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bookViews>
    <workbookView xWindow="0" yWindow="0" windowWidth="28800" windowHeight="12000"/>
  </bookViews>
  <sheets>
    <sheet name="PRINCIPAL" sheetId="3" r:id="rId1"/>
    <sheet name="PERSONALES" sheetId="4" r:id="rId2"/>
    <sheet name="CITACIONES" sheetId="5" r:id="rId3"/>
    <sheet name="ESTADÍSTICA 1" sheetId="6" r:id="rId4"/>
    <sheet name="ESTADISTICA 2" sheetId="7" r:id="rId5"/>
  </sheets>
  <definedNames>
    <definedName name="SegmentaciónDeDatos_CARGO">#N/A</definedName>
    <definedName name="SegmentaciónDeDatos_CITACION">#N/A</definedName>
    <definedName name="SegmentaciónDeDatos_CIUDAD">#N/A</definedName>
    <definedName name="SegmentaciónDeDatos_MES_DE_CITACION">#N/A</definedName>
    <definedName name="SegmentaciónDeDatos_SEXO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" i="3"/>
  <c r="I10" i="6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" i="3"/>
  <c r="K7" i="6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" i="3"/>
  <c r="I8" i="6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" i="3"/>
  <c r="L2073" i="3" l="1"/>
  <c r="K5" i="6"/>
  <c r="K10" i="6"/>
  <c r="R16" i="7"/>
  <c r="D3" i="7"/>
  <c r="C7" i="6"/>
  <c r="F14" i="7"/>
  <c r="D14" i="7"/>
  <c r="F10" i="7"/>
  <c r="D10" i="7"/>
  <c r="F6" i="7"/>
  <c r="T6" i="7"/>
  <c r="D6" i="7"/>
  <c r="B8" i="6"/>
  <c r="C4" i="6"/>
  <c r="C2" i="6"/>
  <c r="B14" i="7"/>
  <c r="B6" i="7"/>
  <c r="C14" i="7"/>
  <c r="C6" i="7"/>
  <c r="D13" i="7"/>
  <c r="D5" i="7"/>
  <c r="E12" i="7"/>
  <c r="E4" i="7"/>
  <c r="F11" i="7"/>
  <c r="F3" i="7"/>
  <c r="N2" i="7"/>
  <c r="G16" i="7"/>
  <c r="G8" i="7"/>
  <c r="H14" i="7"/>
  <c r="H6" i="7"/>
  <c r="I12" i="7"/>
  <c r="I4" i="7"/>
  <c r="J10" i="7"/>
  <c r="K16" i="7"/>
  <c r="K8" i="7"/>
  <c r="L14" i="7"/>
  <c r="L6" i="7"/>
  <c r="M12" i="7"/>
  <c r="M4" i="7"/>
  <c r="N10" i="7"/>
  <c r="O16" i="7"/>
  <c r="O8" i="7"/>
  <c r="P14" i="7"/>
  <c r="P6" i="7"/>
  <c r="Q12" i="7"/>
  <c r="Q4" i="7"/>
  <c r="R10" i="7"/>
  <c r="S16" i="7"/>
  <c r="S8" i="7"/>
  <c r="T14" i="7"/>
  <c r="T4" i="7"/>
  <c r="S2" i="7"/>
  <c r="O2" i="7"/>
  <c r="K2" i="7"/>
  <c r="G2" i="7"/>
  <c r="C2" i="7"/>
  <c r="I6" i="6"/>
  <c r="U2" i="7"/>
  <c r="Q2" i="7"/>
  <c r="M2" i="7"/>
  <c r="I2" i="7"/>
  <c r="E2" i="7"/>
  <c r="T13" i="7"/>
  <c r="T9" i="7"/>
  <c r="T5" i="7"/>
  <c r="B7" i="6"/>
  <c r="C5" i="6"/>
  <c r="C8" i="6"/>
  <c r="B12" i="7"/>
  <c r="B4" i="7"/>
  <c r="C12" i="7"/>
  <c r="C4" i="7"/>
  <c r="D11" i="7"/>
  <c r="E10" i="7"/>
  <c r="F2" i="7"/>
  <c r="F9" i="7"/>
  <c r="H2" i="7"/>
  <c r="P2" i="7"/>
  <c r="G14" i="7"/>
  <c r="G6" i="7"/>
  <c r="H12" i="7"/>
  <c r="H4" i="7"/>
  <c r="I10" i="7"/>
  <c r="J16" i="7"/>
  <c r="J8" i="7"/>
  <c r="K14" i="7"/>
  <c r="K6" i="7"/>
  <c r="L12" i="7"/>
  <c r="L4" i="7"/>
  <c r="M10" i="7"/>
  <c r="N16" i="7"/>
  <c r="N8" i="7"/>
  <c r="O14" i="7"/>
  <c r="O6" i="7"/>
  <c r="P12" i="7"/>
  <c r="P4" i="7"/>
  <c r="Q10" i="7"/>
  <c r="R8" i="7"/>
  <c r="S14" i="7"/>
  <c r="S6" i="7"/>
  <c r="T12" i="7"/>
  <c r="U14" i="7"/>
  <c r="D16" i="7"/>
  <c r="U16" i="7"/>
  <c r="H15" i="7"/>
  <c r="F16" i="7"/>
  <c r="C15" i="7"/>
  <c r="B15" i="7"/>
  <c r="D12" i="7"/>
  <c r="U12" i="7"/>
  <c r="H11" i="7"/>
  <c r="F12" i="7"/>
  <c r="C11" i="7"/>
  <c r="B11" i="7"/>
  <c r="D8" i="7"/>
  <c r="U8" i="7"/>
  <c r="F8" i="7"/>
  <c r="D4" i="7"/>
  <c r="U4" i="7"/>
  <c r="H3" i="7"/>
  <c r="F4" i="7"/>
  <c r="C3" i="7"/>
  <c r="B3" i="7"/>
  <c r="H7" i="7"/>
  <c r="C7" i="7"/>
  <c r="B7" i="7"/>
  <c r="C6" i="6"/>
  <c r="B10" i="7"/>
  <c r="B2" i="7"/>
  <c r="C10" i="7"/>
  <c r="D2" i="7"/>
  <c r="D9" i="7"/>
  <c r="E16" i="7"/>
  <c r="E8" i="7"/>
  <c r="F15" i="7"/>
  <c r="F7" i="7"/>
  <c r="J2" i="7"/>
  <c r="R2" i="7"/>
  <c r="G12" i="7"/>
  <c r="G4" i="7"/>
  <c r="H10" i="7"/>
  <c r="I16" i="7"/>
  <c r="I8" i="7"/>
  <c r="J14" i="7"/>
  <c r="J6" i="7"/>
  <c r="K12" i="7"/>
  <c r="K4" i="7"/>
  <c r="L10" i="7"/>
  <c r="M16" i="7"/>
  <c r="M8" i="7"/>
  <c r="N14" i="7"/>
  <c r="N6" i="7"/>
  <c r="O12" i="7"/>
  <c r="O4" i="7"/>
  <c r="P10" i="7"/>
  <c r="Q16" i="7"/>
  <c r="Q8" i="7"/>
  <c r="R14" i="7"/>
  <c r="R6" i="7"/>
  <c r="S12" i="7"/>
  <c r="S4" i="7"/>
  <c r="T10" i="7"/>
  <c r="U10" i="7"/>
  <c r="U15" i="7"/>
  <c r="U11" i="7"/>
  <c r="U7" i="7"/>
  <c r="U3" i="7"/>
  <c r="C3" i="6"/>
  <c r="B16" i="7"/>
  <c r="B8" i="7"/>
  <c r="C16" i="7"/>
  <c r="C8" i="7"/>
  <c r="D15" i="7"/>
  <c r="D7" i="7"/>
  <c r="E14" i="7"/>
  <c r="E6" i="7"/>
  <c r="F13" i="7"/>
  <c r="F5" i="7"/>
  <c r="L2" i="7"/>
  <c r="T2" i="7"/>
  <c r="G10" i="7"/>
  <c r="H16" i="7"/>
  <c r="H8" i="7"/>
  <c r="I14" i="7"/>
  <c r="I6" i="7"/>
  <c r="J12" i="7"/>
  <c r="J4" i="7"/>
  <c r="K10" i="7"/>
  <c r="L16" i="7"/>
  <c r="L8" i="7"/>
  <c r="M14" i="7"/>
  <c r="M6" i="7"/>
  <c r="N12" i="7"/>
  <c r="N4" i="7"/>
  <c r="O10" i="7"/>
  <c r="P16" i="7"/>
  <c r="P8" i="7"/>
  <c r="Q14" i="7"/>
  <c r="Q6" i="7"/>
  <c r="R12" i="7"/>
  <c r="R4" i="7"/>
  <c r="S10" i="7"/>
  <c r="T16" i="7"/>
  <c r="T8" i="7"/>
  <c r="U6" i="7"/>
  <c r="B4" i="6"/>
  <c r="B6" i="6"/>
  <c r="B2" i="6"/>
  <c r="E13" i="7"/>
  <c r="E9" i="7"/>
  <c r="E5" i="7"/>
  <c r="G13" i="7"/>
  <c r="G9" i="7"/>
  <c r="G5" i="7"/>
  <c r="I13" i="7"/>
  <c r="I9" i="7"/>
  <c r="I5" i="7"/>
  <c r="J15" i="7"/>
  <c r="J11" i="7"/>
  <c r="J7" i="7"/>
  <c r="J3" i="7"/>
  <c r="K13" i="7"/>
  <c r="K9" i="7"/>
  <c r="K5" i="7"/>
  <c r="L15" i="7"/>
  <c r="L11" i="7"/>
  <c r="L7" i="7"/>
  <c r="L3" i="7"/>
  <c r="M13" i="7"/>
  <c r="M9" i="7"/>
  <c r="M5" i="7"/>
  <c r="N15" i="7"/>
  <c r="N11" i="7"/>
  <c r="N7" i="7"/>
  <c r="N3" i="7"/>
  <c r="O13" i="7"/>
  <c r="O9" i="7"/>
  <c r="O5" i="7"/>
  <c r="P15" i="7"/>
  <c r="P11" i="7"/>
  <c r="P7" i="7"/>
  <c r="P3" i="7"/>
  <c r="Q13" i="7"/>
  <c r="Q9" i="7"/>
  <c r="Q5" i="7"/>
  <c r="R15" i="7"/>
  <c r="R11" i="7"/>
  <c r="R7" i="7"/>
  <c r="R3" i="7"/>
  <c r="S13" i="7"/>
  <c r="S9" i="7"/>
  <c r="S5" i="7"/>
  <c r="T15" i="7"/>
  <c r="T11" i="7"/>
  <c r="T7" i="7"/>
  <c r="T3" i="7"/>
  <c r="U13" i="7"/>
  <c r="U9" i="7"/>
  <c r="U5" i="7"/>
  <c r="B3" i="6"/>
  <c r="B5" i="6"/>
  <c r="B13" i="7"/>
  <c r="B9" i="7"/>
  <c r="B5" i="7"/>
  <c r="C13" i="7"/>
  <c r="C9" i="7"/>
  <c r="C5" i="7"/>
  <c r="E15" i="7"/>
  <c r="E11" i="7"/>
  <c r="E7" i="7"/>
  <c r="E3" i="7"/>
  <c r="G15" i="7"/>
  <c r="G11" i="7"/>
  <c r="G7" i="7"/>
  <c r="G3" i="7"/>
  <c r="H13" i="7"/>
  <c r="H9" i="7"/>
  <c r="H5" i="7"/>
  <c r="I15" i="7"/>
  <c r="I11" i="7"/>
  <c r="I7" i="7"/>
  <c r="I3" i="7"/>
  <c r="J13" i="7"/>
  <c r="J9" i="7"/>
  <c r="J5" i="7"/>
  <c r="K15" i="7"/>
  <c r="K11" i="7"/>
  <c r="K7" i="7"/>
  <c r="K3" i="7"/>
  <c r="L13" i="7"/>
  <c r="L9" i="7"/>
  <c r="L5" i="7"/>
  <c r="M15" i="7"/>
  <c r="M11" i="7"/>
  <c r="M7" i="7"/>
  <c r="M3" i="7"/>
  <c r="N13" i="7"/>
  <c r="N9" i="7"/>
  <c r="N5" i="7"/>
  <c r="O15" i="7"/>
  <c r="O11" i="7"/>
  <c r="O7" i="7"/>
  <c r="O3" i="7"/>
  <c r="P13" i="7"/>
  <c r="P9" i="7"/>
  <c r="P5" i="7"/>
  <c r="Q15" i="7"/>
  <c r="Q11" i="7"/>
  <c r="Q7" i="7"/>
  <c r="Q3" i="7"/>
  <c r="R13" i="7"/>
  <c r="R9" i="7"/>
  <c r="R5" i="7"/>
  <c r="S15" i="7"/>
  <c r="S11" i="7"/>
  <c r="S7" i="7"/>
  <c r="S3" i="7"/>
  <c r="C9" i="6" l="1"/>
  <c r="B9" i="6"/>
</calcChain>
</file>

<file path=xl/sharedStrings.xml><?xml version="1.0" encoding="utf-8"?>
<sst xmlns="http://schemas.openxmlformats.org/spreadsheetml/2006/main" count="18773" uniqueCount="5743">
  <si>
    <t>n°</t>
  </si>
  <si>
    <t>IDENTIFICACION</t>
  </si>
  <si>
    <t>Especialista</t>
  </si>
  <si>
    <t>Profesional II</t>
  </si>
  <si>
    <t>GERENTE</t>
  </si>
  <si>
    <t>Profesional I</t>
  </si>
  <si>
    <t>Coordinador I</t>
  </si>
  <si>
    <t>Auxiliar Técnico II</t>
  </si>
  <si>
    <t>Auxiliar Técnico I</t>
  </si>
  <si>
    <t>Tecnólogo</t>
  </si>
  <si>
    <t>Gerente I</t>
  </si>
  <si>
    <t>Gestor I</t>
  </si>
  <si>
    <t>Gerente II</t>
  </si>
  <si>
    <t>Auxiliar Operativo</t>
  </si>
  <si>
    <t>Subespecialista</t>
  </si>
  <si>
    <t>APELLIDOS</t>
  </si>
  <si>
    <t>NOMBRES</t>
  </si>
  <si>
    <t>SUELTA GAITAN</t>
  </si>
  <si>
    <t>EDGAR HUMBERTO</t>
  </si>
  <si>
    <t>GONZALEZ FRANCO</t>
  </si>
  <si>
    <t>WENDY JOHANNA</t>
  </si>
  <si>
    <t>HERNANDEZ URREGO</t>
  </si>
  <si>
    <t>DANNI ALEXANDER</t>
  </si>
  <si>
    <t>COLLAZOS VACCARO</t>
  </si>
  <si>
    <t>ANDRES</t>
  </si>
  <si>
    <t>BUITRAGO DELGADO</t>
  </si>
  <si>
    <t>JOHANA</t>
  </si>
  <si>
    <t>PINTO TORRES</t>
  </si>
  <si>
    <t>BRAYAN DAVID</t>
  </si>
  <si>
    <t>LADINO BARRERA</t>
  </si>
  <si>
    <t>MARIA HELENA</t>
  </si>
  <si>
    <t>DUARTE PARDO</t>
  </si>
  <si>
    <t>NUBIA</t>
  </si>
  <si>
    <t>ARDILA AGUDELO</t>
  </si>
  <si>
    <t>KAREN</t>
  </si>
  <si>
    <t>FRANCO RODRIGUEZ</t>
  </si>
  <si>
    <t>JHON FREDDY</t>
  </si>
  <si>
    <t>OSORIO MORENO</t>
  </si>
  <si>
    <t>BEATRIZ</t>
  </si>
  <si>
    <t>CESPEDES MORENO</t>
  </si>
  <si>
    <t>CINDY VIVIANA</t>
  </si>
  <si>
    <t>PANTOJA  GONZALEZ</t>
  </si>
  <si>
    <t>LISETH</t>
  </si>
  <si>
    <t>CORREA GIRALDO</t>
  </si>
  <si>
    <t>JULIAN ANDRES</t>
  </si>
  <si>
    <t>VARGAS TRUJILLO</t>
  </si>
  <si>
    <t>ANA MERCEDES</t>
  </si>
  <si>
    <t>GUALDRON ARENAS</t>
  </si>
  <si>
    <t>WILSON MIGUEL</t>
  </si>
  <si>
    <t>SEPULVEDA HERNANDEZ</t>
  </si>
  <si>
    <t>ELIANA MARIA</t>
  </si>
  <si>
    <t>BORJA ACOSTA</t>
  </si>
  <si>
    <t>MABEL LILIANA</t>
  </si>
  <si>
    <t>LINARES MENDOZA</t>
  </si>
  <si>
    <t>WILMER</t>
  </si>
  <si>
    <t>TORRES SARMIENTO</t>
  </si>
  <si>
    <t>ALBA MILENA</t>
  </si>
  <si>
    <t>SOLER ARIAS</t>
  </si>
  <si>
    <t>CRISTIAN CAMILO</t>
  </si>
  <si>
    <t>BELTRAN OSPINA</t>
  </si>
  <si>
    <t>CINDY LORENA</t>
  </si>
  <si>
    <t>MESA ORTIZ</t>
  </si>
  <si>
    <t>PAOLA ANDREA</t>
  </si>
  <si>
    <t>PIRATOVA POVEDA</t>
  </si>
  <si>
    <t>JENNY PAOLA</t>
  </si>
  <si>
    <t>PATIÑO TOVAR</t>
  </si>
  <si>
    <t>DIANA MARITZA</t>
  </si>
  <si>
    <t>ALDANA PEÑA</t>
  </si>
  <si>
    <t>INGRID</t>
  </si>
  <si>
    <t>ROA MEDINA</t>
  </si>
  <si>
    <t>IBETH SOLANLLY</t>
  </si>
  <si>
    <t>CASTILLO HERNANDEZ</t>
  </si>
  <si>
    <t>MARIA ANGELICA</t>
  </si>
  <si>
    <t>NIÑO GAMBOA</t>
  </si>
  <si>
    <t>KATTY STEPHANIA</t>
  </si>
  <si>
    <t>ROMERO ATENCIO</t>
  </si>
  <si>
    <t>GINA PAOLA</t>
  </si>
  <si>
    <t>CASTIBLANCO CONTENTO</t>
  </si>
  <si>
    <t>YULI PAOLA</t>
  </si>
  <si>
    <t>CHAVARRO ROMERO</t>
  </si>
  <si>
    <t>LINA MARIA</t>
  </si>
  <si>
    <t>AYURE CHITIVA</t>
  </si>
  <si>
    <t>YULI ANDREA</t>
  </si>
  <si>
    <t>HORMAZA CARO</t>
  </si>
  <si>
    <t>CAROLINA MARIA</t>
  </si>
  <si>
    <t>VARGAS PEDROZA</t>
  </si>
  <si>
    <t>NEYLA MARIA MARGARITA</t>
  </si>
  <si>
    <t>ALFONSO DIAZ</t>
  </si>
  <si>
    <t>EDWARD ANTONIO</t>
  </si>
  <si>
    <t>RINCON MOYA</t>
  </si>
  <si>
    <t>NELSON</t>
  </si>
  <si>
    <t>TOVAR CASTILLO</t>
  </si>
  <si>
    <t>DIEGO ANTONIO</t>
  </si>
  <si>
    <t>RINCON BRAND</t>
  </si>
  <si>
    <t>MARIA ALEJANDRA</t>
  </si>
  <si>
    <t>CASTAÑEDA DELGADO</t>
  </si>
  <si>
    <t>LUISA MARIA</t>
  </si>
  <si>
    <t>PRIETO ARIZA</t>
  </si>
  <si>
    <t>ANA MARIA</t>
  </si>
  <si>
    <t>CORTES RUGELES</t>
  </si>
  <si>
    <t>DIANA MARCELA</t>
  </si>
  <si>
    <t>OVALLE CARABALLO</t>
  </si>
  <si>
    <t>DIANA CAROLINA</t>
  </si>
  <si>
    <t>GIRALDO ALBA</t>
  </si>
  <si>
    <t>CLAUDIA MARCELA</t>
  </si>
  <si>
    <t>VANEGAS OSORIO</t>
  </si>
  <si>
    <t>FELIPE</t>
  </si>
  <si>
    <t>HERRERA SALGADO</t>
  </si>
  <si>
    <t>PAULA MARCELA</t>
  </si>
  <si>
    <t>CHARRY NUMPAQUE</t>
  </si>
  <si>
    <t>LAYDI JOHANA</t>
  </si>
  <si>
    <t>PARRA ACEVEDO</t>
  </si>
  <si>
    <t>CLAUDIA LUCIA</t>
  </si>
  <si>
    <t>SUAREZ ROA</t>
  </si>
  <si>
    <t>WALDO</t>
  </si>
  <si>
    <t>LIZARAZO  GIL</t>
  </si>
  <si>
    <t>SANDRA  FABIOLA</t>
  </si>
  <si>
    <t>RUIZ VEGA</t>
  </si>
  <si>
    <t>ANYI CATHERINE</t>
  </si>
  <si>
    <t>BERNAL BELLON</t>
  </si>
  <si>
    <t>LUZ MARINA</t>
  </si>
  <si>
    <t>SAAVEDRA CASTILLO</t>
  </si>
  <si>
    <t>DANIEL CAMILO</t>
  </si>
  <si>
    <t>CHAPARRO CRUZ</t>
  </si>
  <si>
    <t>LUZ MERY</t>
  </si>
  <si>
    <t>BUITRAGO ESPITIA</t>
  </si>
  <si>
    <t>CARMEN SOFIA</t>
  </si>
  <si>
    <t>SAAVEDRA GAONA</t>
  </si>
  <si>
    <t>JAIRO ORLANDO</t>
  </si>
  <si>
    <t>PEREZ JAIMES</t>
  </si>
  <si>
    <t>DORIS PATRICIA</t>
  </si>
  <si>
    <t>MUNEVAR SALCEDO</t>
  </si>
  <si>
    <t>MARCELA</t>
  </si>
  <si>
    <t>PRADA RODRIGUEZ</t>
  </si>
  <si>
    <t>YEISON</t>
  </si>
  <si>
    <t>PARRA MONTAGUT</t>
  </si>
  <si>
    <t>LIANA VIHANEY</t>
  </si>
  <si>
    <t>BELALCAZAR GALVIS</t>
  </si>
  <si>
    <t>PAOLA MILENA</t>
  </si>
  <si>
    <t>MIRANDA RUIZ</t>
  </si>
  <si>
    <t>CRISTHIAN CAMILO</t>
  </si>
  <si>
    <t>ARIZA CASTIBLANCO</t>
  </si>
  <si>
    <t>NANCY</t>
  </si>
  <si>
    <t>ACOSTA RIVERA</t>
  </si>
  <si>
    <t>GYSEL JOHANA</t>
  </si>
  <si>
    <t>MARMOLEJO  JARAMILLO</t>
  </si>
  <si>
    <t>CAROLINA</t>
  </si>
  <si>
    <t>MOLINA FINO</t>
  </si>
  <si>
    <t>ANDRES SAID</t>
  </si>
  <si>
    <t>MARTINEZ BOHORQUEZ</t>
  </si>
  <si>
    <t>OSCAR JAVIER</t>
  </si>
  <si>
    <t>AVENDAÑO RODRIGUEZ</t>
  </si>
  <si>
    <t>HOLVER LEANDRO</t>
  </si>
  <si>
    <t>NEIRA PARRA</t>
  </si>
  <si>
    <t>LILIANA</t>
  </si>
  <si>
    <t>RAMIREZ CARDONA</t>
  </si>
  <si>
    <t>HEWITH LEONARDO</t>
  </si>
  <si>
    <t>RODRIGUEZ MAHECHA</t>
  </si>
  <si>
    <t>EYLEEN CATERINE</t>
  </si>
  <si>
    <t>GARCES BEJARANO</t>
  </si>
  <si>
    <t>BRANDON</t>
  </si>
  <si>
    <t>SANTAMARIA FAJARDO</t>
  </si>
  <si>
    <t>DANIEL FELIPE</t>
  </si>
  <si>
    <t>MEDINA CASAS</t>
  </si>
  <si>
    <t>AVILA MEDINA</t>
  </si>
  <si>
    <t>YOLANDA CATALINA</t>
  </si>
  <si>
    <t>ALDANA DUARTE</t>
  </si>
  <si>
    <t>ALICIA ELIZABETH</t>
  </si>
  <si>
    <t>PINEDA CORDERO</t>
  </si>
  <si>
    <t>BLANCA MARITZA</t>
  </si>
  <si>
    <t>RODRIGUEZ PRIETO</t>
  </si>
  <si>
    <t>LUZ ANDREA</t>
  </si>
  <si>
    <t>RODRIGUEZ ROJAS</t>
  </si>
  <si>
    <t>YULI SIRLEY</t>
  </si>
  <si>
    <t>PADILLA ARENAS</t>
  </si>
  <si>
    <t>LEWIS ROBERTO</t>
  </si>
  <si>
    <t>POVEDA RUIZ</t>
  </si>
  <si>
    <t>CAREN MARCELA</t>
  </si>
  <si>
    <t>ROA ESCOBAR</t>
  </si>
  <si>
    <t>DIANA PATRICIA</t>
  </si>
  <si>
    <t>MUÑOZ LONDOÑO</t>
  </si>
  <si>
    <t>PABLO ANDRES</t>
  </si>
  <si>
    <t>CORREA TORRES</t>
  </si>
  <si>
    <t>VIVIANA</t>
  </si>
  <si>
    <t>MORENO SUAREZ</t>
  </si>
  <si>
    <t>CRUZ SIERRA</t>
  </si>
  <si>
    <t>ANGELICA MARIA</t>
  </si>
  <si>
    <t>ROMERO ROJAS</t>
  </si>
  <si>
    <t>ALFREDO ERNESTO</t>
  </si>
  <si>
    <t>BUCHELY IBARRA</t>
  </si>
  <si>
    <t>NATALIA CECILIA</t>
  </si>
  <si>
    <t>CASTELLANOS HIGUERA</t>
  </si>
  <si>
    <t>ANGELA JULIETH</t>
  </si>
  <si>
    <t>GUTIERREZ ZARAZA</t>
  </si>
  <si>
    <t>ANGIE KATHERINE</t>
  </si>
  <si>
    <t>ECHEVERRY REYES</t>
  </si>
  <si>
    <t>JUAN DAVID</t>
  </si>
  <si>
    <t>RIOS ESPINOSA</t>
  </si>
  <si>
    <t>CESAR ARTURO</t>
  </si>
  <si>
    <t>MOLANO ARTEAGA</t>
  </si>
  <si>
    <t>MONICA</t>
  </si>
  <si>
    <t>LA ROTTA TORRES</t>
  </si>
  <si>
    <t>MIGUEL ORLANDO</t>
  </si>
  <si>
    <t>CARRION GARZON</t>
  </si>
  <si>
    <t>MARIBEL</t>
  </si>
  <si>
    <t>SALAZAR COLORADO</t>
  </si>
  <si>
    <t>OSORIO BUITRAGO</t>
  </si>
  <si>
    <t>CLARA</t>
  </si>
  <si>
    <t>DIAZ GONZALEZ</t>
  </si>
  <si>
    <t>JANNETH</t>
  </si>
  <si>
    <t>ROJAS VIZCAINO</t>
  </si>
  <si>
    <t>JAZMIN HERLEY</t>
  </si>
  <si>
    <t>SALCEDO LIZARAZO</t>
  </si>
  <si>
    <t>LIDA YESENIA</t>
  </si>
  <si>
    <t>SEXO</t>
  </si>
  <si>
    <t>EDAD</t>
  </si>
  <si>
    <t>GOMEZ RODRIGUEZ</t>
  </si>
  <si>
    <t>LIZ ADRIANA</t>
  </si>
  <si>
    <t>F</t>
  </si>
  <si>
    <t>OSORIO BELTRAN</t>
  </si>
  <si>
    <t>CARLOS ALBERTO</t>
  </si>
  <si>
    <t>M</t>
  </si>
  <si>
    <t>LARROTA MARTINEZ</t>
  </si>
  <si>
    <t>DIANA KATERIN</t>
  </si>
  <si>
    <t>GARCIA SUAREZ</t>
  </si>
  <si>
    <t>CLAUDIA JANETH</t>
  </si>
  <si>
    <t>GUAIDIA MAHECHA</t>
  </si>
  <si>
    <t>JOHN JAIRO</t>
  </si>
  <si>
    <t>CHACON ALBA</t>
  </si>
  <si>
    <t>ERIKA PAOLA</t>
  </si>
  <si>
    <t>ROJAS VARGAS</t>
  </si>
  <si>
    <t>FRANCISCO ANTONIO</t>
  </si>
  <si>
    <t>CAMARGO TRIANA</t>
  </si>
  <si>
    <t>ANDREA CAROLINA</t>
  </si>
  <si>
    <t>TORRES QUINTIN</t>
  </si>
  <si>
    <t>FABIAN ANDRES</t>
  </si>
  <si>
    <t>CARRILLO VARGAS</t>
  </si>
  <si>
    <t>LEIDY KATERIN</t>
  </si>
  <si>
    <t>MOLINA MOLINA</t>
  </si>
  <si>
    <t>JUAN RAFAEL</t>
  </si>
  <si>
    <t>CASTILLO OCHOA</t>
  </si>
  <si>
    <t>CAROL PAOLA</t>
  </si>
  <si>
    <t>ALBA RODRIGUEZ</t>
  </si>
  <si>
    <t>CARMEN ALICIA</t>
  </si>
  <si>
    <t>PANA SANDOVAL</t>
  </si>
  <si>
    <t>OSCAR FABIO</t>
  </si>
  <si>
    <t>QUINTERO GOMEZ</t>
  </si>
  <si>
    <t>RODRIGUEZ BERMUDEZ</t>
  </si>
  <si>
    <t>GONZALEZ CORREDOR</t>
  </si>
  <si>
    <t>CARLOS FABIAN</t>
  </si>
  <si>
    <t>LOPEZ JARA</t>
  </si>
  <si>
    <t>SINDY PAOLA</t>
  </si>
  <si>
    <t>ZAMUDIO CASALLAS</t>
  </si>
  <si>
    <t>FABIOLA</t>
  </si>
  <si>
    <t>VELEZ MARULANDA</t>
  </si>
  <si>
    <t>JHON FREDY</t>
  </si>
  <si>
    <t>VALDERRAMA HERRERA</t>
  </si>
  <si>
    <t>ALARCON NARANJO</t>
  </si>
  <si>
    <t>JHON HELBERT</t>
  </si>
  <si>
    <t>SIERRA PINZON</t>
  </si>
  <si>
    <t>SANDRA ROCIO</t>
  </si>
  <si>
    <t>URQUIJO PEÑA</t>
  </si>
  <si>
    <t>JESICA PAOLA</t>
  </si>
  <si>
    <t>HERNANDEZ SANCHEZ</t>
  </si>
  <si>
    <t>MARTHA PATRICIA</t>
  </si>
  <si>
    <t>MORENO SUA</t>
  </si>
  <si>
    <t>HAROLD ALEJANDRO</t>
  </si>
  <si>
    <t>SILVA RINCON</t>
  </si>
  <si>
    <t>DIANA MAYERLY</t>
  </si>
  <si>
    <t>SUAREZ  PINILLA</t>
  </si>
  <si>
    <t>ANDREA  VERONICA</t>
  </si>
  <si>
    <t>GARZON TALERO</t>
  </si>
  <si>
    <t>PASTOR EDUARDO</t>
  </si>
  <si>
    <t>BOTERO ECHEVERRIA</t>
  </si>
  <si>
    <t>ANGELA</t>
  </si>
  <si>
    <t>SANDOVAL MONCADA</t>
  </si>
  <si>
    <t>EDISSON DAVID</t>
  </si>
  <si>
    <t>MUÑOZ GOMEZ</t>
  </si>
  <si>
    <t>MIRTHA MAROLY</t>
  </si>
  <si>
    <t>RAMOS AYALA</t>
  </si>
  <si>
    <t>SANDRA PATRICIA</t>
  </si>
  <si>
    <t>GOMEZ QUINTERO</t>
  </si>
  <si>
    <t>LINA MARCELA</t>
  </si>
  <si>
    <t>NIEVES SUAREZ</t>
  </si>
  <si>
    <t>LEDY PATRICIA</t>
  </si>
  <si>
    <t>ANGEL GARZON</t>
  </si>
  <si>
    <t>CLAUDIA JOHANNA</t>
  </si>
  <si>
    <t>MARROQUIN OTALORA</t>
  </si>
  <si>
    <t>SANTIAGO</t>
  </si>
  <si>
    <t>DIAZ ROMERO</t>
  </si>
  <si>
    <t>HEYDI LORENA</t>
  </si>
  <si>
    <t>QUINTERO TRUJILLO</t>
  </si>
  <si>
    <t>YOLENE</t>
  </si>
  <si>
    <t>RODRIGUEZ ZARATE</t>
  </si>
  <si>
    <t>LIZETH CAROLINA</t>
  </si>
  <si>
    <t>PINZON MOSQUERA</t>
  </si>
  <si>
    <t>CLAUDIA PATRICIA</t>
  </si>
  <si>
    <t>PRIETO NIETO</t>
  </si>
  <si>
    <t>CHRISTIAN GIOVANNI</t>
  </si>
  <si>
    <t>GRANADOS AMAYA</t>
  </si>
  <si>
    <t>OMAIRA SOFIA</t>
  </si>
  <si>
    <t>URUENA NARANJO</t>
  </si>
  <si>
    <t>CARLOS EDUARDO</t>
  </si>
  <si>
    <t>PEREZ ALVAREZ</t>
  </si>
  <si>
    <t>CARMEN VERONICA</t>
  </si>
  <si>
    <t>BUITRAGO GARIBELLO</t>
  </si>
  <si>
    <t>YENSY ANDREA</t>
  </si>
  <si>
    <t>BECERRA CIFUENTES</t>
  </si>
  <si>
    <t>JOHANA CAROLINA</t>
  </si>
  <si>
    <t>LOPEZ NEIRA</t>
  </si>
  <si>
    <t>LAURA PIERINA</t>
  </si>
  <si>
    <t>BARON TORRES</t>
  </si>
  <si>
    <t>JORGE DOMINGO</t>
  </si>
  <si>
    <t>DIAZ RODRIGUEZ</t>
  </si>
  <si>
    <t>OSCAR DANIEL</t>
  </si>
  <si>
    <t>ARGEL MORALES</t>
  </si>
  <si>
    <t>SANDY IRENE</t>
  </si>
  <si>
    <t>GONZALEZ PINEDA</t>
  </si>
  <si>
    <t>ANDREA YURANY</t>
  </si>
  <si>
    <t>VINASCO MURILLO</t>
  </si>
  <si>
    <t>MARIA PAULA</t>
  </si>
  <si>
    <t>VERDUGO RODRIGUEZ</t>
  </si>
  <si>
    <t>JOSE ANTONIO</t>
  </si>
  <si>
    <t>VELASQUEZ BORRERO</t>
  </si>
  <si>
    <t>DIANA SHIRLEY</t>
  </si>
  <si>
    <t>ROJAS VALERO</t>
  </si>
  <si>
    <t>MANUEL ALBERTO</t>
  </si>
  <si>
    <t>ACERO MOGOLLON</t>
  </si>
  <si>
    <t>FRANCY MILENA</t>
  </si>
  <si>
    <t>VILLAR RUIZ</t>
  </si>
  <si>
    <t>OLGA LUCIA</t>
  </si>
  <si>
    <t>SALGADO GARZA</t>
  </si>
  <si>
    <t>ANGELA ROCIO</t>
  </si>
  <si>
    <t>RIAÑO GAONA</t>
  </si>
  <si>
    <t>LUIS JAVIER</t>
  </si>
  <si>
    <t>TORRES PEÑA</t>
  </si>
  <si>
    <t>FABIAN LISANDRO</t>
  </si>
  <si>
    <t>PERALTA GROSSO</t>
  </si>
  <si>
    <t>JAVIER IGNACIO</t>
  </si>
  <si>
    <t>MARTINEZ ABRIL</t>
  </si>
  <si>
    <t>LUZ ANGELA</t>
  </si>
  <si>
    <t>HERNANDEZ SAENZ</t>
  </si>
  <si>
    <t>PRADA QUIROGA</t>
  </si>
  <si>
    <t>JENNYFER</t>
  </si>
  <si>
    <t>MAHECHA ASTUDILLO</t>
  </si>
  <si>
    <t>JHONATAN ALEXANDER</t>
  </si>
  <si>
    <t>RAMIREZ CASTRO</t>
  </si>
  <si>
    <t>ANAMARIA</t>
  </si>
  <si>
    <t>OSORIO GOMEZ</t>
  </si>
  <si>
    <t>CINDY DANIELA</t>
  </si>
  <si>
    <t>AYA AHUMADA</t>
  </si>
  <si>
    <t>BIBIANA ANDREA</t>
  </si>
  <si>
    <t>MELO LOZANO</t>
  </si>
  <si>
    <t>JESSIKA LORENA</t>
  </si>
  <si>
    <t>ROJAS FERNANDEZ</t>
  </si>
  <si>
    <t>ANDRES FELIPE</t>
  </si>
  <si>
    <t>LOZANO TRILLERAS</t>
  </si>
  <si>
    <t>ANDREA YURANI</t>
  </si>
  <si>
    <t>GONZALEZ GONZALEZ</t>
  </si>
  <si>
    <t>ANYELA LIZETTE</t>
  </si>
  <si>
    <t>VELASQUEZ MENDOZA</t>
  </si>
  <si>
    <t>ANDERSON</t>
  </si>
  <si>
    <t>GONZALEZ RODRIGUEZ</t>
  </si>
  <si>
    <t>JOHN RICARDO</t>
  </si>
  <si>
    <t>CASTRO CARDENAS</t>
  </si>
  <si>
    <t>LEYDI YOHANA</t>
  </si>
  <si>
    <t>ALAYON TRIANA</t>
  </si>
  <si>
    <t>DIEGO GERMAN</t>
  </si>
  <si>
    <t>TORRES CONDIA</t>
  </si>
  <si>
    <t>FELIPE ANDRES</t>
  </si>
  <si>
    <t>AMARILLO CASTAÑEDA</t>
  </si>
  <si>
    <t>LUZ ELLA FAIZULE</t>
  </si>
  <si>
    <t>RODRIGUEZ CORREDOR</t>
  </si>
  <si>
    <t>PAOLA PATRICIA</t>
  </si>
  <si>
    <t>CHACON DUQUINO</t>
  </si>
  <si>
    <t>JAIME ANDRES</t>
  </si>
  <si>
    <t>BUENDIA ORTIZ</t>
  </si>
  <si>
    <t>DAGOBERTO</t>
  </si>
  <si>
    <t>MUNAR CASTILLO</t>
  </si>
  <si>
    <t>ANDREA PATRICIA</t>
  </si>
  <si>
    <t>RODRIGUEZ  ROJAS</t>
  </si>
  <si>
    <t>MARIANELLA</t>
  </si>
  <si>
    <t>QUINTERO ROMAN</t>
  </si>
  <si>
    <t>NIDIAN</t>
  </si>
  <si>
    <t>CESPEDES POLO</t>
  </si>
  <si>
    <t>MIRYAM YOHANA</t>
  </si>
  <si>
    <t>GOMEZ NOVOA</t>
  </si>
  <si>
    <t>ANA KARINA</t>
  </si>
  <si>
    <t>ARDILA MOSQUERA</t>
  </si>
  <si>
    <t>LEO JHOVANA</t>
  </si>
  <si>
    <t>TORIFIO</t>
  </si>
  <si>
    <t>YULY ADRIANA</t>
  </si>
  <si>
    <t>CUBILLOS MORENO</t>
  </si>
  <si>
    <t>JAVIER</t>
  </si>
  <si>
    <t>LIZCA ROJAS</t>
  </si>
  <si>
    <t>DECHAMPS GUZMAN</t>
  </si>
  <si>
    <t>YUDYS VICTORIA</t>
  </si>
  <si>
    <t>ROA GARZON</t>
  </si>
  <si>
    <t>DIEGO FERNANDO</t>
  </si>
  <si>
    <t>POMAR GOMEZ</t>
  </si>
  <si>
    <t>SANCHEZ DIAZ</t>
  </si>
  <si>
    <t>ROBERT SIMON</t>
  </si>
  <si>
    <t>RAMOS ASTROS</t>
  </si>
  <si>
    <t>DANIEL ALVEIRO</t>
  </si>
  <si>
    <t>CLAUDIA MILENA</t>
  </si>
  <si>
    <t>CASTILLO PRIETO</t>
  </si>
  <si>
    <t>CARLOS MAURICIO</t>
  </si>
  <si>
    <t>VASQUEZ PAEZ</t>
  </si>
  <si>
    <t>SERGIO JAIR</t>
  </si>
  <si>
    <t>SIERRA BELTRAN</t>
  </si>
  <si>
    <t>MIGUEL ESTEBAN</t>
  </si>
  <si>
    <t>CASSIANO LOPEZ</t>
  </si>
  <si>
    <t>SEBASTIAN</t>
  </si>
  <si>
    <t>MORENO CUELLAR</t>
  </si>
  <si>
    <t>JENNIFER PAOLA</t>
  </si>
  <si>
    <t>PARRA PATIÑO</t>
  </si>
  <si>
    <t>YULY PAOLA</t>
  </si>
  <si>
    <t>BARRERA RINCON</t>
  </si>
  <si>
    <t>CRISTIAN FABIAN</t>
  </si>
  <si>
    <t>CUSARIA BARON</t>
  </si>
  <si>
    <t>WILMER ALEXANDER</t>
  </si>
  <si>
    <t>ZAMBRANO ARIAS</t>
  </si>
  <si>
    <t>FAISULY</t>
  </si>
  <si>
    <t>RODRIGUEZ PEREZ</t>
  </si>
  <si>
    <t>SANDRA MAGNOLIA</t>
  </si>
  <si>
    <t>MOLINA LEON</t>
  </si>
  <si>
    <t>FRANCY ELENA</t>
  </si>
  <si>
    <t>RODRIGUEZ RAMOS</t>
  </si>
  <si>
    <t>CATALINA</t>
  </si>
  <si>
    <t>JIMENEZ PULIDO</t>
  </si>
  <si>
    <t>SANDRA LILIANA</t>
  </si>
  <si>
    <t>MARTINEZ GELVES</t>
  </si>
  <si>
    <t>MILENA</t>
  </si>
  <si>
    <t>CARVAJAL BERNAL</t>
  </si>
  <si>
    <t>YESENIA ANGELICA</t>
  </si>
  <si>
    <t>MORENO</t>
  </si>
  <si>
    <t>NIDIA</t>
  </si>
  <si>
    <t>ARANDIA VEGA</t>
  </si>
  <si>
    <t>IVONNE ROCIO</t>
  </si>
  <si>
    <t>CRUZ SILVA</t>
  </si>
  <si>
    <t>CESAR AUGUSTO</t>
  </si>
  <si>
    <t>ORTEGA ALBA</t>
  </si>
  <si>
    <t>FREDDY ALEXANDER</t>
  </si>
  <si>
    <t>ROJAS CORTES</t>
  </si>
  <si>
    <t>OMAR FERNANDO</t>
  </si>
  <si>
    <t>RODRIGUEZ DAZA</t>
  </si>
  <si>
    <t>JUAN MANUEL</t>
  </si>
  <si>
    <t>CORTES CORTES</t>
  </si>
  <si>
    <t>RAUL ANDRES</t>
  </si>
  <si>
    <t>HERNANDEZ CARDENAS</t>
  </si>
  <si>
    <t>DANIEL GUILLERMO</t>
  </si>
  <si>
    <t>SANCHEZ</t>
  </si>
  <si>
    <t>WILLIAM RICARDO</t>
  </si>
  <si>
    <t>RUIZ ZULUAGA</t>
  </si>
  <si>
    <t>JAIME</t>
  </si>
  <si>
    <t>RODRIGUEZ VARGAS</t>
  </si>
  <si>
    <t>RUIZ FORERO</t>
  </si>
  <si>
    <t>GONZALEZ RAMIREZ</t>
  </si>
  <si>
    <t>ANGELA VICTORIA</t>
  </si>
  <si>
    <t>GONZALEZ SANCHEZ</t>
  </si>
  <si>
    <t>JULIAN ALEJANDRO</t>
  </si>
  <si>
    <t>ARDILA OLIVARES</t>
  </si>
  <si>
    <t>LUISA CATHERINE</t>
  </si>
  <si>
    <t>SERRANO CHAVES</t>
  </si>
  <si>
    <t>ANYI MELIZA</t>
  </si>
  <si>
    <t>HORTA TRUJILLO</t>
  </si>
  <si>
    <t>ANGELA LUCIA</t>
  </si>
  <si>
    <t>PEREZ AGUILAR</t>
  </si>
  <si>
    <t>MONICA PAOLA</t>
  </si>
  <si>
    <t>PEREZ BLANCO</t>
  </si>
  <si>
    <t>LONDOÑO BUITRAGO</t>
  </si>
  <si>
    <t>ELIANA ROCIO</t>
  </si>
  <si>
    <t>RAMIREZ VELEZ</t>
  </si>
  <si>
    <t>SARAY RODRIGUEZ</t>
  </si>
  <si>
    <t>YOHANA</t>
  </si>
  <si>
    <t>ALVARADO ROBAYO</t>
  </si>
  <si>
    <t>FAJARDO SANABRIA</t>
  </si>
  <si>
    <t>CARLOS AUGUSTO</t>
  </si>
  <si>
    <t>URREA CASTELLANOS</t>
  </si>
  <si>
    <t>YESICA PAOLA</t>
  </si>
  <si>
    <t>GALLO GARZON</t>
  </si>
  <si>
    <t>YUDIRLEN</t>
  </si>
  <si>
    <t>MOSQUERA ORDONEZ</t>
  </si>
  <si>
    <t>HECTOR DAVID</t>
  </si>
  <si>
    <t>CASTRO MERCHAN</t>
  </si>
  <si>
    <t>LOZANO RODRIGUEZ</t>
  </si>
  <si>
    <t>LEIDY YULIETH</t>
  </si>
  <si>
    <t>RODRIGUEZ TRIANA</t>
  </si>
  <si>
    <t>SEBASTIAN EDUARDO</t>
  </si>
  <si>
    <t>FANCHI LOPEZ</t>
  </si>
  <si>
    <t>JUAN PABLO</t>
  </si>
  <si>
    <t>CALDERON NIÑO</t>
  </si>
  <si>
    <t>JEISSON ANDRES</t>
  </si>
  <si>
    <t>MORALES HERNANDEZ</t>
  </si>
  <si>
    <t>FERNANDEZ FLECHAS</t>
  </si>
  <si>
    <t>CRHISTIAN CAMILO</t>
  </si>
  <si>
    <t>ORDUZ CIFUENTES</t>
  </si>
  <si>
    <t>ORLANDO</t>
  </si>
  <si>
    <t>JEIMY  CAROLINA</t>
  </si>
  <si>
    <t>GIRON  CORTES</t>
  </si>
  <si>
    <t>MARITZA</t>
  </si>
  <si>
    <t>SILVA CALDERON</t>
  </si>
  <si>
    <t>BEATRIZ LILIANA</t>
  </si>
  <si>
    <t>PACHECO BLANCO</t>
  </si>
  <si>
    <t>MARIA DEL PILAR</t>
  </si>
  <si>
    <t>LINDARTE RODRIGUEZ</t>
  </si>
  <si>
    <t>ANGELICA</t>
  </si>
  <si>
    <t>HERNANDEZ PUENTES</t>
  </si>
  <si>
    <t>DIEGO</t>
  </si>
  <si>
    <t>RODRIGUEZ HERNANDEZ</t>
  </si>
  <si>
    <t>VICTOR HUGO</t>
  </si>
  <si>
    <t>MALES BRAVO</t>
  </si>
  <si>
    <t>LAURA VIVIANA</t>
  </si>
  <si>
    <t>SANCHEZ MOLINA</t>
  </si>
  <si>
    <t>CARLOS ANDRES</t>
  </si>
  <si>
    <t>PEDRAZA PINZON</t>
  </si>
  <si>
    <t>ANGIE PAOLA</t>
  </si>
  <si>
    <t>OROZCO MAHECHA</t>
  </si>
  <si>
    <t>VANNESSA ALEJANDRA</t>
  </si>
  <si>
    <t>POTES CIFUENTES</t>
  </si>
  <si>
    <t>LEIDY PAOLA</t>
  </si>
  <si>
    <t>ROJAS TORRES</t>
  </si>
  <si>
    <t>MARIA CRISTINA</t>
  </si>
  <si>
    <t>RODRIGUEZ DIAZ</t>
  </si>
  <si>
    <t>FIORELLA</t>
  </si>
  <si>
    <t>PAPA ACUÑA</t>
  </si>
  <si>
    <t>PATIÑO GALINDO</t>
  </si>
  <si>
    <t>PAEZ VILLARRAGA</t>
  </si>
  <si>
    <t>MONICA DEL ROCIO</t>
  </si>
  <si>
    <t>MARROQUIN MARINO</t>
  </si>
  <si>
    <t>SANDRA PAOLA</t>
  </si>
  <si>
    <t>CUETO BAÑOS</t>
  </si>
  <si>
    <t>MARIA  XIMENA</t>
  </si>
  <si>
    <t>QUEVEDO  SANCHEZ</t>
  </si>
  <si>
    <t>ADRIANA PAOLA</t>
  </si>
  <si>
    <t>ARGUELLO OSPINA</t>
  </si>
  <si>
    <t>PATRICIA</t>
  </si>
  <si>
    <t>MUTIS GIL</t>
  </si>
  <si>
    <t>PLATIN  GALLEGO</t>
  </si>
  <si>
    <t>LAURA FERNANDA</t>
  </si>
  <si>
    <t>PUERTO MOLINA</t>
  </si>
  <si>
    <t>ARBELAEZ OSORIO</t>
  </si>
  <si>
    <t>RODRIGUEZ ZAMUDIO</t>
  </si>
  <si>
    <t>LUISA FERNANDA</t>
  </si>
  <si>
    <t>GUERRERO GUERRERO</t>
  </si>
  <si>
    <t>JINETH ALEXANDRA</t>
  </si>
  <si>
    <t>GAMEZ MORENO</t>
  </si>
  <si>
    <t>FURQUE FAJARDO</t>
  </si>
  <si>
    <t>OSPINA TRUJILLO</t>
  </si>
  <si>
    <t>CATALINA MARIA</t>
  </si>
  <si>
    <t>RAMIREZ SERRANO</t>
  </si>
  <si>
    <t>GLORIA ISABEL</t>
  </si>
  <si>
    <t>RODRIGUEZ SALAZAR</t>
  </si>
  <si>
    <t>SONIA LUDIVIA</t>
  </si>
  <si>
    <t>ROBERTO PINILLA</t>
  </si>
  <si>
    <t>MARIA ELISA</t>
  </si>
  <si>
    <t>MONTAÑEZ HERNANDEZ</t>
  </si>
  <si>
    <t>MARY LUZ</t>
  </si>
  <si>
    <t>MARULANDA FRANCO</t>
  </si>
  <si>
    <t>SANDRA XIMENA</t>
  </si>
  <si>
    <t>LEON GONZALEZ</t>
  </si>
  <si>
    <t>ERIKA JEANNETH</t>
  </si>
  <si>
    <t>ARANGO CARDONA</t>
  </si>
  <si>
    <t>OCAMPO AVELLANEDA</t>
  </si>
  <si>
    <t>YURIDIA</t>
  </si>
  <si>
    <t>VEGA GARAY</t>
  </si>
  <si>
    <t>JHON ALEXANDER</t>
  </si>
  <si>
    <t>FERNANDEZ RUIZ</t>
  </si>
  <si>
    <t>MAYERLY</t>
  </si>
  <si>
    <t>PRIETO MUÑOZ</t>
  </si>
  <si>
    <t>CAMILO ALEJANDRO</t>
  </si>
  <si>
    <t>DELGADO AMAYA</t>
  </si>
  <si>
    <t>DAYANA CATERIN</t>
  </si>
  <si>
    <t>RODRIGUEZ BRICEÑO</t>
  </si>
  <si>
    <t>DANIEL ALEJANDRO</t>
  </si>
  <si>
    <t>PARAMO TORRES</t>
  </si>
  <si>
    <t>STEPHANIE JULIETH</t>
  </si>
  <si>
    <t>CARDOZO ORTIZ</t>
  </si>
  <si>
    <t>YEREMYN DAYANA</t>
  </si>
  <si>
    <t>FAJARDO ARDILA</t>
  </si>
  <si>
    <t>YASMIN</t>
  </si>
  <si>
    <t>AYALA TORRES</t>
  </si>
  <si>
    <t>LUISA PATRICIA</t>
  </si>
  <si>
    <t>SALAZAR PINILLA</t>
  </si>
  <si>
    <t>GLORIA MABEL</t>
  </si>
  <si>
    <t>CASAS MAYORGA</t>
  </si>
  <si>
    <t>JOHN ALEJANDRO</t>
  </si>
  <si>
    <t>DUQUE GUTIERREZ</t>
  </si>
  <si>
    <t>DANIEL FRANCISCO</t>
  </si>
  <si>
    <t>FORERO VELANDIA</t>
  </si>
  <si>
    <t>LUZ BETTY</t>
  </si>
  <si>
    <t>GOMEZ LOPEZ</t>
  </si>
  <si>
    <t>NUBIA GREGORIA</t>
  </si>
  <si>
    <t>ESPINOSA GARZON</t>
  </si>
  <si>
    <t>JUAN DANIEL</t>
  </si>
  <si>
    <t>HERNANDEZ BERGAÑO</t>
  </si>
  <si>
    <t>LEIDY YOHANA</t>
  </si>
  <si>
    <t>TENJO SANCHEZ</t>
  </si>
  <si>
    <t>LESLY JOHANA</t>
  </si>
  <si>
    <t>RODRIGUEZ CARRANZA</t>
  </si>
  <si>
    <t>NICOLL PAOLA</t>
  </si>
  <si>
    <t>HERNANDEZ PEÑUELA</t>
  </si>
  <si>
    <t>DEISY YORLENY</t>
  </si>
  <si>
    <t>CONTRERAS SANCHEZ</t>
  </si>
  <si>
    <t>SERGIO RAUL</t>
  </si>
  <si>
    <t>SARMIENTO RUBIANO</t>
  </si>
  <si>
    <t>YIRETH LILIANA</t>
  </si>
  <si>
    <t>VELASQUEZ HERNANDEZ</t>
  </si>
  <si>
    <t>WALTHER</t>
  </si>
  <si>
    <t>AGUDELO SOSA</t>
  </si>
  <si>
    <t>ANA MARCELA</t>
  </si>
  <si>
    <t>BOHORQUEZ LINDARTE</t>
  </si>
  <si>
    <t>JEISSON FELIPE</t>
  </si>
  <si>
    <t>CORREDOR HUERTAS</t>
  </si>
  <si>
    <t>LORENA RAQUEL</t>
  </si>
  <si>
    <t>SALGUERO MOLINA</t>
  </si>
  <si>
    <t>NUBIA MARCELA</t>
  </si>
  <si>
    <t>CASTILLO GARZON</t>
  </si>
  <si>
    <t>LUIS MIGUEL</t>
  </si>
  <si>
    <t>GRIMALDO TRIANA</t>
  </si>
  <si>
    <t>JOHANNA PAOLA</t>
  </si>
  <si>
    <t>OROZCO</t>
  </si>
  <si>
    <t>SANDRA VIVIANA</t>
  </si>
  <si>
    <t>ALDANA AVILA</t>
  </si>
  <si>
    <t>LEIDY NATALIA</t>
  </si>
  <si>
    <t>GONZALEZ MORENO</t>
  </si>
  <si>
    <t>YAMILE PAOLA</t>
  </si>
  <si>
    <t>DIAZ IBAÑEZ</t>
  </si>
  <si>
    <t>ANA LIZETH</t>
  </si>
  <si>
    <t>QUINTANA CHACHINOY</t>
  </si>
  <si>
    <t>LEIDY STEFANY</t>
  </si>
  <si>
    <t>MARTIN PEDREROS</t>
  </si>
  <si>
    <t>FABIAN ALFREDO</t>
  </si>
  <si>
    <t>MURCIA HURTADO</t>
  </si>
  <si>
    <t>KARINA YISETH</t>
  </si>
  <si>
    <t>ROJAS TOLOSA</t>
  </si>
  <si>
    <t>JEIMY NATHALY</t>
  </si>
  <si>
    <t>VARON RODRIGUEZ</t>
  </si>
  <si>
    <t>LEIDY NATALY</t>
  </si>
  <si>
    <t>JIMENEZ GONZALEZ</t>
  </si>
  <si>
    <t>YENY CAROLINA</t>
  </si>
  <si>
    <t>CHAVES GOYENECHE</t>
  </si>
  <si>
    <t>LADY ALEXANDRA</t>
  </si>
  <si>
    <t>FUENTES CAINA</t>
  </si>
  <si>
    <t>JOHAN SEBASTIAN</t>
  </si>
  <si>
    <t>GIRALDO GARCIA</t>
  </si>
  <si>
    <t>RAFAEL ARTURO</t>
  </si>
  <si>
    <t>ROMERO</t>
  </si>
  <si>
    <t>JHULIANA ESTHER</t>
  </si>
  <si>
    <t>BUENO DUARTE</t>
  </si>
  <si>
    <t>FREDERICK DAVID</t>
  </si>
  <si>
    <t>VELASQUEZ VALERO</t>
  </si>
  <si>
    <t>SANDY ESPERANZA</t>
  </si>
  <si>
    <t>CASTELLANOS FORERO</t>
  </si>
  <si>
    <t>AVILA RODRIGUEZ</t>
  </si>
  <si>
    <t>MARLEN</t>
  </si>
  <si>
    <t>PEÑA AVILA</t>
  </si>
  <si>
    <t>DARLY LORENA</t>
  </si>
  <si>
    <t>VALDES SAENZ</t>
  </si>
  <si>
    <t>JOSE DANIEL</t>
  </si>
  <si>
    <t>FRANCO DONATO</t>
  </si>
  <si>
    <t>RICARDO</t>
  </si>
  <si>
    <t>ROZO VALDERRUTEN</t>
  </si>
  <si>
    <t>NELFY</t>
  </si>
  <si>
    <t>CASTRILLON RESTREPO</t>
  </si>
  <si>
    <t>SOFIA CONSUELO</t>
  </si>
  <si>
    <t>YARA SANCHEZ</t>
  </si>
  <si>
    <t>DIANA</t>
  </si>
  <si>
    <t>PERDOMO VIVAS</t>
  </si>
  <si>
    <t>ANDREA DEL PILAR</t>
  </si>
  <si>
    <t>VARGAS SERRANO</t>
  </si>
  <si>
    <t>SONIA GLADYS</t>
  </si>
  <si>
    <t>MORALES SILVA</t>
  </si>
  <si>
    <t>NOHORA LUCY</t>
  </si>
  <si>
    <t>GARCIA CORZO</t>
  </si>
  <si>
    <t>RIAÑO PACANCHIQUE</t>
  </si>
  <si>
    <t>EULINDANY</t>
  </si>
  <si>
    <t>RAMIREZ MATEUS</t>
  </si>
  <si>
    <t>BLANCA ROSA</t>
  </si>
  <si>
    <t>DURAN ISAZA</t>
  </si>
  <si>
    <t>SANDRA EDITH</t>
  </si>
  <si>
    <t>VARGAS URREGO</t>
  </si>
  <si>
    <t>SANDRA JIMENA</t>
  </si>
  <si>
    <t>RUEDA ROJAS</t>
  </si>
  <si>
    <t>YEIMY LUCERO</t>
  </si>
  <si>
    <t>DURAN ALVARADO</t>
  </si>
  <si>
    <t>CLAUDIA  ANDREA</t>
  </si>
  <si>
    <t>BUITRAGO  PARRA</t>
  </si>
  <si>
    <t>SANTA</t>
  </si>
  <si>
    <t>SUAREZ AGUILAR</t>
  </si>
  <si>
    <t>ESPERANZA</t>
  </si>
  <si>
    <t>ARIAS RIAÑO</t>
  </si>
  <si>
    <t>WILMA NOHELIA</t>
  </si>
  <si>
    <t>AGUILERA RAMIREZ</t>
  </si>
  <si>
    <t>MARTHA LILIANA</t>
  </si>
  <si>
    <t>ESPINOSA LESMES</t>
  </si>
  <si>
    <t>XIMENA DE LOS ANGELES</t>
  </si>
  <si>
    <t>RODRIGUEZ FLOREZ</t>
  </si>
  <si>
    <t>YULI ALEXANDRA</t>
  </si>
  <si>
    <t>SARMIENTO REYES</t>
  </si>
  <si>
    <t>ZULMA YAZMIN</t>
  </si>
  <si>
    <t>BONILLA MELENDEZ</t>
  </si>
  <si>
    <t>NANCY PATRICIA</t>
  </si>
  <si>
    <t>VILLAMIZAR GRANADOS</t>
  </si>
  <si>
    <t>LEON RIVEROS</t>
  </si>
  <si>
    <t>GUTIERREZ NIÑO</t>
  </si>
  <si>
    <t>VESGA AMORTEGUI</t>
  </si>
  <si>
    <t>ANGELICA PATRICIA</t>
  </si>
  <si>
    <t>FLOREZ ZULUAGA</t>
  </si>
  <si>
    <t>NASLY YULIET</t>
  </si>
  <si>
    <t>CORAL VALBUENA</t>
  </si>
  <si>
    <t>FANNY XIMENA</t>
  </si>
  <si>
    <t>ROMERO OYUELA</t>
  </si>
  <si>
    <t>ADRIANA MARCELA</t>
  </si>
  <si>
    <t>GONZALEZ MERCHAN</t>
  </si>
  <si>
    <t>MAGDA NURY</t>
  </si>
  <si>
    <t>ZAMBRANO DIAZ</t>
  </si>
  <si>
    <t>MARISOL</t>
  </si>
  <si>
    <t>VASQUEZ GONZALEZ</t>
  </si>
  <si>
    <t>AGUILAR BLANCO</t>
  </si>
  <si>
    <t>KAREN DAYAN</t>
  </si>
  <si>
    <t>RUBIO CIFUENTES</t>
  </si>
  <si>
    <t>NIDIA KARINA</t>
  </si>
  <si>
    <t>RODRIGUEZ CASTIBLANCO</t>
  </si>
  <si>
    <t>BALLEN TORRES</t>
  </si>
  <si>
    <t>JASBLEIDY</t>
  </si>
  <si>
    <t>LIZARAZO LOZANO</t>
  </si>
  <si>
    <t>SINDY LORENA</t>
  </si>
  <si>
    <t>ORTIZ GONZALEZ</t>
  </si>
  <si>
    <t>OSCAR DAVID</t>
  </si>
  <si>
    <t>BARRERA CARRERO</t>
  </si>
  <si>
    <t>VICTOR JULIO</t>
  </si>
  <si>
    <t>RIAÑO RODRIGUEZ</t>
  </si>
  <si>
    <t>TITO ALEJANDRO</t>
  </si>
  <si>
    <t>PEREZ FARIAS</t>
  </si>
  <si>
    <t>BELTRAN MARTINEZ</t>
  </si>
  <si>
    <t>JOSE LUIS</t>
  </si>
  <si>
    <t>HERNANDEZ NAJAR</t>
  </si>
  <si>
    <t>DHYLGMAN EMILIO</t>
  </si>
  <si>
    <t>RODRIGUEZ AVILA</t>
  </si>
  <si>
    <t>MAURICIO</t>
  </si>
  <si>
    <t>SANDOVAL FIERRO</t>
  </si>
  <si>
    <t>CHINCHILLA VELASCO</t>
  </si>
  <si>
    <t>MARIO JOAQUIN</t>
  </si>
  <si>
    <t>TAMAYO PALACIN</t>
  </si>
  <si>
    <t>FABIO IVAN</t>
  </si>
  <si>
    <t>HERRERA GARZON</t>
  </si>
  <si>
    <t>JHONATAN STEEV</t>
  </si>
  <si>
    <t>CARRANZA SABOGAL</t>
  </si>
  <si>
    <t>OSCAR IVAN</t>
  </si>
  <si>
    <t>ESCORCIA SOLIS</t>
  </si>
  <si>
    <t>EDUARD ALBEIRO</t>
  </si>
  <si>
    <t>PALMA SANCHEZ</t>
  </si>
  <si>
    <t>RUBEN DARIO</t>
  </si>
  <si>
    <t>BARRIOS CANO</t>
  </si>
  <si>
    <t>JOSE ELVER</t>
  </si>
  <si>
    <t>ROJAS UZETA</t>
  </si>
  <si>
    <t>MANUEL FELIPE</t>
  </si>
  <si>
    <t>URUEÑA DIAZ</t>
  </si>
  <si>
    <t>GUSTAVO ADOLFO</t>
  </si>
  <si>
    <t>GOMEZ BURGOS</t>
  </si>
  <si>
    <t>HUGO ANDRES</t>
  </si>
  <si>
    <t>MONROY MORENO</t>
  </si>
  <si>
    <t>LADY ALEJANDRA</t>
  </si>
  <si>
    <t>LOPEZ CASTELLANOS</t>
  </si>
  <si>
    <t>JOHN HENRY</t>
  </si>
  <si>
    <t>BETANCOURT NOCUA</t>
  </si>
  <si>
    <t>JEISON ANDRES</t>
  </si>
  <si>
    <t>CHAVARRO SANCHEZ</t>
  </si>
  <si>
    <t>RAMIREZ JOYA</t>
  </si>
  <si>
    <t>XIOMARA</t>
  </si>
  <si>
    <t>GALLEGO GUISAO</t>
  </si>
  <si>
    <t>ESTEBAN ALEXIS</t>
  </si>
  <si>
    <t>CHALA JIMENEZ</t>
  </si>
  <si>
    <t>FRANKY DUVAN</t>
  </si>
  <si>
    <t>RUEDA CASTILLO</t>
  </si>
  <si>
    <t>JONNY ALBERTO</t>
  </si>
  <si>
    <t>ORTIZ NOGUERA</t>
  </si>
  <si>
    <t>HILMER JAVIER</t>
  </si>
  <si>
    <t>ACUÑA SARMIENTO</t>
  </si>
  <si>
    <t>FABIAN RODRIGO</t>
  </si>
  <si>
    <t>VELANDIA HERRERA</t>
  </si>
  <si>
    <t>MERY LUZ</t>
  </si>
  <si>
    <t>CHAVES SANTAMARIA</t>
  </si>
  <si>
    <t>CLAUDIA  LILIANA</t>
  </si>
  <si>
    <t>CAMARGO  BEDOYA</t>
  </si>
  <si>
    <t>JANNETH  LILIANA</t>
  </si>
  <si>
    <t>GAMBA  BENAVIDES</t>
  </si>
  <si>
    <t>HEYSELL NAFASHA</t>
  </si>
  <si>
    <t>GARCIA AGUILAR</t>
  </si>
  <si>
    <t>NELY JOHANNA</t>
  </si>
  <si>
    <t>MONTES DIAS</t>
  </si>
  <si>
    <t>IVONNE CATALINA</t>
  </si>
  <si>
    <t>OCAMPO BALLEN</t>
  </si>
  <si>
    <t>NUBIA STELLA</t>
  </si>
  <si>
    <t>CONTRERAS GARCIA</t>
  </si>
  <si>
    <t>ACEVEDO MENDOZA</t>
  </si>
  <si>
    <t>ELVIS SAUL</t>
  </si>
  <si>
    <t>CABALLERO RUEDA</t>
  </si>
  <si>
    <t>HECTOR MAURICIO</t>
  </si>
  <si>
    <t>PINZON RODRIGUEZ</t>
  </si>
  <si>
    <t>PEDRO MAURICIO</t>
  </si>
  <si>
    <t>BEJARANO RODRIGUEZ</t>
  </si>
  <si>
    <t>OSCAR ALFONSO</t>
  </si>
  <si>
    <t>RODRIGUEZ ALVAREZ</t>
  </si>
  <si>
    <t>MILLER URIEL</t>
  </si>
  <si>
    <t>ZIPAQUIRA BUSTOS</t>
  </si>
  <si>
    <t>RONALD ALI</t>
  </si>
  <si>
    <t>FORERO GUERRERO</t>
  </si>
  <si>
    <t>JUAN</t>
  </si>
  <si>
    <t>CRUZ ROA</t>
  </si>
  <si>
    <t>JULIAN GIOVANNY</t>
  </si>
  <si>
    <t>FORERO LEGUIZAMON</t>
  </si>
  <si>
    <t>DANIEL ANDRES</t>
  </si>
  <si>
    <t>VASQUEZ GOMEZ</t>
  </si>
  <si>
    <t>ERIKA NATALIA</t>
  </si>
  <si>
    <t>PAEZ MATEUS</t>
  </si>
  <si>
    <t>CLAUDIA TATIANA</t>
  </si>
  <si>
    <t>GARCIA ESCORCIA</t>
  </si>
  <si>
    <t>MAURA ELENA</t>
  </si>
  <si>
    <t>DELGADO QUINTERO</t>
  </si>
  <si>
    <t>LICETH ADRIANA</t>
  </si>
  <si>
    <t>RAMOS SANCHEZ</t>
  </si>
  <si>
    <t>PARRA VELANDIA</t>
  </si>
  <si>
    <t>LIZETH VIVIANA</t>
  </si>
  <si>
    <t>SANCHEZ MORENO</t>
  </si>
  <si>
    <t>PAULA NATALIA</t>
  </si>
  <si>
    <t>CARREÑO CORREA</t>
  </si>
  <si>
    <t>TERESA</t>
  </si>
  <si>
    <t>GARCIA BORJA</t>
  </si>
  <si>
    <t>PATRICIA ARLEDY</t>
  </si>
  <si>
    <t>GRACIA JIMENEZ</t>
  </si>
  <si>
    <t>INGRID JOHANNA</t>
  </si>
  <si>
    <t>PAGUAY PEÑA</t>
  </si>
  <si>
    <t>DORA MARIA</t>
  </si>
  <si>
    <t>CASTAÑO GARCIA</t>
  </si>
  <si>
    <t>GACHA RAMOS</t>
  </si>
  <si>
    <t>LADY YESENIA</t>
  </si>
  <si>
    <t>PINZON RIVERA</t>
  </si>
  <si>
    <t>JUDY ALEXANDRA</t>
  </si>
  <si>
    <t>ZULUAGA SALGADO</t>
  </si>
  <si>
    <t>DEISSY ADRIANA</t>
  </si>
  <si>
    <t>ROJAS PEDREROS</t>
  </si>
  <si>
    <t>GUILLERMO ENRIQUE</t>
  </si>
  <si>
    <t>JIMENEZ MENESES</t>
  </si>
  <si>
    <t>WILSON ISIDORO</t>
  </si>
  <si>
    <t>ALGECIRA CARRILLO</t>
  </si>
  <si>
    <t>CHRISTIAN EDWER</t>
  </si>
  <si>
    <t>CASTELLANOS ESPITIA</t>
  </si>
  <si>
    <t>GIOVANNY ALEXANDER</t>
  </si>
  <si>
    <t>LOPEZ ALVIRA</t>
  </si>
  <si>
    <t>MARIANA</t>
  </si>
  <si>
    <t>CARDENAS CORDOBA</t>
  </si>
  <si>
    <t>LAURA ANDREA</t>
  </si>
  <si>
    <t>LASSO MARTINEZ</t>
  </si>
  <si>
    <t>ERIKA TATIANA</t>
  </si>
  <si>
    <t>BETANCUR AREVALO</t>
  </si>
  <si>
    <t>JORGE ANDRES</t>
  </si>
  <si>
    <t>RUBIANO MOTTA</t>
  </si>
  <si>
    <t>BLANCO RODRIGUEZ</t>
  </si>
  <si>
    <t>SILVA RODRIGUEZ</t>
  </si>
  <si>
    <t>JENNIFER</t>
  </si>
  <si>
    <t>ROJAS CASTELLANOS</t>
  </si>
  <si>
    <t>IVAN DARIO</t>
  </si>
  <si>
    <t>QUITIAN FELICIANO</t>
  </si>
  <si>
    <t>ABELLA MARTINEZ</t>
  </si>
  <si>
    <t>JUAN CAMILO</t>
  </si>
  <si>
    <t>LAVERDE FONSECA</t>
  </si>
  <si>
    <t>LINA ALEJANDRA</t>
  </si>
  <si>
    <t>GARCIA PEREIRA</t>
  </si>
  <si>
    <t>MARIA NATALIA</t>
  </si>
  <si>
    <t>SANCHEZ CARDENAS</t>
  </si>
  <si>
    <t>ERIKA DAYANA</t>
  </si>
  <si>
    <t>NARANJO GORDILLO</t>
  </si>
  <si>
    <t>ESCOBAR SANTAMARIA</t>
  </si>
  <si>
    <t>LAURA STEFANIA</t>
  </si>
  <si>
    <t>ARIAS CHIVARA</t>
  </si>
  <si>
    <t>MARIA FERNANDA</t>
  </si>
  <si>
    <t>PELAEZ BECERRA</t>
  </si>
  <si>
    <t>AKEMI YINETH</t>
  </si>
  <si>
    <t>MUÑIZ MUÑOZ</t>
  </si>
  <si>
    <t>PINTO PARRA</t>
  </si>
  <si>
    <t>JEISSON ALEXANDER</t>
  </si>
  <si>
    <t>OYOLA CASTRO</t>
  </si>
  <si>
    <t>PAULA ANDREA</t>
  </si>
  <si>
    <t>PELAEZ CRISTANCHO</t>
  </si>
  <si>
    <t>CINDY KATERINE</t>
  </si>
  <si>
    <t>GARCIA BEJARANO</t>
  </si>
  <si>
    <t>CASTILLO CHAPPE</t>
  </si>
  <si>
    <t>BASTIDAS CAMPOS</t>
  </si>
  <si>
    <t>JIMENA</t>
  </si>
  <si>
    <t>ABRIL TORRES</t>
  </si>
  <si>
    <t>DAVID STEVEN</t>
  </si>
  <si>
    <t>BARBOSA PITA</t>
  </si>
  <si>
    <t>EMMELY</t>
  </si>
  <si>
    <t>JIMENEZ PARRA</t>
  </si>
  <si>
    <t>YENNY CAROLINA</t>
  </si>
  <si>
    <t>LEYVA RODRIGUEZ</t>
  </si>
  <si>
    <t>KATERINE ANDREA</t>
  </si>
  <si>
    <t>ORTIZ DAVILA</t>
  </si>
  <si>
    <t>MAIRA ROCIO</t>
  </si>
  <si>
    <t>AYALA CARDENAS</t>
  </si>
  <si>
    <t>ANDREA</t>
  </si>
  <si>
    <t>PANCHE TORRES</t>
  </si>
  <si>
    <t>MARCY YURANY</t>
  </si>
  <si>
    <t>REINA CALENTURA</t>
  </si>
  <si>
    <t>MARJORIE LEANDRA</t>
  </si>
  <si>
    <t>CALDERON GAMEZ</t>
  </si>
  <si>
    <t>DIANA LIZETH</t>
  </si>
  <si>
    <t>HERNANDEZ MASMELA</t>
  </si>
  <si>
    <t>DIANA CATHERINE</t>
  </si>
  <si>
    <t>BARAJAS VARGAS</t>
  </si>
  <si>
    <t>ANGIE TATIANA</t>
  </si>
  <si>
    <t>GARAY AYA</t>
  </si>
  <si>
    <t>JEISSON DAVID</t>
  </si>
  <si>
    <t>NIÑO VELASQUEZ</t>
  </si>
  <si>
    <t>FRANCY LORENA</t>
  </si>
  <si>
    <t>MALAGON MEDINA</t>
  </si>
  <si>
    <t>TIQUE FORERO</t>
  </si>
  <si>
    <t>MANUEL DAVID</t>
  </si>
  <si>
    <t>SALAZAR PEÑA</t>
  </si>
  <si>
    <t>EVELYN TATIANA</t>
  </si>
  <si>
    <t>VEGA HERNANDEZ</t>
  </si>
  <si>
    <t>DIANA MARIA</t>
  </si>
  <si>
    <t>BARRERA BUITRAGO</t>
  </si>
  <si>
    <t>REYES CASTELLANOS</t>
  </si>
  <si>
    <t>DAMARIS MILENA</t>
  </si>
  <si>
    <t>DUARTE MOLINA</t>
  </si>
  <si>
    <t>MUNAR RODRIGUEZ</t>
  </si>
  <si>
    <t>CASTIBLANCO CUCHUMBE</t>
  </si>
  <si>
    <t>CINDY NATALIA</t>
  </si>
  <si>
    <t>VIUCHE YATE</t>
  </si>
  <si>
    <t>LISSET VIVIANA</t>
  </si>
  <si>
    <t>ARIZA RAMIREZ</t>
  </si>
  <si>
    <t>MARIA LILIANA</t>
  </si>
  <si>
    <t>SANCHEZ GALINDO</t>
  </si>
  <si>
    <t>EDGAR ANDRES</t>
  </si>
  <si>
    <t>GARZON LOZADA</t>
  </si>
  <si>
    <t>MARTHA JULISSA</t>
  </si>
  <si>
    <t>PICO LUQUE</t>
  </si>
  <si>
    <t>LYDA CONSTANZA</t>
  </si>
  <si>
    <t>GONZALEZ SALAMANCA</t>
  </si>
  <si>
    <t>JAVIER ANDRES</t>
  </si>
  <si>
    <t>SANCHEZ MUNOZ</t>
  </si>
  <si>
    <t>CAROL VIVIANA</t>
  </si>
  <si>
    <t>MARTINEZ GOMEZ</t>
  </si>
  <si>
    <t>LINA PAOLA</t>
  </si>
  <si>
    <t>TOLE ROJAS</t>
  </si>
  <si>
    <t>OLAYA LOPEZ</t>
  </si>
  <si>
    <t>JENNIFER DAYANA</t>
  </si>
  <si>
    <t>BOHORQUEZ CAÑIZARES</t>
  </si>
  <si>
    <t>JHOANA PATRICIA</t>
  </si>
  <si>
    <t>RODRIGUEZ</t>
  </si>
  <si>
    <t>MARIA LUCIA DEL PILAR</t>
  </si>
  <si>
    <t>LOPEZ ORTIZ</t>
  </si>
  <si>
    <t>VANESSA</t>
  </si>
  <si>
    <t>CATAÑO GAMBOA</t>
  </si>
  <si>
    <t>ARIZA CASTAÑEDA</t>
  </si>
  <si>
    <t>ALEXANDRA</t>
  </si>
  <si>
    <t>CASTELLANOS GUTIERREZ</t>
  </si>
  <si>
    <t>FANY MAYDEN</t>
  </si>
  <si>
    <t>ORTIZ HERNANDEZ</t>
  </si>
  <si>
    <t>HELDA MARGARITA</t>
  </si>
  <si>
    <t>ORBEGOZO VENEGAS</t>
  </si>
  <si>
    <t>ANA JEANNETH</t>
  </si>
  <si>
    <t>GAITAN SERRANO</t>
  </si>
  <si>
    <t>YUDY</t>
  </si>
  <si>
    <t>TORRES VASQUEZ</t>
  </si>
  <si>
    <t>ROSA ELVIRA</t>
  </si>
  <si>
    <t>MONTENEGRO IGUA</t>
  </si>
  <si>
    <t>MARIA CATALINA</t>
  </si>
  <si>
    <t>QUINTERO LOPEZ</t>
  </si>
  <si>
    <t>MARIA TERESA</t>
  </si>
  <si>
    <t>CORREDOR</t>
  </si>
  <si>
    <t>DIANA ZORAIDA</t>
  </si>
  <si>
    <t>BARRERA ULLOA</t>
  </si>
  <si>
    <t>BERNAL GONZALEZ</t>
  </si>
  <si>
    <t>EDDY JOHANNA</t>
  </si>
  <si>
    <t>ALFONSO SOLANO</t>
  </si>
  <si>
    <t>ANGELA PATRICIA</t>
  </si>
  <si>
    <t>RODRIGUEZ VERA</t>
  </si>
  <si>
    <t>JENNY MANYURI</t>
  </si>
  <si>
    <t>VERA MENDEZ</t>
  </si>
  <si>
    <t>ALIXON AMPARO</t>
  </si>
  <si>
    <t>RIVEROS TAMAYO</t>
  </si>
  <si>
    <t>LADY MAYENY</t>
  </si>
  <si>
    <t>URREGO RODRIGUEZ</t>
  </si>
  <si>
    <t>GARCIA OROZCO</t>
  </si>
  <si>
    <t>LEYDI JOHANNA</t>
  </si>
  <si>
    <t>CASTILLO SALAZAR</t>
  </si>
  <si>
    <t>MAGDA BIBIANA</t>
  </si>
  <si>
    <t>MARTINEZ CASTELBLANCO</t>
  </si>
  <si>
    <t>KATHERINE ALEXANDRA</t>
  </si>
  <si>
    <t>TRIVIÑO CORTES</t>
  </si>
  <si>
    <t>LUIS ALBERTO</t>
  </si>
  <si>
    <t>VILLAMARIN</t>
  </si>
  <si>
    <t>JONNY  EDGARDO</t>
  </si>
  <si>
    <t>MARTINEZ  ROMERO</t>
  </si>
  <si>
    <t>CESAR DAVID</t>
  </si>
  <si>
    <t>BUITRAGO MALDONADO</t>
  </si>
  <si>
    <t>YAYSON GERARDO</t>
  </si>
  <si>
    <t>JIMENEZ BERNAL</t>
  </si>
  <si>
    <t>WILSON JAVIER</t>
  </si>
  <si>
    <t>BALLEN PINEDA</t>
  </si>
  <si>
    <t>BERNAL ARIAS</t>
  </si>
  <si>
    <t>BELISARIO ANDRES</t>
  </si>
  <si>
    <t>MERCHAN GARZON</t>
  </si>
  <si>
    <t>HECTOR JAVIER</t>
  </si>
  <si>
    <t>TORRES RODRIGUEZ</t>
  </si>
  <si>
    <t>JOVANY ALEJANDRO</t>
  </si>
  <si>
    <t>DIEGO ALEXANDER</t>
  </si>
  <si>
    <t>DELGADO VILLAMIL</t>
  </si>
  <si>
    <t>JULIAN HUMBERTO</t>
  </si>
  <si>
    <t>GIRONZA RODRIGUEZ</t>
  </si>
  <si>
    <t>SINDY JULIET</t>
  </si>
  <si>
    <t>FERNANDEZ BOCANEGRA</t>
  </si>
  <si>
    <t>GERSON FERNANDO</t>
  </si>
  <si>
    <t>OVIEDO ROBLES</t>
  </si>
  <si>
    <t>DIEGO ARMANDO</t>
  </si>
  <si>
    <t>RAMIREZ RODRIGUEZ</t>
  </si>
  <si>
    <t>JENSSY TATIANA</t>
  </si>
  <si>
    <t>OVIEDO FAJARDO</t>
  </si>
  <si>
    <t>JEIMY KATHERIN</t>
  </si>
  <si>
    <t>AMAYA BELTRAN</t>
  </si>
  <si>
    <t>CORREA AROS</t>
  </si>
  <si>
    <t>DIEGO ORLANDO</t>
  </si>
  <si>
    <t>DUARTE ROMERO</t>
  </si>
  <si>
    <t>MALDONADO ROA</t>
  </si>
  <si>
    <t>LILIAN FERNANDA</t>
  </si>
  <si>
    <t>ROJAS GOMEZ</t>
  </si>
  <si>
    <t>CALDERON HERRERA</t>
  </si>
  <si>
    <t>ADRIANA LIZETH</t>
  </si>
  <si>
    <t>HERNANDEZ ARIAS</t>
  </si>
  <si>
    <t>RINCON PARDO</t>
  </si>
  <si>
    <t>DIANA PAOLA</t>
  </si>
  <si>
    <t>ANGARITA ESPITIA</t>
  </si>
  <si>
    <t>LAURA JIMENA</t>
  </si>
  <si>
    <t>CAMACHO ANGULO</t>
  </si>
  <si>
    <t>CASTAÑEDA LORENZANO</t>
  </si>
  <si>
    <t>VIVIANA XIMENA</t>
  </si>
  <si>
    <t>MOLINA ROA</t>
  </si>
  <si>
    <t>KEVIN STIVEN</t>
  </si>
  <si>
    <t>MARIÑO GALLO</t>
  </si>
  <si>
    <t>GUIOMAR ANDERSON</t>
  </si>
  <si>
    <t>AVILA ALARCON</t>
  </si>
  <si>
    <t>SANDRA MILENA</t>
  </si>
  <si>
    <t>VILLAMARIN JIMENEZ</t>
  </si>
  <si>
    <t>SHIRLEY LORENA</t>
  </si>
  <si>
    <t>FABRA RAMIREZ</t>
  </si>
  <si>
    <t>DARWIN ALEXANDER</t>
  </si>
  <si>
    <t>CINDY TATIANA</t>
  </si>
  <si>
    <t>CARDENAS MARIN</t>
  </si>
  <si>
    <t>JESSIKA PAOLA</t>
  </si>
  <si>
    <t>MONTES FORERO</t>
  </si>
  <si>
    <t>HERICA KATERIN</t>
  </si>
  <si>
    <t>LEON RAMIREZ</t>
  </si>
  <si>
    <t>TATIANA</t>
  </si>
  <si>
    <t>GUERRERO MAHECHA</t>
  </si>
  <si>
    <t>PINEDA RONCANCIO</t>
  </si>
  <si>
    <t>RODRIGUEZ GUTIERREZ</t>
  </si>
  <si>
    <t>ROA MELO</t>
  </si>
  <si>
    <t>JHONNATAN ARLEY</t>
  </si>
  <si>
    <t>FERRO PUIN</t>
  </si>
  <si>
    <t>NAYIBE STELLA</t>
  </si>
  <si>
    <t>ROJAS HERNANDEZ</t>
  </si>
  <si>
    <t>NORBEY</t>
  </si>
  <si>
    <t>MEDINA ANGEL</t>
  </si>
  <si>
    <t>JOSE LEONARDO</t>
  </si>
  <si>
    <t>MARTINEZ MORA</t>
  </si>
  <si>
    <t>ALFONSO CARLOS</t>
  </si>
  <si>
    <t>DE LA ROSA MERCADO</t>
  </si>
  <si>
    <t>KELLY JOHANNA</t>
  </si>
  <si>
    <t>HERNANDEZ RUIZ</t>
  </si>
  <si>
    <t>JAIR</t>
  </si>
  <si>
    <t>DELGADO</t>
  </si>
  <si>
    <t>NILTON LAURENT</t>
  </si>
  <si>
    <t>GAVIRIA OROZCO</t>
  </si>
  <si>
    <t>PAULA CATHERIN</t>
  </si>
  <si>
    <t>RUIZ RAMIREZ</t>
  </si>
  <si>
    <t>CLAUDIA YAZMIN</t>
  </si>
  <si>
    <t>FONSECA PENAGOS</t>
  </si>
  <si>
    <t>HUGO MARIO</t>
  </si>
  <si>
    <t>TORRES MORALES</t>
  </si>
  <si>
    <t>RINCON MOLANO</t>
  </si>
  <si>
    <t>MARTINEZ CHACON</t>
  </si>
  <si>
    <t>DADY IWONNE</t>
  </si>
  <si>
    <t>RODRIGUEZ CACERES</t>
  </si>
  <si>
    <t>CUELLAR RAMIREZ</t>
  </si>
  <si>
    <t>SARA LUZ</t>
  </si>
  <si>
    <t>MORENO CONDE</t>
  </si>
  <si>
    <t>DORA YANETH</t>
  </si>
  <si>
    <t>CUBILLOS BELTRAN</t>
  </si>
  <si>
    <t>CORREA TRUJILLO</t>
  </si>
  <si>
    <t>OLGA JANNETH</t>
  </si>
  <si>
    <t>GRACIA BUSTOS</t>
  </si>
  <si>
    <t>NUBIA ANGELICA</t>
  </si>
  <si>
    <t>PINZON AREVALO</t>
  </si>
  <si>
    <t>ERIKA BIVIANA</t>
  </si>
  <si>
    <t>PARDO MANRIQUE</t>
  </si>
  <si>
    <t>SANDRA YANETH</t>
  </si>
  <si>
    <t>VARGAS MEDINA</t>
  </si>
  <si>
    <t>NIETO RAMIREZ</t>
  </si>
  <si>
    <t>MORENO PORRAS</t>
  </si>
  <si>
    <t>LILIANA LUPE</t>
  </si>
  <si>
    <t>RODGERS QUIROGA</t>
  </si>
  <si>
    <t>MARILIN</t>
  </si>
  <si>
    <t>SUAREZ ALARCON</t>
  </si>
  <si>
    <t>NIRIDA FERNANDA</t>
  </si>
  <si>
    <t>GARCIA PIRA</t>
  </si>
  <si>
    <t>VIVIANA IVONNE</t>
  </si>
  <si>
    <t>MAHECHA MUNAR</t>
  </si>
  <si>
    <t>URZOLA GARZON</t>
  </si>
  <si>
    <t>EDITH MARITZA</t>
  </si>
  <si>
    <t>SALAZAR SANTANA</t>
  </si>
  <si>
    <t>YENNY FARITH</t>
  </si>
  <si>
    <t>VILLALBA GONZALEZ</t>
  </si>
  <si>
    <t>GAINES PUYO</t>
  </si>
  <si>
    <t>PIEDAD  YADIRA</t>
  </si>
  <si>
    <t>CRUZ  LOZANO</t>
  </si>
  <si>
    <t>GONZALEZ RESTREPO</t>
  </si>
  <si>
    <t>EMILSE</t>
  </si>
  <si>
    <t>HERNANDEZ MEJIA</t>
  </si>
  <si>
    <t>LEIDY YADID</t>
  </si>
  <si>
    <t>RESTREPO GARCIA</t>
  </si>
  <si>
    <t>HEIDI YOHANA</t>
  </si>
  <si>
    <t>ARIAS DUQUE</t>
  </si>
  <si>
    <t>VALDES SANCHEZ</t>
  </si>
  <si>
    <t>MARTHA DAYANA</t>
  </si>
  <si>
    <t>TELLEZ CARDONA</t>
  </si>
  <si>
    <t>ANGELA LORENA</t>
  </si>
  <si>
    <t>BENITEZ GIRALDO</t>
  </si>
  <si>
    <t>ANA LILIBETH</t>
  </si>
  <si>
    <t>ADRIANA PATRICIA</t>
  </si>
  <si>
    <t>RONCANCIO PEÑA</t>
  </si>
  <si>
    <t>SEGUNDO ANGELINO</t>
  </si>
  <si>
    <t>TORRES NIÑO</t>
  </si>
  <si>
    <t>LUIS EDWARD</t>
  </si>
  <si>
    <t>SANABRIA BUITRAGO</t>
  </si>
  <si>
    <t>MUÑOZ JIMENEZ</t>
  </si>
  <si>
    <t>JOSE ALVARO</t>
  </si>
  <si>
    <t>TORRES LEGUIZAMON</t>
  </si>
  <si>
    <t>ENRIQUE</t>
  </si>
  <si>
    <t>TRUJILLO FRANCO</t>
  </si>
  <si>
    <t>OSCAR ANDRES</t>
  </si>
  <si>
    <t>CUADROS RODRIGUEZ</t>
  </si>
  <si>
    <t>SERGIO LEONARDO</t>
  </si>
  <si>
    <t>VALDES GRACIA</t>
  </si>
  <si>
    <t>JOSE ADOLFO</t>
  </si>
  <si>
    <t>CISNEROS RAMIREZ</t>
  </si>
  <si>
    <t>RONALD FELIPE</t>
  </si>
  <si>
    <t>MATEUS BUITRAGO</t>
  </si>
  <si>
    <t>HENRY ALEXANDER</t>
  </si>
  <si>
    <t>RODRIGUEZ ZAMORA</t>
  </si>
  <si>
    <t>GERMAN EDUARDO</t>
  </si>
  <si>
    <t>GONZALEZ ABRIL</t>
  </si>
  <si>
    <t>JOHN ARBEY</t>
  </si>
  <si>
    <t>VELASQUEZ CIFUENTES</t>
  </si>
  <si>
    <t>WILLIAM IVAN</t>
  </si>
  <si>
    <t>CARDON SOTAQUIRA</t>
  </si>
  <si>
    <t>JULIAN RENE</t>
  </si>
  <si>
    <t>PULIDO CASTIBLANCO</t>
  </si>
  <si>
    <t>JORGE  EDUARDO</t>
  </si>
  <si>
    <t>CACERES  FLOREZ</t>
  </si>
  <si>
    <t>HAMIT VILLAMIL</t>
  </si>
  <si>
    <t>LUZ STELLA</t>
  </si>
  <si>
    <t>ROJAS ORBES</t>
  </si>
  <si>
    <t>ERIKA JOHANNA</t>
  </si>
  <si>
    <t>RODRIGUEZ CARDONA</t>
  </si>
  <si>
    <t>RAFAEL EDUARDO</t>
  </si>
  <si>
    <t>CASTELLANOS AREVALO</t>
  </si>
  <si>
    <t>ROMERO MARTINEZ</t>
  </si>
  <si>
    <t>QUEMBA BERNAL</t>
  </si>
  <si>
    <t>DAVID RICARDO</t>
  </si>
  <si>
    <t>BAQUERO RODRIGUEZ</t>
  </si>
  <si>
    <t>NICOLE PAMELA</t>
  </si>
  <si>
    <t>MUÑOZ PAIPA</t>
  </si>
  <si>
    <t>ROZO RAMOS</t>
  </si>
  <si>
    <t>ANGIE ANGELICA</t>
  </si>
  <si>
    <t>TELLEZ ACOSTA</t>
  </si>
  <si>
    <t>ANGIE BRICED</t>
  </si>
  <si>
    <t>LANCHEROS RODRIGUEZ</t>
  </si>
  <si>
    <t>JESSICA GERALDINE</t>
  </si>
  <si>
    <t>TAVERA BARBOSA</t>
  </si>
  <si>
    <t>CESAR ALBERTO</t>
  </si>
  <si>
    <t>ORTIZ NOVOA</t>
  </si>
  <si>
    <t>KARIM JESSICA</t>
  </si>
  <si>
    <t>RODRIGUEZ URQUINA</t>
  </si>
  <si>
    <t>LEGUIZAMON HEREDIA</t>
  </si>
  <si>
    <t>NORMA CATALINA</t>
  </si>
  <si>
    <t>RAMIREZ LEAL</t>
  </si>
  <si>
    <t>YURY ALEJANDRA</t>
  </si>
  <si>
    <t>CUELLAR ZEA</t>
  </si>
  <si>
    <t>LAURA PAOLA</t>
  </si>
  <si>
    <t>VALENCIA POVEDA</t>
  </si>
  <si>
    <t>ALIX ANDREA</t>
  </si>
  <si>
    <t>ROJAS CAMACHO</t>
  </si>
  <si>
    <t>RIVEROS RIVEROS</t>
  </si>
  <si>
    <t>LINA YISELA</t>
  </si>
  <si>
    <t>GARCIA MUÑOZ</t>
  </si>
  <si>
    <t>LEIDI CAROLINA</t>
  </si>
  <si>
    <t>GUTIERREZ PIRACOCA</t>
  </si>
  <si>
    <t>JONATHAN ALEXANDER</t>
  </si>
  <si>
    <t>PUENTES PUENTES</t>
  </si>
  <si>
    <t>JORGE LUIS</t>
  </si>
  <si>
    <t>JIMENEZ RAMIREZ</t>
  </si>
  <si>
    <t>ERIKA ALEJANDRA</t>
  </si>
  <si>
    <t>VARGAS GARZON</t>
  </si>
  <si>
    <t>CELIS MORA</t>
  </si>
  <si>
    <t>YURY MARIBEL</t>
  </si>
  <si>
    <t>SANCHEZ MOYANO</t>
  </si>
  <si>
    <t>DEISY KATHERINE</t>
  </si>
  <si>
    <t>MARENTES FRAILE</t>
  </si>
  <si>
    <t>ZAIDA YAHAIRA</t>
  </si>
  <si>
    <t>CERCHAR HERNANDEZ</t>
  </si>
  <si>
    <t>DIANA FAISULY</t>
  </si>
  <si>
    <t>CARRETO RUIZ</t>
  </si>
  <si>
    <t>EDNA CATALINA</t>
  </si>
  <si>
    <t>GOMEZ AYA</t>
  </si>
  <si>
    <t>CRYSTIAN DAYANN</t>
  </si>
  <si>
    <t>MONCADA BORRE</t>
  </si>
  <si>
    <t>MAIRA ISABEL</t>
  </si>
  <si>
    <t>YELA YELA</t>
  </si>
  <si>
    <t>RAMIREZ MANRIQUE</t>
  </si>
  <si>
    <t>MONICA ALEXANDRA</t>
  </si>
  <si>
    <t>BUITRAGO MUÑOZ</t>
  </si>
  <si>
    <t>LUIS FRANCISCO</t>
  </si>
  <si>
    <t>PEÑA OSPINA</t>
  </si>
  <si>
    <t>LEIDY ESTEFANIA</t>
  </si>
  <si>
    <t>ROA MARULANDA</t>
  </si>
  <si>
    <t>CLAUDIA JANNETH</t>
  </si>
  <si>
    <t>GUTIERREZ GUTIERREZ</t>
  </si>
  <si>
    <t>GIRALDO ALDANA</t>
  </si>
  <si>
    <t>LEIDY KATHERINE</t>
  </si>
  <si>
    <t>CAPERA BENITES</t>
  </si>
  <si>
    <t>URREGO URREGO</t>
  </si>
  <si>
    <t>LINA ALEXANDRA</t>
  </si>
  <si>
    <t>DIAZ LOAIZA</t>
  </si>
  <si>
    <t>EDILBERTO</t>
  </si>
  <si>
    <t>OTERO OYOLA</t>
  </si>
  <si>
    <t>OMAR ANDRES</t>
  </si>
  <si>
    <t>GONZALEZ</t>
  </si>
  <si>
    <t>SANDRA MARITZA</t>
  </si>
  <si>
    <t>GOMEZ GALINDO</t>
  </si>
  <si>
    <t>RAMIREZ OSPINA</t>
  </si>
  <si>
    <t>IPUZ OSORIO</t>
  </si>
  <si>
    <t>INGRY PAOLA</t>
  </si>
  <si>
    <t>VALENCIA CHACUE</t>
  </si>
  <si>
    <t>BARON</t>
  </si>
  <si>
    <t>ANA BEATRIZ</t>
  </si>
  <si>
    <t>RAMOS TORRES</t>
  </si>
  <si>
    <t>LUZ DARY</t>
  </si>
  <si>
    <t>MARTINEZ BENAVIDES</t>
  </si>
  <si>
    <t>MARTHA JULIETH</t>
  </si>
  <si>
    <t>ARIAS GOMEZ</t>
  </si>
  <si>
    <t>SONIA</t>
  </si>
  <si>
    <t>TARAZONA OCACION</t>
  </si>
  <si>
    <t>GRACIELA</t>
  </si>
  <si>
    <t>GOMEZ ALARCON</t>
  </si>
  <si>
    <t>YINETH ADRIANA</t>
  </si>
  <si>
    <t>MANRIQUE BAYONA</t>
  </si>
  <si>
    <t>NARVAEZ PULIDO</t>
  </si>
  <si>
    <t>MARIA SANDRA</t>
  </si>
  <si>
    <t>PEREZ RODRIGUEZ</t>
  </si>
  <si>
    <t>SILVIA YUSELLY</t>
  </si>
  <si>
    <t>MERIZALDE RODRIGUEZ</t>
  </si>
  <si>
    <t>DEYANIRA</t>
  </si>
  <si>
    <t>CORTES LEON</t>
  </si>
  <si>
    <t>ADRIANA DEL PILAR</t>
  </si>
  <si>
    <t>TORRES VARGAS</t>
  </si>
  <si>
    <t>ELIZABETH</t>
  </si>
  <si>
    <t>CLAUDIA LILIANA</t>
  </si>
  <si>
    <t>GUEVARA PEÑA</t>
  </si>
  <si>
    <t>CASTAÑEDA VARON</t>
  </si>
  <si>
    <t>KAROL MARYURI</t>
  </si>
  <si>
    <t>OSORIO MUNAR</t>
  </si>
  <si>
    <t>LILIA MARGARITA</t>
  </si>
  <si>
    <t>RODRIGUEZ MENJURA</t>
  </si>
  <si>
    <t>MARTHA MILENA</t>
  </si>
  <si>
    <t>MARTINEZ PEDRAZA</t>
  </si>
  <si>
    <t>GERLY JOHANNA</t>
  </si>
  <si>
    <t>BERNAL VIVAS</t>
  </si>
  <si>
    <t>JANNETH MARIBEL</t>
  </si>
  <si>
    <t>SIERRA ENRIQUEZ</t>
  </si>
  <si>
    <t>LATORRE FUQUEN</t>
  </si>
  <si>
    <t>ANDREA MILENA</t>
  </si>
  <si>
    <t>PRIETO CAMACHO</t>
  </si>
  <si>
    <t>GUZMAN BENAVIDES</t>
  </si>
  <si>
    <t>NUBIA ESPERANZA</t>
  </si>
  <si>
    <t>ORTIZ BURGOS</t>
  </si>
  <si>
    <t>DIANA ASTRID</t>
  </si>
  <si>
    <t>PEÑA LEON</t>
  </si>
  <si>
    <t>LUZ ADRIANA</t>
  </si>
  <si>
    <t>CARMONA LOPEZ</t>
  </si>
  <si>
    <t>JENNY MARCELLA</t>
  </si>
  <si>
    <t>PEDRAZA PARADA</t>
  </si>
  <si>
    <t>YESENIA</t>
  </si>
  <si>
    <t>ACUÑA ARIZA</t>
  </si>
  <si>
    <t>DIANA JOHANA</t>
  </si>
  <si>
    <t>FERRO PINILLA</t>
  </si>
  <si>
    <t>BALLESTEROS OVALLE</t>
  </si>
  <si>
    <t>NANCY STELLA</t>
  </si>
  <si>
    <t>MARTINEZ SALAZAR</t>
  </si>
  <si>
    <t>MARIA GIMENA</t>
  </si>
  <si>
    <t>QUICENO</t>
  </si>
  <si>
    <t>BILBAO NAVARRETE</t>
  </si>
  <si>
    <t>YANETH</t>
  </si>
  <si>
    <t>RUBIANO GUTIERREZ</t>
  </si>
  <si>
    <t>JENNY ALEXANDRA</t>
  </si>
  <si>
    <t>RAMIREZ BERNAL</t>
  </si>
  <si>
    <t>HERNANDEZ PEREZ</t>
  </si>
  <si>
    <t>MARIA DEL CARMEN</t>
  </si>
  <si>
    <t>MORENO RAMIREZ</t>
  </si>
  <si>
    <t>JOSE ALBERTO</t>
  </si>
  <si>
    <t>PEÑA GARCIA</t>
  </si>
  <si>
    <t>ALEXANDER</t>
  </si>
  <si>
    <t>SANCHEZ VELASCO</t>
  </si>
  <si>
    <t>OSCAR GABRIEL</t>
  </si>
  <si>
    <t>BUITRAGO SILVA</t>
  </si>
  <si>
    <t>BARRETO MORENO</t>
  </si>
  <si>
    <t>MIGUEL ALFONSO</t>
  </si>
  <si>
    <t>PRIETO PRADA</t>
  </si>
  <si>
    <t>MATALLANA REY</t>
  </si>
  <si>
    <t>JONATHAN RICARDO</t>
  </si>
  <si>
    <t>CORTES VIRGUEZ</t>
  </si>
  <si>
    <t>SERNA ALVAREZ</t>
  </si>
  <si>
    <t>MUÑOZ AREVALO</t>
  </si>
  <si>
    <t>VLADIMIR OBERLANDO</t>
  </si>
  <si>
    <t>ORTEGA SARMIENTO</t>
  </si>
  <si>
    <t>FERNEY EDUARDO</t>
  </si>
  <si>
    <t>GONGORA VARGAS</t>
  </si>
  <si>
    <t>IVAN LEONARDO</t>
  </si>
  <si>
    <t>MORENO RICO</t>
  </si>
  <si>
    <t>CARVAJAL HERNANDEZ</t>
  </si>
  <si>
    <t>ANA MILENA</t>
  </si>
  <si>
    <t>PAEZ GARCIA</t>
  </si>
  <si>
    <t>SANTIAGO OLBEIN</t>
  </si>
  <si>
    <t>ROZO CALVO</t>
  </si>
  <si>
    <t>JULIO ALBERTO</t>
  </si>
  <si>
    <t>ALDANA ESPINOSA</t>
  </si>
  <si>
    <t>EDWIN ALEXANDER</t>
  </si>
  <si>
    <t>CAMACHO MUÑOZ</t>
  </si>
  <si>
    <t>ANTONY ISRAEL</t>
  </si>
  <si>
    <t>GUARNIZO ORTEGA</t>
  </si>
  <si>
    <t>SALAZAR RINCON</t>
  </si>
  <si>
    <t>JOHN STEWART</t>
  </si>
  <si>
    <t>HURTADO ORJUELA</t>
  </si>
  <si>
    <t>CRUZ CORTES</t>
  </si>
  <si>
    <t>CAMILO ANDRES</t>
  </si>
  <si>
    <t>BERNAL ALONSO</t>
  </si>
  <si>
    <t>JULIAN DAVID</t>
  </si>
  <si>
    <t>ATUESTA FAJARDO</t>
  </si>
  <si>
    <t>DANIEL ESTEBAN</t>
  </si>
  <si>
    <t>MARTINEZ CERVERA</t>
  </si>
  <si>
    <t>YERLY KATERINE</t>
  </si>
  <si>
    <t>IBAÑEZ GUERRERO</t>
  </si>
  <si>
    <t>YUDI ESPERANZA</t>
  </si>
  <si>
    <t>HERNANDEZ GOMEZ</t>
  </si>
  <si>
    <t>MIREYA</t>
  </si>
  <si>
    <t>GONZALEZ CEPEDA</t>
  </si>
  <si>
    <t>DAVID ELISEO</t>
  </si>
  <si>
    <t>CORONADO MARROQUIN</t>
  </si>
  <si>
    <t>LEIDY ROCIO</t>
  </si>
  <si>
    <t>GALINDO MARTINEZ</t>
  </si>
  <si>
    <t>DAZA ROJAS</t>
  </si>
  <si>
    <t>GABRIEL DAVID</t>
  </si>
  <si>
    <t>RODRIGUEZ CASTILLO</t>
  </si>
  <si>
    <t>OCHOA CALDERON</t>
  </si>
  <si>
    <t>DIANA KATHERINE</t>
  </si>
  <si>
    <t>VELASQUEZ GUTIERREZ</t>
  </si>
  <si>
    <t>JONATHAN</t>
  </si>
  <si>
    <t>CAMACHO VALLEJO</t>
  </si>
  <si>
    <t>YESSENIA KATHERINE</t>
  </si>
  <si>
    <t>MORENO CASTELLANOS</t>
  </si>
  <si>
    <t>DAYSSI LORENA</t>
  </si>
  <si>
    <t>ROJAS SUANCHA</t>
  </si>
  <si>
    <t>ANDRES MAURICIO</t>
  </si>
  <si>
    <t>MADRID FLOREZ</t>
  </si>
  <si>
    <t>JORGE EDUARDO</t>
  </si>
  <si>
    <t>GARCIA DURAN</t>
  </si>
  <si>
    <t>DARWIN GONZALO</t>
  </si>
  <si>
    <t>FONSECA ABRIL</t>
  </si>
  <si>
    <t>YEIMER ALEXIS</t>
  </si>
  <si>
    <t>PULIDO AMORTEGUI</t>
  </si>
  <si>
    <t>STHEFANY JULIETH</t>
  </si>
  <si>
    <t>RODRIGUEZ FRANCO</t>
  </si>
  <si>
    <t>DANNA LIZETH</t>
  </si>
  <si>
    <t>BARRERA PARRA</t>
  </si>
  <si>
    <t>EDWARD FABIAN</t>
  </si>
  <si>
    <t>PINZON GARCIA</t>
  </si>
  <si>
    <t>CARLOS FELIPE</t>
  </si>
  <si>
    <t>MURCIA FORERO</t>
  </si>
  <si>
    <t>CAVIEDES QUINTERO</t>
  </si>
  <si>
    <t>JORGE ENRIQUE</t>
  </si>
  <si>
    <t>GUERRERO SERRANO</t>
  </si>
  <si>
    <t>NICOLAS ANDRES</t>
  </si>
  <si>
    <t>LORENZO ROZO</t>
  </si>
  <si>
    <t>JAVIER ENRIQUE</t>
  </si>
  <si>
    <t>DAVILA MARENCO</t>
  </si>
  <si>
    <t>LEONARDO</t>
  </si>
  <si>
    <t>JIMENEZ BAUTISTA</t>
  </si>
  <si>
    <t>LUIS FELIPE</t>
  </si>
  <si>
    <t>ACEVEDO BUENO</t>
  </si>
  <si>
    <t>GERMAN ELIAS</t>
  </si>
  <si>
    <t>SANCHEZ HERNANDEZ</t>
  </si>
  <si>
    <t>FERNANDO</t>
  </si>
  <si>
    <t>GALINDO CABEZAS</t>
  </si>
  <si>
    <t>JUDITH MAYELY</t>
  </si>
  <si>
    <t>SAAVEDRA SAAVEDRA</t>
  </si>
  <si>
    <t>YENY ANDREA</t>
  </si>
  <si>
    <t>CORONEL ORTIZ</t>
  </si>
  <si>
    <t>GLORIA CIELO</t>
  </si>
  <si>
    <t>BAYONA MEJIA</t>
  </si>
  <si>
    <t>KATERINE</t>
  </si>
  <si>
    <t>FLOREZ RIVERA</t>
  </si>
  <si>
    <t>NELLY MARITZE</t>
  </si>
  <si>
    <t>CIFUENTES ESCOBAR</t>
  </si>
  <si>
    <t>LAURA DELFINA</t>
  </si>
  <si>
    <t>GOMEZ CAMACHO</t>
  </si>
  <si>
    <t>LILIANA ESMED</t>
  </si>
  <si>
    <t>MOTTA GARAVITO</t>
  </si>
  <si>
    <t>SILVIA CATALINA</t>
  </si>
  <si>
    <t>TIBOCHA MONDRAGON</t>
  </si>
  <si>
    <t>KAREN SOFIA</t>
  </si>
  <si>
    <t>PUERTAS RIOS</t>
  </si>
  <si>
    <t>EDNA LUCIA</t>
  </si>
  <si>
    <t>PRIETO OLAYA</t>
  </si>
  <si>
    <t>YOLIMA</t>
  </si>
  <si>
    <t>SEGURA FANDIÑO</t>
  </si>
  <si>
    <t>OLGA SOFIA</t>
  </si>
  <si>
    <t>PINZON HERNANDEZ</t>
  </si>
  <si>
    <t>RUBIELA</t>
  </si>
  <si>
    <t>BUITRAGO GOMEZ</t>
  </si>
  <si>
    <t>YANID</t>
  </si>
  <si>
    <t>PARRA CANTOR</t>
  </si>
  <si>
    <t>VARGAS RINCON</t>
  </si>
  <si>
    <t>ASTRID ROCIO</t>
  </si>
  <si>
    <t>CARRILLO GARCIA</t>
  </si>
  <si>
    <t>PILAR STELLA</t>
  </si>
  <si>
    <t>GUZMAN VICTORIA</t>
  </si>
  <si>
    <t>LIDIA PATRICIA</t>
  </si>
  <si>
    <t>BEJARANO GAMBOA</t>
  </si>
  <si>
    <t>PINTO CACERES</t>
  </si>
  <si>
    <t>CASTELBLANCO LEON</t>
  </si>
  <si>
    <t>MOYA ROMERO</t>
  </si>
  <si>
    <t>ANDREA UBALDINA</t>
  </si>
  <si>
    <t>RODRIGUEZ BEJARANO</t>
  </si>
  <si>
    <t>GUANTIVA OSORIO</t>
  </si>
  <si>
    <t>DORIS JOHANA</t>
  </si>
  <si>
    <t>MUÑOZ MELO</t>
  </si>
  <si>
    <t>DIANA ALEJANDRA</t>
  </si>
  <si>
    <t>HERNANDEZ PEDRAZA</t>
  </si>
  <si>
    <t>ERIKA ITZEL</t>
  </si>
  <si>
    <t>MEDRANO OTAVO</t>
  </si>
  <si>
    <t>MARIA JESMITH</t>
  </si>
  <si>
    <t>CAÑON QUIROGA</t>
  </si>
  <si>
    <t>LOPEZ CASTRO</t>
  </si>
  <si>
    <t>INGRID MARCELA</t>
  </si>
  <si>
    <t>RODRIGUEZ RIVERA</t>
  </si>
  <si>
    <t>MONICA ANDREA</t>
  </si>
  <si>
    <t>PALACIOS ESPITIA</t>
  </si>
  <si>
    <t>FUENTES ROCHA</t>
  </si>
  <si>
    <t>RAMIREZ SIERRA</t>
  </si>
  <si>
    <t>LEIDY MILENA</t>
  </si>
  <si>
    <t>MARTINEZ HERRERA</t>
  </si>
  <si>
    <t>PILAR XIMENA</t>
  </si>
  <si>
    <t>PINEDA HERNANDEZ</t>
  </si>
  <si>
    <t>VIVIANA ELVIRA</t>
  </si>
  <si>
    <t>GONZALEZ ROMERO</t>
  </si>
  <si>
    <t>DIANA CRISTINA</t>
  </si>
  <si>
    <t>BUITRAGO GAITAN</t>
  </si>
  <si>
    <t>LADY TATIANA</t>
  </si>
  <si>
    <t>SASTRE QUINTERO</t>
  </si>
  <si>
    <t>QUIROGA MURCIA</t>
  </si>
  <si>
    <t>LINA ROCIO</t>
  </si>
  <si>
    <t>BARBOSA CASTRO</t>
  </si>
  <si>
    <t>CLAUDIA VITALIA</t>
  </si>
  <si>
    <t>PERDOMO VARON</t>
  </si>
  <si>
    <t>ROCIO XIMENA</t>
  </si>
  <si>
    <t>VEGA RUBIO</t>
  </si>
  <si>
    <t>JAIME HUMBERTO</t>
  </si>
  <si>
    <t>GIL MOLINA</t>
  </si>
  <si>
    <t>FELIPE EDUARDO</t>
  </si>
  <si>
    <t>GALLON MEDINA</t>
  </si>
  <si>
    <t>NESTOR DAVID</t>
  </si>
  <si>
    <t>VARGAS SAENZ</t>
  </si>
  <si>
    <t>FORERO TARRA</t>
  </si>
  <si>
    <t>CRISTIAN RAFAEL</t>
  </si>
  <si>
    <t>ROMERO ESCOBAR</t>
  </si>
  <si>
    <t>JOSE ANDRES</t>
  </si>
  <si>
    <t>DANNY ALEXANDER</t>
  </si>
  <si>
    <t>PEREZ VARGAS</t>
  </si>
  <si>
    <t>JAIME ARIEL</t>
  </si>
  <si>
    <t>SALDAÑA</t>
  </si>
  <si>
    <t>JAVIER ALEXANDER</t>
  </si>
  <si>
    <t>ALARCON SICACHA</t>
  </si>
  <si>
    <t>EDGAR HERNANDO</t>
  </si>
  <si>
    <t>RUBIANO RINCON</t>
  </si>
  <si>
    <t>CARLOS</t>
  </si>
  <si>
    <t>PEÑA GARZON</t>
  </si>
  <si>
    <t>EDILSON</t>
  </si>
  <si>
    <t>SEMA GARCIA HERREROS</t>
  </si>
  <si>
    <t>GARCIA OSORIO</t>
  </si>
  <si>
    <t>ALVAREZ BARBOSA</t>
  </si>
  <si>
    <t>JORGE</t>
  </si>
  <si>
    <t>CADENA NIEVES</t>
  </si>
  <si>
    <t>GOMEZ BARRERA</t>
  </si>
  <si>
    <t>JOSE ERNESTO</t>
  </si>
  <si>
    <t>QUINONES REINA</t>
  </si>
  <si>
    <t>OSORIO ESCOBAR</t>
  </si>
  <si>
    <t>HENRY ALFONSO</t>
  </si>
  <si>
    <t>PARRADO LOPEZ</t>
  </si>
  <si>
    <t>LUIS EDUARDO</t>
  </si>
  <si>
    <t>TOBIAN RUEDA</t>
  </si>
  <si>
    <t>JULIAN AUGUSTO</t>
  </si>
  <si>
    <t>AYALA OLAYA</t>
  </si>
  <si>
    <t>PATALAGUA RODRIGUEZ</t>
  </si>
  <si>
    <t>CARLOS FERNANDO</t>
  </si>
  <si>
    <t>CORONADO PARGA</t>
  </si>
  <si>
    <t>FRANCISCO JAVIER</t>
  </si>
  <si>
    <t>PARRA DIAZ</t>
  </si>
  <si>
    <t>JAIME LEONARDO</t>
  </si>
  <si>
    <t>BERNAL PULIDO</t>
  </si>
  <si>
    <t>JEISON</t>
  </si>
  <si>
    <t>BOTERO RAMIREZ</t>
  </si>
  <si>
    <t>CHARLES REYNERIO</t>
  </si>
  <si>
    <t>OSMA OLAYA</t>
  </si>
  <si>
    <t>IBARRA QUIROGA</t>
  </si>
  <si>
    <t>GUILLERMO ALEJANDRO</t>
  </si>
  <si>
    <t>PEREZ CABRERA</t>
  </si>
  <si>
    <t>NESTOR ORLANDO</t>
  </si>
  <si>
    <t>ZAMBRANO CORTES</t>
  </si>
  <si>
    <t>JAVIER ALONSO</t>
  </si>
  <si>
    <t>GUTIERREZ RAMIREZ</t>
  </si>
  <si>
    <t>EDWIN</t>
  </si>
  <si>
    <t>GOMEZ MARENTES</t>
  </si>
  <si>
    <t>LUIS CAMILO</t>
  </si>
  <si>
    <t>ARROYO RODRIGUEZ</t>
  </si>
  <si>
    <t>JUAN CARLOS</t>
  </si>
  <si>
    <t>GALINDO VELASQUEZ</t>
  </si>
  <si>
    <t>RAFAEL HUMBERTO</t>
  </si>
  <si>
    <t>RODRIGUEZ RODRIGUEZ</t>
  </si>
  <si>
    <t>CARLOS EDGARD</t>
  </si>
  <si>
    <t>PINTO GARCIA</t>
  </si>
  <si>
    <t>JAIRO ANDRES</t>
  </si>
  <si>
    <t>JOSE DAVID</t>
  </si>
  <si>
    <t>SOSA MARQUEZ</t>
  </si>
  <si>
    <t>LUIS CARLOS</t>
  </si>
  <si>
    <t>ANDRES DAVID</t>
  </si>
  <si>
    <t>CORCHUELO RODRIGUEZ</t>
  </si>
  <si>
    <t>FULA COBOS</t>
  </si>
  <si>
    <t>YORK HARRISON</t>
  </si>
  <si>
    <t>BARAGUERA MONTAÑA</t>
  </si>
  <si>
    <t>JOSE ARMANDO</t>
  </si>
  <si>
    <t>REYES BRAVO</t>
  </si>
  <si>
    <t>EDILSON YESID</t>
  </si>
  <si>
    <t>VERGARA OTAVO</t>
  </si>
  <si>
    <t>HENRY JUNIOR</t>
  </si>
  <si>
    <t>CLAVIJO CAFIERO</t>
  </si>
  <si>
    <t>JOHN MARIO</t>
  </si>
  <si>
    <t>MURALLAS MENDEZ</t>
  </si>
  <si>
    <t>WILSON ALEXANDER</t>
  </si>
  <si>
    <t>MORENO GALEANO</t>
  </si>
  <si>
    <t>ANDRES LEONARDO</t>
  </si>
  <si>
    <t>BAEZ RIVEROS</t>
  </si>
  <si>
    <t>FONSECA VASQUEZ</t>
  </si>
  <si>
    <t>LOIS ALBERT</t>
  </si>
  <si>
    <t>ESPINEL GARCIA</t>
  </si>
  <si>
    <t>OMAR EFREN</t>
  </si>
  <si>
    <t>GIL FLOREZ</t>
  </si>
  <si>
    <t>PEDRO CLAVER</t>
  </si>
  <si>
    <t>MESA LAUTERO</t>
  </si>
  <si>
    <t>RODRIGUEZ DE ARCE</t>
  </si>
  <si>
    <t>NORBERTO</t>
  </si>
  <si>
    <t>DELGADO PEREZ</t>
  </si>
  <si>
    <t>JORGE ELIECER</t>
  </si>
  <si>
    <t>FREILE MEJIA</t>
  </si>
  <si>
    <t>LUIS ERNESTO</t>
  </si>
  <si>
    <t>HERNANDEZ COGOLLO</t>
  </si>
  <si>
    <t>PEDRAZA LANCHEROS</t>
  </si>
  <si>
    <t>NATALIA</t>
  </si>
  <si>
    <t>SOTO MOSQUERA</t>
  </si>
  <si>
    <t>CRUZ HERNANDEZ</t>
  </si>
  <si>
    <t>DIANA JULIETH</t>
  </si>
  <si>
    <t>GOMEZ BARRAGAN</t>
  </si>
  <si>
    <t>CARDENAS BAUTISTA</t>
  </si>
  <si>
    <t>DAVID ALEJANDRO</t>
  </si>
  <si>
    <t>RIVERA TELLEZ</t>
  </si>
  <si>
    <t>BERNAL LOPEZ</t>
  </si>
  <si>
    <t>RICARDO ANDRES</t>
  </si>
  <si>
    <t>LIZCANO PALACIO</t>
  </si>
  <si>
    <t>TORO PEREZ</t>
  </si>
  <si>
    <t>LEAL MARTINEZ</t>
  </si>
  <si>
    <t>PRADA BELTRAN</t>
  </si>
  <si>
    <t>JOSE  ORLANDO</t>
  </si>
  <si>
    <t>SACRISTAN  MORALES</t>
  </si>
  <si>
    <t>HENRY  LIBARDO</t>
  </si>
  <si>
    <t>SALINAS  RAMIREZ</t>
  </si>
  <si>
    <t>HUGO JAVIER</t>
  </si>
  <si>
    <t>DIAZ CORREDOR</t>
  </si>
  <si>
    <t>CESAR JAMITH</t>
  </si>
  <si>
    <t>TAPIERO TAPIERO</t>
  </si>
  <si>
    <t>JONATAHN ALFREDO</t>
  </si>
  <si>
    <t>NIÑO RIOS</t>
  </si>
  <si>
    <t>JESSICA PAOLA</t>
  </si>
  <si>
    <t>ZAMORA GAMBASICA</t>
  </si>
  <si>
    <t>DIANA ROCIO</t>
  </si>
  <si>
    <t>BAEZ ESTUPIÑAN</t>
  </si>
  <si>
    <t>LEONARDO MAURICIO</t>
  </si>
  <si>
    <t>BEJARANO MORA</t>
  </si>
  <si>
    <t>ESTUPIÑAN MAHECHA</t>
  </si>
  <si>
    <t>LAURA MILENA</t>
  </si>
  <si>
    <t>HURTADO BARRERA</t>
  </si>
  <si>
    <t>DE LOS RIOS CESPEDES</t>
  </si>
  <si>
    <t>MARYURI TATIANA</t>
  </si>
  <si>
    <t>NARANJO MORENO</t>
  </si>
  <si>
    <t>SERGIO IVAN</t>
  </si>
  <si>
    <t>REYES SUAREZ</t>
  </si>
  <si>
    <t>ANGIE CAROLINA</t>
  </si>
  <si>
    <t>RODRIGUEZ GARCIA</t>
  </si>
  <si>
    <t>CARLOS DANIEL</t>
  </si>
  <si>
    <t>CLAVIJO FERNANDEZ</t>
  </si>
  <si>
    <t>CINDY PAOLA</t>
  </si>
  <si>
    <t>ROA DOMINGUEZ</t>
  </si>
  <si>
    <t>JISSETH KATHERINE</t>
  </si>
  <si>
    <t>GOMEZ CAMARGO</t>
  </si>
  <si>
    <t>GISELLA PATRICIA</t>
  </si>
  <si>
    <t>RUIZ ARDILA</t>
  </si>
  <si>
    <t>ALVARO ANDRES</t>
  </si>
  <si>
    <t>BASTO GORDILLO</t>
  </si>
  <si>
    <t>AURORA</t>
  </si>
  <si>
    <t>HERNANDEZ QUINTERO</t>
  </si>
  <si>
    <t>ALFONSO MILLAN</t>
  </si>
  <si>
    <t>CAMARGO LEGUIZAMO</t>
  </si>
  <si>
    <t>LERMIN TATIANA</t>
  </si>
  <si>
    <t>TRIANA CAMACHO</t>
  </si>
  <si>
    <t>ANDREA PAOLA</t>
  </si>
  <si>
    <t>RIVERA ORJUELA</t>
  </si>
  <si>
    <t>LEYDI JOHANA</t>
  </si>
  <si>
    <t>CASTAÑEDA TOVAR</t>
  </si>
  <si>
    <t>MARGARITA</t>
  </si>
  <si>
    <t>AÑEZ SAMPEDRO</t>
  </si>
  <si>
    <t>PINEDA GONZALEZ</t>
  </si>
  <si>
    <t>YICED TATIANA</t>
  </si>
  <si>
    <t>MARTINEZ RONDEROS</t>
  </si>
  <si>
    <t>SONIA ELIZABETH</t>
  </si>
  <si>
    <t>RUIZ OLARTE</t>
  </si>
  <si>
    <t>CAÑON ROJAS</t>
  </si>
  <si>
    <t>CLARA LUCIA</t>
  </si>
  <si>
    <t>LEAL CARRILLO</t>
  </si>
  <si>
    <t>ANGIE PATRICIA</t>
  </si>
  <si>
    <t>RODRIGUEZ BARBOSA</t>
  </si>
  <si>
    <t>MIGUEL ANGEL</t>
  </si>
  <si>
    <t>CADENA SIERRA</t>
  </si>
  <si>
    <t>SARA CRISTINA</t>
  </si>
  <si>
    <t>GARCIA MARTINEZ</t>
  </si>
  <si>
    <t>INGRID PAOLA</t>
  </si>
  <si>
    <t>GUZMAN GUTIERREZ</t>
  </si>
  <si>
    <t>VIVIANA PAOLA</t>
  </si>
  <si>
    <t>MARTINEZ BARCHA</t>
  </si>
  <si>
    <t>PAEZ LOZANO</t>
  </si>
  <si>
    <t>JULIO ANDRES</t>
  </si>
  <si>
    <t>GARCIA HERNANDEZ</t>
  </si>
  <si>
    <t>ALBORNOZ GONZALEZ</t>
  </si>
  <si>
    <t>GINNA PAOLA</t>
  </si>
  <si>
    <t>AGUILAR GONZALEZ</t>
  </si>
  <si>
    <t>ROGER ALEXIS</t>
  </si>
  <si>
    <t>CABANA PERILLA</t>
  </si>
  <si>
    <t>GERARDO ANDRES</t>
  </si>
  <si>
    <t>FAJARDO HERNANDEZ</t>
  </si>
  <si>
    <t>DANIEL LEONARDO</t>
  </si>
  <si>
    <t>COMBARIZA OSPINA</t>
  </si>
  <si>
    <t>BERNAL VEGA</t>
  </si>
  <si>
    <t>ANGELICA PAOLA</t>
  </si>
  <si>
    <t>MORENO AMORTEGUI</t>
  </si>
  <si>
    <t>ANGIE YINETH</t>
  </si>
  <si>
    <t>PICO BERNAL</t>
  </si>
  <si>
    <t>JOHAN CAMILO</t>
  </si>
  <si>
    <t>CUASTUMAL SANCHEZ</t>
  </si>
  <si>
    <t>LUIS DAVID</t>
  </si>
  <si>
    <t>PASCAGAZA CALERO</t>
  </si>
  <si>
    <t>ANDREA JOHANA</t>
  </si>
  <si>
    <t>TORRES ORJUELA</t>
  </si>
  <si>
    <t>FERNEY</t>
  </si>
  <si>
    <t>ACEVEDO SANCHEZ</t>
  </si>
  <si>
    <t>VASQUEZ MACIAS</t>
  </si>
  <si>
    <t>MARROQUIN OCAMPO</t>
  </si>
  <si>
    <t>PARRA TAFUR</t>
  </si>
  <si>
    <t>SUAREZ URBINA</t>
  </si>
  <si>
    <t>ERIKA LUCIA</t>
  </si>
  <si>
    <t>LAYTON ZULUAGA</t>
  </si>
  <si>
    <t>MORALES ROA</t>
  </si>
  <si>
    <t>MAIRA ALEJANDRA</t>
  </si>
  <si>
    <t>BARRERA BAHAMON</t>
  </si>
  <si>
    <t>JEFFERSON ARVEY</t>
  </si>
  <si>
    <t>VARGAS RODRIGUEZ</t>
  </si>
  <si>
    <t>DIANA LORENA</t>
  </si>
  <si>
    <t>HERNANDEZ FELICIANO</t>
  </si>
  <si>
    <t>YULIE PAOLA</t>
  </si>
  <si>
    <t>SANCHEZ VELAZCO</t>
  </si>
  <si>
    <t>RINCON TORRES</t>
  </si>
  <si>
    <t>SANCHEZ RIVAS</t>
  </si>
  <si>
    <t>LESLY JULIETH</t>
  </si>
  <si>
    <t>MARTINEZ FANDIÑO</t>
  </si>
  <si>
    <t>PAULA ROSSY</t>
  </si>
  <si>
    <t>SILVA URREA</t>
  </si>
  <si>
    <t>YUDY PAULINA</t>
  </si>
  <si>
    <t>MOLANO GARCIA</t>
  </si>
  <si>
    <t>JORGE ALBERTO</t>
  </si>
  <si>
    <t>NARVAEZ BENAVIDES</t>
  </si>
  <si>
    <t>MONICA LILIANA</t>
  </si>
  <si>
    <t>FORERO MARTINEZ</t>
  </si>
  <si>
    <t>MELISA JULIETH</t>
  </si>
  <si>
    <t>DURANGO SALDAÑA</t>
  </si>
  <si>
    <t>NATALY</t>
  </si>
  <si>
    <t>MORA QUINTERO</t>
  </si>
  <si>
    <t>LEYDY JOHANA</t>
  </si>
  <si>
    <t>BENAVIDES NARANJO</t>
  </si>
  <si>
    <t>WILSON ALEJANDRO</t>
  </si>
  <si>
    <t>ROMERO RAMIREZ</t>
  </si>
  <si>
    <t>LISETH NATALIA</t>
  </si>
  <si>
    <t>AGUILERA MONTAÑEZ</t>
  </si>
  <si>
    <t>NYDIA LIZETH</t>
  </si>
  <si>
    <t>CARRILLO BECERRA</t>
  </si>
  <si>
    <t>YESSICA ANDREA</t>
  </si>
  <si>
    <t>GALVIS PAEZ</t>
  </si>
  <si>
    <t>JENNY MARCELA</t>
  </si>
  <si>
    <t>RODRIGUEZ ACUÑA</t>
  </si>
  <si>
    <t>AMARILLO GIRALDO</t>
  </si>
  <si>
    <t>YULY MILENA</t>
  </si>
  <si>
    <t>LOPEZ GARCIA</t>
  </si>
  <si>
    <t>CINDY STEFANY</t>
  </si>
  <si>
    <t>ALVARADO VEGA</t>
  </si>
  <si>
    <t>AGATON PEREZ</t>
  </si>
  <si>
    <t>FANNY JINETH</t>
  </si>
  <si>
    <t>VILLARRAGA CARDENAS</t>
  </si>
  <si>
    <t>HECTOR IVAN</t>
  </si>
  <si>
    <t>NARVAEZ LOPEZ</t>
  </si>
  <si>
    <t>EDWIN HERNANDO</t>
  </si>
  <si>
    <t>LOVERA MARTIN</t>
  </si>
  <si>
    <t>KATHERINE JULIETH</t>
  </si>
  <si>
    <t>HERNANDEZ MEDINA</t>
  </si>
  <si>
    <t>JAKELINE</t>
  </si>
  <si>
    <t>SOTO GONZALEZ</t>
  </si>
  <si>
    <t>LINA CAROLINA</t>
  </si>
  <si>
    <t>SIATOVA ROJAS</t>
  </si>
  <si>
    <t>MONTOYA OLAYA</t>
  </si>
  <si>
    <t>ERNESTO</t>
  </si>
  <si>
    <t>VARON YELA</t>
  </si>
  <si>
    <t>LILIA CAROLINA</t>
  </si>
  <si>
    <t>MARTINEZ ESPITIA</t>
  </si>
  <si>
    <t>HELMER</t>
  </si>
  <si>
    <t>JARA</t>
  </si>
  <si>
    <t>DORA CECILIA</t>
  </si>
  <si>
    <t>PENAGOS RAMIREZ</t>
  </si>
  <si>
    <t>MARIA XIMENA</t>
  </si>
  <si>
    <t>DEL PINO VANEGAS</t>
  </si>
  <si>
    <t>PERNETT FIGUEROA</t>
  </si>
  <si>
    <t>NANCY ELLUZ</t>
  </si>
  <si>
    <t>ALGARIN VILLA</t>
  </si>
  <si>
    <t>FANNY</t>
  </si>
  <si>
    <t>AGUDELO SANCHEZ</t>
  </si>
  <si>
    <t>LUZ ALIRIA</t>
  </si>
  <si>
    <t>BEJARANO GARCIA</t>
  </si>
  <si>
    <t>URREA URREGO</t>
  </si>
  <si>
    <t>CHACON GONZALEZ</t>
  </si>
  <si>
    <t>CHAPARRO</t>
  </si>
  <si>
    <t>CASTILLO BETANCOURT</t>
  </si>
  <si>
    <t>NYDIA YOLANDA</t>
  </si>
  <si>
    <t>MONROY VILLAMARIN</t>
  </si>
  <si>
    <t>GACHARNA GOMEZ</t>
  </si>
  <si>
    <t>PAULA MILENA</t>
  </si>
  <si>
    <t>CABRERA OLAYA</t>
  </si>
  <si>
    <t>YENNI CRISTINA</t>
  </si>
  <si>
    <t>MORALES BARRETO</t>
  </si>
  <si>
    <t>MONICA YANETH</t>
  </si>
  <si>
    <t>TRIVIÑO CONTRERAS</t>
  </si>
  <si>
    <t>MYRIAM LILIANA</t>
  </si>
  <si>
    <t>GONZALEZ  MORENO</t>
  </si>
  <si>
    <t>ADRIANA ROCIO</t>
  </si>
  <si>
    <t>NIVIA SERRANO</t>
  </si>
  <si>
    <t>AYALA MALAVER</t>
  </si>
  <si>
    <t>EMILCEN</t>
  </si>
  <si>
    <t>GARZON CAÑADULCE</t>
  </si>
  <si>
    <t>YISSET MILENA</t>
  </si>
  <si>
    <t>MONTES MONTES</t>
  </si>
  <si>
    <t>NYDIA CAROLINA</t>
  </si>
  <si>
    <t>MURCIA AHUMADA</t>
  </si>
  <si>
    <t>PAEZ MUÑOZ</t>
  </si>
  <si>
    <t>RUTH ALICIA</t>
  </si>
  <si>
    <t>MERIZALDE FAJARDO</t>
  </si>
  <si>
    <t>BUSTOS VALENCIA</t>
  </si>
  <si>
    <t>OMAIRA LISSY</t>
  </si>
  <si>
    <t>RONCANCIO DIAZ</t>
  </si>
  <si>
    <t>NOHORA MARIBEL</t>
  </si>
  <si>
    <t>MORA BARRETO</t>
  </si>
  <si>
    <t>MANDY</t>
  </si>
  <si>
    <t>AMAYA BORRERO</t>
  </si>
  <si>
    <t>ZAPATA MEDINA</t>
  </si>
  <si>
    <t>NUBIA PAOLA</t>
  </si>
  <si>
    <t>GONZALEZ GUERRERO</t>
  </si>
  <si>
    <t>ADRIANA</t>
  </si>
  <si>
    <t>CORTES CORREDOR</t>
  </si>
  <si>
    <t>GLORIA ESPERANZA</t>
  </si>
  <si>
    <t>FLOREZ YANES</t>
  </si>
  <si>
    <t>RIAÑO CLAVIJO</t>
  </si>
  <si>
    <t>GISELE ADRIANA</t>
  </si>
  <si>
    <t>LARA CUESTA</t>
  </si>
  <si>
    <t>SANTACRUZ JIMENEZ</t>
  </si>
  <si>
    <t>AIDE</t>
  </si>
  <si>
    <t>SUAREZ RIVERA</t>
  </si>
  <si>
    <t>GALEANO ARIZA</t>
  </si>
  <si>
    <t>RIOS PEREZ</t>
  </si>
  <si>
    <t>EDUARDO ANDRES</t>
  </si>
  <si>
    <t>CANO ALVAREZ</t>
  </si>
  <si>
    <t>MEJIA NIÑO</t>
  </si>
  <si>
    <t>QUIROGA BAUTISTA</t>
  </si>
  <si>
    <t>CESAR MAURICIO</t>
  </si>
  <si>
    <t>RIVERA RUBIANO</t>
  </si>
  <si>
    <t>LUIS ALEJANDRO</t>
  </si>
  <si>
    <t>CASTRO VIVAS</t>
  </si>
  <si>
    <t>JESUS ORLANDO</t>
  </si>
  <si>
    <t>GAÑAN GUTIERREZ</t>
  </si>
  <si>
    <t>REINALDO AUGUSTO</t>
  </si>
  <si>
    <t>GIRALDO VARGAS</t>
  </si>
  <si>
    <t>JUAN ALEJANDRO</t>
  </si>
  <si>
    <t>RODRIGUEZ ROBAYO</t>
  </si>
  <si>
    <t>SAIR DANIEL</t>
  </si>
  <si>
    <t>LOZANO LARA</t>
  </si>
  <si>
    <t>GIOVANNI</t>
  </si>
  <si>
    <t>ROMERO JIMENEZ</t>
  </si>
  <si>
    <t>MICHEL ALEXANDER</t>
  </si>
  <si>
    <t>GONZALEZ SUAREZ</t>
  </si>
  <si>
    <t>MORENO MEJIA</t>
  </si>
  <si>
    <t>RAFAEL RICARDO</t>
  </si>
  <si>
    <t>RIVERA CASTILLO</t>
  </si>
  <si>
    <t>DANIEL RICARDO</t>
  </si>
  <si>
    <t>CASTELLANOS SEPULVEDA</t>
  </si>
  <si>
    <t>MARIO ALEJANDRO</t>
  </si>
  <si>
    <t>QUESADA</t>
  </si>
  <si>
    <t>JORGE NELSON</t>
  </si>
  <si>
    <t>MARIN GIRALDO</t>
  </si>
  <si>
    <t>PEÑA CAMPIÑO</t>
  </si>
  <si>
    <t>GLORIA MARCELA</t>
  </si>
  <si>
    <t>PINZON RIAÑO</t>
  </si>
  <si>
    <t>GONZALEZ MENDEZ</t>
  </si>
  <si>
    <t>YURI ALEXANDRA</t>
  </si>
  <si>
    <t>PEÑUELA OLARTE</t>
  </si>
  <si>
    <t>ANGELICA JIZETH</t>
  </si>
  <si>
    <t>TELLEZ ARDILA</t>
  </si>
  <si>
    <t>OSCAR HERNAN</t>
  </si>
  <si>
    <t>LOPEZ LOPEZ</t>
  </si>
  <si>
    <t>SHARON VANESSA</t>
  </si>
  <si>
    <t>PENA MARTINEZ</t>
  </si>
  <si>
    <t>RAFAEL</t>
  </si>
  <si>
    <t>PARRA PUIN</t>
  </si>
  <si>
    <t>AVELLA RUIZ</t>
  </si>
  <si>
    <t>GLORIA MARENA</t>
  </si>
  <si>
    <t>RAMOS CAÑAS</t>
  </si>
  <si>
    <t>JAVIER ALEJANDRO</t>
  </si>
  <si>
    <t>LOPEZ CRISTANCHO</t>
  </si>
  <si>
    <t>OSCAR ALBERTO</t>
  </si>
  <si>
    <t>HENRY YESID</t>
  </si>
  <si>
    <t>BARRERO FLETSCHER</t>
  </si>
  <si>
    <t>HERWING DELARDO</t>
  </si>
  <si>
    <t>LIVINGSTON PEREZ</t>
  </si>
  <si>
    <t>ALVARO JAVIER</t>
  </si>
  <si>
    <t>VEGA VARGAS</t>
  </si>
  <si>
    <t>OSCAR ESNAIDER</t>
  </si>
  <si>
    <t>ARROYAVE CARO</t>
  </si>
  <si>
    <t>YURLEIVIS</t>
  </si>
  <si>
    <t>CORREA VENECIA</t>
  </si>
  <si>
    <t>MARLY</t>
  </si>
  <si>
    <t>NANCY LILIANA</t>
  </si>
  <si>
    <t>MUÑOZ SOTO</t>
  </si>
  <si>
    <t>LEYDI CONSTANZA</t>
  </si>
  <si>
    <t>GALEANO JAIME</t>
  </si>
  <si>
    <t>MARCOS ADOLFO</t>
  </si>
  <si>
    <t>ASTROZA PUENTES</t>
  </si>
  <si>
    <t>KAREN STEFANNY</t>
  </si>
  <si>
    <t>GARCIA GUANCHA</t>
  </si>
  <si>
    <t>YURY CAROLINA</t>
  </si>
  <si>
    <t>PINEDA ROJAS</t>
  </si>
  <si>
    <t>INGRITH CAROLINA</t>
  </si>
  <si>
    <t>LOPEZ CERQUERA</t>
  </si>
  <si>
    <t>LUDI JINNETH</t>
  </si>
  <si>
    <t>ALBAÑIL TORRES</t>
  </si>
  <si>
    <t>PAULA LORENA</t>
  </si>
  <si>
    <t>TORRES SANCHEZ</t>
  </si>
  <si>
    <t>NINI JOHANA</t>
  </si>
  <si>
    <t>GOMEZ FLORES</t>
  </si>
  <si>
    <t>VARGAS MORALES</t>
  </si>
  <si>
    <t>ANA LIBIA LIZETH</t>
  </si>
  <si>
    <t>ALVAREZ RAIGOSA</t>
  </si>
  <si>
    <t>ROSAS ABRIL</t>
  </si>
  <si>
    <t>JULIETH MARCELA</t>
  </si>
  <si>
    <t>LAVERDE RODRIGUEZ</t>
  </si>
  <si>
    <t>YESSICA HASBLEIDY</t>
  </si>
  <si>
    <t>PEÑA PARRADO</t>
  </si>
  <si>
    <t>KAROL ANDREA</t>
  </si>
  <si>
    <t>ANDRADE MONTT</t>
  </si>
  <si>
    <t>KAREN JOHANA</t>
  </si>
  <si>
    <t>GARZON MEDINA</t>
  </si>
  <si>
    <t>LISSET KATHERINE</t>
  </si>
  <si>
    <t>LOPEZ NARANJO</t>
  </si>
  <si>
    <t>MAYRA ALEJANDRA</t>
  </si>
  <si>
    <t>JIMENEZ LIEVANO</t>
  </si>
  <si>
    <t>JESSICA JERALDIN</t>
  </si>
  <si>
    <t>CUERVO CRUZ</t>
  </si>
  <si>
    <t>ERIKA YOSHUAN</t>
  </si>
  <si>
    <t>MEJIA RUIZ</t>
  </si>
  <si>
    <t>VIVIAN YULMARY</t>
  </si>
  <si>
    <t>CELIS CRUZ</t>
  </si>
  <si>
    <t>INGRID CONSTANZA</t>
  </si>
  <si>
    <t>CAICEDO DUARTE</t>
  </si>
  <si>
    <t>PAULA ALEJANDRA</t>
  </si>
  <si>
    <t>PEÑA CARRILLO</t>
  </si>
  <si>
    <t>JENNIFFER ALEXANDRA</t>
  </si>
  <si>
    <t>MARTIN MARTIN</t>
  </si>
  <si>
    <t>YENIFER ZULAY</t>
  </si>
  <si>
    <t>SOLARTE DIAZ</t>
  </si>
  <si>
    <t>PRADA MORENO</t>
  </si>
  <si>
    <t>WEDNY PAOLA</t>
  </si>
  <si>
    <t>ROJAS SAENZ</t>
  </si>
  <si>
    <t>PIOQUINTO GARCIA</t>
  </si>
  <si>
    <t>ARELIS</t>
  </si>
  <si>
    <t>RODRIGUEZ ARIAS</t>
  </si>
  <si>
    <t>LOPEZ DIAZ</t>
  </si>
  <si>
    <t>JEIMMY MARCELA</t>
  </si>
  <si>
    <t>CARDOZO SOLAQUE</t>
  </si>
  <si>
    <t>ANGIE MILENA</t>
  </si>
  <si>
    <t>CORTES CAMACHO</t>
  </si>
  <si>
    <t>ANGIE STEPHANIE</t>
  </si>
  <si>
    <t>RAMOS MACHUCA</t>
  </si>
  <si>
    <t>DIANA ESTEFANIA</t>
  </si>
  <si>
    <t>AVILA FONSECA</t>
  </si>
  <si>
    <t>HERIKA PAOLA</t>
  </si>
  <si>
    <t>GALEANO ESCOBAR</t>
  </si>
  <si>
    <t>LUZ AYDA</t>
  </si>
  <si>
    <t>LOPEZ PEÑALOZA</t>
  </si>
  <si>
    <t>YISETH KATHERINE</t>
  </si>
  <si>
    <t>GOMEZ SANTACRUZ</t>
  </si>
  <si>
    <t>LOAIZA SUESCA</t>
  </si>
  <si>
    <t>PEREZ DUARTE</t>
  </si>
  <si>
    <t>MARYURI ALEJANDRA</t>
  </si>
  <si>
    <t>CASTAÑEDA FLOREZ</t>
  </si>
  <si>
    <t>YESICA NATALY</t>
  </si>
  <si>
    <t>TORRES ARIZA</t>
  </si>
  <si>
    <t>NATALY JOHANA</t>
  </si>
  <si>
    <t>CASTILLO MOCETON</t>
  </si>
  <si>
    <t>EDWIN CAMILO</t>
  </si>
  <si>
    <t>APONTE RINCON</t>
  </si>
  <si>
    <t>MONICA PATRICIA</t>
  </si>
  <si>
    <t>FERNANDEZ</t>
  </si>
  <si>
    <t>LUZ YANETH</t>
  </si>
  <si>
    <t>AVENDAÑO GUZMAN</t>
  </si>
  <si>
    <t>SANDRA CAROLINA</t>
  </si>
  <si>
    <t>GRIJALBA VEGA</t>
  </si>
  <si>
    <t>DURLEY CATALINA</t>
  </si>
  <si>
    <t>CANDIL CASTIBLANCO</t>
  </si>
  <si>
    <t>LEIDY JOHANNA</t>
  </si>
  <si>
    <t>TERAN REYES</t>
  </si>
  <si>
    <t>YENNY PAOLA</t>
  </si>
  <si>
    <t>OVIEDO FORERO</t>
  </si>
  <si>
    <t>CAMACHO RODRIGUEZ</t>
  </si>
  <si>
    <t>JUAN SEBASTIAN</t>
  </si>
  <si>
    <t>ZAMBRANO SANTOS</t>
  </si>
  <si>
    <t>ASCHLE ANDREA</t>
  </si>
  <si>
    <t>ABRIL JIMENEZ</t>
  </si>
  <si>
    <t>JIMENEZ GIL</t>
  </si>
  <si>
    <t>ANGELA CONSUELO</t>
  </si>
  <si>
    <t>DIAZ VELASQUEZ</t>
  </si>
  <si>
    <t>LINA YINETH</t>
  </si>
  <si>
    <t>BAQUERO GARZON</t>
  </si>
  <si>
    <t>VARGAS GUACANEME</t>
  </si>
  <si>
    <t>ANGIE KATHERINNE</t>
  </si>
  <si>
    <t>HERNANDEZ RAMOS</t>
  </si>
  <si>
    <t>SINDY DAYAN</t>
  </si>
  <si>
    <t>ZABALA ESTRADA</t>
  </si>
  <si>
    <t>ESTEFANIA</t>
  </si>
  <si>
    <t>ESTRADA LEON</t>
  </si>
  <si>
    <t>JENNIFER ROCIO</t>
  </si>
  <si>
    <t>TORRES CASTRO</t>
  </si>
  <si>
    <t>LEIDY TATIANA</t>
  </si>
  <si>
    <t>RIVERA VELANDIA</t>
  </si>
  <si>
    <t>NELSON SAUL</t>
  </si>
  <si>
    <t>RODRIGUEZ SILVA</t>
  </si>
  <si>
    <t>REYES RODRIGUEZ</t>
  </si>
  <si>
    <t>YUDY KATHERINE</t>
  </si>
  <si>
    <t>ROJAS SANCHEZ</t>
  </si>
  <si>
    <t>LAURA CAROLINA</t>
  </si>
  <si>
    <t>HERNANDEZ NUÑEZ</t>
  </si>
  <si>
    <t>ANGARITA PORTELA</t>
  </si>
  <si>
    <t>HEIDY VANEZA</t>
  </si>
  <si>
    <t>ALARCON PEREZ</t>
  </si>
  <si>
    <t>EDGAR GEOVANNY</t>
  </si>
  <si>
    <t>LOPEZ IBARRA</t>
  </si>
  <si>
    <t>HEDER HERNANDO</t>
  </si>
  <si>
    <t>QUEVEDO DIAZ</t>
  </si>
  <si>
    <t>MARIA MELISSA</t>
  </si>
  <si>
    <t>BETANCOURTH GOMEZ</t>
  </si>
  <si>
    <t>MILLER ALEXANDER</t>
  </si>
  <si>
    <t>WILSON STEVEN</t>
  </si>
  <si>
    <t>VARGAS GARCIA</t>
  </si>
  <si>
    <t>LUZ AMANDA</t>
  </si>
  <si>
    <t>TUNJANO SILVA</t>
  </si>
  <si>
    <t>DIANA XIMENA</t>
  </si>
  <si>
    <t>PEDRAZA RODRIGUEZ</t>
  </si>
  <si>
    <t>URIBE RAMIREZ</t>
  </si>
  <si>
    <t>LUCY JASBLEIDY</t>
  </si>
  <si>
    <t>ROMERO RODRIGUEZ</t>
  </si>
  <si>
    <t>JULIE PAULINE</t>
  </si>
  <si>
    <t>ORTEGA LOPEZ</t>
  </si>
  <si>
    <t>NIDIAN ROCIO</t>
  </si>
  <si>
    <t>FONSECA RUIZ</t>
  </si>
  <si>
    <t>CASAS RODRIGUEZ</t>
  </si>
  <si>
    <t>GLORIA YAMILE</t>
  </si>
  <si>
    <t>ZAPATA NIETO</t>
  </si>
  <si>
    <t>LUZ MILENA</t>
  </si>
  <si>
    <t>SUAREZ PEREZ</t>
  </si>
  <si>
    <t>MARIA ISABEL</t>
  </si>
  <si>
    <t>CARRASCAL ENRIQUEZ</t>
  </si>
  <si>
    <t>GOMEZ MAHECHA</t>
  </si>
  <si>
    <t>NYDIA ESPERANZA</t>
  </si>
  <si>
    <t>BUITRAGO RODRIGUEZ</t>
  </si>
  <si>
    <t>CLARA VIVIANA</t>
  </si>
  <si>
    <t>ACEVEDO GARZON</t>
  </si>
  <si>
    <t>GLORIA CRISTINA</t>
  </si>
  <si>
    <t>DUARTE SARMIENTO</t>
  </si>
  <si>
    <t>CARDENAS RESTREPO</t>
  </si>
  <si>
    <t>LUZ ESTRELLA</t>
  </si>
  <si>
    <t>POVEDA MUÑOZ</t>
  </si>
  <si>
    <t>DIANA JASBLEIDI</t>
  </si>
  <si>
    <t>GUTIERREZ AHUMADA</t>
  </si>
  <si>
    <t>MONTES GUERRERO</t>
  </si>
  <si>
    <t>FANNY YOLANDA</t>
  </si>
  <si>
    <t>RAMOS POVEDA</t>
  </si>
  <si>
    <t>ANGELA ANDREA</t>
  </si>
  <si>
    <t>MARIN MORALES</t>
  </si>
  <si>
    <t>ANA CAROLINA</t>
  </si>
  <si>
    <t>CEPEDA RIVERA</t>
  </si>
  <si>
    <t>CINDY YAMILE</t>
  </si>
  <si>
    <t>ARENAS ROMERO</t>
  </si>
  <si>
    <t>YADIRA</t>
  </si>
  <si>
    <t>TORRES CHACON</t>
  </si>
  <si>
    <t>TORRES JAIME</t>
  </si>
  <si>
    <t>LINDA XIOMARA</t>
  </si>
  <si>
    <t>RIAÑO RUIZ</t>
  </si>
  <si>
    <t>JULIE PAOLA</t>
  </si>
  <si>
    <t>PEÑA VILLAMOR</t>
  </si>
  <si>
    <t>DIANA EMILSE</t>
  </si>
  <si>
    <t>MORENO PEÑA</t>
  </si>
  <si>
    <t>CANDY JOHANNA</t>
  </si>
  <si>
    <t>CIFUENTES GUTIERREZ</t>
  </si>
  <si>
    <t>JANETH</t>
  </si>
  <si>
    <t>CRUZ RIOS</t>
  </si>
  <si>
    <t>ANA LUCIA</t>
  </si>
  <si>
    <t>HEREDIA SOTAQUIRA</t>
  </si>
  <si>
    <t>VELA VALDES</t>
  </si>
  <si>
    <t>RAMIREZ FLORIAN</t>
  </si>
  <si>
    <t>JENNY CAROLINA</t>
  </si>
  <si>
    <t>REINA ROJAS</t>
  </si>
  <si>
    <t>YUBANI</t>
  </si>
  <si>
    <t>PEREZ BAÑO</t>
  </si>
  <si>
    <t>NURY CONSTANZA</t>
  </si>
  <si>
    <t>QUEVEDO MAYORGA</t>
  </si>
  <si>
    <t>JOHANNA</t>
  </si>
  <si>
    <t>SALAZAR VANEGAS</t>
  </si>
  <si>
    <t>MARIO</t>
  </si>
  <si>
    <t>PATIÑO ACERO</t>
  </si>
  <si>
    <t>DANNY FERNANDO</t>
  </si>
  <si>
    <t>RAMIREZ ALVARADO</t>
  </si>
  <si>
    <t>GUARIN MARIN</t>
  </si>
  <si>
    <t>ORJUELA REY</t>
  </si>
  <si>
    <t>GREIS ALEJANDRA</t>
  </si>
  <si>
    <t>DIAZ LOZANO</t>
  </si>
  <si>
    <t>MARTHA CECILIA</t>
  </si>
  <si>
    <t>VANEGAS TASCON</t>
  </si>
  <si>
    <t>BIBIANA</t>
  </si>
  <si>
    <t>GARCIA PERDOMO</t>
  </si>
  <si>
    <t>ANDERSON JAIR</t>
  </si>
  <si>
    <t>TORRES JUTINICO</t>
  </si>
  <si>
    <t>JOAN ANDRES</t>
  </si>
  <si>
    <t>BENITEZ SALAMANCA</t>
  </si>
  <si>
    <t>SANDOVAL MARTINEZ</t>
  </si>
  <si>
    <t>BRENDA ALEJANDRA</t>
  </si>
  <si>
    <t>TORRES CHAVEZ</t>
  </si>
  <si>
    <t>BARACALDO TORRES</t>
  </si>
  <si>
    <t>MORENO RODRIGUEZ</t>
  </si>
  <si>
    <t>ARIAS VELASQUEZ</t>
  </si>
  <si>
    <t>KATHERINE</t>
  </si>
  <si>
    <t>MOYANO CETINA</t>
  </si>
  <si>
    <t>BOJACA BOJACA</t>
  </si>
  <si>
    <t>LOPEZ MENESES</t>
  </si>
  <si>
    <t>DAYAN GISELLE</t>
  </si>
  <si>
    <t>GONZALEZ LIZARAZO</t>
  </si>
  <si>
    <t>LIZETH NATALIA</t>
  </si>
  <si>
    <t>VERA ERAZO</t>
  </si>
  <si>
    <t>REYES ROMERO</t>
  </si>
  <si>
    <t>LEIDY BRIGGITHE</t>
  </si>
  <si>
    <t>DIAZ HERRERA</t>
  </si>
  <si>
    <t>GIL HERNANDEZ</t>
  </si>
  <si>
    <t>UMAÑA AREVALO</t>
  </si>
  <si>
    <t>NADIA</t>
  </si>
  <si>
    <t>CAICEDO RIVAS</t>
  </si>
  <si>
    <t>WENDY MARCELA</t>
  </si>
  <si>
    <t>ROMERO GONZALEZ</t>
  </si>
  <si>
    <t>LUIS SEBASTIAN</t>
  </si>
  <si>
    <t>POSADA POLO</t>
  </si>
  <si>
    <t>PAULA YURANNY</t>
  </si>
  <si>
    <t>HERNANDEZ RODRIGUEZ</t>
  </si>
  <si>
    <t>GUERRERO BAUTISTA</t>
  </si>
  <si>
    <t>ACEVEDO PULIDO</t>
  </si>
  <si>
    <t>YESICA</t>
  </si>
  <si>
    <t>GONZALEZ MURCIA</t>
  </si>
  <si>
    <t>ELIANA</t>
  </si>
  <si>
    <t>CONTRERAS GUERRERO</t>
  </si>
  <si>
    <t>HUERTAS GUTIERREZ</t>
  </si>
  <si>
    <t>PERALTA LOZANO</t>
  </si>
  <si>
    <t>CAMILA ANDREA</t>
  </si>
  <si>
    <t>YANES ZEA</t>
  </si>
  <si>
    <t>DANIELA BEATRIZ</t>
  </si>
  <si>
    <t>VERBEL VERGARA</t>
  </si>
  <si>
    <t>FLOR MARINA</t>
  </si>
  <si>
    <t>CASTAÑEDA BERMUDEZ</t>
  </si>
  <si>
    <t>PEÑUELA LOPEZ</t>
  </si>
  <si>
    <t>GUTIERREZ PINEDA</t>
  </si>
  <si>
    <t>MARIA PRAXEDES</t>
  </si>
  <si>
    <t>MEDELLIN URREGO</t>
  </si>
  <si>
    <t>CRISOLED</t>
  </si>
  <si>
    <t>DIAZ LOPEZ</t>
  </si>
  <si>
    <t>ANGELA MARIA</t>
  </si>
  <si>
    <t>SANCHEZ RUGELES</t>
  </si>
  <si>
    <t>ABRIL RODRIGUEZ</t>
  </si>
  <si>
    <t>ELOHIZA</t>
  </si>
  <si>
    <t>BARON GARCIA</t>
  </si>
  <si>
    <t>LUCIA MERCEDES</t>
  </si>
  <si>
    <t>MOSQUERA VELASCO</t>
  </si>
  <si>
    <t>ROSA ELVIA</t>
  </si>
  <si>
    <t>CAGUA MORALES</t>
  </si>
  <si>
    <t>GONZALEZ REYES</t>
  </si>
  <si>
    <t>CANTE CASTELLANOS</t>
  </si>
  <si>
    <t>XIMENA ANDREA</t>
  </si>
  <si>
    <t>SANCHEZ SILVA</t>
  </si>
  <si>
    <t>DORA ALBA</t>
  </si>
  <si>
    <t>PARRA HUERTAS</t>
  </si>
  <si>
    <t>ROSA AMPARO</t>
  </si>
  <si>
    <t>NIÑO PEREZ</t>
  </si>
  <si>
    <t>MEJIA MONDRAGON</t>
  </si>
  <si>
    <t>NAYIBE ANGELICA</t>
  </si>
  <si>
    <t>NEIRA LOSADA</t>
  </si>
  <si>
    <t>BLANCA ANDREA</t>
  </si>
  <si>
    <t>MUSUSU BAQUERO</t>
  </si>
  <si>
    <t>ROMERO BARREIRO</t>
  </si>
  <si>
    <t>JULIE ROCIO</t>
  </si>
  <si>
    <t>FIGUEROA CUBILLOS</t>
  </si>
  <si>
    <t>ANA MAYTHE</t>
  </si>
  <si>
    <t>BARAJAS FUQUEN</t>
  </si>
  <si>
    <t>ANGELA JASMIN</t>
  </si>
  <si>
    <t>CAMARGO CHINCHILLA</t>
  </si>
  <si>
    <t>DELIA MARCELA</t>
  </si>
  <si>
    <t>SANCHEZ PINZON</t>
  </si>
  <si>
    <t>RUIZ SIERRA</t>
  </si>
  <si>
    <t>HERNANDEZ LEURO</t>
  </si>
  <si>
    <t>GALEANO</t>
  </si>
  <si>
    <t>LILIAN KATERINE</t>
  </si>
  <si>
    <t>PULIDO TINOCO</t>
  </si>
  <si>
    <t>LEYDY BIBIANA</t>
  </si>
  <si>
    <t>ANGELA ASTRID</t>
  </si>
  <si>
    <t>SUAREZ</t>
  </si>
  <si>
    <t>VIVIANA ANDREA</t>
  </si>
  <si>
    <t>PRIETO VILLAR</t>
  </si>
  <si>
    <t>BECERRA RAMIREZ</t>
  </si>
  <si>
    <t>MIGUEL ANDRES</t>
  </si>
  <si>
    <t>RAUL ALFONSO</t>
  </si>
  <si>
    <t>SORIANO GUZMAN</t>
  </si>
  <si>
    <t>JAIRO FABIAN</t>
  </si>
  <si>
    <t>JOSE RODOLFO</t>
  </si>
  <si>
    <t>POVEDA CAMARGO</t>
  </si>
  <si>
    <t>ESNEYDER</t>
  </si>
  <si>
    <t>PAEZ HERNANDEZ</t>
  </si>
  <si>
    <t>JESSE ANDRES</t>
  </si>
  <si>
    <t>MONTERO ALDANA</t>
  </si>
  <si>
    <t>MAYCOL FERNEY</t>
  </si>
  <si>
    <t>SUAREZ FRANCO</t>
  </si>
  <si>
    <t>RODRIGO</t>
  </si>
  <si>
    <t>SALAMANCA MARTINEZ</t>
  </si>
  <si>
    <t>EDGAR EDUARDO</t>
  </si>
  <si>
    <t>MORENO BOHADA</t>
  </si>
  <si>
    <t>FERMIN ANTONIO</t>
  </si>
  <si>
    <t>SERRANO PELAYO</t>
  </si>
  <si>
    <t>OSCAR IGNACIO</t>
  </si>
  <si>
    <t>SOLANO POVEDA</t>
  </si>
  <si>
    <t>LAURA ALEJANDRA</t>
  </si>
  <si>
    <t>ALVIRA DELGADO</t>
  </si>
  <si>
    <t>MONCADA CHAVES</t>
  </si>
  <si>
    <t>RUTH PATRICIA</t>
  </si>
  <si>
    <t>CASTAÑO MARTINEZ</t>
  </si>
  <si>
    <t>CAÑON AYALA</t>
  </si>
  <si>
    <t>OVIEDO LOZANO</t>
  </si>
  <si>
    <t>ALBA ROCIO</t>
  </si>
  <si>
    <t>GARCIA SANDOVAL</t>
  </si>
  <si>
    <t>VICTOR MANUEL</t>
  </si>
  <si>
    <t>ALVARADO LIZARAZO</t>
  </si>
  <si>
    <t>SERGIO ALEJANDRO</t>
  </si>
  <si>
    <t>ROBLES MARTINEZ</t>
  </si>
  <si>
    <t>YULIZZA ESMERALDA</t>
  </si>
  <si>
    <t>ROBLES TAPIERO</t>
  </si>
  <si>
    <t>DAVID ALBERTO</t>
  </si>
  <si>
    <t>TRIVIÑO SANCHEZ</t>
  </si>
  <si>
    <t>YAMILE</t>
  </si>
  <si>
    <t>MORALES GARCIA</t>
  </si>
  <si>
    <t>PINILLA MURCIA</t>
  </si>
  <si>
    <t>JORGE EDWARD</t>
  </si>
  <si>
    <t>CABEZAS GUZMAN</t>
  </si>
  <si>
    <t>LIBNY STEFANNY</t>
  </si>
  <si>
    <t>MEJIA CASTRO</t>
  </si>
  <si>
    <t>SINDY JOHANNA</t>
  </si>
  <si>
    <t>DOMINGUEZ MONTAÑA</t>
  </si>
  <si>
    <t>HERRERA CARDENAS</t>
  </si>
  <si>
    <t>SILVA CHAVES</t>
  </si>
  <si>
    <t>CINDY ELIZABETH</t>
  </si>
  <si>
    <t>PEREZ JIMENEZ</t>
  </si>
  <si>
    <t>ANGIE NATHALY</t>
  </si>
  <si>
    <t>SILVA SANCHEZ</t>
  </si>
  <si>
    <t>HEIDY YOMAIRA</t>
  </si>
  <si>
    <t>TORRES CABALLERO</t>
  </si>
  <si>
    <t>LINDA TATIANA</t>
  </si>
  <si>
    <t>MARTINEZ HENAO</t>
  </si>
  <si>
    <t>ANGIE GERALDINE</t>
  </si>
  <si>
    <t>LEON URIZA</t>
  </si>
  <si>
    <t>AYALA RUIZ</t>
  </si>
  <si>
    <t>GLADYS YOLANDA</t>
  </si>
  <si>
    <t>PABON HERRERA</t>
  </si>
  <si>
    <t>NELLY AMANDA</t>
  </si>
  <si>
    <t>MONROY GONZALEZ</t>
  </si>
  <si>
    <t>LIBIA YOLANDA</t>
  </si>
  <si>
    <t>GIL JIMENEZ</t>
  </si>
  <si>
    <t>LILIA</t>
  </si>
  <si>
    <t>GUERRERO MORALES</t>
  </si>
  <si>
    <t>CASTELLANOS CALDERON</t>
  </si>
  <si>
    <t>GLORIA STELLA</t>
  </si>
  <si>
    <t>REDONDO BARRETO</t>
  </si>
  <si>
    <t>REYES</t>
  </si>
  <si>
    <t>GLADYS YANETH</t>
  </si>
  <si>
    <t>VASQUEZ PEÑARANDA</t>
  </si>
  <si>
    <t>LUZ HERMINDA</t>
  </si>
  <si>
    <t>NOVA CHACON</t>
  </si>
  <si>
    <t>YUDI</t>
  </si>
  <si>
    <t>CAMARGO RINCON</t>
  </si>
  <si>
    <t>CLARIBEL</t>
  </si>
  <si>
    <t>SANCHEZ BUITRAGO</t>
  </si>
  <si>
    <t>CLARA MARIA</t>
  </si>
  <si>
    <t>INFANTE TORRES</t>
  </si>
  <si>
    <t>AMAYA BRAND</t>
  </si>
  <si>
    <t>WALTEROS TORRES</t>
  </si>
  <si>
    <t>HERNANDEZ MORENO</t>
  </si>
  <si>
    <t>NORMA CONSTANZA</t>
  </si>
  <si>
    <t>PEÑUELA CASTRILLON</t>
  </si>
  <si>
    <t>ANA TATIANA</t>
  </si>
  <si>
    <t>BERNAL NIVIA</t>
  </si>
  <si>
    <t>QUINCHE MELO</t>
  </si>
  <si>
    <t>HUMBERTO</t>
  </si>
  <si>
    <t>MOJICA DUARTE</t>
  </si>
  <si>
    <t>MARIN BARRIOS</t>
  </si>
  <si>
    <t>YHON ALEXANDER</t>
  </si>
  <si>
    <t>VERA BENITEZ</t>
  </si>
  <si>
    <t>WILBER SILVERIO</t>
  </si>
  <si>
    <t>SALCEDO</t>
  </si>
  <si>
    <t>JUAN JOSE</t>
  </si>
  <si>
    <t>GIRALDO GOMEZ</t>
  </si>
  <si>
    <t>EDWIN JERLEY</t>
  </si>
  <si>
    <t>GONZALEZ MELO</t>
  </si>
  <si>
    <t>TRUJILLO BONILLA</t>
  </si>
  <si>
    <t>JORGE  ENRIQUE</t>
  </si>
  <si>
    <t>HERNANDEZ  BERNAL</t>
  </si>
  <si>
    <t>DIEGO ALEJANDRO</t>
  </si>
  <si>
    <t>PARRA ZAMORA</t>
  </si>
  <si>
    <t>JOHN SEBASTIAN</t>
  </si>
  <si>
    <t>CASTILLO SANCHEZ</t>
  </si>
  <si>
    <t>DIEGO FARID</t>
  </si>
  <si>
    <t>CARDENAS JIMENEZ</t>
  </si>
  <si>
    <t>ALBERTO</t>
  </si>
  <si>
    <t>LEON ORTIZ</t>
  </si>
  <si>
    <t>CARLOS ARTURO</t>
  </si>
  <si>
    <t>CORREDOR TORRES</t>
  </si>
  <si>
    <t>JORGE VICTOR MANUEL</t>
  </si>
  <si>
    <t>FORERO MAHECHA</t>
  </si>
  <si>
    <t>FANNY TERESA</t>
  </si>
  <si>
    <t>GUZMAN GAMBA</t>
  </si>
  <si>
    <t>CLAUDIA MARINA</t>
  </si>
  <si>
    <t>MIRANDA OLARTE</t>
  </si>
  <si>
    <t>DARLEY</t>
  </si>
  <si>
    <t>CRUZ PARRA</t>
  </si>
  <si>
    <t>FRANCO ZAMBRANO</t>
  </si>
  <si>
    <t>LIZETH MARCELA</t>
  </si>
  <si>
    <t>MAHECHA TRIVIÑO</t>
  </si>
  <si>
    <t>ANDREA CAMILA</t>
  </si>
  <si>
    <t>URIBE MARIN</t>
  </si>
  <si>
    <t>ANGIE JULIETH</t>
  </si>
  <si>
    <t>MORA FIGUEROA</t>
  </si>
  <si>
    <t>NIETO REYES</t>
  </si>
  <si>
    <t>DISNEDY VIVIANA</t>
  </si>
  <si>
    <t>DIAZ ESPINOSA</t>
  </si>
  <si>
    <t>MONTAÑEZ MELO</t>
  </si>
  <si>
    <t>YENNYFER ANDREA</t>
  </si>
  <si>
    <t>RODRIGUEZ BAEZ</t>
  </si>
  <si>
    <t>CRISTIAN HERNAN</t>
  </si>
  <si>
    <t>CHAVES FORERO</t>
  </si>
  <si>
    <t>TANYA YISSETH</t>
  </si>
  <si>
    <t>TRIANA FLOREZ</t>
  </si>
  <si>
    <t>KAROL MARCELA</t>
  </si>
  <si>
    <t>PORTILLA RAMIREZ</t>
  </si>
  <si>
    <t>LILIAN JOHANNA</t>
  </si>
  <si>
    <t>CARO SUAREZ</t>
  </si>
  <si>
    <t>FABIO ENRIQUE</t>
  </si>
  <si>
    <t>TINOCO FUENTES</t>
  </si>
  <si>
    <t>SILVIA JULIANA</t>
  </si>
  <si>
    <t>PRADA SANCHEZ</t>
  </si>
  <si>
    <t>FAJARDO BARRIGA</t>
  </si>
  <si>
    <t>JENNIFER CAROLINA</t>
  </si>
  <si>
    <t>GUTIERREZ CARDOSO</t>
  </si>
  <si>
    <t>JACKELINE</t>
  </si>
  <si>
    <t>MEDINA ROA</t>
  </si>
  <si>
    <t>ROJAS CABEZAS</t>
  </si>
  <si>
    <t>MARCELA ALEJANDRA</t>
  </si>
  <si>
    <t>BELTRAN ACOSTA</t>
  </si>
  <si>
    <t>LEMUS BARRERA</t>
  </si>
  <si>
    <t>CAROLINA ANDREA</t>
  </si>
  <si>
    <t>VARGAS MORENO</t>
  </si>
  <si>
    <t>ANGIE YORLAY</t>
  </si>
  <si>
    <t>ROMERO PALACIOS</t>
  </si>
  <si>
    <t>JIMENEZ SILVA</t>
  </si>
  <si>
    <t>DERLY JOHANNA</t>
  </si>
  <si>
    <t>BAUTISTA BARRERA</t>
  </si>
  <si>
    <t>WILMER JAVIER</t>
  </si>
  <si>
    <t>HAROLD GIOVANNY</t>
  </si>
  <si>
    <t>MORA FRANCO</t>
  </si>
  <si>
    <t>GARAVITO SERRANO</t>
  </si>
  <si>
    <t>ANGULO CARDONA</t>
  </si>
  <si>
    <t>SANDY PAOLA</t>
  </si>
  <si>
    <t>HERNANDEZ BEJARANO</t>
  </si>
  <si>
    <t>PAULI ASTRITH</t>
  </si>
  <si>
    <t>GARCIA BURGOS</t>
  </si>
  <si>
    <t>BRIAN ADOLFO</t>
  </si>
  <si>
    <t>GARZON PINZON</t>
  </si>
  <si>
    <t>BRAYAN STIVEN</t>
  </si>
  <si>
    <t>IBARRA CUELLAR</t>
  </si>
  <si>
    <t>ORTIZ RODRIGUEZ</t>
  </si>
  <si>
    <t>JULLY PAOLA</t>
  </si>
  <si>
    <t>DIAZ VELANDIA</t>
  </si>
  <si>
    <t>MERILIN</t>
  </si>
  <si>
    <t>FORERO MURCIA</t>
  </si>
  <si>
    <t>KATHERIN BRIYIT</t>
  </si>
  <si>
    <t>MATEUS BORJA</t>
  </si>
  <si>
    <t>CIPAGAUTA PARRAGA</t>
  </si>
  <si>
    <t>NIETO FLOREZ</t>
  </si>
  <si>
    <t>YULY ANDREA</t>
  </si>
  <si>
    <t>MARTINEZ PARDO</t>
  </si>
  <si>
    <t>EUGENIA AMPARO</t>
  </si>
  <si>
    <t>OSORIO OROZCO</t>
  </si>
  <si>
    <t>RICARDO CESAR</t>
  </si>
  <si>
    <t>MUÑOZ ANDRADE</t>
  </si>
  <si>
    <t>DIANA JESMIN</t>
  </si>
  <si>
    <t>ALONSO DELGADO</t>
  </si>
  <si>
    <t>REINA SIERRA</t>
  </si>
  <si>
    <t>DIAZ ESPITIA</t>
  </si>
  <si>
    <t>YURI CAROLINA</t>
  </si>
  <si>
    <t>CAÑON ROZO</t>
  </si>
  <si>
    <t>ERIKA MARITZA</t>
  </si>
  <si>
    <t>MARTINEZ PERDOMO</t>
  </si>
  <si>
    <t>ADRIANA MILENA</t>
  </si>
  <si>
    <t>MURILLO RIOS</t>
  </si>
  <si>
    <t>YULY ROCIO</t>
  </si>
  <si>
    <t>ALVARADO SILVA</t>
  </si>
  <si>
    <t>EDILMA YOLANDA</t>
  </si>
  <si>
    <t>VELASQUEZ BAQUERO</t>
  </si>
  <si>
    <t>JHANETH CRISTINA</t>
  </si>
  <si>
    <t>RAMIREZ ENCISO</t>
  </si>
  <si>
    <t>CARMEN ELENA</t>
  </si>
  <si>
    <t>SEPULVEDA MORENO</t>
  </si>
  <si>
    <t>ROCIO DEL PILAR</t>
  </si>
  <si>
    <t>GARCIA ANGEL</t>
  </si>
  <si>
    <t>ROSA MIREYA</t>
  </si>
  <si>
    <t>QUINTERO QUINTERO</t>
  </si>
  <si>
    <t>CLAUDIA CECILIA</t>
  </si>
  <si>
    <t>HIGUERA ORTIZ</t>
  </si>
  <si>
    <t>ROJAS CASTILLO</t>
  </si>
  <si>
    <t>GIOVANNA</t>
  </si>
  <si>
    <t>SUAN LOPEZ</t>
  </si>
  <si>
    <t>CLAUDIA CLEMENCIA</t>
  </si>
  <si>
    <t>URIBE PERDOMO</t>
  </si>
  <si>
    <t>SANDRA</t>
  </si>
  <si>
    <t>CALDERON ROBLEDO</t>
  </si>
  <si>
    <t>PEREZ</t>
  </si>
  <si>
    <t>MARIA CENET</t>
  </si>
  <si>
    <t>HERNANDEZ MONTERO</t>
  </si>
  <si>
    <t>MILDRED ROCIO</t>
  </si>
  <si>
    <t>MORENO NIETO</t>
  </si>
  <si>
    <t>ILMA LILIANA</t>
  </si>
  <si>
    <t>ARAUJO MORA</t>
  </si>
  <si>
    <t>CRISTANCHO CACERES</t>
  </si>
  <si>
    <t>NIDIA STELLA</t>
  </si>
  <si>
    <t>BELTRAN CAMACHO</t>
  </si>
  <si>
    <t>ADA FAZUDY</t>
  </si>
  <si>
    <t>BORRAY CARDENAS</t>
  </si>
  <si>
    <t>VALDES RUIZ</t>
  </si>
  <si>
    <t>SANDY JOHANNA</t>
  </si>
  <si>
    <t>PERDOMO PERDOMO</t>
  </si>
  <si>
    <t>LILIANA ANDREA</t>
  </si>
  <si>
    <t>MESA BORDA</t>
  </si>
  <si>
    <t>GALEANO ABRIL</t>
  </si>
  <si>
    <t>FRANCY BIBIANA</t>
  </si>
  <si>
    <t>MORA SANDOVAL</t>
  </si>
  <si>
    <t>ARLET YELENA</t>
  </si>
  <si>
    <t>CANTILLO HUERTAS</t>
  </si>
  <si>
    <t>RAQUEL BIBIANA</t>
  </si>
  <si>
    <t>ORTIZ GOMEZ</t>
  </si>
  <si>
    <t>LINA MARYORY</t>
  </si>
  <si>
    <t>RUBIO BARRAGAN</t>
  </si>
  <si>
    <t>CASAGUA LOPEZ</t>
  </si>
  <si>
    <t>PORRAS ALARCON</t>
  </si>
  <si>
    <t>MORA PARRA</t>
  </si>
  <si>
    <t>TATIANA GISELA</t>
  </si>
  <si>
    <t>NIVIA GARCIA</t>
  </si>
  <si>
    <t>VICKY JANETH</t>
  </si>
  <si>
    <t>ACUÑA QUIROGA</t>
  </si>
  <si>
    <t>SALAMANCA LEON</t>
  </si>
  <si>
    <t>GIOVANA CRISTINA</t>
  </si>
  <si>
    <t>BELLO RODRIGUEZ</t>
  </si>
  <si>
    <t>YENNY</t>
  </si>
  <si>
    <t>TORRES GOMEZ</t>
  </si>
  <si>
    <t>DONOVAN WILFRIDO</t>
  </si>
  <si>
    <t>ORTIZ MOLINARES</t>
  </si>
  <si>
    <t>WILSON VICENTE</t>
  </si>
  <si>
    <t>MONROY DUARTE</t>
  </si>
  <si>
    <t>HECTOR MANUEL</t>
  </si>
  <si>
    <t>ARIZA MEDINA</t>
  </si>
  <si>
    <t>JORGE ALEXANDER</t>
  </si>
  <si>
    <t>AVILA CARDENAS</t>
  </si>
  <si>
    <t>RUIZ ARIAS</t>
  </si>
  <si>
    <t>DUCUARA HUERFANO</t>
  </si>
  <si>
    <t>JOHN ALEXANDER</t>
  </si>
  <si>
    <t>YEPES ZABALA</t>
  </si>
  <si>
    <t>MENDEZ PARRA</t>
  </si>
  <si>
    <t>JOSE ALIRIO</t>
  </si>
  <si>
    <t>RAMIREZ MONTERO</t>
  </si>
  <si>
    <t>MAURICIO ANDRES</t>
  </si>
  <si>
    <t>SUAREZ RAMIREZ</t>
  </si>
  <si>
    <t>RAUL EDUARDO</t>
  </si>
  <si>
    <t>BERNAL BERNAL</t>
  </si>
  <si>
    <t>DAVID FERNANDO</t>
  </si>
  <si>
    <t>RUIZ CASTRO</t>
  </si>
  <si>
    <t>NESTOR FRANCHESCO</t>
  </si>
  <si>
    <t>SEPULVEDA VERDESOTO</t>
  </si>
  <si>
    <t>VALERO RAMIREZ</t>
  </si>
  <si>
    <t>HERNAN DARIO</t>
  </si>
  <si>
    <t>NOGUERA GALINDO</t>
  </si>
  <si>
    <t>NORBEY SANTIAGO</t>
  </si>
  <si>
    <t>BERNAL CUFIÑO</t>
  </si>
  <si>
    <t>HUGO ERNESTO</t>
  </si>
  <si>
    <t>HERNANDEZ TALERO</t>
  </si>
  <si>
    <t>FERNANDO ALIRIO</t>
  </si>
  <si>
    <t>ARIZA GRANDAS</t>
  </si>
  <si>
    <t>JAIRO AUGUSTO</t>
  </si>
  <si>
    <t>BARRIOS ACOSTA</t>
  </si>
  <si>
    <t>WUILLIAM ANDRES</t>
  </si>
  <si>
    <t>CARRERA DIAZ</t>
  </si>
  <si>
    <t>JOSE GIOVANNY</t>
  </si>
  <si>
    <t>ALFONSO FUENTES</t>
  </si>
  <si>
    <t>YESENIA ANDREA</t>
  </si>
  <si>
    <t>LLANOS NARANJO</t>
  </si>
  <si>
    <t>PINZON REY</t>
  </si>
  <si>
    <t>DAHYAN ALEJANDRA</t>
  </si>
  <si>
    <t>PERDOMO RUIZ</t>
  </si>
  <si>
    <t>SAINZ LOPEZ</t>
  </si>
  <si>
    <t>INGRID DAYAN</t>
  </si>
  <si>
    <t>RODRIGUEZ BECERRA</t>
  </si>
  <si>
    <t>JULIAN ERNESTO</t>
  </si>
  <si>
    <t>MUÑOZ VELA</t>
  </si>
  <si>
    <t>LLINDRY LORENA</t>
  </si>
  <si>
    <t>MORENO TORRES</t>
  </si>
  <si>
    <t>JARED ALEJANDRO</t>
  </si>
  <si>
    <t>RODRIGUEZ CUESTA</t>
  </si>
  <si>
    <t>ZAPATA GONZALEZ</t>
  </si>
  <si>
    <t>GLORIA YAZMIN</t>
  </si>
  <si>
    <t>BERNAL IBARRA</t>
  </si>
  <si>
    <t>CIPAGAUTA HORTUA</t>
  </si>
  <si>
    <t>KAREN SMITH</t>
  </si>
  <si>
    <t>CASTILLO GONZALEZ</t>
  </si>
  <si>
    <t>GARCIA CUEVAS</t>
  </si>
  <si>
    <t>JAINE EDY</t>
  </si>
  <si>
    <t>APONTE GOMEZ</t>
  </si>
  <si>
    <t>ROBERT WILMAR</t>
  </si>
  <si>
    <t>JIMENEZ MATEUS</t>
  </si>
  <si>
    <t>SARA TATIANA</t>
  </si>
  <si>
    <t>ROMERO ALARCON</t>
  </si>
  <si>
    <t>VIVIANA ANGELICA</t>
  </si>
  <si>
    <t>LEGUIZAMON PENAGOS</t>
  </si>
  <si>
    <t>MAYERLY ESTEFANIA</t>
  </si>
  <si>
    <t>ROA MOLINA</t>
  </si>
  <si>
    <t>NATALIA DEL PILAR</t>
  </si>
  <si>
    <t>MELENDEZ VARGAS</t>
  </si>
  <si>
    <t>SANCHEZ ROMERO</t>
  </si>
  <si>
    <t>MOLINA MAESTRE</t>
  </si>
  <si>
    <t>EDI HERNAN</t>
  </si>
  <si>
    <t>FAJARDO VARGAS</t>
  </si>
  <si>
    <t>JHONATHAN</t>
  </si>
  <si>
    <t>SANTANDER PATARROYO</t>
  </si>
  <si>
    <t>GARCIA PARRA</t>
  </si>
  <si>
    <t>FAVER ERLEY</t>
  </si>
  <si>
    <t>CASTILLO OJEDA</t>
  </si>
  <si>
    <t>SHARON LORENA</t>
  </si>
  <si>
    <t>OROZCO AHUMADA</t>
  </si>
  <si>
    <t>WENDY JOHANA</t>
  </si>
  <si>
    <t>RODRIGUEZ GUZMAN</t>
  </si>
  <si>
    <t>BERNAL GUAYACUNDO</t>
  </si>
  <si>
    <t>BAREÑO FLOREZ</t>
  </si>
  <si>
    <t>EDILBERTO MANUEL</t>
  </si>
  <si>
    <t>VIOLA MIRANDA</t>
  </si>
  <si>
    <t>RODRIGUEZ CORTES</t>
  </si>
  <si>
    <t>TRIGOS GIRALDO</t>
  </si>
  <si>
    <t>JULY ANDREA</t>
  </si>
  <si>
    <t>RODRIGUEZ SIMIJACA</t>
  </si>
  <si>
    <t>FLOREZ CORTES</t>
  </si>
  <si>
    <t>LILIANA PATRICIA</t>
  </si>
  <si>
    <t>BUITRAGO PINTOR</t>
  </si>
  <si>
    <t>GONZALEZ PAEZ</t>
  </si>
  <si>
    <t>BERNAL BOTERO</t>
  </si>
  <si>
    <t>AYDEE HERMILDA</t>
  </si>
  <si>
    <t>TRIANA TORRES</t>
  </si>
  <si>
    <t>CLAUDIA  ELENA</t>
  </si>
  <si>
    <t>CARDONA  LENIS</t>
  </si>
  <si>
    <t>ESPITIA GONZALEZ</t>
  </si>
  <si>
    <t>ALBA PATRICIA</t>
  </si>
  <si>
    <t>TAPIAS GAONA</t>
  </si>
  <si>
    <t>GUERRERO DELGADILLO</t>
  </si>
  <si>
    <t>VISBAL RAMIREZ</t>
  </si>
  <si>
    <t>ANDREA EDITH</t>
  </si>
  <si>
    <t>ROMERO ROA</t>
  </si>
  <si>
    <t>VIRGUEZ</t>
  </si>
  <si>
    <t>OLARTE GAMBA</t>
  </si>
  <si>
    <t>ROSA HELENA</t>
  </si>
  <si>
    <t>HERNANDEZ BARRANTES</t>
  </si>
  <si>
    <t>BERMUDEZ ROMERO</t>
  </si>
  <si>
    <t>ROMERO GOMEZ</t>
  </si>
  <si>
    <t>ADRIANA MARIA</t>
  </si>
  <si>
    <t>BURGOS RAMIREZ</t>
  </si>
  <si>
    <t>RAQUEL</t>
  </si>
  <si>
    <t>NAVARRETE RODRIGUEZ</t>
  </si>
  <si>
    <t>MERCEDES</t>
  </si>
  <si>
    <t>CORTES GONZALEZ</t>
  </si>
  <si>
    <t>YEIMY ALEJANDRA</t>
  </si>
  <si>
    <t>BARRERA DIAZ</t>
  </si>
  <si>
    <t>URILEYMA</t>
  </si>
  <si>
    <t>BARRERA NOVA</t>
  </si>
  <si>
    <t>CONSTANZA</t>
  </si>
  <si>
    <t>VANEGAS NUÑEZ</t>
  </si>
  <si>
    <t>CAREL ADRIANA</t>
  </si>
  <si>
    <t>MUÑOZ UMBARILA</t>
  </si>
  <si>
    <t>MURILLO OJEDA</t>
  </si>
  <si>
    <t>LUCY ELIDA</t>
  </si>
  <si>
    <t>WALTEROS NIÑO</t>
  </si>
  <si>
    <t>YURY CATALINA</t>
  </si>
  <si>
    <t>MERCHAN NEIRA</t>
  </si>
  <si>
    <t>NAZLY JOHANNA</t>
  </si>
  <si>
    <t>AREVALO GUZMAN</t>
  </si>
  <si>
    <t>VIVIANA IBETH</t>
  </si>
  <si>
    <t>GALEANO MONTEJO</t>
  </si>
  <si>
    <t>JENNY SMITH</t>
  </si>
  <si>
    <t>OSMA FLOREZ</t>
  </si>
  <si>
    <t>MATOMA</t>
  </si>
  <si>
    <t>CALVETE PARDO</t>
  </si>
  <si>
    <t>LEON CHAVES</t>
  </si>
  <si>
    <t>RIVADENEIRA VELASQUEZ</t>
  </si>
  <si>
    <t>CHAVARRO VANEGAS</t>
  </si>
  <si>
    <t>JOSE MAURICIO</t>
  </si>
  <si>
    <t>FALLA  ROCHA</t>
  </si>
  <si>
    <t>VICENTE</t>
  </si>
  <si>
    <t>LEAL RINCON</t>
  </si>
  <si>
    <t>VASQUEZ ORTIZ</t>
  </si>
  <si>
    <t>PAOLA ALEXANDRA</t>
  </si>
  <si>
    <t>RICAURTE GONZALEZ</t>
  </si>
  <si>
    <t>CUARTAS BAHAMON</t>
  </si>
  <si>
    <t>SOLANGIE JULIETH</t>
  </si>
  <si>
    <t>ROJAS PRIETO</t>
  </si>
  <si>
    <t>DIANA MILENA</t>
  </si>
  <si>
    <t>VILLAMIL MURCIA</t>
  </si>
  <si>
    <t>JOHN EDWIN</t>
  </si>
  <si>
    <t>OCHOA CASAS</t>
  </si>
  <si>
    <t>GARCIA SERRANO</t>
  </si>
  <si>
    <t>DANIEL</t>
  </si>
  <si>
    <t>AGUIRRE CALVO</t>
  </si>
  <si>
    <t>EDLY MANUELA</t>
  </si>
  <si>
    <t>GOMEZ CAÑON</t>
  </si>
  <si>
    <t>ZULETA FUERTE</t>
  </si>
  <si>
    <t>CRISTIAN STEVEN</t>
  </si>
  <si>
    <t>RUEDA DUEÑAS</t>
  </si>
  <si>
    <t>RIVERA MEJIA</t>
  </si>
  <si>
    <t>MIRIAM CONSUELO</t>
  </si>
  <si>
    <t>VELASQUEZ BELTRAN</t>
  </si>
  <si>
    <t>EDGAR ALEJANDRO</t>
  </si>
  <si>
    <t>RAMIREZ PALMA</t>
  </si>
  <si>
    <t>ALEJANDRO</t>
  </si>
  <si>
    <t>CASTAÑO RAMIREZ</t>
  </si>
  <si>
    <t>ORO ESMERALDA</t>
  </si>
  <si>
    <t>GONGORA VERA</t>
  </si>
  <si>
    <t>YEIMY VIVIANA</t>
  </si>
  <si>
    <t>DUQUE GOMEZ</t>
  </si>
  <si>
    <t>TUNAROSA VELASQUEZ</t>
  </si>
  <si>
    <t>LINA MAYERLY</t>
  </si>
  <si>
    <t>ROA ROSAS</t>
  </si>
  <si>
    <t>VARGAS PRADA</t>
  </si>
  <si>
    <t>WENDY DAYAN</t>
  </si>
  <si>
    <t>TORRES ALARCON</t>
  </si>
  <si>
    <t>CANTOR MORALES</t>
  </si>
  <si>
    <t>JUAN GABRIEL</t>
  </si>
  <si>
    <t>PIEDRAHITA ROJAS</t>
  </si>
  <si>
    <t>CASTAÑEDA BARRERA</t>
  </si>
  <si>
    <t>GUERRERO VARGAS</t>
  </si>
  <si>
    <t>DURAN BADILLO</t>
  </si>
  <si>
    <t>BELTRAN PEDROZA</t>
  </si>
  <si>
    <t>SANCHEZ GUEVARA</t>
  </si>
  <si>
    <t>CINDY LIZETH</t>
  </si>
  <si>
    <t>CHAPARRO ALMEIDA</t>
  </si>
  <si>
    <t>ORJUELA RODRIGUEZ</t>
  </si>
  <si>
    <t>QUINTERO</t>
  </si>
  <si>
    <t>RENDON RODRIGUEZ</t>
  </si>
  <si>
    <t>YULI KATERIN</t>
  </si>
  <si>
    <t>SUAREZ AMAZO</t>
  </si>
  <si>
    <t>MARYORIS</t>
  </si>
  <si>
    <t>RAMOS GOMEZ</t>
  </si>
  <si>
    <t>DIANA LUZ</t>
  </si>
  <si>
    <t>BELTRAN CUELLAR</t>
  </si>
  <si>
    <t>ANGIE NATALY</t>
  </si>
  <si>
    <t>BURGOS ARIZA</t>
  </si>
  <si>
    <t>JEIDY JOHANNA</t>
  </si>
  <si>
    <t>VELA CAMARGO</t>
  </si>
  <si>
    <t>FABIO ANDRES</t>
  </si>
  <si>
    <t>BLANCO TELLEZ</t>
  </si>
  <si>
    <t>ALARCON OLAYA</t>
  </si>
  <si>
    <t>ROBERTH ANDRES</t>
  </si>
  <si>
    <t>GUERRERO CARDENAS</t>
  </si>
  <si>
    <t>ISAZA GOMEZ</t>
  </si>
  <si>
    <t>VALERO GONZALEZ</t>
  </si>
  <si>
    <t>GUERRERO CAIPA</t>
  </si>
  <si>
    <t>JENNY CATHERINE</t>
  </si>
  <si>
    <t>CASTELBLANCO HERRERA</t>
  </si>
  <si>
    <t>MUÑOZ LEAL</t>
  </si>
  <si>
    <t>YINELLY MARCELA</t>
  </si>
  <si>
    <t>LOPEZ OCHOA</t>
  </si>
  <si>
    <t>LISBETH JOHANA</t>
  </si>
  <si>
    <t>DIAZ PALENCIA</t>
  </si>
  <si>
    <t>MAURO ALBERTO</t>
  </si>
  <si>
    <t>NIETO VENTURA</t>
  </si>
  <si>
    <t>FABIAN YESID</t>
  </si>
  <si>
    <t>VALBUENA BORDA</t>
  </si>
  <si>
    <t>INGRID VIVIANA</t>
  </si>
  <si>
    <t>MUÑOZ OSORIO</t>
  </si>
  <si>
    <t>CRISTIAN ANDRES</t>
  </si>
  <si>
    <t>MAHECHA CRUZ</t>
  </si>
  <si>
    <t>IBAÑEZ OTALORA</t>
  </si>
  <si>
    <t>HENRY ESTEBAN</t>
  </si>
  <si>
    <t>JAIMES RAMIREZ</t>
  </si>
  <si>
    <t>SANDY LORENA</t>
  </si>
  <si>
    <t>PARADA GONZALEZ</t>
  </si>
  <si>
    <t>NICKOLL ALEXSANDRA</t>
  </si>
  <si>
    <t>GOMEZ HERRAN</t>
  </si>
  <si>
    <t>ANGELA LICETH</t>
  </si>
  <si>
    <t>CORREDOR ALARCON</t>
  </si>
  <si>
    <t>SARMIENTO BUITRAGO</t>
  </si>
  <si>
    <t>JENNY CATERINE</t>
  </si>
  <si>
    <t>REYES WILCHES</t>
  </si>
  <si>
    <t>ERIKA JHOJANA</t>
  </si>
  <si>
    <t>JIMENEZ CRUZ</t>
  </si>
  <si>
    <t>PIRATOVA ROMERO</t>
  </si>
  <si>
    <t>ISMAEL ALEXANDER</t>
  </si>
  <si>
    <t>YATE CAMPOS</t>
  </si>
  <si>
    <t>SEBASTIAN MATEO</t>
  </si>
  <si>
    <t>LOPEZ GONZALEZ</t>
  </si>
  <si>
    <t>LUIS ORLANDO</t>
  </si>
  <si>
    <t>SANCHEZ HERRERA</t>
  </si>
  <si>
    <t>HERMES</t>
  </si>
  <si>
    <t>SABOGAL ROJAS</t>
  </si>
  <si>
    <t>YANETH LUCERO</t>
  </si>
  <si>
    <t>PEDRAZA CAMARGO</t>
  </si>
  <si>
    <t>ZORA GENEY</t>
  </si>
  <si>
    <t>YULLY TATIANA</t>
  </si>
  <si>
    <t>SARMIENTO GONZALEZ</t>
  </si>
  <si>
    <t>ANDRES CAMILO</t>
  </si>
  <si>
    <t>MORENO RESTREPO</t>
  </si>
  <si>
    <t>NANCY DIANYD</t>
  </si>
  <si>
    <t>ARIAS MORALES</t>
  </si>
  <si>
    <t>DWANNY LEONARDO</t>
  </si>
  <si>
    <t>OSCAR HERNANDO</t>
  </si>
  <si>
    <t>COMBITA MENDIETA</t>
  </si>
  <si>
    <t>ARIAS MORENO</t>
  </si>
  <si>
    <t>FABIO EDUARDO</t>
  </si>
  <si>
    <t>FORERO VALBUENA</t>
  </si>
  <si>
    <t>PASIDES ANDRADE</t>
  </si>
  <si>
    <t>CHRISTIAN FABIAN</t>
  </si>
  <si>
    <t>COBOS PEREZ</t>
  </si>
  <si>
    <t>PULIDO MONCADA</t>
  </si>
  <si>
    <t>HELBERT</t>
  </si>
  <si>
    <t>GARCIA  PULIDO</t>
  </si>
  <si>
    <t>ROJAS PINTO</t>
  </si>
  <si>
    <t>VILLA DURAN</t>
  </si>
  <si>
    <t>SAUDITH PATRICIA</t>
  </si>
  <si>
    <t>NUBIA MILENA</t>
  </si>
  <si>
    <t>TORRES CESPEDES</t>
  </si>
  <si>
    <t>LEON FONSECA</t>
  </si>
  <si>
    <t>GUERRERO PIÑEROS</t>
  </si>
  <si>
    <t>ROJAS RAMIREZ</t>
  </si>
  <si>
    <t>PRADA ACOSTA</t>
  </si>
  <si>
    <t>ESTEYSI LLASMIN</t>
  </si>
  <si>
    <t>SALDAÑA ZAMUDIO</t>
  </si>
  <si>
    <t>PALENCIA MONROY</t>
  </si>
  <si>
    <t>NANCY CAROLINA</t>
  </si>
  <si>
    <t>ACOSTA BERNAL</t>
  </si>
  <si>
    <t>DORIS MAGNOLIA</t>
  </si>
  <si>
    <t>SANCHEZ LADINO</t>
  </si>
  <si>
    <t>LADY GUIOVANA</t>
  </si>
  <si>
    <t>ESPITIA ZAPATA</t>
  </si>
  <si>
    <t>EDITH NAYIBE</t>
  </si>
  <si>
    <t>AMADO BOHORQUEZ</t>
  </si>
  <si>
    <t>FAJARDO MORENO</t>
  </si>
  <si>
    <t>IRENE  ANDREA</t>
  </si>
  <si>
    <t>HERNANDEZ  ROBAYO</t>
  </si>
  <si>
    <t>ANGELA VIVIANA</t>
  </si>
  <si>
    <t>MOSQUERA</t>
  </si>
  <si>
    <t>SANDRA ASTRID</t>
  </si>
  <si>
    <t>PALACIOS MENA</t>
  </si>
  <si>
    <t>ORTIZ MOYA</t>
  </si>
  <si>
    <t>JOHANA DEL PILAR</t>
  </si>
  <si>
    <t>DELGADO PINEDA</t>
  </si>
  <si>
    <t>MELO GALVIS</t>
  </si>
  <si>
    <t>EVELIA JULIETH</t>
  </si>
  <si>
    <t>TRIANA GARCIA</t>
  </si>
  <si>
    <t>LARA PAEZ</t>
  </si>
  <si>
    <t>ERICA JANNETH</t>
  </si>
  <si>
    <t>HERRERA RAMOS</t>
  </si>
  <si>
    <t>PARRA ALDANA</t>
  </si>
  <si>
    <t>PULIDO MUNAR</t>
  </si>
  <si>
    <t>YUDY MARCELA</t>
  </si>
  <si>
    <t>MARTINEZ</t>
  </si>
  <si>
    <t>GINA VIVIANA</t>
  </si>
  <si>
    <t>CHIVATA LARA</t>
  </si>
  <si>
    <t>PEREZ RUBIO</t>
  </si>
  <si>
    <t>LIZBELIS</t>
  </si>
  <si>
    <t>ARDILA PEÑALOZA</t>
  </si>
  <si>
    <t>VIVIANA JAZMIN</t>
  </si>
  <si>
    <t>JIMENEZ GARZON</t>
  </si>
  <si>
    <t>GEOVEL LORENA</t>
  </si>
  <si>
    <t>MUÑOZ CASTAÑEDA</t>
  </si>
  <si>
    <t>MAGDA JAHNET</t>
  </si>
  <si>
    <t>SILVA RATIVA</t>
  </si>
  <si>
    <t>MARIA NATALY</t>
  </si>
  <si>
    <t>OROZCO CERON</t>
  </si>
  <si>
    <t>AIDA CAROLINA</t>
  </si>
  <si>
    <t>BURGOS ALVAREZ</t>
  </si>
  <si>
    <t>AMADO AMADO</t>
  </si>
  <si>
    <t>DIEGO ERNESTO</t>
  </si>
  <si>
    <t>MARTINEZ BLANCO</t>
  </si>
  <si>
    <t>JAIRO</t>
  </si>
  <si>
    <t>GONZALEZ PRIETO</t>
  </si>
  <si>
    <t>FREDY</t>
  </si>
  <si>
    <t>MAYORGA PELAEZ</t>
  </si>
  <si>
    <t>GUILLERMO ANDRES</t>
  </si>
  <si>
    <t>ALONSO LOPEZ</t>
  </si>
  <si>
    <t>MORERA NIÑO</t>
  </si>
  <si>
    <t>RAFAEL ANDRES</t>
  </si>
  <si>
    <t>GONZALEZ PINTO</t>
  </si>
  <si>
    <t>HERNAN ALONSO</t>
  </si>
  <si>
    <t>RUIZ AGUILAR</t>
  </si>
  <si>
    <t>HELMAN ORLANDO</t>
  </si>
  <si>
    <t>GAMBASICA RAMIREZ</t>
  </si>
  <si>
    <t>SANTIAGO CAMILO</t>
  </si>
  <si>
    <t>AREVALO GOMEZ</t>
  </si>
  <si>
    <t>MARCEL LEONARDO</t>
  </si>
  <si>
    <t>OSCAR FERNANDO</t>
  </si>
  <si>
    <t>GARZON ACOSTA</t>
  </si>
  <si>
    <t>MUÑOZ RAMIREZ</t>
  </si>
  <si>
    <t>NOVA LEGUIZAMON</t>
  </si>
  <si>
    <t>BAUTISTA SEPULVEDA</t>
  </si>
  <si>
    <t>CARO BERMUDEZ</t>
  </si>
  <si>
    <t>JEISON OSWALDO</t>
  </si>
  <si>
    <t>BERNAL VARGAS</t>
  </si>
  <si>
    <t>DIEGO ABSALOM</t>
  </si>
  <si>
    <t>HERRERA ACERO</t>
  </si>
  <si>
    <t>ANDERSON RAMIRO</t>
  </si>
  <si>
    <t>CARVAJAL BARENO</t>
  </si>
  <si>
    <t>ORDOÑEZ CALDERON</t>
  </si>
  <si>
    <t>RODRIGUEZ QUINTERO</t>
  </si>
  <si>
    <t>YESICA ESPERANZA</t>
  </si>
  <si>
    <t>BERMUDEZ HERRERA</t>
  </si>
  <si>
    <t>CINDY MARCELA</t>
  </si>
  <si>
    <t>BONILLA CRUZ</t>
  </si>
  <si>
    <t>JILY STEFANNIE</t>
  </si>
  <si>
    <t>MARTINEZ MELO</t>
  </si>
  <si>
    <t>NATALIE</t>
  </si>
  <si>
    <t>CAÑON ABRIL</t>
  </si>
  <si>
    <t>ALBA LUCIA</t>
  </si>
  <si>
    <t>RAMIREZ LOPEZ</t>
  </si>
  <si>
    <t>AVENDAÑO RAMIREZ</t>
  </si>
  <si>
    <t>DIANA MERCEDES</t>
  </si>
  <si>
    <t>HERRAN PENAGOS</t>
  </si>
  <si>
    <t>FORERO LOPEZ</t>
  </si>
  <si>
    <t>NAVARRO MARIN</t>
  </si>
  <si>
    <t>JONATHAN NICOLAS</t>
  </si>
  <si>
    <t>PINZON BERNAL</t>
  </si>
  <si>
    <t>LUISA ANDREA</t>
  </si>
  <si>
    <t>QUEVEDO AGUILAR</t>
  </si>
  <si>
    <t>MORENO LOPEZ</t>
  </si>
  <si>
    <t>DIAZ ALVAREZ</t>
  </si>
  <si>
    <t>TATIANA MILENA</t>
  </si>
  <si>
    <t>OLIVAR PRADA</t>
  </si>
  <si>
    <t>FRANCYS XIMENA</t>
  </si>
  <si>
    <t>SANCHEZ BAUTISTA</t>
  </si>
  <si>
    <t>DIANA CATALINA</t>
  </si>
  <si>
    <t>CASTIBLANCO GOMEZ</t>
  </si>
  <si>
    <t>JOHANA MARCELA</t>
  </si>
  <si>
    <t>CASTAÑO RENDON</t>
  </si>
  <si>
    <t>BRANDON ALEJANDRO</t>
  </si>
  <si>
    <t>MORALES CARDENAS</t>
  </si>
  <si>
    <t>DAISY MARCELA</t>
  </si>
  <si>
    <t>CESAR GERARDO</t>
  </si>
  <si>
    <t>VANEGAS MORALES</t>
  </si>
  <si>
    <t>YEISON ANDRES</t>
  </si>
  <si>
    <t>VELANDIA PATIÑO</t>
  </si>
  <si>
    <t>BRIGITHE DAMARIS</t>
  </si>
  <si>
    <t>PABON MONTAÑEZ</t>
  </si>
  <si>
    <t>LUDWING ANDERSEN MANUEL</t>
  </si>
  <si>
    <t>ESPINOSA CELEMIN</t>
  </si>
  <si>
    <t>BARAJAS RIVEROS</t>
  </si>
  <si>
    <t>LIZBETH CONSTANZA</t>
  </si>
  <si>
    <t>RAMIREZ BELTRAN</t>
  </si>
  <si>
    <t>YADDY KATHERINE</t>
  </si>
  <si>
    <t>CALDERON MONTENEGRO</t>
  </si>
  <si>
    <t>MARIA ELIZABETH</t>
  </si>
  <si>
    <t>HERRERA PEÑA</t>
  </si>
  <si>
    <t>CARLOS LEONARDO</t>
  </si>
  <si>
    <t>ANTOLINEZ RUIZ</t>
  </si>
  <si>
    <t>FRANCY LISETTE</t>
  </si>
  <si>
    <t>JHON ANDERSSON</t>
  </si>
  <si>
    <t>SANCHEZ YATE</t>
  </si>
  <si>
    <t>GALVIS ZABALA</t>
  </si>
  <si>
    <t>PEREZ ALVARADO</t>
  </si>
  <si>
    <t>ANGIE YESSENIA</t>
  </si>
  <si>
    <t>YEPES LOZADA</t>
  </si>
  <si>
    <t>CHAVES BOLAÑOS</t>
  </si>
  <si>
    <t>DORA  YAMILE</t>
  </si>
  <si>
    <t>BERRIO  BLANDON</t>
  </si>
  <si>
    <t>ARIZA BALLEN</t>
  </si>
  <si>
    <t>ANGY PAOLA</t>
  </si>
  <si>
    <t>RIVERA SALDAÑA</t>
  </si>
  <si>
    <t>JHOAN SEBASTIAN</t>
  </si>
  <si>
    <t>GAMBA GARZON</t>
  </si>
  <si>
    <t>LAURA MARCELA</t>
  </si>
  <si>
    <t>CASTILLO AGRAY</t>
  </si>
  <si>
    <t>LESLI CAROLINA</t>
  </si>
  <si>
    <t>CASTRO IBAÑEZ</t>
  </si>
  <si>
    <t>MONICA GUADALUPE</t>
  </si>
  <si>
    <t>CASTILLO DAZA</t>
  </si>
  <si>
    <t>SOLVEY MILENA</t>
  </si>
  <si>
    <t>CHIQUIZA BALLESTEROS</t>
  </si>
  <si>
    <t>VALENTINA</t>
  </si>
  <si>
    <t>CUESTAS GUARNIZO</t>
  </si>
  <si>
    <t>OLGA MARINA</t>
  </si>
  <si>
    <t>MARTINEZ BARRETO</t>
  </si>
  <si>
    <t>ALEXANDRA PATRICIA</t>
  </si>
  <si>
    <t>NAVARRO RODRIGUEZ</t>
  </si>
  <si>
    <t>LLANO CASTAÑO</t>
  </si>
  <si>
    <t>NOHORA CONSTANZA</t>
  </si>
  <si>
    <t>CRUZ ARENAS</t>
  </si>
  <si>
    <t>IVONNE ANGELICA</t>
  </si>
  <si>
    <t>SALAMANCA TELLEZ</t>
  </si>
  <si>
    <t>DIANA YAMILE</t>
  </si>
  <si>
    <t>QUINTERO CASTRILLON</t>
  </si>
  <si>
    <t>MARIA INES</t>
  </si>
  <si>
    <t>IGLESIAS HUESO</t>
  </si>
  <si>
    <t>VILMA</t>
  </si>
  <si>
    <t>MAYORGA JIMENEZ</t>
  </si>
  <si>
    <t>AVENDAÑO CORTES</t>
  </si>
  <si>
    <t>HAYDEE</t>
  </si>
  <si>
    <t>MORENO VARGAS</t>
  </si>
  <si>
    <t>CLAUDIA VIVIANA</t>
  </si>
  <si>
    <t>NONTOA AROCA</t>
  </si>
  <si>
    <t>CASTRO ALVAREZ</t>
  </si>
  <si>
    <t>GRETEL</t>
  </si>
  <si>
    <t>CHVATAL LONDOÑO</t>
  </si>
  <si>
    <t>CLAUDIA ANDREA</t>
  </si>
  <si>
    <t>GRAJALES VARGAS</t>
  </si>
  <si>
    <t>KELLY ISABEL</t>
  </si>
  <si>
    <t>LINO DIAZ</t>
  </si>
  <si>
    <t>SANDRA  TERESA</t>
  </si>
  <si>
    <t>URREGO  VASQUEZ</t>
  </si>
  <si>
    <t>ARANGO VANEGAS</t>
  </si>
  <si>
    <t>LUZ YENNY</t>
  </si>
  <si>
    <t>GONZALEZ LOPEZ</t>
  </si>
  <si>
    <t>DORIS  RUTH</t>
  </si>
  <si>
    <t>CASTRO  BUSTAMANTE</t>
  </si>
  <si>
    <t>GLORIA INES</t>
  </si>
  <si>
    <t>MORENO MORENO</t>
  </si>
  <si>
    <t>BLANCA JOSEFA</t>
  </si>
  <si>
    <t>BADILLO GUARIN</t>
  </si>
  <si>
    <t>ADRIANA PIEDAD</t>
  </si>
  <si>
    <t>RINCON BAUTISTA</t>
  </si>
  <si>
    <t>MORALES GUTIERREZ</t>
  </si>
  <si>
    <t>SANDRA LUCIA</t>
  </si>
  <si>
    <t>BUITRAGO PAEZ</t>
  </si>
  <si>
    <t>OLGA PATRICIA</t>
  </si>
  <si>
    <t>SUAREZ GUERRERO</t>
  </si>
  <si>
    <t>OLGA  LUCIA</t>
  </si>
  <si>
    <t>GOMEZ  MERCHAN</t>
  </si>
  <si>
    <t>CLAUDIA  MILENA</t>
  </si>
  <si>
    <t>GOMEZ  QUINTERO</t>
  </si>
  <si>
    <t>QUINTERO SALAZAR</t>
  </si>
  <si>
    <t>HILDA</t>
  </si>
  <si>
    <t>PINEDA ALGARRA</t>
  </si>
  <si>
    <t>ROCIO  ESPERANZA</t>
  </si>
  <si>
    <t>SUAREZ  ALVARADO</t>
  </si>
  <si>
    <t>LOPEZ SANTIAGO</t>
  </si>
  <si>
    <t>MONICA BIBIANA</t>
  </si>
  <si>
    <t>TEJEDOR CRISTANCHO</t>
  </si>
  <si>
    <t>SANDRA YINETH</t>
  </si>
  <si>
    <t>BEJARANO AGUIRRE</t>
  </si>
  <si>
    <t>PEREZ GUEVARA</t>
  </si>
  <si>
    <t>SANCHEZ VARGAS</t>
  </si>
  <si>
    <t>MALENA MARIA</t>
  </si>
  <si>
    <t>MEZA MONROY</t>
  </si>
  <si>
    <t>YENY BEATRIZ</t>
  </si>
  <si>
    <t>USECHE CAÑON</t>
  </si>
  <si>
    <t>PILAR ALEXANDRA</t>
  </si>
  <si>
    <t>CEBALLOS GUTIERREZ</t>
  </si>
  <si>
    <t>BERMUDEZ TUNJANO</t>
  </si>
  <si>
    <t>GERTY</t>
  </si>
  <si>
    <t>GONZALEZ MARTINEZ</t>
  </si>
  <si>
    <t>CAROL JOANNA</t>
  </si>
  <si>
    <t>BARRERA PUENTES</t>
  </si>
  <si>
    <t>ANDREA LIZBETH</t>
  </si>
  <si>
    <t>RAMIREZ ORDOÑEZ</t>
  </si>
  <si>
    <t>ARIAS RODRIGUEZ</t>
  </si>
  <si>
    <t>ZARTA PEÑA</t>
  </si>
  <si>
    <t>HELENA MARIA</t>
  </si>
  <si>
    <t>VALENCIA BELTRAN</t>
  </si>
  <si>
    <t>ALIDA YARIDZA</t>
  </si>
  <si>
    <t>RAMIREZ ROA</t>
  </si>
  <si>
    <t>ANDREA JOHANNA</t>
  </si>
  <si>
    <t>JANNETH LUCILA</t>
  </si>
  <si>
    <t>ORTIZ HUERTAS</t>
  </si>
  <si>
    <t>DIANA DAMARIS</t>
  </si>
  <si>
    <t>HERNANDEZ CERQUERA</t>
  </si>
  <si>
    <t>CHAPARRO BERNAL</t>
  </si>
  <si>
    <t>DIANA MELISSA</t>
  </si>
  <si>
    <t>ROMERO CAMELO</t>
  </si>
  <si>
    <t>IRULU  JOHANA</t>
  </si>
  <si>
    <t>ROJAS  DAZA</t>
  </si>
  <si>
    <t>ANGELA MIREYA</t>
  </si>
  <si>
    <t>PORRAS ARAQUE</t>
  </si>
  <si>
    <t>LADY CONSTANZA</t>
  </si>
  <si>
    <t>VELA TELLEZ</t>
  </si>
  <si>
    <t>BUITRAGO LARA</t>
  </si>
  <si>
    <t>VALENCIA MANCERA</t>
  </si>
  <si>
    <t>GINA ALEJANDRA</t>
  </si>
  <si>
    <t>AMAYA MORA</t>
  </si>
  <si>
    <t>CAMARGO GALINDO</t>
  </si>
  <si>
    <t>AURA ESTHER</t>
  </si>
  <si>
    <t>QUIJANO RODRIGUEZ</t>
  </si>
  <si>
    <t>LUZ  ADRIANA</t>
  </si>
  <si>
    <t>LOZANO  ESQUINAS</t>
  </si>
  <si>
    <t>KARLA</t>
  </si>
  <si>
    <t>MASMELA VALENCIA</t>
  </si>
  <si>
    <t>CHAPARRO ROCHA</t>
  </si>
  <si>
    <t>LOPEZ MANCERA</t>
  </si>
  <si>
    <t>JAZBLEIDY ANDREA</t>
  </si>
  <si>
    <t>ARIAS GARZON</t>
  </si>
  <si>
    <t>MONICA MARIA</t>
  </si>
  <si>
    <t>CLAUDIA XIMENA</t>
  </si>
  <si>
    <t>RIOS ORTEGA</t>
  </si>
  <si>
    <t>QUINTERO BARRIOS</t>
  </si>
  <si>
    <t>JOHANNA ANDREA</t>
  </si>
  <si>
    <t>COBOS FLOREZ</t>
  </si>
  <si>
    <t>JASBLEYDY ESPERANZA</t>
  </si>
  <si>
    <t>LUCIA  OTONG</t>
  </si>
  <si>
    <t>ONDO  MENDEZ</t>
  </si>
  <si>
    <t>MARIA CAMILA</t>
  </si>
  <si>
    <t>PINZON SOLANO</t>
  </si>
  <si>
    <t>ROBAYO VANEGAS</t>
  </si>
  <si>
    <t>LINA ANDREA</t>
  </si>
  <si>
    <t>ARIAS ORJUELA</t>
  </si>
  <si>
    <t>WILSON DAVID</t>
  </si>
  <si>
    <t>TORRES FORERO</t>
  </si>
  <si>
    <t>LUIS LEONARDO</t>
  </si>
  <si>
    <t>ROZO SALAMANCA</t>
  </si>
  <si>
    <t>JOHN HAROLD</t>
  </si>
  <si>
    <t>MOSQUERA PACHON</t>
  </si>
  <si>
    <t>OSCAR ADAN</t>
  </si>
  <si>
    <t>VACA ROA</t>
  </si>
  <si>
    <t>LUIS HENRY</t>
  </si>
  <si>
    <t>MAHECHA SALGUERO</t>
  </si>
  <si>
    <t>JULIO CESAR</t>
  </si>
  <si>
    <t>GOMEZ MUNEVAR</t>
  </si>
  <si>
    <t>EDWIN ROLANDO</t>
  </si>
  <si>
    <t>BARRERA QUECAN</t>
  </si>
  <si>
    <t>LUIS  EDUARDO</t>
  </si>
  <si>
    <t>IBAÑEZ  RODRIGUEZ</t>
  </si>
  <si>
    <t>PARDO PINZON</t>
  </si>
  <si>
    <t>KEYSSI ALEJANDRA</t>
  </si>
  <si>
    <t>ALBARRACIN VARGAS</t>
  </si>
  <si>
    <t>LUIS ANGEL</t>
  </si>
  <si>
    <t>PALACIO BELTRAN</t>
  </si>
  <si>
    <t>NANCY EDIT</t>
  </si>
  <si>
    <t>MOYANO CAMPOS</t>
  </si>
  <si>
    <t>CINDY NATALI</t>
  </si>
  <si>
    <t>MARTINEZ NARANJO</t>
  </si>
  <si>
    <t>GALVIS AMORTEGUI</t>
  </si>
  <si>
    <t>ALEJANDRA</t>
  </si>
  <si>
    <t>ANGIE LORENA</t>
  </si>
  <si>
    <t>CHAPARRO MORENO</t>
  </si>
  <si>
    <t>VICTORIA ANDREA</t>
  </si>
  <si>
    <t>CAICEDO GARCIA</t>
  </si>
  <si>
    <t>DIVA INES</t>
  </si>
  <si>
    <t>SANCHEZ SALAMANCA</t>
  </si>
  <si>
    <t>ANA CRISTINA</t>
  </si>
  <si>
    <t>MENDOZA LEON</t>
  </si>
  <si>
    <t>GLORIA GELSIS</t>
  </si>
  <si>
    <t>PEÑA BUITRAGO</t>
  </si>
  <si>
    <t>ROMERO AREVALO</t>
  </si>
  <si>
    <t>DORA EDITH</t>
  </si>
  <si>
    <t>GUERRERO ZULETA</t>
  </si>
  <si>
    <t>SILVIA FERNANDA</t>
  </si>
  <si>
    <t>LOPEZ FERRO</t>
  </si>
  <si>
    <t>YAZMIN</t>
  </si>
  <si>
    <t>ORJUELA GARCIA</t>
  </si>
  <si>
    <t>AMOROCHO GARCIA</t>
  </si>
  <si>
    <t>GONZALEZ TORRES</t>
  </si>
  <si>
    <t>RODRIGUEZ BAQUERO</t>
  </si>
  <si>
    <t>BARRIOS ORTIZ</t>
  </si>
  <si>
    <t>HERNANDEZ ROJAS</t>
  </si>
  <si>
    <t>BOHORQUEZ CASTRO</t>
  </si>
  <si>
    <t>DIANA ZULIMA</t>
  </si>
  <si>
    <t>SANCHEZ PALACIO</t>
  </si>
  <si>
    <t>NANCY ADELAIDA</t>
  </si>
  <si>
    <t>CUBIDES VALLEJO</t>
  </si>
  <si>
    <t>LINA STELLA</t>
  </si>
  <si>
    <t>PATIÑO VARGAS</t>
  </si>
  <si>
    <t>LINDA YOLANDA</t>
  </si>
  <si>
    <t>PARDO CARVAJAL</t>
  </si>
  <si>
    <t>JENNY ALEJANDRA</t>
  </si>
  <si>
    <t>SERGIO DANIEL</t>
  </si>
  <si>
    <t>CAMELO GRANADOS</t>
  </si>
  <si>
    <t>CASTELLANOS CLAVIJO</t>
  </si>
  <si>
    <t>GILBERTO</t>
  </si>
  <si>
    <t>AGUILLON QUEVEDO</t>
  </si>
  <si>
    <t>JAIRO ALBERTO</t>
  </si>
  <si>
    <t>CHACON CARDENAS</t>
  </si>
  <si>
    <t>IVAN DAVID</t>
  </si>
  <si>
    <t>ESPITIA BERNAL</t>
  </si>
  <si>
    <t>APONTE SANTANA</t>
  </si>
  <si>
    <t>SUAREZ NIETO</t>
  </si>
  <si>
    <t>CASTILLO PALACIO</t>
  </si>
  <si>
    <t>PIÑEROS CASTRO</t>
  </si>
  <si>
    <t>JORGE DANIEL</t>
  </si>
  <si>
    <t>IBAÑEZ DAZA</t>
  </si>
  <si>
    <t>JOSE GUILLERMO</t>
  </si>
  <si>
    <t>MENDIVELSO NIÑO</t>
  </si>
  <si>
    <t>KAROLL SOFIA</t>
  </si>
  <si>
    <t>LOPEZ NIETO</t>
  </si>
  <si>
    <t>ROJAS</t>
  </si>
  <si>
    <t>MEZA GOMEZ</t>
  </si>
  <si>
    <t>DEIVI JONNATTAN</t>
  </si>
  <si>
    <t>LISBETH</t>
  </si>
  <si>
    <t>RODRIGUEZ CORDOBA</t>
  </si>
  <si>
    <t>RIGOBERTO</t>
  </si>
  <si>
    <t>TAFUR CORTES</t>
  </si>
  <si>
    <t>LEIDY BIBIANA</t>
  </si>
  <si>
    <t>PAEZ SANTAMARIA</t>
  </si>
  <si>
    <t>MICHAEL STEVE</t>
  </si>
  <si>
    <t>ALDANA FUERTE</t>
  </si>
  <si>
    <t>ANDREA MARCELA</t>
  </si>
  <si>
    <t>FAJARDO VELASCO</t>
  </si>
  <si>
    <t>JULIETH KATHERINE</t>
  </si>
  <si>
    <t>GUTIERREZ HURTADO</t>
  </si>
  <si>
    <t>LOZANO FERNANDEZ</t>
  </si>
  <si>
    <t>GORDO CAAMAÑO</t>
  </si>
  <si>
    <t>KRISTELL GIOVANNA</t>
  </si>
  <si>
    <t>RIOS NAVAS</t>
  </si>
  <si>
    <t>HERNANDEZ MARRUGO</t>
  </si>
  <si>
    <t>TANIA ALEJANDRA</t>
  </si>
  <si>
    <t>CORTES ROMERO</t>
  </si>
  <si>
    <t>SALAS ALVAREZ</t>
  </si>
  <si>
    <t>AMAYA AMESQUITA</t>
  </si>
  <si>
    <t>ANGIE ALEJANDRA</t>
  </si>
  <si>
    <t>VARGAS LEON</t>
  </si>
  <si>
    <t>LEIDY VIVIANA</t>
  </si>
  <si>
    <t>JIMENEZ TORRES</t>
  </si>
  <si>
    <t>MANUEL ALEJANDRO</t>
  </si>
  <si>
    <t>GARZON RODRIGUEZ</t>
  </si>
  <si>
    <t>LIZ STEPHANNY</t>
  </si>
  <si>
    <t>YULIETH LORENA</t>
  </si>
  <si>
    <t>MARIA VICTORIA</t>
  </si>
  <si>
    <t>RODRIGUEZ MANCERA</t>
  </si>
  <si>
    <t>CASAS MIRANDA</t>
  </si>
  <si>
    <t>ADRIANA LUCIA</t>
  </si>
  <si>
    <t>ANAYA MARTINEZ</t>
  </si>
  <si>
    <t>LILIBETH</t>
  </si>
  <si>
    <t>GUTIERREZ RIVERA</t>
  </si>
  <si>
    <t>PARDO BOSSA</t>
  </si>
  <si>
    <t>ORTIZ PORTILLO</t>
  </si>
  <si>
    <t>MAGDA GISELA</t>
  </si>
  <si>
    <t>MORA ALVAREZ</t>
  </si>
  <si>
    <t>TOVAR OSORIO</t>
  </si>
  <si>
    <t>JOHANNA MARCELA</t>
  </si>
  <si>
    <t>MOLINA ALFONSO</t>
  </si>
  <si>
    <t>ERIKA MARCELA</t>
  </si>
  <si>
    <t>CONTRERAS JUYAR</t>
  </si>
  <si>
    <t>MARISOL MILENA</t>
  </si>
  <si>
    <t>MILLAN CADENA</t>
  </si>
  <si>
    <t>OLGA MILENA</t>
  </si>
  <si>
    <t>BARRIOS LASERNA</t>
  </si>
  <si>
    <t>DEISY PAOLA</t>
  </si>
  <si>
    <t>CAMPOS URREGO</t>
  </si>
  <si>
    <t>NATALIA CAROLINA</t>
  </si>
  <si>
    <t>MOGOLLON HERRERA</t>
  </si>
  <si>
    <t>FRANCY ALEJANDRA</t>
  </si>
  <si>
    <t>SANCHEZ BORDA</t>
  </si>
  <si>
    <t>RODRIGUEZ POVEDA</t>
  </si>
  <si>
    <t>JAIME ALBERTO</t>
  </si>
  <si>
    <t>HOYOS SOLER</t>
  </si>
  <si>
    <t>FRANCISCO RENE</t>
  </si>
  <si>
    <t>OBANDO LADRON DE GUEVARA</t>
  </si>
  <si>
    <t>ALMONACID ZAMBRANO</t>
  </si>
  <si>
    <t>WILMER GIOVANNI</t>
  </si>
  <si>
    <t>GOMEZ MILLAN</t>
  </si>
  <si>
    <t>DIEGO FERNEY</t>
  </si>
  <si>
    <t>BOLIVAR RINCON</t>
  </si>
  <si>
    <t>JOSE JAVIER</t>
  </si>
  <si>
    <t>SALINAS CARANTON</t>
  </si>
  <si>
    <t>LEIDY JOHANA</t>
  </si>
  <si>
    <t>TELLEZ QUIROGA</t>
  </si>
  <si>
    <t>RUEDA DURAN</t>
  </si>
  <si>
    <t>ANGIE XIOMARA</t>
  </si>
  <si>
    <t>HERNANDEZ GONZALEZ</t>
  </si>
  <si>
    <t>VIVIANA CAMILA</t>
  </si>
  <si>
    <t>BELTRAN TIBANA</t>
  </si>
  <si>
    <t>CARRANZA CAICEDO</t>
  </si>
  <si>
    <t>GARCIA TRIANA</t>
  </si>
  <si>
    <t>LUZ ESPERANZA</t>
  </si>
  <si>
    <t>RINCON ARIAS</t>
  </si>
  <si>
    <t>YEIMY TATIANA</t>
  </si>
  <si>
    <t>CABRERA GAMBA</t>
  </si>
  <si>
    <t>JEFERSON ALEXIS</t>
  </si>
  <si>
    <t>MORENO BARRETO</t>
  </si>
  <si>
    <t>CANO BERNAL</t>
  </si>
  <si>
    <t>MANTILLA  ESCOBAR</t>
  </si>
  <si>
    <t>JEIMMI JULLIETH</t>
  </si>
  <si>
    <t>GUTIERREZ RODRIGUEZ</t>
  </si>
  <si>
    <t>VIVIAN CAMILA</t>
  </si>
  <si>
    <t>SOLANO MORENO</t>
  </si>
  <si>
    <t>JEIMY TATIANA</t>
  </si>
  <si>
    <t>VASQUEZ SANDOVAL</t>
  </si>
  <si>
    <t>AMAYA VARELA</t>
  </si>
  <si>
    <t>LINARES VENEGAS</t>
  </si>
  <si>
    <t>JAVIER RICARDO</t>
  </si>
  <si>
    <t>LEISY CONSUELO</t>
  </si>
  <si>
    <t>RINCON FIGUEROA</t>
  </si>
  <si>
    <t>ANGEE MARIETH</t>
  </si>
  <si>
    <t>CARVAJAL SARMIENTO</t>
  </si>
  <si>
    <t>YULIETH ALEJANDRA</t>
  </si>
  <si>
    <t>DIMATE JUZGA</t>
  </si>
  <si>
    <t>ALISSON FERNANDA</t>
  </si>
  <si>
    <t>CALLEJAS RIVEROS</t>
  </si>
  <si>
    <t>BAYONA TORRES</t>
  </si>
  <si>
    <t>ANGELA MARCELA</t>
  </si>
  <si>
    <t>BARRERA MORA</t>
  </si>
  <si>
    <t>PINEDA JIMENEZ</t>
  </si>
  <si>
    <t>ALBINO BELTRAN</t>
  </si>
  <si>
    <t>JENNY</t>
  </si>
  <si>
    <t>MENDEZ BALLEN</t>
  </si>
  <si>
    <t>PATIÑO VELEZ</t>
  </si>
  <si>
    <t>MARTINEZ SANCHEZ</t>
  </si>
  <si>
    <t>GAITAN NAVARRETE</t>
  </si>
  <si>
    <t>DANNA LUCIA</t>
  </si>
  <si>
    <t>GONZALEZ AMAYA</t>
  </si>
  <si>
    <t>LESLY TATIANA</t>
  </si>
  <si>
    <t>MARQUEZ VARGAS</t>
  </si>
  <si>
    <t>REYES MUÑOZ</t>
  </si>
  <si>
    <t>MALDONADO GRANADOS</t>
  </si>
  <si>
    <t>ZULLY JOHANA</t>
  </si>
  <si>
    <t>BRAVO RODRIGUEZ</t>
  </si>
  <si>
    <t>AGUJA SANCHEZ</t>
  </si>
  <si>
    <t>DEICY PAOLA</t>
  </si>
  <si>
    <t>SANTOS MORALES</t>
  </si>
  <si>
    <t>OMAR EDILSON</t>
  </si>
  <si>
    <t>RINCON SUAREZ</t>
  </si>
  <si>
    <t>CLAUDIA  YANETH</t>
  </si>
  <si>
    <t>APARICIO  HERNANDEZ</t>
  </si>
  <si>
    <t>JAIRO ALEXIS</t>
  </si>
  <si>
    <t>RIOS CALDERON</t>
  </si>
  <si>
    <t>NIDYA KATIANA</t>
  </si>
  <si>
    <t>ORTIZ GUARIN</t>
  </si>
  <si>
    <t>MAHECHA GARCIA</t>
  </si>
  <si>
    <t>MARCOS ANTONIO</t>
  </si>
  <si>
    <t>MIRYAN</t>
  </si>
  <si>
    <t>MORA SALAZAR</t>
  </si>
  <si>
    <t>LYDA AMPARO</t>
  </si>
  <si>
    <t>MONTOYA FORERO</t>
  </si>
  <si>
    <t>ALBA NELY</t>
  </si>
  <si>
    <t>RODRIGUEZ MARTINEZ</t>
  </si>
  <si>
    <t>SANDRA ISABEL</t>
  </si>
  <si>
    <t>CHINCHILLA OLAYA</t>
  </si>
  <si>
    <t>YESENIA ELIZABETH</t>
  </si>
  <si>
    <t>CAMACHO ALVAREZ</t>
  </si>
  <si>
    <t>MYRIAM XIOMARA</t>
  </si>
  <si>
    <t>CUESTAS TRIANA</t>
  </si>
  <si>
    <t>KAREN VIVIANA</t>
  </si>
  <si>
    <t>ZAMBRANO</t>
  </si>
  <si>
    <t>MYRIAM CONSUELO</t>
  </si>
  <si>
    <t>FONSECA DURAN</t>
  </si>
  <si>
    <t>MARIA ISLENA</t>
  </si>
  <si>
    <t>BELTRAN SALAZAR</t>
  </si>
  <si>
    <t>MARIA DEL ROSARIO</t>
  </si>
  <si>
    <t>COLORADO NAVARRETE</t>
  </si>
  <si>
    <t>KATHIA</t>
  </si>
  <si>
    <t>BERNAL DIAZ</t>
  </si>
  <si>
    <t>GOMEZ SUAREZ</t>
  </si>
  <si>
    <t>BERNAL CASTILLO</t>
  </si>
  <si>
    <t>AMANDA YAMILE</t>
  </si>
  <si>
    <t>LOPEZ GARZON</t>
  </si>
  <si>
    <t>DORIS ADRIANA</t>
  </si>
  <si>
    <t>ACERO ROZO</t>
  </si>
  <si>
    <t>YULY PATRICIA</t>
  </si>
  <si>
    <t>RAMIREZ URREA</t>
  </si>
  <si>
    <t>PERA GALVEZ</t>
  </si>
  <si>
    <t>RIVEROS TORRES</t>
  </si>
  <si>
    <t>SUSSAN CAROLD</t>
  </si>
  <si>
    <t>PEÑUELA CUESTA</t>
  </si>
  <si>
    <t>ANA ANGELICA</t>
  </si>
  <si>
    <t>BRITO ORTIZ</t>
  </si>
  <si>
    <t>SANDRA JIOVANNA</t>
  </si>
  <si>
    <t>PARADA MORA</t>
  </si>
  <si>
    <t>MARIA ANGELA</t>
  </si>
  <si>
    <t>RUA GOMEZ</t>
  </si>
  <si>
    <t>INGRID FERNANDA</t>
  </si>
  <si>
    <t>FORERO HEREDIA</t>
  </si>
  <si>
    <t>ANGELA ISABEL</t>
  </si>
  <si>
    <t>HERNANDEZ RAGUA</t>
  </si>
  <si>
    <t>TORRES  GAMBA</t>
  </si>
  <si>
    <t>CLAUDIA YAMILE</t>
  </si>
  <si>
    <t>QUINTERO ROJAS</t>
  </si>
  <si>
    <t>CLAUDIA PAOLA</t>
  </si>
  <si>
    <t>PANCHE MURCIA</t>
  </si>
  <si>
    <t>MARIA ALEJANDRINA</t>
  </si>
  <si>
    <t>BAUTISTA ESPITIA</t>
  </si>
  <si>
    <t>FRANCIS JULIETA</t>
  </si>
  <si>
    <t>GONGORA GUAJE</t>
  </si>
  <si>
    <t>URIBE PALACIO</t>
  </si>
  <si>
    <t>MARLENY</t>
  </si>
  <si>
    <t>NIÑO CASTRO</t>
  </si>
  <si>
    <t>CLAUDIA ESPERANZA</t>
  </si>
  <si>
    <t>CRUZ GOMEZ</t>
  </si>
  <si>
    <t>YENNY ANGELICA</t>
  </si>
  <si>
    <t>CORREALES JIMENEZ</t>
  </si>
  <si>
    <t>VIVIANA DEL PILAR</t>
  </si>
  <si>
    <t>PACHON GUZMAN</t>
  </si>
  <si>
    <t>LILIANA MARIA</t>
  </si>
  <si>
    <t>LAGUNA LANCHEROS</t>
  </si>
  <si>
    <t>CATHERINE ALEJANDRA</t>
  </si>
  <si>
    <t>PAEZ LEGUIZAMON</t>
  </si>
  <si>
    <t>LEYDI TATIANA</t>
  </si>
  <si>
    <t>GIRALDO ACOSTA</t>
  </si>
  <si>
    <t>CATUMBA CRUZ</t>
  </si>
  <si>
    <t>JORGE ANDRÉS</t>
  </si>
  <si>
    <t>MESA LOPEZ DE MESA</t>
  </si>
  <si>
    <t>TOVAR BOBADILLA</t>
  </si>
  <si>
    <t>JHON WILLIAM</t>
  </si>
  <si>
    <t>GAMBOA CRUZ</t>
  </si>
  <si>
    <t>NARVAEZ LONDOÑO</t>
  </si>
  <si>
    <t>GOMEZ BERNAL</t>
  </si>
  <si>
    <t>OSUNA RUBIO</t>
  </si>
  <si>
    <t>JOHN EYSXOON</t>
  </si>
  <si>
    <t>MILLAN RAMIREZ</t>
  </si>
  <si>
    <t>LORENA MARGOTH</t>
  </si>
  <si>
    <t>JIMENEZ CASALLAS</t>
  </si>
  <si>
    <t>SONIA PILAR</t>
  </si>
  <si>
    <t>MEDINA MICAN</t>
  </si>
  <si>
    <t>SANDRA YULIETH</t>
  </si>
  <si>
    <t>BENJUMEA RIAÑO</t>
  </si>
  <si>
    <t>PAULA MARIA</t>
  </si>
  <si>
    <t>TOVAR ROJAS</t>
  </si>
  <si>
    <t>DUARTE PINZON</t>
  </si>
  <si>
    <t>YULIET CAROLINA</t>
  </si>
  <si>
    <t>CAMPOS</t>
  </si>
  <si>
    <t>LOPEZ PERDOMO</t>
  </si>
  <si>
    <t>LAURA XIMENA</t>
  </si>
  <si>
    <t>ALBARRAN OSORIO</t>
  </si>
  <si>
    <t>TANIA XIMENA</t>
  </si>
  <si>
    <t>CARDENAS LOPEZ</t>
  </si>
  <si>
    <t>CLAUDIA DEL PILAR</t>
  </si>
  <si>
    <t>VILLAMIZAR MANRIQUE</t>
  </si>
  <si>
    <t>SUAREZ PINEDA</t>
  </si>
  <si>
    <t>MENDEZ MONSALVE</t>
  </si>
  <si>
    <t>PEDRO ANTONIO</t>
  </si>
  <si>
    <t>AGUILAR CUERVO</t>
  </si>
  <si>
    <t>EDWIN JAVIER</t>
  </si>
  <si>
    <t>RODRIGUEZ GONZALEZ</t>
  </si>
  <si>
    <t>ERIKA</t>
  </si>
  <si>
    <t>LIZCANO SALGADO</t>
  </si>
  <si>
    <t>PEREZ SAZA</t>
  </si>
  <si>
    <t>MIRANDA GALEANO</t>
  </si>
  <si>
    <t>ERICA DIGNORY</t>
  </si>
  <si>
    <t>MESTIZO AYURE</t>
  </si>
  <si>
    <t>CLARA ISABEL</t>
  </si>
  <si>
    <t>MORENO ARIAS</t>
  </si>
  <si>
    <t>DAYSI KATHERINE</t>
  </si>
  <si>
    <t>CARVAJAL CASTILLO</t>
  </si>
  <si>
    <t>MARLIBIA</t>
  </si>
  <si>
    <t>PALOMINO GRISALES</t>
  </si>
  <si>
    <t>OSCAR MARIO</t>
  </si>
  <si>
    <t>RUIZ CRUZ</t>
  </si>
  <si>
    <t>ALEX ALBERTO</t>
  </si>
  <si>
    <t>PLAZAS BARACALDO</t>
  </si>
  <si>
    <t>CARLOS GERMAN</t>
  </si>
  <si>
    <t>LEIVA BEJARANO</t>
  </si>
  <si>
    <t>ANA JULIETH</t>
  </si>
  <si>
    <t>CRUZ AMORTEGUI</t>
  </si>
  <si>
    <t>JUAN FELIPE</t>
  </si>
  <si>
    <t>MAYORGA AVILES</t>
  </si>
  <si>
    <t>WALTER</t>
  </si>
  <si>
    <t>RODRIGUEZ BONILLA</t>
  </si>
  <si>
    <t>AYALA SANCHEZ</t>
  </si>
  <si>
    <t>KAREN JULIETH</t>
  </si>
  <si>
    <t>RODRIGUEZ LEON</t>
  </si>
  <si>
    <t>YURY YISETH</t>
  </si>
  <si>
    <t>RUBIANO MORA</t>
  </si>
  <si>
    <t>PAOLA YISET</t>
  </si>
  <si>
    <t>HERRERA MEDINA</t>
  </si>
  <si>
    <t>YURY MARCELA</t>
  </si>
  <si>
    <t>MALPICA RAMIREZ</t>
  </si>
  <si>
    <t>BOGOTA VILLAMIL</t>
  </si>
  <si>
    <t>ALDY ALEXANDER</t>
  </si>
  <si>
    <t>RODRIGUEZ CABALLERO</t>
  </si>
  <si>
    <t>OLGA STEFANIA</t>
  </si>
  <si>
    <t>JUEZ MORENO</t>
  </si>
  <si>
    <t>CANDY ROCIO</t>
  </si>
  <si>
    <t>RINCON CASTRO</t>
  </si>
  <si>
    <t>CAICEDO PARRADO</t>
  </si>
  <si>
    <t>VELASQUEZ FRANCO</t>
  </si>
  <si>
    <t>JUAN NICOLAS</t>
  </si>
  <si>
    <t>BARRAGAN ARANDA</t>
  </si>
  <si>
    <t>ANTONIA</t>
  </si>
  <si>
    <t>CALDERON OBANDO</t>
  </si>
  <si>
    <t>MAGDA LORENA</t>
  </si>
  <si>
    <t>SANCHEZ ARDILA</t>
  </si>
  <si>
    <t>AYDA LUCIA</t>
  </si>
  <si>
    <t>LOPEZ BLANCO</t>
  </si>
  <si>
    <t>YULIETH MINERI</t>
  </si>
  <si>
    <t>PLATA GUERRERO</t>
  </si>
  <si>
    <t>ZULEIDA</t>
  </si>
  <si>
    <t>LOPEZ ROJAS</t>
  </si>
  <si>
    <t>SANABRIA HERRERA</t>
  </si>
  <si>
    <t>BERMUDEZ ESTRADA</t>
  </si>
  <si>
    <t>SANDRA JYSEL</t>
  </si>
  <si>
    <t>ENCISO SUAREZ</t>
  </si>
  <si>
    <t>RUEDA RIVERA</t>
  </si>
  <si>
    <t>ADRIANA CONSTANZA</t>
  </si>
  <si>
    <t>LARROTA VARGAS</t>
  </si>
  <si>
    <t>SANDRA ILEANA</t>
  </si>
  <si>
    <t>SUAREZ WALTEROS</t>
  </si>
  <si>
    <t>GLORIA PATRICIA</t>
  </si>
  <si>
    <t>LOPEZ RUIZ</t>
  </si>
  <si>
    <t>FABIO ALBERTO</t>
  </si>
  <si>
    <t>PENALOZA BARRERA</t>
  </si>
  <si>
    <t>EDGAR</t>
  </si>
  <si>
    <t>VELANDIA MORENO</t>
  </si>
  <si>
    <t>JOSE RAUL</t>
  </si>
  <si>
    <t>HERNANDEZ PINZON</t>
  </si>
  <si>
    <t>EDUARDO</t>
  </si>
  <si>
    <t>JOSE ALEXANDER</t>
  </si>
  <si>
    <t>CAMARGO AMAYA</t>
  </si>
  <si>
    <t>FELIX ANDRES</t>
  </si>
  <si>
    <t>GUARNIZO SANCHEZ</t>
  </si>
  <si>
    <t>OSCAR ADOLFO</t>
  </si>
  <si>
    <t>ACOSTA RODRIGUEZ</t>
  </si>
  <si>
    <t>ROBINSON LEANDRO</t>
  </si>
  <si>
    <t>CUERO RINCON</t>
  </si>
  <si>
    <t>HAROLD FERNANDO</t>
  </si>
  <si>
    <t>FERRUCHO GORDILLO</t>
  </si>
  <si>
    <t>DOMINGUEZ ROJAS</t>
  </si>
  <si>
    <t>ALVARO JULIAN</t>
  </si>
  <si>
    <t>MANRIQUE GOMEZ</t>
  </si>
  <si>
    <t>GOMEZ IMATE</t>
  </si>
  <si>
    <t>JOANA  CAROLINA</t>
  </si>
  <si>
    <t>VALENCIA  BELTRAN</t>
  </si>
  <si>
    <t>ULLOA GARCIA</t>
  </si>
  <si>
    <t>JULIETH</t>
  </si>
  <si>
    <t>ACOSTA ORDONEZ</t>
  </si>
  <si>
    <t>IVON MARITZA</t>
  </si>
  <si>
    <t>SEPULVEDA RUBIO</t>
  </si>
  <si>
    <t>BRAYAN ELIAS</t>
  </si>
  <si>
    <t>TAFUR SANCHEZ</t>
  </si>
  <si>
    <t>RIVEROS OCHOA</t>
  </si>
  <si>
    <t>JULIANA</t>
  </si>
  <si>
    <t>SANCHEZ CAICEDO</t>
  </si>
  <si>
    <t>LEON CARDOZO</t>
  </si>
  <si>
    <t>SEPULVEDA BENAVIDES</t>
  </si>
  <si>
    <t>EDDY FERNANDO</t>
  </si>
  <si>
    <t>BERNAL MONTOYA</t>
  </si>
  <si>
    <t>GODOY TUSO</t>
  </si>
  <si>
    <t>CACERES OJEDA</t>
  </si>
  <si>
    <t>RODRIGUEZ AMAYA</t>
  </si>
  <si>
    <t>LUIS FERNANDO</t>
  </si>
  <si>
    <t>NOVOA PAEZ</t>
  </si>
  <si>
    <t>ALCIBIADES</t>
  </si>
  <si>
    <t>CASTELLANOS LOPEZ</t>
  </si>
  <si>
    <t>AURA CECILIA</t>
  </si>
  <si>
    <t>AREVALO PUELLO</t>
  </si>
  <si>
    <t>TORRES BEJARANO</t>
  </si>
  <si>
    <t>EDITH</t>
  </si>
  <si>
    <t>NIETO LARA</t>
  </si>
  <si>
    <t>NANCY AYDEE</t>
  </si>
  <si>
    <t>RONCANCIO CASTELLANOS</t>
  </si>
  <si>
    <t>QUINONES TOLEDO</t>
  </si>
  <si>
    <t>MENDEZ RUIZ</t>
  </si>
  <si>
    <t>MONTAÑEZ ALBARRACIN</t>
  </si>
  <si>
    <t>RODRIGUEZ YAÑES</t>
  </si>
  <si>
    <t>RAFAEL DAVID</t>
  </si>
  <si>
    <t>LOPEZ OSPÍNA</t>
  </si>
  <si>
    <t>WENDY ALEXANDRA</t>
  </si>
  <si>
    <t>ARIAS BOLAÑOS</t>
  </si>
  <si>
    <t>JORGE ALEJANDRO</t>
  </si>
  <si>
    <t>CARRION MACIAS</t>
  </si>
  <si>
    <t>DIXON ROMAY</t>
  </si>
  <si>
    <t>ROMERO CAÑON</t>
  </si>
  <si>
    <t>YESICA MARCELA</t>
  </si>
  <si>
    <t>GOMEZ BUITRAGO</t>
  </si>
  <si>
    <t>EDLIN JOAN</t>
  </si>
  <si>
    <t>LAURA DANIELA</t>
  </si>
  <si>
    <t>LONDOÑO TIQUE</t>
  </si>
  <si>
    <t>YENNI CAROLINA</t>
  </si>
  <si>
    <t>LOPEZ MATEUS</t>
  </si>
  <si>
    <t>AVENDAÑO VASQUEZ</t>
  </si>
  <si>
    <t>CINDY LILIANA</t>
  </si>
  <si>
    <t>CLAVIJO MARTINEZ</t>
  </si>
  <si>
    <t>JEISON GERMAN</t>
  </si>
  <si>
    <t>MALAGON MALAGON</t>
  </si>
  <si>
    <t>LOPEZ SANABRIA</t>
  </si>
  <si>
    <t>FREDDY HERNAN</t>
  </si>
  <si>
    <t>PARADA SARMIENTO</t>
  </si>
  <si>
    <t>ETHEL SUSY</t>
  </si>
  <si>
    <t>CASTAÑEDA REY</t>
  </si>
  <si>
    <t>MARGARITA MARIA</t>
  </si>
  <si>
    <t>SERRANO QUIROGA</t>
  </si>
  <si>
    <t>YEIMY</t>
  </si>
  <si>
    <t>COMBITA ESLAVA</t>
  </si>
  <si>
    <t>ROSA ANGELA</t>
  </si>
  <si>
    <t>GUERRERO GUAYARA</t>
  </si>
  <si>
    <t>JEIMMY ALEJANDRA</t>
  </si>
  <si>
    <t>PARRA PARRA</t>
  </si>
  <si>
    <t>PARRA ZAMUDIO</t>
  </si>
  <si>
    <t>JULY KATERINE</t>
  </si>
  <si>
    <t>MORENO CASTRO</t>
  </si>
  <si>
    <t>DERLY CONSTANZA</t>
  </si>
  <si>
    <t>ADRIANA MAGDALENA</t>
  </si>
  <si>
    <t>SILVA CHAPARRO</t>
  </si>
  <si>
    <t>LARRAHONDO SANCHEZ</t>
  </si>
  <si>
    <t>MORALES ANGULO</t>
  </si>
  <si>
    <t>RAFAEL ENRIQUE</t>
  </si>
  <si>
    <t>HERNANDEZ PINEDA</t>
  </si>
  <si>
    <t>MARCIALES DAZA</t>
  </si>
  <si>
    <t>BRYAN DAMIAN</t>
  </si>
  <si>
    <t>ARAGON CAMACHO</t>
  </si>
  <si>
    <t>YURIDIA JUDITH</t>
  </si>
  <si>
    <t>CASTIBLANCO OTALORA</t>
  </si>
  <si>
    <t>SONIA MILENA</t>
  </si>
  <si>
    <t>GUAYAZAN GOMEZ</t>
  </si>
  <si>
    <t>GALINDO CAÑON</t>
  </si>
  <si>
    <t>ERIKA VIVIANA</t>
  </si>
  <si>
    <t>FORERO RODRIGUEZ</t>
  </si>
  <si>
    <t>MURCIA BONILLA</t>
  </si>
  <si>
    <t>GARZON RUBIO</t>
  </si>
  <si>
    <t>BRAYAN FERNANDO</t>
  </si>
  <si>
    <t>PINILLA SOLORZANO</t>
  </si>
  <si>
    <t>CALDERON ALGARRA</t>
  </si>
  <si>
    <t>YULIAN STIXBENN</t>
  </si>
  <si>
    <t>GARAY SANCHEZ</t>
  </si>
  <si>
    <t>MARTINEZ LEAL</t>
  </si>
  <si>
    <t>BUITRAGO CASTELLANOS</t>
  </si>
  <si>
    <t>BARRAGAN OSPINA</t>
  </si>
  <si>
    <t>SONIA YANID</t>
  </si>
  <si>
    <t>AMADOR ROZO</t>
  </si>
  <si>
    <t>TRIVIÑO</t>
  </si>
  <si>
    <t>DINA JOHANNA</t>
  </si>
  <si>
    <t>RODRIGUEZ CRISTANCHO</t>
  </si>
  <si>
    <t>KEYDY  YOLADY</t>
  </si>
  <si>
    <t>MATEUS  NIÑO</t>
  </si>
  <si>
    <t>JOHANNA MILENA</t>
  </si>
  <si>
    <t>LEON PIRAQUIVE</t>
  </si>
  <si>
    <t>ANA MARITZA</t>
  </si>
  <si>
    <t>ZAMBRANO BERRIO</t>
  </si>
  <si>
    <t>JEIMY VIVIANA</t>
  </si>
  <si>
    <t>CALDAS ARIZA</t>
  </si>
  <si>
    <t>JOSE JESUS</t>
  </si>
  <si>
    <t>JULIO ARTURO</t>
  </si>
  <si>
    <t>ALVAREZ TAVERA</t>
  </si>
  <si>
    <t>ROBERTO CARLOS</t>
  </si>
  <si>
    <t>DUARTE DAZA</t>
  </si>
  <si>
    <t>RODRIGUEZ GARZON</t>
  </si>
  <si>
    <t>FELIX</t>
  </si>
  <si>
    <t>RINCON SALAMANCA</t>
  </si>
  <si>
    <t>BELTRAN GONZALEZ</t>
  </si>
  <si>
    <t>MONTAÑEZ MORALES</t>
  </si>
  <si>
    <t>BREIDY ALEJANDRO</t>
  </si>
  <si>
    <t>ARENAS AGUASACO</t>
  </si>
  <si>
    <t>CHRISTIAN CAMILO</t>
  </si>
  <si>
    <t>SIERRA WILCHES</t>
  </si>
  <si>
    <t>MELISSA</t>
  </si>
  <si>
    <t>RUIZ SANCHEZ</t>
  </si>
  <si>
    <t>ALEXIS</t>
  </si>
  <si>
    <t>SANABRIA MELO</t>
  </si>
  <si>
    <t>JAIDI LILI</t>
  </si>
  <si>
    <t>VEGA ALFONSO</t>
  </si>
  <si>
    <t>VERONICA</t>
  </si>
  <si>
    <t>PLAZAS CORREA</t>
  </si>
  <si>
    <t>BLANCA INES</t>
  </si>
  <si>
    <t>MARTINEZ PEÑA</t>
  </si>
  <si>
    <t>MONTAÑA WALTEROS</t>
  </si>
  <si>
    <t>ROA ARAUJO</t>
  </si>
  <si>
    <t>FABIAN MAURICIO</t>
  </si>
  <si>
    <t>GARCIA ALFARO</t>
  </si>
  <si>
    <t>SUÁREZ</t>
  </si>
  <si>
    <t>BRIGITTE DAYANNA</t>
  </si>
  <si>
    <t>MUÑOZ CHAMORRO</t>
  </si>
  <si>
    <t>JUAN DIEGO</t>
  </si>
  <si>
    <t>CUERVO GUTIERREZ</t>
  </si>
  <si>
    <t>GRISELA ALEXANDRA</t>
  </si>
  <si>
    <t>PINZON APONTE</t>
  </si>
  <si>
    <t>RENE JULIAN</t>
  </si>
  <si>
    <t>CAÑON TINJACA</t>
  </si>
  <si>
    <t>JOHANNA PAMELA</t>
  </si>
  <si>
    <t>RODRIGUEZ CEPEDA</t>
  </si>
  <si>
    <t>VIVIANA ASTRID</t>
  </si>
  <si>
    <t>MARTINEZ PACHON</t>
  </si>
  <si>
    <t>JIMENEZ SABRICA</t>
  </si>
  <si>
    <t>CRISTIAN DAVID</t>
  </si>
  <si>
    <t>OJEDA MALDONADO</t>
  </si>
  <si>
    <t>LAFAURIE GIRALDO</t>
  </si>
  <si>
    <t>VILLACRES CASTILLO</t>
  </si>
  <si>
    <t>DEICY JOHANNA</t>
  </si>
  <si>
    <t>RIAPIRA ROZO</t>
  </si>
  <si>
    <t>ANGI LORENA</t>
  </si>
  <si>
    <t>CASTELLANOS VILLABONA</t>
  </si>
  <si>
    <t>JHOAN ESTIVEN</t>
  </si>
  <si>
    <t>CRUZ GARCIA</t>
  </si>
  <si>
    <t>COLLANTES PULIDO</t>
  </si>
  <si>
    <t>PULIDO ANGARITA</t>
  </si>
  <si>
    <t>JOHN FREDY</t>
  </si>
  <si>
    <t>CASTELLANOS MORENO</t>
  </si>
  <si>
    <t>ANDRES ALFONSO</t>
  </si>
  <si>
    <t>SALGADO PARRA</t>
  </si>
  <si>
    <t>EDUARD ARMANDO</t>
  </si>
  <si>
    <t>BERNAL PRIETO</t>
  </si>
  <si>
    <t>HAROL GEOVANNY</t>
  </si>
  <si>
    <t>SUAREZ MORALES</t>
  </si>
  <si>
    <t>MONTES RODRIGUEZ</t>
  </si>
  <si>
    <t>WILLIAM ALONSO</t>
  </si>
  <si>
    <t>PASTOR VARGAS</t>
  </si>
  <si>
    <t>ZAPATA ESGUERRA</t>
  </si>
  <si>
    <t>YENNI ANDREA</t>
  </si>
  <si>
    <t>ROMERO ROMERO</t>
  </si>
  <si>
    <t>JUAN CARLOS MAURICIO</t>
  </si>
  <si>
    <t>MORENO VILLOTA</t>
  </si>
  <si>
    <t>ESCOBAR DELGADILLO</t>
  </si>
  <si>
    <t>ALBERT YEZID</t>
  </si>
  <si>
    <t>SAAVEDRA PAMPLONA</t>
  </si>
  <si>
    <t>LAURA ISABEL</t>
  </si>
  <si>
    <t>ARIZA AGUILAR</t>
  </si>
  <si>
    <t>NAZLLY BEATRIZ</t>
  </si>
  <si>
    <t>MARTINEZ PERALTA</t>
  </si>
  <si>
    <t>FLORES FERIA</t>
  </si>
  <si>
    <t>MARCO ANTONIO</t>
  </si>
  <si>
    <t>PAEZ RAMIREZ</t>
  </si>
  <si>
    <t>MAICOL IGNACIO</t>
  </si>
  <si>
    <t>BURGOS HERNANDEZ</t>
  </si>
  <si>
    <t>LOZANO AVILA</t>
  </si>
  <si>
    <t>KAREN ESNEYDER</t>
  </si>
  <si>
    <t>VALLEJO TUNJO</t>
  </si>
  <si>
    <t>ANGIE JASBLEIDY</t>
  </si>
  <si>
    <t>SALAZAR GALINDO</t>
  </si>
  <si>
    <t>DAVID SANTIAGO</t>
  </si>
  <si>
    <t>GOMEZ PARDO</t>
  </si>
  <si>
    <t>ARIADNA GERALDINE</t>
  </si>
  <si>
    <t>PARRA LEMUS</t>
  </si>
  <si>
    <t>GILBERT ALEXANDER</t>
  </si>
  <si>
    <t>LILIANA MARYURY</t>
  </si>
  <si>
    <t>HENAO SALINAS</t>
  </si>
  <si>
    <t>LEIDY MIREYA</t>
  </si>
  <si>
    <t>PEÑA ROMERO</t>
  </si>
  <si>
    <t>YESICA KATHERINE</t>
  </si>
  <si>
    <t>PINEDA PANCHE</t>
  </si>
  <si>
    <t>CONTRERAS GONZALEZ</t>
  </si>
  <si>
    <t>CARLOS ERNESTO</t>
  </si>
  <si>
    <t>RESTREPO MONCADA</t>
  </si>
  <si>
    <t>LINA VANESSA</t>
  </si>
  <si>
    <t>URQUIJO CASTRO</t>
  </si>
  <si>
    <t>Sede</t>
  </si>
  <si>
    <t>SEDE</t>
  </si>
  <si>
    <t>CIUDAD</t>
  </si>
  <si>
    <t>BOGOTA</t>
  </si>
  <si>
    <t>MEDELLIN</t>
  </si>
  <si>
    <t>CALI</t>
  </si>
  <si>
    <t>BARRANQUILLA</t>
  </si>
  <si>
    <t>BUCARAMANGA</t>
  </si>
  <si>
    <t>SANTA MARTA</t>
  </si>
  <si>
    <t>PASO</t>
  </si>
  <si>
    <t>GUAYAQUIL</t>
  </si>
  <si>
    <t>QUITO</t>
  </si>
  <si>
    <t>LIMA</t>
  </si>
  <si>
    <t>BUENOS AIRES</t>
  </si>
  <si>
    <t>CARACAS</t>
  </si>
  <si>
    <t>NEW YORK</t>
  </si>
  <si>
    <t>MIAMI</t>
  </si>
  <si>
    <t>CARGO</t>
  </si>
  <si>
    <t>Coordinador II</t>
  </si>
  <si>
    <t>Administrador I</t>
  </si>
  <si>
    <t>PROFESIONAL</t>
  </si>
  <si>
    <t>Director de Unidad</t>
  </si>
  <si>
    <t>Administrador II</t>
  </si>
  <si>
    <t>AUXILIAR TECNICO II</t>
  </si>
  <si>
    <t>Director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</si>
  <si>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</si>
  <si>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</si>
  <si>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</si>
  <si>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</si>
  <si>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</si>
  <si>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</si>
  <si>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</si>
  <si>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</si>
  <si>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</si>
  <si>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</si>
  <si>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</si>
  <si>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</si>
  <si>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</si>
  <si>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</si>
  <si>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</si>
  <si>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</si>
  <si>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</si>
  <si>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</si>
  <si>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</si>
  <si>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</si>
  <si>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CODIGO CARGO</t>
  </si>
  <si>
    <t>#</t>
  </si>
  <si>
    <t>CITACION</t>
  </si>
  <si>
    <t>MES</t>
  </si>
  <si>
    <t>NO</t>
  </si>
  <si>
    <t>PENDIENTE</t>
  </si>
  <si>
    <t>SI</t>
  </si>
  <si>
    <t>ENERO</t>
  </si>
  <si>
    <t>JUNIO</t>
  </si>
  <si>
    <t>FEBRERO</t>
  </si>
  <si>
    <t>MARZO</t>
  </si>
  <si>
    <t>ABRIL</t>
  </si>
  <si>
    <t>MAYO</t>
  </si>
  <si>
    <t>HOMBRES</t>
  </si>
  <si>
    <t>MUJERES</t>
  </si>
  <si>
    <t>DOCUMENTO</t>
  </si>
  <si>
    <t>APELLIDOS Y NOMBRES</t>
  </si>
  <si>
    <t>CIUDAD SEDE</t>
  </si>
  <si>
    <t>CARGO DEL EMPLEADO</t>
  </si>
  <si>
    <t>ESTADO CITACION</t>
  </si>
  <si>
    <t>TOTALES</t>
  </si>
  <si>
    <t>NOMBRE COMPLETO</t>
  </si>
  <si>
    <t>CLAUDIA MILENA CASTILLO PRIETO</t>
  </si>
  <si>
    <t>CARLOS MAURICIO VASQUEZ PAEZ</t>
  </si>
  <si>
    <t>SERGIO JAIR SIERRA BELTRAN</t>
  </si>
  <si>
    <t>MIGUEL ESTEBAN CASSIANO LOPEZ</t>
  </si>
  <si>
    <t>SEBASTIAN MORENO CUELLAR</t>
  </si>
  <si>
    <t>JENNIFER PAOLA PARRA PATIÑO</t>
  </si>
  <si>
    <t>YULY PAOLA BARRERA RINCON</t>
  </si>
  <si>
    <t>CRISTIAN FABIAN CUSARIA BARON</t>
  </si>
  <si>
    <t>WILMER ALEXANDER ZAMBRANO ARIAS</t>
  </si>
  <si>
    <t>FAISULY RODRIGUEZ PEREZ</t>
  </si>
  <si>
    <t>SANDRA MAGNOLIA MOLINA LEON</t>
  </si>
  <si>
    <t>FRANCY ELENA RODRIGUEZ RAMOS</t>
  </si>
  <si>
    <t>CATALINA JIMENEZ PULIDO</t>
  </si>
  <si>
    <t>SANDRA LILIANA MARTINEZ GELVES</t>
  </si>
  <si>
    <t>JENNYFER PRADA QUIROGA</t>
  </si>
  <si>
    <t>MILENA CARVAJAL BERNAL</t>
  </si>
  <si>
    <t>YESENIA ANGELICA MORENO</t>
  </si>
  <si>
    <t>NIDIA ARANDIA VEGA</t>
  </si>
  <si>
    <t>IVONNE ROCIO CRUZ SILVA</t>
  </si>
  <si>
    <t>CESAR AUGUSTO ORTEGA ALBA</t>
  </si>
  <si>
    <t>FREDDY ALEXANDER ROJAS CORTES</t>
  </si>
  <si>
    <t>OMAR FERNANDO RODRIGUEZ DAZA</t>
  </si>
  <si>
    <t>JUAN MANUEL CORTES CORTES</t>
  </si>
  <si>
    <t>RAUL ANDRES HERNANDEZ CARDENAS</t>
  </si>
  <si>
    <t>DANIEL GUILLERMO SANCHEZ</t>
  </si>
  <si>
    <t>WILLIAM RICARDO RUIZ ZULUAGA</t>
  </si>
  <si>
    <t>JAIME RODRIGUEZ VARGAS</t>
  </si>
  <si>
    <t>CLAUDIA MILENA RUIZ FORERO</t>
  </si>
  <si>
    <t>FELIPE GONZALEZ RAMIREZ</t>
  </si>
  <si>
    <t>ANGELA VICTORIA GONZALEZ SANCHEZ</t>
  </si>
  <si>
    <t>JULIAN ALEJANDRO ARDILA OLIVARES</t>
  </si>
  <si>
    <t>LUISA CATHERINE SERRANO CHAVES</t>
  </si>
  <si>
    <t>ANYI MELIZA HORTA TRUJILLO</t>
  </si>
  <si>
    <t>ANGELA LUCIA PEREZ AGUILAR</t>
  </si>
  <si>
    <t>MONICA PAOLA PEREZ BLANCO</t>
  </si>
  <si>
    <t>LINA MARIA LONDOÑO BUITRAGO</t>
  </si>
  <si>
    <t>ELIANA ROCIO RAMIREZ VELEZ</t>
  </si>
  <si>
    <t>MARTHA PATRICIA SARAY RODRIGUEZ</t>
  </si>
  <si>
    <t>YOHANA ALVARADO ROBAYO</t>
  </si>
  <si>
    <t>FELIPE FAJARDO SANABRIA</t>
  </si>
  <si>
    <t>CARLOS AUGUSTO URREA CASTELLANOS</t>
  </si>
  <si>
    <t>YESICA PAOLA GALLO GARZON</t>
  </si>
  <si>
    <t>YUDIRLEN MOSQUERA ORDONEZ</t>
  </si>
  <si>
    <t>HECTOR DAVID CASTRO MERCHAN</t>
  </si>
  <si>
    <t>MARIA PAULA LOZANO RODRIGUEZ</t>
  </si>
  <si>
    <t>LEIDY YULIETH RODRIGUEZ TRIANA</t>
  </si>
  <si>
    <t>SEBASTIAN EDUARDO FANCHI LOPEZ</t>
  </si>
  <si>
    <t>JUAN PABLO CALDERON NIÑO</t>
  </si>
  <si>
    <t>JEISSON ANDRES MORALES HERNANDEZ</t>
  </si>
  <si>
    <t>JUAN MANUEL FERNANDEZ FLECHAS</t>
  </si>
  <si>
    <t>CRHISTIAN CAMILO ORDUZ CIFUENTES</t>
  </si>
  <si>
    <t>ORLANDO SANCHEZ</t>
  </si>
  <si>
    <t>JEIMY  CAROLINA GIRON  CORTES</t>
  </si>
  <si>
    <t>MARITZA SILVA CALDERON</t>
  </si>
  <si>
    <t>BEATRIZ LILIANA PACHECO BLANCO</t>
  </si>
  <si>
    <t>MARIA DEL PILAR LINDARTE RODRIGUEZ</t>
  </si>
  <si>
    <t>ANGELICA HERNANDEZ PUENTES</t>
  </si>
  <si>
    <t>DIEGO RODRIGUEZ HERNANDEZ</t>
  </si>
  <si>
    <t>EDGAR HUMBERTO SUELTA GAITAN</t>
  </si>
  <si>
    <t>VICTOR HUGO MALES BRAVO</t>
  </si>
  <si>
    <t>LAURA VIVIANA SANCHEZ MOLINA</t>
  </si>
  <si>
    <t>LIZETH CAROLINA RODRIGUEZ ZARATE</t>
  </si>
  <si>
    <t>CARLOS ANDRES PEDRAZA PINZON</t>
  </si>
  <si>
    <t>ANGIE PAOLA OROZCO MAHECHA</t>
  </si>
  <si>
    <t>VANNESSA ALEJANDRA POTES CIFUENTES</t>
  </si>
  <si>
    <t>LEIDY PAOLA ROJAS TORRES</t>
  </si>
  <si>
    <t>MARIA CRISTINA RODRIGUEZ DIAZ</t>
  </si>
  <si>
    <t>FIORELLA PAPA ACUÑA</t>
  </si>
  <si>
    <t>SANDRA PATRICIA PATIÑO GALINDO</t>
  </si>
  <si>
    <t>MARIA ANGELICA PAEZ VILLARRAGA</t>
  </si>
  <si>
    <t>MONICA DEL ROCIO MARROQUIN MARINO</t>
  </si>
  <si>
    <t>SANDRA PAOLA CUETO BAÑOS</t>
  </si>
  <si>
    <t>MARIA  XIMENA QUEVEDO  SANCHEZ</t>
  </si>
  <si>
    <t>ADRIANA PAOLA ARGUELLO OSPINA</t>
  </si>
  <si>
    <t>PATRICIA MUTIS GIL</t>
  </si>
  <si>
    <t>GINA PAOLA ROMERO ATENCIO</t>
  </si>
  <si>
    <t>SANTIAGO PLATIN  GALLEGO</t>
  </si>
  <si>
    <t>LAURA FERNANDA PUERTO MOLINA</t>
  </si>
  <si>
    <t>JUAN MANUEL ARBELAEZ OSORIO</t>
  </si>
  <si>
    <t>JUAN PABLO RODRIGUEZ ZAMUDIO</t>
  </si>
  <si>
    <t>LUISA FERNANDA GUERRERO GUERRERO</t>
  </si>
  <si>
    <t>JINETH ALEXANDRA GAMEZ MORENO</t>
  </si>
  <si>
    <t>JUAN DAVID FURQUE FAJARDO</t>
  </si>
  <si>
    <t>CAROLINA OSPINA TRUJILLO</t>
  </si>
  <si>
    <t>CATALINA MARIA RAMIREZ SERRANO</t>
  </si>
  <si>
    <t>GLORIA ISABEL RODRIGUEZ SALAZAR</t>
  </si>
  <si>
    <t>SONIA LUDIVIA ROBERTO PINILLA</t>
  </si>
  <si>
    <t>MARIA ELISA MONTAÑEZ HERNANDEZ</t>
  </si>
  <si>
    <t>MARY LUZ MARULANDA FRANCO</t>
  </si>
  <si>
    <t>SANDRA XIMENA LEON GONZALEZ</t>
  </si>
  <si>
    <t>ERIKA JEANNETH ARANGO CARDONA</t>
  </si>
  <si>
    <t>MONICA OCAMPO AVELLANEDA</t>
  </si>
  <si>
    <t>ANGELA BOTERO ECHEVERRIA</t>
  </si>
  <si>
    <t>YURIDIA VEGA GARAY</t>
  </si>
  <si>
    <t>JHON ALEXANDER FERNANDEZ RUIZ</t>
  </si>
  <si>
    <t>MAYERLY PRIETO MUÑOZ</t>
  </si>
  <si>
    <t>DANIEL CAMILO SAAVEDRA CASTILLO</t>
  </si>
  <si>
    <t>CAMILO ALEJANDRO DELGADO AMAYA</t>
  </si>
  <si>
    <t>DAYANA CATERIN RODRIGUEZ BRICEÑO</t>
  </si>
  <si>
    <t>DANIEL ALEJANDRO PARAMO TORRES</t>
  </si>
  <si>
    <t>STEPHANIE JULIETH CARDOZO ORTIZ</t>
  </si>
  <si>
    <t>YEREMYN DAYANA FAJARDO ARDILA</t>
  </si>
  <si>
    <t>YASMIN AYALA TORRES</t>
  </si>
  <si>
    <t>LUISA PATRICIA SALAZAR PINILLA</t>
  </si>
  <si>
    <t>GLORIA MABEL CASAS MAYORGA</t>
  </si>
  <si>
    <t>JOHN ALEJANDRO DUQUE GUTIERREZ</t>
  </si>
  <si>
    <t>DANIEL FRANCISCO FORERO VELANDIA</t>
  </si>
  <si>
    <t>LUZ BETTY GOMEZ LOPEZ</t>
  </si>
  <si>
    <t>NUBIA GREGORIA ESPINOSA GARZON</t>
  </si>
  <si>
    <t>EYLEEN CATERINE RODRIGUEZ MAHECHA</t>
  </si>
  <si>
    <t>JUAN DANIEL HERNANDEZ BERGAÑO</t>
  </si>
  <si>
    <t>LEIDY YOHANA TENJO SANCHEZ</t>
  </si>
  <si>
    <t>LESLY JOHANA RODRIGUEZ CARRANZA</t>
  </si>
  <si>
    <t>NICOLL PAOLA HERNANDEZ PEÑUELA</t>
  </si>
  <si>
    <t>DEISY YORLENY CONTRERAS SANCHEZ</t>
  </si>
  <si>
    <t>SERGIO RAUL SARMIENTO RUBIANO</t>
  </si>
  <si>
    <t>YIRETH LILIANA VELASQUEZ HERNANDEZ</t>
  </si>
  <si>
    <t>WALTHER AGUDELO SOSA</t>
  </si>
  <si>
    <t>ANA MARCELA BOHORQUEZ LINDARTE</t>
  </si>
  <si>
    <t>JEISSON FELIPE CORREDOR HUERTAS</t>
  </si>
  <si>
    <t>LORENA RAQUEL SALGUERO MOLINA</t>
  </si>
  <si>
    <t>NUBIA MARCELA CASTILLO GARZON</t>
  </si>
  <si>
    <t>DIANA MARCELA AYALA TORRES</t>
  </si>
  <si>
    <t>LUIS MIGUEL GRIMALDO TRIANA</t>
  </si>
  <si>
    <t>JOHANNA PAOLA OROZCO</t>
  </si>
  <si>
    <t>SANDRA VIVIANA ALDANA AVILA</t>
  </si>
  <si>
    <t>LEIDY NATALIA GONZALEZ MORENO</t>
  </si>
  <si>
    <t>YAMILE PAOLA DIAZ IBAÑEZ</t>
  </si>
  <si>
    <t>ANA LIZETH QUINTANA CHACHINOY</t>
  </si>
  <si>
    <t>LEIDY STEFANY MARTIN PEDREROS</t>
  </si>
  <si>
    <t>FABIAN ALFREDO MURCIA HURTADO</t>
  </si>
  <si>
    <t>KARINA YISETH ROJAS TOLOSA</t>
  </si>
  <si>
    <t>JEIMY NATHALY VARON RODRIGUEZ</t>
  </si>
  <si>
    <t>LEIDY NATALY JIMENEZ GONZALEZ</t>
  </si>
  <si>
    <t>YENY CAROLINA CHAVES GOYENECHE</t>
  </si>
  <si>
    <t>LADY ALEXANDRA FUENTES CAINA</t>
  </si>
  <si>
    <t>JOHAN SEBASTIAN GIRALDO GARCIA</t>
  </si>
  <si>
    <t>RAFAEL ARTURO ROMERO</t>
  </si>
  <si>
    <t>JHULIANA ESTHER BUENO DUARTE</t>
  </si>
  <si>
    <t>FREDERICK DAVID VELASQUEZ VALERO</t>
  </si>
  <si>
    <t>SANDY ESPERANZA CASTELLANOS FORERO</t>
  </si>
  <si>
    <t>ANA MARIA AVILA RODRIGUEZ</t>
  </si>
  <si>
    <t>MARLEN PEÑA AVILA</t>
  </si>
  <si>
    <t>DARLY LORENA VALDES SAENZ</t>
  </si>
  <si>
    <t>JUAN DAVID ECHEVERRY REYES</t>
  </si>
  <si>
    <t>JOSE DANIEL FRANCO DONATO</t>
  </si>
  <si>
    <t>RICARDO ROZO VALDERRUTEN</t>
  </si>
  <si>
    <t>NELFY CASTRILLON RESTREPO</t>
  </si>
  <si>
    <t>SOFIA CONSUELO YARA SANCHEZ</t>
  </si>
  <si>
    <t>DIANA PERDOMO VIVAS</t>
  </si>
  <si>
    <t>ANDREA DEL PILAR VARGAS SERRANO</t>
  </si>
  <si>
    <t>SONIA GLADYS MORALES SILVA</t>
  </si>
  <si>
    <t>NOHORA LUCY GARCIA CORZO</t>
  </si>
  <si>
    <t>DIANA RIAÑO PACANCHIQUE</t>
  </si>
  <si>
    <t>EULINDANY RAMIREZ MATEUS</t>
  </si>
  <si>
    <t>BLANCA ROSA DURAN ISAZA</t>
  </si>
  <si>
    <t>SANDRA EDITH VARGAS URREGO</t>
  </si>
  <si>
    <t>SANDRA JIMENA RUEDA ROJAS</t>
  </si>
  <si>
    <t>YEIMY LUCERO DURAN ALVARADO</t>
  </si>
  <si>
    <t>CLAUDIA  ANDREA BUITRAGO  PARRA</t>
  </si>
  <si>
    <t>DIANA MARCELA SANTA</t>
  </si>
  <si>
    <t>LUZ MARINA SUAREZ AGUILAR</t>
  </si>
  <si>
    <t>ESPERANZA ARIAS RIAÑO</t>
  </si>
  <si>
    <t>WILMA NOHELIA AGUILERA RAMIREZ</t>
  </si>
  <si>
    <t>MARTHA LILIANA ESPINOSA LESMES</t>
  </si>
  <si>
    <t>XIMENA DE LOS ANGELES RODRIGUEZ FLOREZ</t>
  </si>
  <si>
    <t>YULI ALEXANDRA SARMIENTO REYES</t>
  </si>
  <si>
    <t>ZULMA YAZMIN BONILLA MELENDEZ</t>
  </si>
  <si>
    <t>NANCY PATRICIA VILLAMIZAR GRANADOS</t>
  </si>
  <si>
    <t>MARTHA PATRICIA LEON RIVEROS</t>
  </si>
  <si>
    <t>LILIANA GUTIERREZ NIÑO</t>
  </si>
  <si>
    <t>MARIBEL VESGA AMORTEGUI</t>
  </si>
  <si>
    <t>ANGELICA PATRICIA FLOREZ ZULUAGA</t>
  </si>
  <si>
    <t>NASLY YULIET CORAL VALBUENA</t>
  </si>
  <si>
    <t>FANNY XIMENA ROMERO OYUELA</t>
  </si>
  <si>
    <t>ADRIANA MARCELA GONZALEZ MERCHAN</t>
  </si>
  <si>
    <t>MAGDA NURY ZAMBRANO DIAZ</t>
  </si>
  <si>
    <t>MARISOL VASQUEZ GONZALEZ</t>
  </si>
  <si>
    <t>CAROLINA AGUILAR BLANCO</t>
  </si>
  <si>
    <t>KAREN DAYAN RUBIO CIFUENTES</t>
  </si>
  <si>
    <t>NIDIA KARINA RODRIGUEZ CASTIBLANCO</t>
  </si>
  <si>
    <t>GINA PAOLA BALLEN TORRES</t>
  </si>
  <si>
    <t>JASBLEIDY LIZARAZO LOZANO</t>
  </si>
  <si>
    <t>SINDY LORENA ORTIZ GONZALEZ</t>
  </si>
  <si>
    <t>OSCAR DAVID BARRERA CARRERO</t>
  </si>
  <si>
    <t>VICTOR JULIO RIAÑO RODRIGUEZ</t>
  </si>
  <si>
    <t>TITO ALEJANDRO PEREZ FARIAS</t>
  </si>
  <si>
    <t>CESAR AUGUSTO BELTRAN MARTINEZ</t>
  </si>
  <si>
    <t>JOSE LUIS HERNANDEZ NAJAR</t>
  </si>
  <si>
    <t>WILSON MIGUEL GUALDRON ARENAS</t>
  </si>
  <si>
    <t>DHYLGMAN EMILIO RODRIGUEZ AVILA</t>
  </si>
  <si>
    <t>MAURICIO SANDOVAL FIERRO</t>
  </si>
  <si>
    <t>MAURICIO CHINCHILLA VELASCO</t>
  </si>
  <si>
    <t>MARIO JOAQUIN TAMAYO PALACIN</t>
  </si>
  <si>
    <t>JAVIER IGNACIO PERALTA GROSSO</t>
  </si>
  <si>
    <t>FABIO IVAN HERRERA GARZON</t>
  </si>
  <si>
    <t>ANDRES COLLAZOS VACCARO</t>
  </si>
  <si>
    <t>JHONATAN STEEV CARRANZA SABOGAL</t>
  </si>
  <si>
    <t>OSCAR IVAN ESCORCIA SOLIS</t>
  </si>
  <si>
    <t>EDUARD ALBEIRO PALMA SANCHEZ</t>
  </si>
  <si>
    <t>RUBEN DARIO BARRIOS CANO</t>
  </si>
  <si>
    <t>JOSE ELVER ROJAS UZETA</t>
  </si>
  <si>
    <t>MANUEL FELIPE URUEÑA DIAZ</t>
  </si>
  <si>
    <t>GUSTAVO ADOLFO GOMEZ BURGOS</t>
  </si>
  <si>
    <t>HUGO ANDRES MONROY MORENO</t>
  </si>
  <si>
    <t>LADY ALEJANDRA LOPEZ CASTELLANOS</t>
  </si>
  <si>
    <t>JOHN HENRY BETANCOURT NOCUA</t>
  </si>
  <si>
    <t>JEISON ANDRES CHAVARRO SANCHEZ</t>
  </si>
  <si>
    <t>JULIAN ANDRES CORREA GIRALDO</t>
  </si>
  <si>
    <t>JUAN MANUEL RAMIREZ JOYA</t>
  </si>
  <si>
    <t>XIOMARA GALLEGO GUISAO</t>
  </si>
  <si>
    <t>ESTEBAN ALEXIS CHALA JIMENEZ</t>
  </si>
  <si>
    <t>JORGE DOMINGO BARON TORRES</t>
  </si>
  <si>
    <t>FRANKY DUVAN RUEDA CASTILLO</t>
  </si>
  <si>
    <t>JONNY ALBERTO ORTIZ NOGUERA</t>
  </si>
  <si>
    <t>HILMER JAVIER ACUÑA SARMIENTO</t>
  </si>
  <si>
    <t>FABIAN RODRIGO VELANDIA HERRERA</t>
  </si>
  <si>
    <t>FABIOLA ZAMUDIO CASALLAS</t>
  </si>
  <si>
    <t>MERY LUZ CHAVES SANTAMARIA</t>
  </si>
  <si>
    <t>CLAUDIA  LILIANA CAMARGO  BEDOYA</t>
  </si>
  <si>
    <t>JANNETH  LILIANA GAMBA  BENAVIDES</t>
  </si>
  <si>
    <t>HEYSELL NAFASHA GARCIA AGUILAR</t>
  </si>
  <si>
    <t>NELY JOHANNA MONTES DIAS</t>
  </si>
  <si>
    <t>IVONNE CATALINA OCAMPO BALLEN</t>
  </si>
  <si>
    <t>NUBIA STELLA CONTRERAS GARCIA</t>
  </si>
  <si>
    <t>DIANA CAROLINA ACEVEDO MENDOZA</t>
  </si>
  <si>
    <t>ELVIS SAUL CABALLERO RUEDA</t>
  </si>
  <si>
    <t>HECTOR MAURICIO PINZON RODRIGUEZ</t>
  </si>
  <si>
    <t>SANTIAGO MARROQUIN OTALORA</t>
  </si>
  <si>
    <t>PEDRO MAURICIO BEJARANO RODRIGUEZ</t>
  </si>
  <si>
    <t>OSCAR ALFONSO RODRIGUEZ ALVAREZ</t>
  </si>
  <si>
    <t>MILLER URIEL ZIPAQUIRA BUSTOS</t>
  </si>
  <si>
    <t>RONALD ALI FORERO GUERRERO</t>
  </si>
  <si>
    <t>JUAN CRUZ ROA</t>
  </si>
  <si>
    <t>JULIAN GIOVANNY FORERO LEGUIZAMON</t>
  </si>
  <si>
    <t>DANIEL ANDRES VASQUEZ GOMEZ</t>
  </si>
  <si>
    <t>ERIKA NATALIA PAEZ MATEUS</t>
  </si>
  <si>
    <t>ELIANA MARIA SEPULVEDA HERNANDEZ</t>
  </si>
  <si>
    <t>CLAUDIA TATIANA GARCIA ESCORCIA</t>
  </si>
  <si>
    <t>MAURA ELENA DELGADO QUINTERO</t>
  </si>
  <si>
    <t>LICETH ADRIANA RAMOS SANCHEZ</t>
  </si>
  <si>
    <t>ANDRES FELIPE PARRA VELANDIA</t>
  </si>
  <si>
    <t>LIZETH VIVIANA SANCHEZ MORENO</t>
  </si>
  <si>
    <t>PAULA NATALIA CARREÑO CORREA</t>
  </si>
  <si>
    <t>LINA MARCELA GOMEZ QUINTERO</t>
  </si>
  <si>
    <t>TERESA GARCIA BORJA</t>
  </si>
  <si>
    <t>PATRICIA ARLEDY GRACIA JIMENEZ</t>
  </si>
  <si>
    <t>INGRID JOHANNA PAGUAY PEÑA</t>
  </si>
  <si>
    <t>DORA MARIA CASTAÑO GARCIA</t>
  </si>
  <si>
    <t>MARCELA MUNEVAR SALCEDO</t>
  </si>
  <si>
    <t>SANDRA PATRICIA GACHA RAMOS</t>
  </si>
  <si>
    <t>LADY YESENIA PINZON RIVERA</t>
  </si>
  <si>
    <t>JUDY ALEXANDRA ZULUAGA SALGADO</t>
  </si>
  <si>
    <t>DEISSY ADRIANA ROJAS PEDREROS</t>
  </si>
  <si>
    <t>GUILLERMO ENRIQUE JIMENEZ MENESES</t>
  </si>
  <si>
    <t>ANDERSON VELASQUEZ MENDOZA</t>
  </si>
  <si>
    <t>WILSON ISIDORO ALGECIRA CARRILLO</t>
  </si>
  <si>
    <t>CARLOS ALBERTO OSORIO BELTRAN</t>
  </si>
  <si>
    <t>CHRISTIAN EDWER CASTELLANOS ESPITIA</t>
  </si>
  <si>
    <t>GIOVANNY ALEXANDER LOPEZ ALVIRA</t>
  </si>
  <si>
    <t>MARIANA CARDENAS CORDOBA</t>
  </si>
  <si>
    <t>LAURA ANDREA LASSO MARTINEZ</t>
  </si>
  <si>
    <t>ERIKA TATIANA BETANCUR AREVALO</t>
  </si>
  <si>
    <t>JORGE ANDRES RUBIANO MOTTA</t>
  </si>
  <si>
    <t>DIANA CAROLINA BLANCO RODRIGUEZ</t>
  </si>
  <si>
    <t>DIANA PATRICIA SILVA RODRIGUEZ</t>
  </si>
  <si>
    <t>JENNIFER ROJAS CASTELLANOS</t>
  </si>
  <si>
    <t>IVAN DARIO QUITIAN FELICIANO</t>
  </si>
  <si>
    <t>CLAUDIA MILENA ABELLA MARTINEZ</t>
  </si>
  <si>
    <t>JUAN CAMILO LAVERDE FONSECA</t>
  </si>
  <si>
    <t>LINA ALEJANDRA GARCIA PEREIRA</t>
  </si>
  <si>
    <t>MARIA NATALIA SANCHEZ CARDENAS</t>
  </si>
  <si>
    <t>ERIKA DAYANA NARANJO GORDILLO</t>
  </si>
  <si>
    <t>DIANA MARCELA ESCOBAR SANTAMARIA</t>
  </si>
  <si>
    <t>LAURA STEFANIA ARIAS CHIVARA</t>
  </si>
  <si>
    <t>MARIA FERNANDA PELAEZ BECERRA</t>
  </si>
  <si>
    <t>AKEMI YINETH MUÑIZ MUÑOZ</t>
  </si>
  <si>
    <t>ANA MARIA PINTO PARRA</t>
  </si>
  <si>
    <t>JEISSON ALEXANDER OYOLA CASTRO</t>
  </si>
  <si>
    <t>PAULA ANDREA PELAEZ CRISTANCHO</t>
  </si>
  <si>
    <t>CINDY KATERINE GARCIA BEJARANO</t>
  </si>
  <si>
    <t>LAURA FERNANDA CASTILLO CHAPPE</t>
  </si>
  <si>
    <t>MARIA ANGELICA BASTIDAS CAMPOS</t>
  </si>
  <si>
    <t>JIMENA ABRIL TORRES</t>
  </si>
  <si>
    <t>DAVID STEVEN BARBOSA PITA</t>
  </si>
  <si>
    <t>CRISTIAN CAMILO SOLER ARIAS</t>
  </si>
  <si>
    <t>EMMELY JIMENEZ PARRA</t>
  </si>
  <si>
    <t>YENNY CAROLINA LEYVA RODRIGUEZ</t>
  </si>
  <si>
    <t>KATERINE ANDREA ORTIZ DAVILA</t>
  </si>
  <si>
    <t>MAIRA ROCIO AYALA CARDENAS</t>
  </si>
  <si>
    <t>ANDREA PANCHE TORRES</t>
  </si>
  <si>
    <t>MARCY YURANY REINA CALENTURA</t>
  </si>
  <si>
    <t>MARJORIE LEANDRA CALDERON GAMEZ</t>
  </si>
  <si>
    <t>DIANA LIZETH HERNANDEZ MASMELA</t>
  </si>
  <si>
    <t>DIANA CATHERINE BARAJAS VARGAS</t>
  </si>
  <si>
    <t>ANGIE TATIANA GARAY AYA</t>
  </si>
  <si>
    <t>JEISSON DAVID NIÑO VELASQUEZ</t>
  </si>
  <si>
    <t>FRANCY LORENA MALAGON MEDINA</t>
  </si>
  <si>
    <t>CRISTIAN CAMILO TIQUE FORERO</t>
  </si>
  <si>
    <t>MANUEL DAVID SALAZAR PEÑA</t>
  </si>
  <si>
    <t>EVELYN TATIANA VEGA HERNANDEZ</t>
  </si>
  <si>
    <t>DIANA MARIA BARRERA BUITRAGO</t>
  </si>
  <si>
    <t>CRISTHIAN CAMILO REYES CASTELLANOS</t>
  </si>
  <si>
    <t>DAMARIS MILENA DUARTE MOLINA</t>
  </si>
  <si>
    <t>ANGELICA MARIA MUNAR RODRIGUEZ</t>
  </si>
  <si>
    <t>GINA PAOLA CASTIBLANCO CUCHUMBE</t>
  </si>
  <si>
    <t>CINDY NATALIA VIUCHE YATE</t>
  </si>
  <si>
    <t>LISSET VIVIANA ARIZA RAMIREZ</t>
  </si>
  <si>
    <t>BRANDON GARCES BEJARANO</t>
  </si>
  <si>
    <t>MARIA LILIANA SANCHEZ GALINDO</t>
  </si>
  <si>
    <t>EDGAR ANDRES GARZON LOZADA</t>
  </si>
  <si>
    <t>MARTHA JULISSA PICO LUQUE</t>
  </si>
  <si>
    <t>LYDA CONSTANZA GONZALEZ SALAMANCA</t>
  </si>
  <si>
    <t>JAVIER ANDRES SANCHEZ MUNOZ</t>
  </si>
  <si>
    <t>CAROL VIVIANA MARTINEZ GOMEZ</t>
  </si>
  <si>
    <t>LINA PAOLA TOLE ROJAS</t>
  </si>
  <si>
    <t>LUISA FERNANDA OLAYA LOPEZ</t>
  </si>
  <si>
    <t>JENNIFER DAYANA BOHORQUEZ CAÑIZARES</t>
  </si>
  <si>
    <t>ANA KARINA GOMEZ NOVOA</t>
  </si>
  <si>
    <t>JHOANA PATRICIA RODRIGUEZ</t>
  </si>
  <si>
    <t>MARIA LUCIA DEL PILAR LOPEZ ORTIZ</t>
  </si>
  <si>
    <t>VANESSA CATAÑO GAMBOA</t>
  </si>
  <si>
    <t>JANNETH DIAZ GONZALEZ</t>
  </si>
  <si>
    <t>NUBIA ARIZA CASTAÑEDA</t>
  </si>
  <si>
    <t>ALEXANDRA CASTELLANOS GUTIERREZ</t>
  </si>
  <si>
    <t>FANY MAYDEN ORTIZ HERNANDEZ</t>
  </si>
  <si>
    <t>HELDA MARGARITA ORBEGOZO VENEGAS</t>
  </si>
  <si>
    <t>ANA JEANNETH GAITAN SERRANO</t>
  </si>
  <si>
    <t>YUDY TORRES VASQUEZ</t>
  </si>
  <si>
    <t>ROSA ELVIRA MONTENEGRO IGUA</t>
  </si>
  <si>
    <t>MARIA CATALINA QUINTERO LOPEZ</t>
  </si>
  <si>
    <t>MARIA TERESA CORREDOR</t>
  </si>
  <si>
    <t>DIANA ZORAIDA BARRERA ULLOA</t>
  </si>
  <si>
    <t>ANDREA BERNAL GONZALEZ</t>
  </si>
  <si>
    <t>EDDY JOHANNA ALFONSO SOLANO</t>
  </si>
  <si>
    <t>LEO JHOVANA ARDILA MOSQUERA</t>
  </si>
  <si>
    <t>ANGELA PATRICIA RODRIGUEZ VERA</t>
  </si>
  <si>
    <t>JENNY MANYURI VERA MENDEZ</t>
  </si>
  <si>
    <t>ALIXON AMPARO RIVEROS TAMAYO</t>
  </si>
  <si>
    <t>LADY MAYENY URREGO RODRIGUEZ</t>
  </si>
  <si>
    <t>CAROLINA GARCIA OROZCO</t>
  </si>
  <si>
    <t>LEYDI JOHANNA CASTILLO SALAZAR</t>
  </si>
  <si>
    <t>MAGDA BIBIANA MARTINEZ CASTELBLANCO</t>
  </si>
  <si>
    <t>CLAUDIA MARCELA RODRIGUEZ BERMUDEZ</t>
  </si>
  <si>
    <t>KATHERINE ALEXANDRA TRIVIÑO CORTES</t>
  </si>
  <si>
    <t>LUIS ALBERTO VILLAMARIN</t>
  </si>
  <si>
    <t>EDWARD ANTONIO ALFONSO DIAZ</t>
  </si>
  <si>
    <t>JONNY  EDGARDO MARTINEZ  ROMERO</t>
  </si>
  <si>
    <t>MIGUEL ORLANDO LA ROTTA TORRES</t>
  </si>
  <si>
    <t>CESAR DAVID BUITRAGO MALDONADO</t>
  </si>
  <si>
    <t>YAYSON GERARDO JIMENEZ BERNAL</t>
  </si>
  <si>
    <t>CARLOS FABIAN GONZALEZ CORREDOR</t>
  </si>
  <si>
    <t>WILSON JAVIER BALLEN PINEDA</t>
  </si>
  <si>
    <t>OSCAR JAVIER BERNAL ARIAS</t>
  </si>
  <si>
    <t>BELISARIO ANDRES MERCHAN GARZON</t>
  </si>
  <si>
    <t>HECTOR JAVIER TORRES RODRIGUEZ</t>
  </si>
  <si>
    <t>JOVANY ALEJANDRO MARTINEZ GOMEZ</t>
  </si>
  <si>
    <t>DIEGO ALEXANDER DELGADO VILLAMIL</t>
  </si>
  <si>
    <t>JULIAN HUMBERTO GIRONZA RODRIGUEZ</t>
  </si>
  <si>
    <t>SINDY JULIET FERNANDEZ BOCANEGRA</t>
  </si>
  <si>
    <t>GERSON FERNANDO OVIEDO ROBLES</t>
  </si>
  <si>
    <t>DIEGO ARMANDO RAMIREZ RODRIGUEZ</t>
  </si>
  <si>
    <t>YULY ADRIANA TORIFIO</t>
  </si>
  <si>
    <t>JENSSY TATIANA OVIEDO FAJARDO</t>
  </si>
  <si>
    <t>JEIMY KATHERIN AMAYA BELTRAN</t>
  </si>
  <si>
    <t>CINDY LORENA CORREA AROS</t>
  </si>
  <si>
    <t>DIEGO ORLANDO DUARTE ROMERO</t>
  </si>
  <si>
    <t>JIMENA MALDONADO ROA</t>
  </si>
  <si>
    <t>OSCAR DANIEL DIAZ RODRIGUEZ</t>
  </si>
  <si>
    <t>CINDY VIVIANA CESPEDES MORENO</t>
  </si>
  <si>
    <t>LILIAN FERNANDA ROJAS GOMEZ</t>
  </si>
  <si>
    <t>DIANA MARCELA CALDERON HERRERA</t>
  </si>
  <si>
    <t>ADRIANA LIZETH HERNANDEZ ARIAS</t>
  </si>
  <si>
    <t>CARLOS ANDRES RINCON PARDO</t>
  </si>
  <si>
    <t>DIANA PAOLA ANGARITA ESPITIA</t>
  </si>
  <si>
    <t>LAURA JIMENA CAMACHO ANGULO</t>
  </si>
  <si>
    <t>DIANA CAROLINA CASTAÑEDA LORENZANO</t>
  </si>
  <si>
    <t>VIVIANA XIMENA MOLINA ROA</t>
  </si>
  <si>
    <t>KEVIN STIVEN MARIÑO GALLO</t>
  </si>
  <si>
    <t>GUIOMAR ANDERSON AVILA ALARCON</t>
  </si>
  <si>
    <t>ANGELA JULIETH CASTELLANOS HIGUERA</t>
  </si>
  <si>
    <t>SANDRA MILENA VILLAMARIN JIMENEZ</t>
  </si>
  <si>
    <t>SHIRLEY LORENA FABRA RAMIREZ</t>
  </si>
  <si>
    <t>DARWIN ALEXANDER SILVA RODRIGUEZ</t>
  </si>
  <si>
    <t>CINDY TATIANA CARDENAS MARIN</t>
  </si>
  <si>
    <t>JESSIKA PAOLA MONTES FORERO</t>
  </si>
  <si>
    <t>HERICA KATERIN LEON RAMIREZ</t>
  </si>
  <si>
    <t>TATIANA GUERRERO MAHECHA</t>
  </si>
  <si>
    <t>ALEXANDRA PINEDA RONCANCIO</t>
  </si>
  <si>
    <t>DIEGO FERNANDO RODRIGUEZ GUTIERREZ</t>
  </si>
  <si>
    <t>SANDRA MILENA ROA MELO</t>
  </si>
  <si>
    <t>JHONNATAN ARLEY FERRO PUIN</t>
  </si>
  <si>
    <t>YEISON PRADA RODRIGUEZ</t>
  </si>
  <si>
    <t>DIANA MARCELA POMAR GOMEZ</t>
  </si>
  <si>
    <t>FELIPE VANEGAS OSORIO</t>
  </si>
  <si>
    <t>NAYIBE STELLA ROJAS HERNANDEZ</t>
  </si>
  <si>
    <t>NORBEY MEDINA ANGEL</t>
  </si>
  <si>
    <t>JOSE LEONARDO MARTINEZ MORA</t>
  </si>
  <si>
    <t>ALFONSO CARLOS DE LA ROSA MERCADO</t>
  </si>
  <si>
    <t>KELLY JOHANNA HERNANDEZ RUIZ</t>
  </si>
  <si>
    <t>JAIR DELGADO</t>
  </si>
  <si>
    <t>NILTON LAURENT GAVIRIA OROZCO</t>
  </si>
  <si>
    <t>PAULA CATHERIN RUIZ RAMIREZ</t>
  </si>
  <si>
    <t>EDISSON DAVID SANDOVAL MONCADA</t>
  </si>
  <si>
    <t>CLAUDIA YAZMIN FONSECA PENAGOS</t>
  </si>
  <si>
    <t>HUGO MARIO TORRES MORALES</t>
  </si>
  <si>
    <t>OLGA LUCIA RINCON MOLANO</t>
  </si>
  <si>
    <t>LILIANA MARTINEZ CHACON</t>
  </si>
  <si>
    <t>DADY IWONNE RODRIGUEZ CACERES</t>
  </si>
  <si>
    <t>SANDRA PATRICIA CUELLAR RAMIREZ</t>
  </si>
  <si>
    <t>SARA LUZ MORENO CONDE</t>
  </si>
  <si>
    <t>DORA YANETH CUBILLOS BELTRAN</t>
  </si>
  <si>
    <t>SANDRA MILENA CORREA TRUJILLO</t>
  </si>
  <si>
    <t>OLGA JANNETH GRACIA BUSTOS</t>
  </si>
  <si>
    <t>NUBIA ANGELICA PINZON AREVALO</t>
  </si>
  <si>
    <t>ERIKA BIVIANA PARDO MANRIQUE</t>
  </si>
  <si>
    <t>YUDYS VICTORIA DECHAMPS GUZMAN</t>
  </si>
  <si>
    <t>SANDRA YANETH VARGAS MEDINA</t>
  </si>
  <si>
    <t>NANCY NIETO RAMIREZ</t>
  </si>
  <si>
    <t>CLAUDIA MARCELA MORENO PORRAS</t>
  </si>
  <si>
    <t>LILIANA LUPE RODGERS QUIROGA</t>
  </si>
  <si>
    <t>MARILIN SUAREZ ALARCON</t>
  </si>
  <si>
    <t>NIRIDA FERNANDA GARCIA PIRA</t>
  </si>
  <si>
    <t>KAREN ARDILA AGUDELO</t>
  </si>
  <si>
    <t>VIVIANA IVONNE MAHECHA MUNAR</t>
  </si>
  <si>
    <t>CAROLINA URZOLA GARZON</t>
  </si>
  <si>
    <t>EDITH MARITZA SALAZAR SANTANA</t>
  </si>
  <si>
    <t>YENNY FARITH VILLALBA GONZALEZ</t>
  </si>
  <si>
    <t>DIANA PAOLA GAINES PUYO</t>
  </si>
  <si>
    <t>PIEDAD  YADIRA CRUZ  LOZANO</t>
  </si>
  <si>
    <t>ANGELICA MARIA GONZALEZ RESTREPO</t>
  </si>
  <si>
    <t>EMILSE HERNANDEZ MEJIA</t>
  </si>
  <si>
    <t>LEIDY YADID RESTREPO GARCIA</t>
  </si>
  <si>
    <t>HEIDI YOHANA ARIAS DUQUE</t>
  </si>
  <si>
    <t>MARIA LILIANA VALDES SANCHEZ</t>
  </si>
  <si>
    <t>MARTHA DAYANA TELLEZ CARDONA</t>
  </si>
  <si>
    <t>ANGELA LORENA BENITEZ GIRALDO</t>
  </si>
  <si>
    <t>ANA LILIBETH RODRIGUEZ CASTIBLANCO</t>
  </si>
  <si>
    <t>ADRIANA PATRICIA RONCANCIO PEÑA</t>
  </si>
  <si>
    <t>SEGUNDO ANGELINO TORRES NIÑO</t>
  </si>
  <si>
    <t>JAIRO ORLANDO SAAVEDRA GAONA</t>
  </si>
  <si>
    <t>LUIS EDWARD SANABRIA BUITRAGO</t>
  </si>
  <si>
    <t>WILLIAM RICARDO MUÑOZ JIMENEZ</t>
  </si>
  <si>
    <t>JOSE ALVARO TORRES LEGUIZAMON</t>
  </si>
  <si>
    <t>ENRIQUE TRUJILLO FRANCO</t>
  </si>
  <si>
    <t>OSCAR ANDRES CUADROS RODRIGUEZ</t>
  </si>
  <si>
    <t>SERGIO LEONARDO VALDES GRACIA</t>
  </si>
  <si>
    <t>JOSE ADOLFO CISNEROS RAMIREZ</t>
  </si>
  <si>
    <t>RONALD FELIPE MATEUS BUITRAGO</t>
  </si>
  <si>
    <t>HENRY ALEXANDER RODRIGUEZ ZAMORA</t>
  </si>
  <si>
    <t>GERMAN EDUARDO GONZALEZ ABRIL</t>
  </si>
  <si>
    <t>JOHN ARBEY VELASQUEZ CIFUENTES</t>
  </si>
  <si>
    <t>WILLIAM IVAN CARDON SOTAQUIRA</t>
  </si>
  <si>
    <t>JULIAN RENE PULIDO CASTIBLANCO</t>
  </si>
  <si>
    <t>JORGE  EDUARDO CACERES  FLOREZ</t>
  </si>
  <si>
    <t>RICARDO HAMIT VILLAMIL</t>
  </si>
  <si>
    <t>HEWITH LEONARDO RAMIREZ CARDONA</t>
  </si>
  <si>
    <t>LUZ STELLA ROJAS ORBES</t>
  </si>
  <si>
    <t>ERIKA JOHANNA RODRIGUEZ CARDONA</t>
  </si>
  <si>
    <t>RAFAEL EDUARDO CASTELLANOS AREVALO</t>
  </si>
  <si>
    <t>NELSON RINCON MOYA</t>
  </si>
  <si>
    <t>WILMER LINARES MENDOZA</t>
  </si>
  <si>
    <t>OSCAR JAVIER ROMERO MARTINEZ</t>
  </si>
  <si>
    <t>MAURICIO QUEMBA BERNAL</t>
  </si>
  <si>
    <t>DAVID RICARDO BAQUERO RODRIGUEZ</t>
  </si>
  <si>
    <t>NICOLE PAMELA MUÑOZ PAIPA</t>
  </si>
  <si>
    <t>JOSE LUIS ROZO RAMOS</t>
  </si>
  <si>
    <t>ANGIE ANGELICA TELLEZ ACOSTA</t>
  </si>
  <si>
    <t>ANGIE BRICED LANCHEROS RODRIGUEZ</t>
  </si>
  <si>
    <t>JESSICA GERALDINE TAVERA BARBOSA</t>
  </si>
  <si>
    <t>CESAR ALBERTO ORTIZ NOVOA</t>
  </si>
  <si>
    <t>KARIM JESSICA RODRIGUEZ URQUINA</t>
  </si>
  <si>
    <t>LAURA VIVIANA LEGUIZAMON HEREDIA</t>
  </si>
  <si>
    <t>NORMA CATALINA RAMIREZ LEAL</t>
  </si>
  <si>
    <t>YURY ALEJANDRA CUELLAR ZEA</t>
  </si>
  <si>
    <t>LAURA PAOLA VALENCIA POVEDA</t>
  </si>
  <si>
    <t>ALIX ANDREA ROJAS CAMACHO</t>
  </si>
  <si>
    <t>SANDRA MILENA RIVEROS RIVEROS</t>
  </si>
  <si>
    <t>LINA YISELA GARCIA MUÑOZ</t>
  </si>
  <si>
    <t>LEIDI CAROLINA GUTIERREZ PIRACOCA</t>
  </si>
  <si>
    <t>JONATHAN ALEXANDER PUENTES PUENTES</t>
  </si>
  <si>
    <t>JORGE LUIS JIMENEZ RAMIREZ</t>
  </si>
  <si>
    <t>ERIKA ALEJANDRA VARGAS GARZON</t>
  </si>
  <si>
    <t>DIANA MARCELA CELIS MORA</t>
  </si>
  <si>
    <t>YURY MARIBEL SANCHEZ MOYANO</t>
  </si>
  <si>
    <t>DEISY KATHERINE MARENTES FRAILE</t>
  </si>
  <si>
    <t>ZAIDA YAHAIRA CERCHAR HERNANDEZ</t>
  </si>
  <si>
    <t>CARMEN VERONICA PEREZ ALVAREZ</t>
  </si>
  <si>
    <t>DIANA FAISULY CARRETO RUIZ</t>
  </si>
  <si>
    <t>EDNA CATALINA GOMEZ AYA</t>
  </si>
  <si>
    <t>LEIDY KATERIN CARRILLO VARGAS</t>
  </si>
  <si>
    <t>CRYSTIAN DAYANN MONCADA BORRE</t>
  </si>
  <si>
    <t>MAIRA ISABEL YELA YELA</t>
  </si>
  <si>
    <t>JUAN DAVID RAMIREZ MANRIQUE</t>
  </si>
  <si>
    <t>MONICA ALEXANDRA BUITRAGO MUÑOZ</t>
  </si>
  <si>
    <t>LUIS FRANCISCO PEÑA OSPINA</t>
  </si>
  <si>
    <t>LEIDY ESTEFANIA ROA MARULANDA</t>
  </si>
  <si>
    <t>CLAUDIA JANNETH GUTIERREZ GUTIERREZ</t>
  </si>
  <si>
    <t>LUISA FERNANDA GIRALDO ALDANA</t>
  </si>
  <si>
    <t>LEIDY KATHERINE CAPERA BENITES</t>
  </si>
  <si>
    <t>JENNY PAOLA URREGO URREGO</t>
  </si>
  <si>
    <t>YOLENE QUINTERO TRUJILLO</t>
  </si>
  <si>
    <t>LINA ALEXANDRA DIAZ LOAIZA</t>
  </si>
  <si>
    <t>EDILBERTO OTERO OYOLA</t>
  </si>
  <si>
    <t>OMAR ANDRES GONZALEZ</t>
  </si>
  <si>
    <t>SANDRA MARITZA GOMEZ GALINDO</t>
  </si>
  <si>
    <t>PAULA ANDREA RAMIREZ OSPINA</t>
  </si>
  <si>
    <t>JUAN RAFAEL MOLINA MOLINA</t>
  </si>
  <si>
    <t>CLAUDIA PATRICIA IPUZ OSORIO</t>
  </si>
  <si>
    <t>INGRY PAOLA VALENCIA CHACUE</t>
  </si>
  <si>
    <t>LUIS FRANCISCO BARON</t>
  </si>
  <si>
    <t>ANA BEATRIZ RAMOS TORRES</t>
  </si>
  <si>
    <t>LUZ DARY MARTINEZ BENAVIDES</t>
  </si>
  <si>
    <t>MARTHA JULIETH ARIAS GOMEZ</t>
  </si>
  <si>
    <t>SONIA TARAZONA OCACION</t>
  </si>
  <si>
    <t>GRACIELA GOMEZ ALARCON</t>
  </si>
  <si>
    <t>YINETH ADRIANA MANRIQUE BAYONA</t>
  </si>
  <si>
    <t>SANDRA MILENA NARVAEZ PULIDO</t>
  </si>
  <si>
    <t>MARIA SANDRA PEREZ RODRIGUEZ</t>
  </si>
  <si>
    <t>SILVIA YUSELLY MERIZALDE RODRIGUEZ</t>
  </si>
  <si>
    <t>YOLANDA CATALINA AVILA MEDINA</t>
  </si>
  <si>
    <t>DEYANIRA CORTES LEON</t>
  </si>
  <si>
    <t>LIZ ADRIANA GOMEZ RODRIGUEZ</t>
  </si>
  <si>
    <t>ADRIANA DEL PILAR TORRES VARGAS</t>
  </si>
  <si>
    <t>ELIZABETH RODRIGUEZ</t>
  </si>
  <si>
    <t>CLAUDIA LILIANA GUEVARA PEÑA</t>
  </si>
  <si>
    <t>DIANA PATRICIA CASTAÑEDA VARON</t>
  </si>
  <si>
    <t>KAROL MARYURI OSORIO MUNAR</t>
  </si>
  <si>
    <t>LILIA MARGARITA RODRIGUEZ MENJURA</t>
  </si>
  <si>
    <t>MARTHA MILENA MARTINEZ PEDRAZA</t>
  </si>
  <si>
    <t>GERLY JOHANNA BERNAL VIVAS</t>
  </si>
  <si>
    <t>JANNETH MARIBEL SIERRA ENRIQUEZ</t>
  </si>
  <si>
    <t>DIANA PAOLA VASQUEZ GONZALEZ</t>
  </si>
  <si>
    <t>BEATRIZ OSORIO MORENO</t>
  </si>
  <si>
    <t>ELIZABETH LATORRE FUQUEN</t>
  </si>
  <si>
    <t>SANDRA LILIANA GONZALEZ RODRIGUEZ</t>
  </si>
  <si>
    <t>ANDREA MILENA PRIETO CAMACHO</t>
  </si>
  <si>
    <t>SANDRA LILIANA GUZMAN BENAVIDES</t>
  </si>
  <si>
    <t>NUBIA ESPERANZA ORTIZ BURGOS</t>
  </si>
  <si>
    <t>DIANA ASTRID PEÑA LEON</t>
  </si>
  <si>
    <t>LUZ ADRIANA CARMONA LOPEZ</t>
  </si>
  <si>
    <t>JENNY MARCELLA PEDRAZA PARADA</t>
  </si>
  <si>
    <t>YESENIA ACUÑA ARIZA</t>
  </si>
  <si>
    <t>PAOLA PATRICIA RODRIGUEZ CORREDOR</t>
  </si>
  <si>
    <t>DIANA MARCELA QUINTERO GOMEZ</t>
  </si>
  <si>
    <t>PAOLA ANDREA HERNANDEZ SAENZ</t>
  </si>
  <si>
    <t>DIANA JOHANA FERRO PINILLA</t>
  </si>
  <si>
    <t>MONICA PAOLA BALLESTEROS OVALLE</t>
  </si>
  <si>
    <t>LUZ ANDREA RODRIGUEZ PRIETO</t>
  </si>
  <si>
    <t>NANCY STELLA MARTINEZ SALAZAR</t>
  </si>
  <si>
    <t>YULI PAOLA CASTIBLANCO CONTENTO</t>
  </si>
  <si>
    <t>MARIA GIMENA QUICENO</t>
  </si>
  <si>
    <t>LUISA FERNANDA BILBAO NAVARRETE</t>
  </si>
  <si>
    <t>ANDREA PATRICIA MUNAR CASTILLO</t>
  </si>
  <si>
    <t>YANETH RUBIANO GUTIERREZ</t>
  </si>
  <si>
    <t>JENNY ALEXANDRA RAMIREZ BERNAL</t>
  </si>
  <si>
    <t>ADRIANA PAOLA HERNANDEZ PEREZ</t>
  </si>
  <si>
    <t>MARIA DEL CARMEN MORENO RAMIREZ</t>
  </si>
  <si>
    <t>DIANA PATRICIA ROA ESCOBAR</t>
  </si>
  <si>
    <t>JOSE ALBERTO PEÑA GARCIA</t>
  </si>
  <si>
    <t>ALEXANDER SANCHEZ VELASCO</t>
  </si>
  <si>
    <t>OSCAR GABRIEL BUITRAGO SILVA</t>
  </si>
  <si>
    <t>OSCAR JAVIER BARRETO MORENO</t>
  </si>
  <si>
    <t>MIGUEL ALFONSO PRIETO PRADA</t>
  </si>
  <si>
    <t>ALEXANDER MATALLANA REY</t>
  </si>
  <si>
    <t>JONATHAN RICARDO CORTES VIRGUEZ</t>
  </si>
  <si>
    <t>JULIAN ANDRES SERNA ALVAREZ</t>
  </si>
  <si>
    <t>CESAR AUGUSTO MUÑOZ AREVALO</t>
  </si>
  <si>
    <t>VLADIMIR OBERLANDO ORTEGA SARMIENTO</t>
  </si>
  <si>
    <t>FERNEY EDUARDO GONGORA VARGAS</t>
  </si>
  <si>
    <t>DIEGO ANTONIO TOVAR CASTILLO</t>
  </si>
  <si>
    <t>IVAN LEONARDO MORENO RICO</t>
  </si>
  <si>
    <t>YULI ANDREA CARVAJAL HERNANDEZ</t>
  </si>
  <si>
    <t>ANA MILENA PAEZ GARCIA</t>
  </si>
  <si>
    <t>SANTIAGO OLBEIN ROZO CALVO</t>
  </si>
  <si>
    <t>JULIO ALBERTO ALDANA ESPINOSA</t>
  </si>
  <si>
    <t>EDWIN ALEXANDER CAMACHO MUÑOZ</t>
  </si>
  <si>
    <t>ANTONY ISRAEL GUARNIZO ORTEGA</t>
  </si>
  <si>
    <t>CARLOS ANDRES SALAZAR RINCON</t>
  </si>
  <si>
    <t>JOHN STEWART HURTADO ORJUELA</t>
  </si>
  <si>
    <t>ANGELICA CRUZ CORTES</t>
  </si>
  <si>
    <t>CAMILO ANDRES BERNAL ALONSO</t>
  </si>
  <si>
    <t>JULIAN DAVID ATUESTA FAJARDO</t>
  </si>
  <si>
    <t>DANIEL ESTEBAN MARTINEZ CERVERA</t>
  </si>
  <si>
    <t>YERLY KATERINE IBAÑEZ GUERRERO</t>
  </si>
  <si>
    <t>YUDI ESPERANZA HERNANDEZ GOMEZ</t>
  </si>
  <si>
    <t>MIREYA GONZALEZ CEPEDA</t>
  </si>
  <si>
    <t>DAVID ELISEO CORONADO MARROQUIN</t>
  </si>
  <si>
    <t>LEIDY ROCIO GALINDO MARTINEZ</t>
  </si>
  <si>
    <t>JOHN JAIRO DAZA ROJAS</t>
  </si>
  <si>
    <t>GABRIEL DAVID RODRIGUEZ CASTILLO</t>
  </si>
  <si>
    <t>DIANA CAROLINA OCHOA CALDERON</t>
  </si>
  <si>
    <t>DIANA KATHERINE VELASQUEZ GUTIERREZ</t>
  </si>
  <si>
    <t>JONATHAN CAMACHO VALLEJO</t>
  </si>
  <si>
    <t>YESSENIA KATHERINE MORENO CASTELLANOS</t>
  </si>
  <si>
    <t>DAYSSI LORENA ROJAS SUANCHA</t>
  </si>
  <si>
    <t>FABIAN ANDRES TORRES QUINTIN</t>
  </si>
  <si>
    <t>ANDRES MAURICIO MADRID FLOREZ</t>
  </si>
  <si>
    <t>JORGE EDUARDO GARCIA DURAN</t>
  </si>
  <si>
    <t>DARWIN GONZALO FONSECA ABRIL</t>
  </si>
  <si>
    <t>CAROL PAOLA CASTILLO OCHOA</t>
  </si>
  <si>
    <t>YEIMER ALEXIS PULIDO AMORTEGUI</t>
  </si>
  <si>
    <t>STHEFANY JULIETH RODRIGUEZ FRANCO</t>
  </si>
  <si>
    <t>DANNA LIZETH BARRERA PARRA</t>
  </si>
  <si>
    <t>EDWARD FABIAN PINZON GARCIA</t>
  </si>
  <si>
    <t>CARLOS FELIPE MURCIA FORERO</t>
  </si>
  <si>
    <t>DIEGO FERNANDO CAVIEDES QUINTERO</t>
  </si>
  <si>
    <t>JORGE ENRIQUE GUERRERO SERRANO</t>
  </si>
  <si>
    <t>NICOLAS ANDRES LORENZO ROZO</t>
  </si>
  <si>
    <t>DAGOBERTO BUENDIA ORTIZ</t>
  </si>
  <si>
    <t>JAVIER ENRIQUE DAVILA MARENCO</t>
  </si>
  <si>
    <t>LEONARDO JIMENEZ BAUTISTA</t>
  </si>
  <si>
    <t>LUIS FELIPE ACEVEDO BUENO</t>
  </si>
  <si>
    <t>GERMAN ELIAS SANCHEZ HERNANDEZ</t>
  </si>
  <si>
    <t>FERNANDO GALINDO CABEZAS</t>
  </si>
  <si>
    <t>JUDITH MAYELY SAAVEDRA SAAVEDRA</t>
  </si>
  <si>
    <t>YENY ANDREA CORONEL ORTIZ</t>
  </si>
  <si>
    <t>GLORIA CIELO BAYONA MEJIA</t>
  </si>
  <si>
    <t>KATERINE FLOREZ RIVERA</t>
  </si>
  <si>
    <t>NELLY MARITZE CIFUENTES ESCOBAR</t>
  </si>
  <si>
    <t>LAURA DELFINA GOMEZ CAMACHO</t>
  </si>
  <si>
    <t>LILIANA ESMED MOTTA GARAVITO</t>
  </si>
  <si>
    <t>SILVIA CATALINA TIBOCHA MONDRAGON</t>
  </si>
  <si>
    <t>CLAUDIA LUCIA PARRA ACEVEDO</t>
  </si>
  <si>
    <t>KAREN SOFIA PUERTAS RIOS</t>
  </si>
  <si>
    <t>EDNA LUCIA PRIETO OLAYA</t>
  </si>
  <si>
    <t>OLGA LUCIA VILLAR RUIZ</t>
  </si>
  <si>
    <t>YOLIMA SEGURA FANDIÑO</t>
  </si>
  <si>
    <t>OLGA SOFIA PINZON HERNANDEZ</t>
  </si>
  <si>
    <t>RUBIELA BUITRAGO GOMEZ</t>
  </si>
  <si>
    <t>YANID PARRA CANTOR</t>
  </si>
  <si>
    <t>CLAUDIA PATRICIA VARGAS RINCON</t>
  </si>
  <si>
    <t>ASTRID ROCIO CARRILLO GARCIA</t>
  </si>
  <si>
    <t>PILAR STELLA GUZMAN VICTORIA</t>
  </si>
  <si>
    <t>LIDIA PATRICIA BEJARANO GAMBOA</t>
  </si>
  <si>
    <t>NANCY PATRICIA PINTO CACERES</t>
  </si>
  <si>
    <t>DEYANIRA CASTELBLANCO LEON</t>
  </si>
  <si>
    <t>SANDRA PATRICIA MOYA ROMERO</t>
  </si>
  <si>
    <t>ANDREA UBALDINA RODRIGUEZ BEJARANO</t>
  </si>
  <si>
    <t>MONICA GUANTIVA OSORIO</t>
  </si>
  <si>
    <t>DORIS JOHANA MUÑOZ MELO</t>
  </si>
  <si>
    <t>DIANA ALEJANDRA HERNANDEZ PEDRAZA</t>
  </si>
  <si>
    <t>ERIKA ITZEL MEDRANO OTAVO</t>
  </si>
  <si>
    <t>MARIA JESMITH CAÑON QUIROGA</t>
  </si>
  <si>
    <t>SANDRA YANETH MORENO</t>
  </si>
  <si>
    <t>RUBIELA LOPEZ CASTRO</t>
  </si>
  <si>
    <t>INGRID MARCELA RODRIGUEZ RIVERA</t>
  </si>
  <si>
    <t>MONICA ANDREA PALACIOS ESPITIA</t>
  </si>
  <si>
    <t>ANDREA DEL PILAR FUENTES ROCHA</t>
  </si>
  <si>
    <t>CLAUDIA JOHANNA ANGEL GARZON</t>
  </si>
  <si>
    <t>ANGELICA MARIA RAMIREZ SIERRA</t>
  </si>
  <si>
    <t>LEIDY MILENA MARTINEZ HERRERA</t>
  </si>
  <si>
    <t>BIBIANA ANDREA AYA AHUMADA</t>
  </si>
  <si>
    <t>PILAR XIMENA PINEDA HERNANDEZ</t>
  </si>
  <si>
    <t>DIANA MARITZA PATIÑO TOVAR</t>
  </si>
  <si>
    <t>VIVIANA ELVIRA GONZALEZ ROMERO</t>
  </si>
  <si>
    <t>DIANA CRISTINA BUITRAGO GAITAN</t>
  </si>
  <si>
    <t>IBETH SOLANLLY ROA MEDINA</t>
  </si>
  <si>
    <t>LADY TATIANA SASTRE QUINTERO</t>
  </si>
  <si>
    <t>LIDA YESENIA SALCEDO LIZARAZO</t>
  </si>
  <si>
    <t>INGRID MARCELA QUIROGA MURCIA</t>
  </si>
  <si>
    <t>LINA ROCIO BARBOSA CASTRO</t>
  </si>
  <si>
    <t>OLGA LUCIA GONZALEZ MORENO</t>
  </si>
  <si>
    <t>CLAUDIA VITALIA PERDOMO VARON</t>
  </si>
  <si>
    <t>ROCIO XIMENA VEGA RUBIO</t>
  </si>
  <si>
    <t>JAIME HUMBERTO GIL MOLINA</t>
  </si>
  <si>
    <t>FELIPE EDUARDO GALLON MEDINA</t>
  </si>
  <si>
    <t>NESTOR DAVID VARGAS SAENZ</t>
  </si>
  <si>
    <t>JONATHAN FORERO TARRA</t>
  </si>
  <si>
    <t>CRISTIAN RAFAEL ROMERO ESCOBAR</t>
  </si>
  <si>
    <t>JOSE ANDRES ORTIZ GONZALEZ</t>
  </si>
  <si>
    <t>DANNY ALEXANDER PEREZ VARGAS</t>
  </si>
  <si>
    <t>FRANCISCO ANTONIO ROJAS VARGAS</t>
  </si>
  <si>
    <t>JAIME ARIEL SALDAÑA</t>
  </si>
  <si>
    <t>JAVIER ALEXANDER ALARCON SICACHA</t>
  </si>
  <si>
    <t>EDGAR HERNANDO RUBIANO RINCON</t>
  </si>
  <si>
    <t>CARLOS PEÑA GARZON</t>
  </si>
  <si>
    <t>EDILSON SEMA GARCIA HERREROS</t>
  </si>
  <si>
    <t>IVAN DARIO GARCIA OSORIO</t>
  </si>
  <si>
    <t>LUIS ALBERTO ALVAREZ BARBOSA</t>
  </si>
  <si>
    <t>JORGE CADENA NIEVES</t>
  </si>
  <si>
    <t>CARLOS EDUARDO GOMEZ BARRERA</t>
  </si>
  <si>
    <t>JOSE ERNESTO QUINONES REINA</t>
  </si>
  <si>
    <t>JAVIER OSORIO ESCOBAR</t>
  </si>
  <si>
    <t>HENRY ALFONSO PARRADO LOPEZ</t>
  </si>
  <si>
    <t>LUIS EDUARDO TOBIAN RUEDA</t>
  </si>
  <si>
    <t>JULIAN AUGUSTO AYALA OLAYA</t>
  </si>
  <si>
    <t>MAURICIO PATALAGUA RODRIGUEZ</t>
  </si>
  <si>
    <t>CARLOS FERNANDO CORONADO PARGA</t>
  </si>
  <si>
    <t>FRANCISCO JAVIER PARRA DIAZ</t>
  </si>
  <si>
    <t>JAIME LEONARDO BERNAL PULIDO</t>
  </si>
  <si>
    <t>JEISON BOTERO RAMIREZ</t>
  </si>
  <si>
    <t>WALDO SUAREZ ROA</t>
  </si>
  <si>
    <t>CHARLES REYNERIO OSMA OLAYA</t>
  </si>
  <si>
    <t>JULIAN DAVID IBARRA QUIROGA</t>
  </si>
  <si>
    <t>GUILLERMO ALEJANDRO PEREZ CABRERA</t>
  </si>
  <si>
    <t>NESTOR ORLANDO ZAMBRANO CORTES</t>
  </si>
  <si>
    <t>JAVIER ALONSO GUTIERREZ RAMIREZ</t>
  </si>
  <si>
    <t>PASTOR EDUARDO GARZON TALERO</t>
  </si>
  <si>
    <t>OSCAR JAVIER MARTINEZ BOHORQUEZ</t>
  </si>
  <si>
    <t>EDWIN GOMEZ MARENTES</t>
  </si>
  <si>
    <t>LUIS CAMILO ARROYO RODRIGUEZ</t>
  </si>
  <si>
    <t>JUAN CARLOS GALINDO VELASQUEZ</t>
  </si>
  <si>
    <t>RAFAEL HUMBERTO RODRIGUEZ RODRIGUEZ</t>
  </si>
  <si>
    <t>CARLOS EDGARD PINTO GARCIA</t>
  </si>
  <si>
    <t>JAIRO ANDRES MORENO</t>
  </si>
  <si>
    <t>DIEGO FERNANDO ROA GARZON</t>
  </si>
  <si>
    <t>JOSE DAVID SOSA MARQUEZ</t>
  </si>
  <si>
    <t>LUIS CARLOS PEREZ RODRIGUEZ</t>
  </si>
  <si>
    <t>ANDRES DAVID CORCHUELO RODRIGUEZ</t>
  </si>
  <si>
    <t>DANIEL ALEJANDRO FULA COBOS</t>
  </si>
  <si>
    <t>YORK HARRISON BARAGUERA MONTAÑA</t>
  </si>
  <si>
    <t>JOSE ARMANDO REYES BRAVO</t>
  </si>
  <si>
    <t>JOHN RICARDO GONZALEZ RODRIGUEZ</t>
  </si>
  <si>
    <t>EDILSON YESID VERGARA OTAVO</t>
  </si>
  <si>
    <t>HENRY JUNIOR CLAVIJO CAFIERO</t>
  </si>
  <si>
    <t>JOHN MARIO MURALLAS MENDEZ</t>
  </si>
  <si>
    <t>WILSON ALEXANDER MORENO GALEANO</t>
  </si>
  <si>
    <t>ANDRES LEONARDO BAEZ RIVEROS</t>
  </si>
  <si>
    <t>MAURICIO FONSECA VASQUEZ</t>
  </si>
  <si>
    <t>LOIS ALBERT ESPINEL GARCIA</t>
  </si>
  <si>
    <t>OMAR EFREN RODRIGUEZ CASTILLO</t>
  </si>
  <si>
    <t>CARLOS ANDRES GIL FLOREZ</t>
  </si>
  <si>
    <t>PEDRO CLAVER MESA LAUTERO</t>
  </si>
  <si>
    <t>FRANCISCO JAVIER RODRIGUEZ DE ARCE</t>
  </si>
  <si>
    <t>NORBERTO DELGADO PEREZ</t>
  </si>
  <si>
    <t>JUAN CARLOS GONZALEZ MORENO</t>
  </si>
  <si>
    <t>JORGE ELIECER FREILE MEJIA</t>
  </si>
  <si>
    <t>LUIS ERNESTO HERNANDEZ COGOLLO</t>
  </si>
  <si>
    <t>YULI ANDREA PEDRAZA LANCHEROS</t>
  </si>
  <si>
    <t>NATALIA SOTO MOSQUERA</t>
  </si>
  <si>
    <t>MARIA ALEJANDRA CRUZ HERNANDEZ</t>
  </si>
  <si>
    <t>DIANA JULIETH GOMEZ BARRAGAN</t>
  </si>
  <si>
    <t>LUIS CARLOS CARDENAS BAUTISTA</t>
  </si>
  <si>
    <t>DAVID ALEJANDRO RIVERA TELLEZ</t>
  </si>
  <si>
    <t>DIEGO FERNANDO BERNAL LOPEZ</t>
  </si>
  <si>
    <t>RICARDO ANDRES LIZCANO PALACIO</t>
  </si>
  <si>
    <t>JUAN MANUEL TORO PEREZ</t>
  </si>
  <si>
    <t>VIVIANA CORREA TORRES</t>
  </si>
  <si>
    <t>MARIA FERNANDA LEAL MARTINEZ</t>
  </si>
  <si>
    <t>ANDREA PRADA BELTRAN</t>
  </si>
  <si>
    <t>JOSE  ORLANDO SACRISTAN  MORALES</t>
  </si>
  <si>
    <t>HENRY  LIBARDO SALINAS  RAMIREZ</t>
  </si>
  <si>
    <t>HUGO JAVIER DIAZ CORREDOR</t>
  </si>
  <si>
    <t>CESAR JAMITH TAPIERO TAPIERO</t>
  </si>
  <si>
    <t>JONATAHN ALFREDO NIÑO RIOS</t>
  </si>
  <si>
    <t>JESSICA PAOLA ZAMORA GAMBASICA</t>
  </si>
  <si>
    <t>DIANA ROCIO BAEZ ESTUPIÑAN</t>
  </si>
  <si>
    <t>LEONARDO MAURICIO BEJARANO MORA</t>
  </si>
  <si>
    <t>JULIAN ANDRES ESTUPIÑAN MAHECHA</t>
  </si>
  <si>
    <t>LAURA MILENA HURTADO BARRERA</t>
  </si>
  <si>
    <t>JUAN DAVID DE LOS RIOS CESPEDES</t>
  </si>
  <si>
    <t>MARYURI TATIANA NARANJO MORENO</t>
  </si>
  <si>
    <t>SERGIO IVAN REYES SUAREZ</t>
  </si>
  <si>
    <t>ANGIE CAROLINA RODRIGUEZ GARCIA</t>
  </si>
  <si>
    <t>CARLOS DANIEL CLAVIJO FERNANDEZ</t>
  </si>
  <si>
    <t>CINDY PAOLA ROA DOMINGUEZ</t>
  </si>
  <si>
    <t>JISSETH KATHERINE GOMEZ CAMARGO</t>
  </si>
  <si>
    <t>GISELLA PATRICIA RUIZ ARDILA</t>
  </si>
  <si>
    <t>ALVARO ANDRES BASTO GORDILLO</t>
  </si>
  <si>
    <t>AURORA HERNANDEZ QUINTERO</t>
  </si>
  <si>
    <t>DIANA PATRICIA ALFONSO MILLAN</t>
  </si>
  <si>
    <t>DIANA MARCELA CAMARGO LEGUIZAMO</t>
  </si>
  <si>
    <t>LERMIN TATIANA TRIANA CAMACHO</t>
  </si>
  <si>
    <t>ANDREA PAOLA RIVERA ORJUELA</t>
  </si>
  <si>
    <t>LEYDI JOHANA CASTAÑEDA TOVAR</t>
  </si>
  <si>
    <t>MARGARITA AÑEZ SAMPEDRO</t>
  </si>
  <si>
    <t>CRISTHIAN CAMILO PINEDA GONZALEZ</t>
  </si>
  <si>
    <t>YICED TATIANA MARTINEZ RONDEROS</t>
  </si>
  <si>
    <t>SONIA ELIZABETH RUIZ OLARTE</t>
  </si>
  <si>
    <t>TATIANA CAÑON ROJAS</t>
  </si>
  <si>
    <t>CLARA LUCIA LEAL CARRILLO</t>
  </si>
  <si>
    <t>ANGIE PATRICIA RODRIGUEZ BARBOSA</t>
  </si>
  <si>
    <t>MIGUEL ANGEL CADENA SIERRA</t>
  </si>
  <si>
    <t>SARA CRISTINA GARCIA MARTINEZ</t>
  </si>
  <si>
    <t>INGRID PAOLA GUZMAN GUTIERREZ</t>
  </si>
  <si>
    <t>VIVIANA PAOLA MARTINEZ BARCHA</t>
  </si>
  <si>
    <t>KELLY JOHANNA PAEZ LOZANO</t>
  </si>
  <si>
    <t>JULIO ANDRES GARCIA HERNANDEZ</t>
  </si>
  <si>
    <t>JESSICA PAOLA ALBORNOZ GONZALEZ</t>
  </si>
  <si>
    <t>GINNA PAOLA AGUILAR GONZALEZ</t>
  </si>
  <si>
    <t>ROGER ALEXIS CABANA PERILLA</t>
  </si>
  <si>
    <t>GERARDO ANDRES FAJARDO HERNANDEZ</t>
  </si>
  <si>
    <t>DANIEL LEONARDO COMBARIZA OSPINA</t>
  </si>
  <si>
    <t>RICARDO ANDRES BERNAL VEGA</t>
  </si>
  <si>
    <t>ANGELICA PAOLA MORENO AMORTEGUI</t>
  </si>
  <si>
    <t>ANGIE YINETH PICO BERNAL</t>
  </si>
  <si>
    <t>JOHAN CAMILO CUASTUMAL SANCHEZ</t>
  </si>
  <si>
    <t>LUIS DAVID PASCAGAZA CALERO</t>
  </si>
  <si>
    <t>ANDREA JOHANA TORRES ORJUELA</t>
  </si>
  <si>
    <t>FERNEY ACEVEDO SANCHEZ</t>
  </si>
  <si>
    <t>ANDRES FELIPE VASQUEZ MACIAS</t>
  </si>
  <si>
    <t>JAIME ANDRES MARROQUIN OCAMPO</t>
  </si>
  <si>
    <t>LUISA FERNANDA PARRA TAFUR</t>
  </si>
  <si>
    <t>BRAYAN DAVID PINTO TORRES</t>
  </si>
  <si>
    <t>DIANA KATHERINE SUAREZ URBINA</t>
  </si>
  <si>
    <t>ERIKA LUCIA LAYTON ZULUAGA</t>
  </si>
  <si>
    <t>ANDREA MORALES ROA</t>
  </si>
  <si>
    <t>MAIRA ALEJANDRA BARRERA BAHAMON</t>
  </si>
  <si>
    <t>JEFFERSON ARVEY VARGAS RODRIGUEZ</t>
  </si>
  <si>
    <t>DIANA LORENA HERNANDEZ FELICIANO</t>
  </si>
  <si>
    <t>YULIE PAOLA SANCHEZ VELAZCO</t>
  </si>
  <si>
    <t>NATALIA RINCON TORRES</t>
  </si>
  <si>
    <t>DIEGO ALEXANDER SANCHEZ RIVAS</t>
  </si>
  <si>
    <t>LESLY JULIETH MARTINEZ FANDIÑO</t>
  </si>
  <si>
    <t>PAULA ROSSY SILVA URREA</t>
  </si>
  <si>
    <t>YUDY PAULINA MOLANO GARCIA</t>
  </si>
  <si>
    <t>JORGE ALBERTO NARVAEZ BENAVIDES</t>
  </si>
  <si>
    <t>MONICA LILIANA FORERO MARTINEZ</t>
  </si>
  <si>
    <t>MELISA JULIETH DURANGO SALDAÑA</t>
  </si>
  <si>
    <t>NATALY MORA QUINTERO</t>
  </si>
  <si>
    <t>LEYDY JOHANA BENAVIDES NARANJO</t>
  </si>
  <si>
    <t>WILSON ALEJANDRO ROMERO RAMIREZ</t>
  </si>
  <si>
    <t>LISETH NATALIA AGUILERA MONTAÑEZ</t>
  </si>
  <si>
    <t>NYDIA LIZETH CARRILLO BECERRA</t>
  </si>
  <si>
    <t>YESSICA ANDREA GALVIS PAEZ</t>
  </si>
  <si>
    <t>JENNY MARCELA RODRIGUEZ ACUÑA</t>
  </si>
  <si>
    <t>CAMILO ANDRES AMARILLO GIRALDO</t>
  </si>
  <si>
    <t>YULY MILENA LOPEZ GARCIA</t>
  </si>
  <si>
    <t>CINDY STEFANY ALVARADO VEGA</t>
  </si>
  <si>
    <t>CAMILO ANDRES AGATON PEREZ</t>
  </si>
  <si>
    <t>FANNY JINETH VILLARRAGA CARDENAS</t>
  </si>
  <si>
    <t>HECTOR IVAN NARVAEZ LOPEZ</t>
  </si>
  <si>
    <t>EDWIN HERNANDO LOVERA MARTIN</t>
  </si>
  <si>
    <t>PAOLA ANDREA MORENO SUAREZ</t>
  </si>
  <si>
    <t>KATHERINE JULIETH HERNANDEZ MEDINA</t>
  </si>
  <si>
    <t>JAKELINE SOTO GONZALEZ</t>
  </si>
  <si>
    <t>LINA CAROLINA SIATOVA ROJAS</t>
  </si>
  <si>
    <t>MIRTHA MAROLY MUÑOZ GOMEZ</t>
  </si>
  <si>
    <t>CLAUDIA PATRICIA MONTOYA OLAYA</t>
  </si>
  <si>
    <t>ERNESTO VARON YELA</t>
  </si>
  <si>
    <t>LILIA CAROLINA MARTINEZ ESPITIA</t>
  </si>
  <si>
    <t>HELMER JARA</t>
  </si>
  <si>
    <t>DORA CECILIA PENAGOS RAMIREZ</t>
  </si>
  <si>
    <t>ERIKA JOHANNA CASTELLANOS FORERO</t>
  </si>
  <si>
    <t>MARIA XIMENA DEL PINO VANEGAS</t>
  </si>
  <si>
    <t>ANGELICA MARIA PERNETT FIGUEROA</t>
  </si>
  <si>
    <t>NANCY ELLUZ ALGARIN VILLA</t>
  </si>
  <si>
    <t>FANNY AGUDELO SANCHEZ</t>
  </si>
  <si>
    <t>LUZ ALIRIA BEJARANO GARCIA</t>
  </si>
  <si>
    <t>DEYANIRA URREA URREGO</t>
  </si>
  <si>
    <t>ADRIANA MARCELA CHACON GONZALEZ</t>
  </si>
  <si>
    <t>CLAUDIA PATRICIA CHAPARRO</t>
  </si>
  <si>
    <t>DIANA MARCELA CASTILLO BETANCOURT</t>
  </si>
  <si>
    <t>NYDIA YOLANDA MONROY VILLAMARIN</t>
  </si>
  <si>
    <t>ANDREA GACHARNA GOMEZ</t>
  </si>
  <si>
    <t>PAULA MILENA CABRERA OLAYA</t>
  </si>
  <si>
    <t>YENNI CRISTINA MORALES BARRETO</t>
  </si>
  <si>
    <t>MONICA YANETH TRIVIÑO CONTRERAS</t>
  </si>
  <si>
    <t>MYRIAM LILIANA GONZALEZ  MORENO</t>
  </si>
  <si>
    <t>ADRIANA ROCIO NIVIA SERRANO</t>
  </si>
  <si>
    <t>MONICA ALEXANDRA AYALA MALAVER</t>
  </si>
  <si>
    <t>EMILCEN GARZON CAÑADULCE</t>
  </si>
  <si>
    <t>YISSET MILENA MONTES MONTES</t>
  </si>
  <si>
    <t>NYDIA CAROLINA MURCIA AHUMADA</t>
  </si>
  <si>
    <t>ANDREA DEL PILAR PAEZ MUÑOZ</t>
  </si>
  <si>
    <t>FRANCY MILENA ACERO MOGOLLON</t>
  </si>
  <si>
    <t>RUTH ALICIA MERIZALDE FAJARDO</t>
  </si>
  <si>
    <t>CAROLINA MARIA HORMAZA CARO</t>
  </si>
  <si>
    <t>ADRIANA ROCIO BUSTOS VALENCIA</t>
  </si>
  <si>
    <t>OMAIRA LISSY ARIAS GOMEZ</t>
  </si>
  <si>
    <t>LUZ ANDREA RONCANCIO DIAZ</t>
  </si>
  <si>
    <t>NOHORA MARIBEL MORA BARRETO</t>
  </si>
  <si>
    <t>MANDY AMAYA BORRERO</t>
  </si>
  <si>
    <t>JAZMIN HERLEY ROJAS VIZCAINO</t>
  </si>
  <si>
    <t>OLGA LUCIA GOMEZ QUINTERO</t>
  </si>
  <si>
    <t>ANA MARIA ZAPATA MEDINA</t>
  </si>
  <si>
    <t>NUBIA PAOLA GONZALEZ GUERRERO</t>
  </si>
  <si>
    <t>ADRIANA CORTES CORREDOR</t>
  </si>
  <si>
    <t>GLORIA ESPERANZA FLOREZ YANES</t>
  </si>
  <si>
    <t>VIVIANA RIAÑO CLAVIJO</t>
  </si>
  <si>
    <t>ANYELA LIZETTE GONZALEZ GONZALEZ</t>
  </si>
  <si>
    <t>GISELE ADRIANA LARA CUESTA</t>
  </si>
  <si>
    <t>CATALINA MARIA SANTACRUZ JIMENEZ</t>
  </si>
  <si>
    <t>AIDE SUAREZ RIVERA</t>
  </si>
  <si>
    <t>OLGA LUCIA GALEANO ARIZA</t>
  </si>
  <si>
    <t>MONICA RIOS PEREZ</t>
  </si>
  <si>
    <t>JOSE ANTONIO VERDUGO RODRIGUEZ</t>
  </si>
  <si>
    <t>EDUARDO ANDRES CANO ALVAREZ</t>
  </si>
  <si>
    <t>JUAN PABLO MEJIA NIÑO</t>
  </si>
  <si>
    <t>JOSE ANTONIO QUIROGA BAUTISTA</t>
  </si>
  <si>
    <t>CESAR MAURICIO RIVERA RUBIANO</t>
  </si>
  <si>
    <t>LUIS ALEJANDRO CASTRO VIVAS</t>
  </si>
  <si>
    <t>JESUS ORLANDO GAÑAN GUTIERREZ</t>
  </si>
  <si>
    <t>REINALDO AUGUSTO GIRALDO VARGAS</t>
  </si>
  <si>
    <t>JUAN ALEJANDRO RODRIGUEZ ROBAYO</t>
  </si>
  <si>
    <t>SAIR DANIEL LOZANO LARA</t>
  </si>
  <si>
    <t>GIOVANNI ROMERO JIMENEZ</t>
  </si>
  <si>
    <t>MICHEL ALEXANDER GONZALEZ SUAREZ</t>
  </si>
  <si>
    <t>ALVARO ANDRES MORENO MEJIA</t>
  </si>
  <si>
    <t>RAFAEL RICARDO RIVERA CASTILLO</t>
  </si>
  <si>
    <t>DANIEL RICARDO CASTELLANOS SEPULVEDA</t>
  </si>
  <si>
    <t>MARIO ALEJANDRO QUESADA</t>
  </si>
  <si>
    <t>JORGE NELSON MARIN GIRALDO</t>
  </si>
  <si>
    <t>FABIAN LISANDRO TORRES PEÑA</t>
  </si>
  <si>
    <t>JONATHAN PEÑA CAMPIÑO</t>
  </si>
  <si>
    <t>GLORIA MARCELA PINZON RIAÑO</t>
  </si>
  <si>
    <t>ANGELICA PAOLA GONZALEZ MENDEZ</t>
  </si>
  <si>
    <t>YURI ALEXANDRA PEÑUELA OLARTE</t>
  </si>
  <si>
    <t>MARIA ANGELICA CASTILLO HERNANDEZ</t>
  </si>
  <si>
    <t>ANGELICA JIZETH TELLEZ ARDILA</t>
  </si>
  <si>
    <t>ANDRES SAID MOLINA FINO</t>
  </si>
  <si>
    <t>OSCAR HERNAN LOPEZ LOPEZ</t>
  </si>
  <si>
    <t>SHARON VANESSA PENA MARTINEZ</t>
  </si>
  <si>
    <t>RAFAEL PARRA PUIN</t>
  </si>
  <si>
    <t>ANDRES FELIPE AVELLA RUIZ</t>
  </si>
  <si>
    <t>GLORIA MARENA RAMOS CAÑAS</t>
  </si>
  <si>
    <t>JAVIER ALEJANDRO LOPEZ CRISTANCHO</t>
  </si>
  <si>
    <t>OSCAR ALBERTO RODRIGUEZ ROJAS</t>
  </si>
  <si>
    <t>HENRY YESID BARRERO FLETSCHER</t>
  </si>
  <si>
    <t>HERWING DELARDO LIVINGSTON PEREZ</t>
  </si>
  <si>
    <t>ALVARO JAVIER VEGA VARGAS</t>
  </si>
  <si>
    <t>OSCAR ESNAIDER ARROYAVE CARO</t>
  </si>
  <si>
    <t>YURLEIVIS CORREA VENECIA</t>
  </si>
  <si>
    <t>MARLY GALEANO ARIZA</t>
  </si>
  <si>
    <t>LIANA VIHANEY PARRA MONTAGUT</t>
  </si>
  <si>
    <t>NANCY LILIANA MUÑOZ SOTO</t>
  </si>
  <si>
    <t>LEYDI CONSTANZA GALEANO JAIME</t>
  </si>
  <si>
    <t>MARCOS ADOLFO ASTROZA PUENTES</t>
  </si>
  <si>
    <t>MARIBEL CARRION GARZON</t>
  </si>
  <si>
    <t>SINDY PAOLA LOPEZ JARA</t>
  </si>
  <si>
    <t>KAREN STEFANNY GARCIA GUANCHA</t>
  </si>
  <si>
    <t>YURY CAROLINA PINEDA ROJAS</t>
  </si>
  <si>
    <t>INGRITH CAROLINA LOPEZ CERQUERA</t>
  </si>
  <si>
    <t>LUDI JINNETH ALBAÑIL TORRES</t>
  </si>
  <si>
    <t>PAULA LORENA TORRES SANCHEZ</t>
  </si>
  <si>
    <t>NINI JOHANA GOMEZ FLORES</t>
  </si>
  <si>
    <t>AURORA VARGAS MORALES</t>
  </si>
  <si>
    <t>ANA LIBIA LIZETH ALVAREZ RAIGOSA</t>
  </si>
  <si>
    <t>DIANA MARCELA ROSAS ABRIL</t>
  </si>
  <si>
    <t>JULIETH MARCELA LAVERDE RODRIGUEZ</t>
  </si>
  <si>
    <t>YESSICA HASBLEIDY PEÑA PARRADO</t>
  </si>
  <si>
    <t>KAROL ANDREA ANDRADE MONTT</t>
  </si>
  <si>
    <t>KAREN JOHANA GARZON MEDINA</t>
  </si>
  <si>
    <t>LISSET KATHERINE LOPEZ NARANJO</t>
  </si>
  <si>
    <t>MAYRA ALEJANDRA JIMENEZ LIEVANO</t>
  </si>
  <si>
    <t>JESSICA JERALDIN CUERVO CRUZ</t>
  </si>
  <si>
    <t>ERIKA YOSHUAN MEJIA RUIZ</t>
  </si>
  <si>
    <t>VIVIAN YULMARY CELIS CRUZ</t>
  </si>
  <si>
    <t>INGRID CONSTANZA CAICEDO DUARTE</t>
  </si>
  <si>
    <t>PAULA ALEJANDRA PEÑA CARRILLO</t>
  </si>
  <si>
    <t>JENNIFFER ALEXANDRA MARTIN MARTIN</t>
  </si>
  <si>
    <t>YENIFER ZULAY SOLARTE DIAZ</t>
  </si>
  <si>
    <t>ERIKA PAOLA PRADA MORENO</t>
  </si>
  <si>
    <t>WEDNY PAOLA ROJAS SAENZ</t>
  </si>
  <si>
    <t>LADY ALEJANDRA PIOQUINTO GARCIA</t>
  </si>
  <si>
    <t>ARELIS RODRIGUEZ ARIAS</t>
  </si>
  <si>
    <t>ANYI CATHERINE RUIZ VEGA</t>
  </si>
  <si>
    <t>ANDREA PATRICIA LOPEZ DIAZ</t>
  </si>
  <si>
    <t>JEIMMY MARCELA CARDOZO SOLAQUE</t>
  </si>
  <si>
    <t>ANGIE MILENA CORTES CAMACHO</t>
  </si>
  <si>
    <t>ANGIE STEPHANIE RAMOS MACHUCA</t>
  </si>
  <si>
    <t>DIANA ESTEFANIA AVILA FONSECA</t>
  </si>
  <si>
    <t>HERIKA PAOLA GALEANO ESCOBAR</t>
  </si>
  <si>
    <t>LUZ AYDA LOPEZ PEÑALOZA</t>
  </si>
  <si>
    <t>YISETH KATHERINE GOMEZ SANTACRUZ</t>
  </si>
  <si>
    <t>LAURA PAOLA LOAIZA SUESCA</t>
  </si>
  <si>
    <t>DIANA PAOLA PEREZ DUARTE</t>
  </si>
  <si>
    <t>MARYURI ALEJANDRA CASTAÑEDA FLOREZ</t>
  </si>
  <si>
    <t>YESICA NATALY TORRES ARIZA</t>
  </si>
  <si>
    <t>NATALY JOHANA CASTILLO MOCETON</t>
  </si>
  <si>
    <t>EDWIN CAMILO APONTE RINCON</t>
  </si>
  <si>
    <t>MONICA PATRICIA FERNANDEZ</t>
  </si>
  <si>
    <t>LUZ YANETH AVENDAÑO GUZMAN</t>
  </si>
  <si>
    <t>SANDRA CAROLINA GRIJALBA VEGA</t>
  </si>
  <si>
    <t>DURLEY CATALINA CANDIL CASTIBLANCO</t>
  </si>
  <si>
    <t>LEIDY JOHANNA TERAN REYES</t>
  </si>
  <si>
    <t>YENNY PAOLA OVIEDO FORERO</t>
  </si>
  <si>
    <t>CATALINA CAMACHO RODRIGUEZ</t>
  </si>
  <si>
    <t>JUAN SEBASTIAN ZAMBRANO SANTOS</t>
  </si>
  <si>
    <t>ASCHLE ANDREA ABRIL JIMENEZ</t>
  </si>
  <si>
    <t>KATHERINE JULIETH JIMENEZ GIL</t>
  </si>
  <si>
    <t>ANGELA CONSUELO DIAZ VELASQUEZ</t>
  </si>
  <si>
    <t>LINA YINETH BAQUERO GARZON</t>
  </si>
  <si>
    <t>CINDY LORENA BELTRAN OSPINA</t>
  </si>
  <si>
    <t>CRISTIAN CAMILO VARGAS GUACANEME</t>
  </si>
  <si>
    <t>ANGIE KATHERINNE HERNANDEZ RAMOS</t>
  </si>
  <si>
    <t>SINDY DAYAN ZABALA ESTRADA</t>
  </si>
  <si>
    <t>ESTEFANIA ESTRADA LEON</t>
  </si>
  <si>
    <t>ERIKA PAOLA CHACON ALBA</t>
  </si>
  <si>
    <t>JENNIFER ROCIO TORRES CASTRO</t>
  </si>
  <si>
    <t>JUAN DAVID VALDERRAMA HERRERA</t>
  </si>
  <si>
    <t>LEIDY TATIANA RIVERA VELANDIA</t>
  </si>
  <si>
    <t>DIANA CAROLINA LIZCA ROJAS</t>
  </si>
  <si>
    <t>NELSON SAUL RODRIGUEZ SILVA</t>
  </si>
  <si>
    <t>LINA MARCELA REYES RODRIGUEZ</t>
  </si>
  <si>
    <t>HAROLD ALEJANDRO MORENO SUA</t>
  </si>
  <si>
    <t>YUDY KATHERINE ROJAS SANCHEZ</t>
  </si>
  <si>
    <t>YULI SIRLEY RODRIGUEZ ROJAS</t>
  </si>
  <si>
    <t>LAURA CAROLINA HERNANDEZ NUÑEZ</t>
  </si>
  <si>
    <t>LUISA MARIA ANGARITA PORTELA</t>
  </si>
  <si>
    <t>HEIDY VANEZA ALARCON PEREZ</t>
  </si>
  <si>
    <t>EDGAR GEOVANNY LOPEZ IBARRA</t>
  </si>
  <si>
    <t>HEDER HERNANDO QUEVEDO DIAZ</t>
  </si>
  <si>
    <t>SANDY IRENE ARGEL MORALES</t>
  </si>
  <si>
    <t>MARIA MELISSA BETANCOURTH GOMEZ</t>
  </si>
  <si>
    <t>MILLER ALEXANDER GONZALEZ RODRIGUEZ</t>
  </si>
  <si>
    <t>WILSON STEVEN VARGAS GARCIA</t>
  </si>
  <si>
    <t>LUZ AMANDA TUNJANO SILVA</t>
  </si>
  <si>
    <t>DIANA XIMENA PEDRAZA RODRIGUEZ</t>
  </si>
  <si>
    <t>PAOLA ANDREA URIBE RAMIREZ</t>
  </si>
  <si>
    <t>LUCY JASBLEIDY ROMERO RODRIGUEZ</t>
  </si>
  <si>
    <t>JULIE PAULINE ORTEGA LOPEZ</t>
  </si>
  <si>
    <t>NIDIAN ROCIO FONSECA RUIZ</t>
  </si>
  <si>
    <t>CLAUDIA PATRICIA CASAS RODRIGUEZ</t>
  </si>
  <si>
    <t>GLORIA YAMILE ZAPATA NIETO</t>
  </si>
  <si>
    <t>LUZ MILENA SUAREZ PEREZ</t>
  </si>
  <si>
    <t>MARIA ISABEL CARRASCAL ENRIQUEZ</t>
  </si>
  <si>
    <t>NUBIA STELLA GOMEZ MAHECHA</t>
  </si>
  <si>
    <t>NYDIA ESPERANZA BUITRAGO RODRIGUEZ</t>
  </si>
  <si>
    <t>CLARA VIVIANA ACEVEDO GARZON</t>
  </si>
  <si>
    <t>GLORIA CRISTINA DUARTE SARMIENTO</t>
  </si>
  <si>
    <t>ANA BEATRIZ CARDENAS RESTREPO</t>
  </si>
  <si>
    <t>LUZ ESTRELLA POVEDA MUÑOZ</t>
  </si>
  <si>
    <t>DIANA JASBLEIDI GUTIERREZ AHUMADA</t>
  </si>
  <si>
    <t>SANDRA LILIANA MONTES GUERRERO</t>
  </si>
  <si>
    <t>FANNY YOLANDA RAMOS POVEDA</t>
  </si>
  <si>
    <t>ANGELA ANDREA MARIN MORALES</t>
  </si>
  <si>
    <t>ANA CAROLINA CEPEDA RIVERA</t>
  </si>
  <si>
    <t>NIDIAN QUINTERO ROMAN</t>
  </si>
  <si>
    <t>CINDY YAMILE ARENAS ROMERO</t>
  </si>
  <si>
    <t>YADIRA TORRES CHACON</t>
  </si>
  <si>
    <t>ANGELICA TORRES JAIME</t>
  </si>
  <si>
    <t>LINDA XIOMARA RIAÑO RUIZ</t>
  </si>
  <si>
    <t>JULIE PAOLA PEÑA VILLAMOR</t>
  </si>
  <si>
    <t>DIANA EMILSE MORENO PEÑA</t>
  </si>
  <si>
    <t>CANDY JOHANNA CIFUENTES GUTIERREZ</t>
  </si>
  <si>
    <t>JANETH CRUZ RIOS</t>
  </si>
  <si>
    <t>ANA LUCIA HEREDIA SOTAQUIRA</t>
  </si>
  <si>
    <t>ANDREA YURANY GONZALEZ PINEDA</t>
  </si>
  <si>
    <t>MARIA PAULA VELA VALDES</t>
  </si>
  <si>
    <t>JENNY PAOLA RAMIREZ FLORIAN</t>
  </si>
  <si>
    <t>JENNY CAROLINA REINA ROJAS</t>
  </si>
  <si>
    <t>YUBANI PEREZ BAÑO</t>
  </si>
  <si>
    <t>NURY CONSTANZA QUEVEDO MAYORGA</t>
  </si>
  <si>
    <t>JOHANNA SALAZAR VANEGAS</t>
  </si>
  <si>
    <t>MARIO PATIÑO ACERO</t>
  </si>
  <si>
    <t>DANNY FERNANDO RAMIREZ ALVARADO</t>
  </si>
  <si>
    <t>JOHN JAIRO GUARIN MARIN</t>
  </si>
  <si>
    <t>JOSE LUIS ORJUELA REY</t>
  </si>
  <si>
    <t>GREIS ALEJANDRA DIAZ LOZANO</t>
  </si>
  <si>
    <t>MARTHA CECILIA VANEGAS TASCON</t>
  </si>
  <si>
    <t>BIBIANA GARCIA PERDOMO</t>
  </si>
  <si>
    <t>ANDERSON JAIR TORRES JUTINICO</t>
  </si>
  <si>
    <t>JOAN ANDRES BENITEZ SALAMANCA</t>
  </si>
  <si>
    <t>NATALIA SANDOVAL MARTINEZ</t>
  </si>
  <si>
    <t>BRENDA ALEJANDRA TORRES CHAVEZ</t>
  </si>
  <si>
    <t>INGRID PAOLA BARACALDO TORRES</t>
  </si>
  <si>
    <t>DIANA PATRICIA MORENO RODRIGUEZ</t>
  </si>
  <si>
    <t>LUIS JAVIER ARIAS VELASQUEZ</t>
  </si>
  <si>
    <t>KATHERINE MOYANO CETINA</t>
  </si>
  <si>
    <t>ANGELA ROCIO BOJACA BOJACA</t>
  </si>
  <si>
    <t>NANCY ARIZA CASTIBLANCO</t>
  </si>
  <si>
    <t>ANDRES FELIPE LOPEZ MENESES</t>
  </si>
  <si>
    <t>DAYAN GISELLE GONZALEZ LIZARAZO</t>
  </si>
  <si>
    <t>LIZETH NATALIA VERA ERAZO</t>
  </si>
  <si>
    <t>MARIA PAULA VINASCO MURILLO</t>
  </si>
  <si>
    <t>JORGE ANDRES REYES ROMERO</t>
  </si>
  <si>
    <t>LEIDY BRIGGITHE DIAZ HERRERA</t>
  </si>
  <si>
    <t>MARIA FERNANDA GIL HERNANDEZ</t>
  </si>
  <si>
    <t>JUAN DAVID UMAÑA AREVALO</t>
  </si>
  <si>
    <t>HOLVER LEANDRO AVENDAÑO RODRIGUEZ</t>
  </si>
  <si>
    <t>NADIA CAICEDO RIVAS</t>
  </si>
  <si>
    <t>WENDY MARCELA ROMERO GONZALEZ</t>
  </si>
  <si>
    <t>LUIS SEBASTIAN POSADA POLO</t>
  </si>
  <si>
    <t>PAULA YURANNY HERNANDEZ RODRIGUEZ</t>
  </si>
  <si>
    <t>MONICA LILIANA GUERRERO BAUTISTA</t>
  </si>
  <si>
    <t>DIANA PAOLA ACEVEDO PULIDO</t>
  </si>
  <si>
    <t>YESICA GONZALEZ MURCIA</t>
  </si>
  <si>
    <t>ELIANA CONTRERAS GUERRERO</t>
  </si>
  <si>
    <t>YENNY PAOLA HUERTAS GUTIERREZ</t>
  </si>
  <si>
    <t>JONATHAN PERALTA LOZANO</t>
  </si>
  <si>
    <t>CAMILA ANDREA YANES ZEA</t>
  </si>
  <si>
    <t>DANIELA BEATRIZ VERBEL VERGARA</t>
  </si>
  <si>
    <t>FLOR MARINA CASTAÑEDA BERMUDEZ</t>
  </si>
  <si>
    <t>DANIEL FELIPE SANTAMARIA FAJARDO</t>
  </si>
  <si>
    <t>MARITZA PEÑUELA LOPEZ</t>
  </si>
  <si>
    <t>GLORIA CRISTINA GUTIERREZ PINEDA</t>
  </si>
  <si>
    <t>MARIA PRAXEDES MEDELLIN URREGO</t>
  </si>
  <si>
    <t>CRISOLED DIAZ LOPEZ</t>
  </si>
  <si>
    <t>ANGELA MARIA SANCHEZ RUGELES</t>
  </si>
  <si>
    <t>LUZ ANGELA ABRIL RODRIGUEZ</t>
  </si>
  <si>
    <t>ELOHIZA BARON GARCIA</t>
  </si>
  <si>
    <t>LUCIA MERCEDES MOSQUERA VELASCO</t>
  </si>
  <si>
    <t>ROSA ELVIA CAGUA MORALES</t>
  </si>
  <si>
    <t>SANDRA EDITH GONZALEZ REYES</t>
  </si>
  <si>
    <t>LUZ DARY CANTE CASTELLANOS</t>
  </si>
  <si>
    <t>XIMENA ANDREA SANCHEZ SILVA</t>
  </si>
  <si>
    <t>DORA ALBA PARRA HUERTAS</t>
  </si>
  <si>
    <t>ROSA AMPARO NIÑO PEREZ</t>
  </si>
  <si>
    <t>LUISA FERNANDA MEJIA MONDRAGON</t>
  </si>
  <si>
    <t>NAYIBE ANGELICA NEIRA LOSADA</t>
  </si>
  <si>
    <t>MARIA ALEJANDRA RINCON BRAND</t>
  </si>
  <si>
    <t>BLANCA ANDREA MUSUSU BAQUERO</t>
  </si>
  <si>
    <t>CLAUDIA PATRICIA ROMERO BARREIRO</t>
  </si>
  <si>
    <t>JULIE ROCIO FIGUEROA CUBILLOS</t>
  </si>
  <si>
    <t>ANA MAYTHE BARAJAS FUQUEN</t>
  </si>
  <si>
    <t>ANGELA JASMIN CAMARGO CHINCHILLA</t>
  </si>
  <si>
    <t>DELIA MARCELA SANCHEZ PINZON</t>
  </si>
  <si>
    <t>LUISA FERNANDA RUIZ SIERRA</t>
  </si>
  <si>
    <t>YURI ALEXANDRA HERNANDEZ LEURO</t>
  </si>
  <si>
    <t>DIANA MARIA GALEANO</t>
  </si>
  <si>
    <t>WENDY JOHANNA GONZALEZ FRANCO</t>
  </si>
  <si>
    <t>LILIAN KATERINE PULIDO TINOCO</t>
  </si>
  <si>
    <t>LEYDY BIBIANA RODRIGUEZ RODRIGUEZ</t>
  </si>
  <si>
    <t>ANGELA ASTRID SUAREZ</t>
  </si>
  <si>
    <t>VIVIANA ANDREA PRIETO VILLAR</t>
  </si>
  <si>
    <t>CARLOS ANDRES RODRIGUEZ CORREDOR</t>
  </si>
  <si>
    <t>JOHN ALEJANDRO BECERRA RAMIREZ</t>
  </si>
  <si>
    <t>MIGUEL ANDRES RODRIGUEZ PEREZ</t>
  </si>
  <si>
    <t>RAUL ALFONSO SORIANO GUZMAN</t>
  </si>
  <si>
    <t>JAIRO FABIAN RIVERA RUBIANO</t>
  </si>
  <si>
    <t>JOSE RODOLFO POVEDA CAMARGO</t>
  </si>
  <si>
    <t>ESNEYDER PAEZ HERNANDEZ</t>
  </si>
  <si>
    <t>JESSE ANDRES MONTERO ALDANA</t>
  </si>
  <si>
    <t>MAYCOL FERNEY SUAREZ FRANCO</t>
  </si>
  <si>
    <t>RODRIGO SALAMANCA MARTINEZ</t>
  </si>
  <si>
    <t>EDGAR EDUARDO MORENO BOHADA</t>
  </si>
  <si>
    <t>FERMIN ANTONIO SERRANO PELAYO</t>
  </si>
  <si>
    <t>OSCAR IGNACIO SOLANO POVEDA</t>
  </si>
  <si>
    <t>LAURA ALEJANDRA ALVIRA DELGADO</t>
  </si>
  <si>
    <t>MARIA FERNANDA MONCADA CHAVES</t>
  </si>
  <si>
    <t>RUTH PATRICIA CASTAÑO MARTINEZ</t>
  </si>
  <si>
    <t>YOLIMA CAÑON AYALA</t>
  </si>
  <si>
    <t>CLAUDIA MARCELA OVIEDO LOZANO</t>
  </si>
  <si>
    <t>ALBA ROCIO GARCIA SANDOVAL</t>
  </si>
  <si>
    <t>VICTOR MANUEL ALVARADO LIZARAZO</t>
  </si>
  <si>
    <t>SERGIO ALEJANDRO ROBLES MARTINEZ</t>
  </si>
  <si>
    <t>YULIZZA ESMERALDA ROBLES TAPIERO</t>
  </si>
  <si>
    <t>DAVID ALBERTO TRIVIÑO SANCHEZ</t>
  </si>
  <si>
    <t>YAMILE MORALES GARCIA</t>
  </si>
  <si>
    <t>PAOLA ANDREA PINILLA MURCIA</t>
  </si>
  <si>
    <t>JORGE EDWARD CABEZAS GUZMAN</t>
  </si>
  <si>
    <t>LIBNY STEFANNY MEJIA CASTRO</t>
  </si>
  <si>
    <t>SINDY JOHANNA DOMINGUEZ MONTAÑA</t>
  </si>
  <si>
    <t>ANDREA DEL PILAR HERRERA CARDENAS</t>
  </si>
  <si>
    <t>ANGELA ROCIO SILVA CHAVES</t>
  </si>
  <si>
    <t>CINDY ELIZABETH PEREZ JIMENEZ</t>
  </si>
  <si>
    <t>ANGIE NATHALY SILVA SANCHEZ</t>
  </si>
  <si>
    <t>HEIDY YOMAIRA TORRES CABALLERO</t>
  </si>
  <si>
    <t>LINDA TATIANA MARTINEZ HENAO</t>
  </si>
  <si>
    <t>ANGIE GERALDINE LEON URIZA</t>
  </si>
  <si>
    <t>LEYDI YOHANA CASTRO CARDENAS</t>
  </si>
  <si>
    <t>MARTHA CECILIA AYALA RUIZ</t>
  </si>
  <si>
    <t>GLADYS YOLANDA PABON HERRERA</t>
  </si>
  <si>
    <t>NELLY AMANDA MONROY GONZALEZ</t>
  </si>
  <si>
    <t>LIBIA YOLANDA GIL JIMENEZ</t>
  </si>
  <si>
    <t>LILIA GUERRERO MORALES</t>
  </si>
  <si>
    <t>CLAUDIA PATRICIA CASTELLANOS CALDERON</t>
  </si>
  <si>
    <t>GLORIA STELLA REDONDO BARRETO</t>
  </si>
  <si>
    <t>ADRIANA MARCELA REYES</t>
  </si>
  <si>
    <t>GLADYS YANETH VASQUEZ PEÑARANDA</t>
  </si>
  <si>
    <t>LUZ HERMINDA NOVA CHACON</t>
  </si>
  <si>
    <t>YUDI CAMARGO RINCON</t>
  </si>
  <si>
    <t>CLARIBEL SANCHEZ BUITRAGO</t>
  </si>
  <si>
    <t>CLARA MARIA INFANTE TORRES</t>
  </si>
  <si>
    <t>ANGELA PATRICIA AMAYA BRAND</t>
  </si>
  <si>
    <t>ANDREA WALTEROS TORRES</t>
  </si>
  <si>
    <t>ADRIANA DEL PILAR HERNANDEZ MORENO</t>
  </si>
  <si>
    <t>NORMA CONSTANZA PEÑUELA CASTRILLON</t>
  </si>
  <si>
    <t>ANA TATIANA BERNAL NIVIA</t>
  </si>
  <si>
    <t>CLAUDIA MARCELA QUINCHE MELO</t>
  </si>
  <si>
    <t>HUMBERTO MOJICA DUARTE</t>
  </si>
  <si>
    <t>FREDDY ALEXANDER MARIN BARRIOS</t>
  </si>
  <si>
    <t>YHON ALEXANDER VERA BENITEZ</t>
  </si>
  <si>
    <t>WILBER SILVERIO SALCEDO</t>
  </si>
  <si>
    <t>JUAN JOSE GIRALDO GOMEZ</t>
  </si>
  <si>
    <t>EDWIN JERLEY GONZALEZ MELO</t>
  </si>
  <si>
    <t>DAGOBERTO TRUJILLO BONILLA</t>
  </si>
  <si>
    <t>JORGE  ENRIQUE HERNANDEZ  BERNAL</t>
  </si>
  <si>
    <t>DIEGO ALEJANDRO PARRA ZAMORA</t>
  </si>
  <si>
    <t>JOHN SEBASTIAN CASTILLO SANCHEZ</t>
  </si>
  <si>
    <t>DIEGO FARID CARDENAS JIMENEZ</t>
  </si>
  <si>
    <t>ALBERTO LEON ORTIZ</t>
  </si>
  <si>
    <t>CARLOS ARTURO CORREDOR TORRES</t>
  </si>
  <si>
    <t>JORGE VICTOR MANUEL FORERO MAHECHA</t>
  </si>
  <si>
    <t>FANNY TERESA GUZMAN GAMBA</t>
  </si>
  <si>
    <t>CLAUDIA MARINA RODRIGUEZ RIVERA</t>
  </si>
  <si>
    <t>CARMEN ALICIA ALBA RODRIGUEZ</t>
  </si>
  <si>
    <t>SANDRA MILENA MIRANDA OLARTE</t>
  </si>
  <si>
    <t>DARLEY CRUZ PARRA</t>
  </si>
  <si>
    <t>LUIS ALBERTO FRANCO ZAMBRANO</t>
  </si>
  <si>
    <t>LIZETH MARCELA MAHECHA TRIVIÑO</t>
  </si>
  <si>
    <t>ANDREA CAMILA URIBE MARIN</t>
  </si>
  <si>
    <t>ANGIE JULIETH MORA FIGUEROA</t>
  </si>
  <si>
    <t>SANDRA PATRICIA NIETO REYES</t>
  </si>
  <si>
    <t>DISNEDY VIVIANA DIAZ ESPINOSA</t>
  </si>
  <si>
    <t>LINA MARIA MONTAÑEZ MELO</t>
  </si>
  <si>
    <t>YENNYFER ANDREA RODRIGUEZ BAEZ</t>
  </si>
  <si>
    <t>CRISTIAN HERNAN CHAVES FORERO</t>
  </si>
  <si>
    <t>TANYA YISSETH TRIANA FLOREZ</t>
  </si>
  <si>
    <t>ANAMARIA RAMIREZ CASTRO</t>
  </si>
  <si>
    <t>KAROL MARCELA PORTILLA RAMIREZ</t>
  </si>
  <si>
    <t>LILIAN JOHANNA CARO SUAREZ</t>
  </si>
  <si>
    <t>FABIO ENRIQUE TINOCO FUENTES</t>
  </si>
  <si>
    <t>SILVIA JULIANA PRADA SANCHEZ</t>
  </si>
  <si>
    <t>LUIS ALEJANDRO FAJARDO BARRIGA</t>
  </si>
  <si>
    <t>JENNIFER CAROLINA GUTIERREZ CARDOSO</t>
  </si>
  <si>
    <t>JACKELINE MEDINA ROA</t>
  </si>
  <si>
    <t>LEIDY NATALIA ROJAS CABEZAS</t>
  </si>
  <si>
    <t>MARCELA ALEJANDRA BELTRAN ACOSTA</t>
  </si>
  <si>
    <t>LINA MARCELA LEMUS BARRERA</t>
  </si>
  <si>
    <t>CAROLINA ANDREA VARGAS MORENO</t>
  </si>
  <si>
    <t>ANGIE YORLAY ROMERO PALACIOS</t>
  </si>
  <si>
    <t>JAVIER JIMENEZ SILVA</t>
  </si>
  <si>
    <t>DERLY JOHANNA BAUTISTA BARRERA</t>
  </si>
  <si>
    <t>WILMER JAVIER ROMERO MARTINEZ</t>
  </si>
  <si>
    <t>HAROLD GIOVANNY MORA FRANCO</t>
  </si>
  <si>
    <t>JENNY PAOLA GARAVITO SERRANO</t>
  </si>
  <si>
    <t>PAOLA ANDREA ANGULO CARDONA</t>
  </si>
  <si>
    <t>SANDY PAOLA HERNANDEZ BEJARANO</t>
  </si>
  <si>
    <t>PAULI ASTRITH GARCIA BURGOS</t>
  </si>
  <si>
    <t>BRIAN ADOLFO GARZON PINZON</t>
  </si>
  <si>
    <t>YENSY ANDREA BUITRAGO GARIBELLO</t>
  </si>
  <si>
    <t>BRAYAN STIVEN IBARRA CUELLAR</t>
  </si>
  <si>
    <t>DIEGO ALEJANDRO ORTIZ RODRIGUEZ</t>
  </si>
  <si>
    <t>ANDREA YURANI LOZANO TRILLERAS</t>
  </si>
  <si>
    <t>JULLY PAOLA DIAZ VELANDIA</t>
  </si>
  <si>
    <t>DIANA MARCELA SALAZAR COLORADO</t>
  </si>
  <si>
    <t>MERILIN FORERO MURCIA</t>
  </si>
  <si>
    <t>KATHERIN BRIYIT MATEUS BORJA</t>
  </si>
  <si>
    <t>FABIAN ANDRES CIPAGAUTA PARRAGA</t>
  </si>
  <si>
    <t>LINA MARIA NIETO FLOREZ</t>
  </si>
  <si>
    <t>YULY ANDREA MARTINEZ PARDO</t>
  </si>
  <si>
    <t>EUGENIA AMPARO OSORIO OROZCO</t>
  </si>
  <si>
    <t>RICARDO CESAR MUÑOZ ANDRADE</t>
  </si>
  <si>
    <t>SEBASTIAN BERNAL VIVAS</t>
  </si>
  <si>
    <t>DIANA JESMIN ALONSO DELGADO</t>
  </si>
  <si>
    <t>CARLOS EDUARDO URUENA NARANJO</t>
  </si>
  <si>
    <t>MARIA FERNANDA REINA SIERRA</t>
  </si>
  <si>
    <t>ANDRES FELIPE DIAZ ESPITIA</t>
  </si>
  <si>
    <t>YURI CAROLINA CAÑON ROZO</t>
  </si>
  <si>
    <t>ERIKA MARITZA MARTINEZ PERDOMO</t>
  </si>
  <si>
    <t>ADRIANA MILENA MURILLO RIOS</t>
  </si>
  <si>
    <t>YULY ROCIO ALVARADO SILVA</t>
  </si>
  <si>
    <t>EDILMA YOLANDA VELASQUEZ BAQUERO</t>
  </si>
  <si>
    <t>JHANETH CRISTINA RAMIREZ ENCISO</t>
  </si>
  <si>
    <t>CARMEN ELENA SEPULVEDA MORENO</t>
  </si>
  <si>
    <t>ROCIO DEL PILAR GARCIA ANGEL</t>
  </si>
  <si>
    <t>LUZ MARINA BERNAL BELLON</t>
  </si>
  <si>
    <t>ROSA MIREYA QUINTERO QUINTERO</t>
  </si>
  <si>
    <t>CLAUDIA CECILIA HIGUERA ORTIZ</t>
  </si>
  <si>
    <t>ALEXANDRA ROJAS CASTILLO</t>
  </si>
  <si>
    <t>GIOVANNA SUAN LOPEZ</t>
  </si>
  <si>
    <t>CLAUDIA CLEMENCIA URIBE PERDOMO</t>
  </si>
  <si>
    <t>SANDRA CALDERON ROBLEDO</t>
  </si>
  <si>
    <t>ERIKA PAOLA PEREZ</t>
  </si>
  <si>
    <t>MARIA CENET HERNANDEZ MONTERO</t>
  </si>
  <si>
    <t>MILDRED ROCIO MORENO NIETO</t>
  </si>
  <si>
    <t>ILMA LILIANA ARAUJO MORA</t>
  </si>
  <si>
    <t>ESPERANZA CRISTANCHO CACERES</t>
  </si>
  <si>
    <t>NIDIA STELLA BELTRAN CAMACHO</t>
  </si>
  <si>
    <t>ADA FAZUDY BORRAY CARDENAS</t>
  </si>
  <si>
    <t>SANDRA PATRICIA VALDES RUIZ</t>
  </si>
  <si>
    <t>SANDY JOHANNA PERDOMO PERDOMO</t>
  </si>
  <si>
    <t>LILIANA ANDREA MESA BORDA</t>
  </si>
  <si>
    <t>MARIA HELENA LADINO BARRERA</t>
  </si>
  <si>
    <t>LINA MARIA GALEANO ABRIL</t>
  </si>
  <si>
    <t>FRANCY BIBIANA MORA SANDOVAL</t>
  </si>
  <si>
    <t>ARLET YELENA CANTILLO HUERTAS</t>
  </si>
  <si>
    <t>RAQUEL BIBIANA ORTIZ GOMEZ</t>
  </si>
  <si>
    <t>LINA MARYORY RUBIO BARRAGAN</t>
  </si>
  <si>
    <t>DIANA MARCELA CASAGUA LOPEZ</t>
  </si>
  <si>
    <t>SANDRA MILENA PORRAS ALARCON</t>
  </si>
  <si>
    <t>ANGELA CONSUELO MORA PARRA</t>
  </si>
  <si>
    <t>TATIANA GISELA NIVIA GARCIA</t>
  </si>
  <si>
    <t>VICKY JANETH ACUÑA QUIROGA</t>
  </si>
  <si>
    <t>DIANA PATRICIA SALAMANCA LEON</t>
  </si>
  <si>
    <t>GIOVANA CRISTINA BELLO RODRIGUEZ</t>
  </si>
  <si>
    <t>YENNY TORRES GOMEZ</t>
  </si>
  <si>
    <t>DONOVAN WILFRIDO ORTIZ MOLINARES</t>
  </si>
  <si>
    <t>WILSON VICENTE MONROY DUARTE</t>
  </si>
  <si>
    <t>JOHN JAIRO GUAIDIA MAHECHA</t>
  </si>
  <si>
    <t>HECTOR MANUEL ARIZA MEDINA</t>
  </si>
  <si>
    <t>JORGE ALEXANDER AVILA CARDENAS</t>
  </si>
  <si>
    <t>RAFAEL ARTURO RUIZ ARIAS</t>
  </si>
  <si>
    <t>OSCAR ALBERTO DUCUARA HUERFANO</t>
  </si>
  <si>
    <t>JOHN ALEXANDER YEPES ZABALA</t>
  </si>
  <si>
    <t>CARLOS ANDRES MENDEZ PARRA</t>
  </si>
  <si>
    <t>JOSE ALIRIO RAMIREZ MONTERO</t>
  </si>
  <si>
    <t>MAURICIO ANDRES SUAREZ RAMIREZ</t>
  </si>
  <si>
    <t>DIEGO GERMAN ALAYON TRIANA</t>
  </si>
  <si>
    <t>RAUL EDUARDO BERNAL BERNAL</t>
  </si>
  <si>
    <t>DAVID FERNANDO RUIZ CASTRO</t>
  </si>
  <si>
    <t>NESTOR FRANCHESCO SEPULVEDA VERDESOTO</t>
  </si>
  <si>
    <t>RICARDO VALERO RAMIREZ</t>
  </si>
  <si>
    <t>HERNAN DARIO NOGUERA GALINDO</t>
  </si>
  <si>
    <t>CESAR ARTURO RIOS ESPINOSA</t>
  </si>
  <si>
    <t>NORBEY SANTIAGO BERNAL CUFIÑO</t>
  </si>
  <si>
    <t>HUGO ERNESTO HERNANDEZ TALERO</t>
  </si>
  <si>
    <t>FERNANDO ALIRIO ARIZA GRANDAS</t>
  </si>
  <si>
    <t>JAIRO AUGUSTO BARRIOS ACOSTA</t>
  </si>
  <si>
    <t>WUILLIAM ANDRES CARRERA DIAZ</t>
  </si>
  <si>
    <t>JOSE GIOVANNY ALFONSO FUENTES</t>
  </si>
  <si>
    <t>YESENIA ANDREA LLANOS NARANJO</t>
  </si>
  <si>
    <t>ADRIANA MILENA PINZON REY</t>
  </si>
  <si>
    <t>DAHYAN ALEJANDRA PERDOMO RUIZ</t>
  </si>
  <si>
    <t>MARIA FERNANDA SAINZ LOPEZ</t>
  </si>
  <si>
    <t>CHRISTIAN GIOVANNI PRIETO NIETO</t>
  </si>
  <si>
    <t>INGRID DAYAN RODRIGUEZ BECERRA</t>
  </si>
  <si>
    <t>JULIAN ERNESTO MUÑOZ VELA</t>
  </si>
  <si>
    <t>LLINDRY LORENA MORENO TORRES</t>
  </si>
  <si>
    <t>JARED ALEJANDRO RODRIGUEZ CUESTA</t>
  </si>
  <si>
    <t>ANDREA DEL PILAR ZAPATA GONZALEZ</t>
  </si>
  <si>
    <t>GLORIA YAZMIN BERNAL IBARRA</t>
  </si>
  <si>
    <t>SANDRA MILENA CIPAGAUTA HORTUA</t>
  </si>
  <si>
    <t>KAREN SMITH CASTILLO GONZALEZ</t>
  </si>
  <si>
    <t>ANAMARIA GARCIA CUEVAS</t>
  </si>
  <si>
    <t>JAINE EDY APONTE GOMEZ</t>
  </si>
  <si>
    <t>ROBERT WILMAR JIMENEZ MATEUS</t>
  </si>
  <si>
    <t>SARA TATIANA ROMERO ALARCON</t>
  </si>
  <si>
    <t>DIANA KATERIN LARROTA MARTINEZ</t>
  </si>
  <si>
    <t>VIVIANA ANGELICA LEGUIZAMON PENAGOS</t>
  </si>
  <si>
    <t>MAYERLY ESTEFANIA ROA MOLINA</t>
  </si>
  <si>
    <t>ANGELICA MARIA CRUZ SIERRA</t>
  </si>
  <si>
    <t>JESICA PAOLA URQUIJO PEÑA</t>
  </si>
  <si>
    <t>NATALIA DEL PILAR MELENDEZ VARGAS</t>
  </si>
  <si>
    <t>INGRID JOHANNA SANCHEZ ROMERO</t>
  </si>
  <si>
    <t>LUISA FERNANDA MOLINA MAESTRE</t>
  </si>
  <si>
    <t>EDI HERNAN FAJARDO VARGAS</t>
  </si>
  <si>
    <t>JHONATHAN SANTANDER PATARROYO</t>
  </si>
  <si>
    <t>MARIA ALEJANDRA GARCIA PARRA</t>
  </si>
  <si>
    <t>FAVER ERLEY CASTILLO OJEDA</t>
  </si>
  <si>
    <t>SHARON LORENA OROZCO AHUMADA</t>
  </si>
  <si>
    <t>WENDY JOHANA RODRIGUEZ GUZMAN</t>
  </si>
  <si>
    <t>LUISA FERNANDA BERNAL GUAYACUNDO</t>
  </si>
  <si>
    <t>LADY TATIANA BAREÑO FLOREZ</t>
  </si>
  <si>
    <t>EDILBERTO MANUEL VIOLA MIRANDA</t>
  </si>
  <si>
    <t>JENNY ALEXANDRA RODRIGUEZ CORTES</t>
  </si>
  <si>
    <t>JUAN PABLO TRIGOS GIRALDO</t>
  </si>
  <si>
    <t>JULY ANDREA RODRIGUEZ SIMIJACA</t>
  </si>
  <si>
    <t>ADRIANA FLOREZ CORTES</t>
  </si>
  <si>
    <t>LILIANA PATRICIA BUITRAGO PINTOR</t>
  </si>
  <si>
    <t>GRACIELA GONZALEZ PAEZ</t>
  </si>
  <si>
    <t>ANA MARIA BERNAL BOTERO</t>
  </si>
  <si>
    <t>AYDEE HERMILDA TRIANA TORRES</t>
  </si>
  <si>
    <t>CLAUDIA  ELENA CARDONA  LENIS</t>
  </si>
  <si>
    <t>DIANA PATRICIA ESPITIA GONZALEZ</t>
  </si>
  <si>
    <t>ALBA PATRICIA TAPIAS GAONA</t>
  </si>
  <si>
    <t>ADRIANA DEL PILAR GUERRERO DELGADILLO</t>
  </si>
  <si>
    <t>ALEXANDRA VISBAL RAMIREZ</t>
  </si>
  <si>
    <t>ANDREA EDITH ROMERO ROA</t>
  </si>
  <si>
    <t>MARISOL VIRGUEZ</t>
  </si>
  <si>
    <t>SANDRA LILIANA OLARTE GAMBA</t>
  </si>
  <si>
    <t>ROSA HELENA HERNANDEZ BARRANTES</t>
  </si>
  <si>
    <t>GLORIA STELLA BERMUDEZ ROMERO</t>
  </si>
  <si>
    <t>SANDRA MARITZA ROMERO GOMEZ</t>
  </si>
  <si>
    <t>ADRIANA MARIA BURGOS RAMIREZ</t>
  </si>
  <si>
    <t>RAQUEL NAVARRETE RODRIGUEZ</t>
  </si>
  <si>
    <t>OMAIRA SOFIA GRANADOS AMAYA</t>
  </si>
  <si>
    <t>MERCEDES CORTES GONZALEZ</t>
  </si>
  <si>
    <t>YEIMY ALEJANDRA PINTO GARCIA</t>
  </si>
  <si>
    <t>MIRYAM YOHANA CESPEDES POLO</t>
  </si>
  <si>
    <t>MARIA FERNANDA BARRERA DIAZ</t>
  </si>
  <si>
    <t>URILEYMA BARRERA NOVA</t>
  </si>
  <si>
    <t>CONSTANZA VANEGAS NUÑEZ</t>
  </si>
  <si>
    <t>CAREL ADRIANA MUÑOZ UMBARILA</t>
  </si>
  <si>
    <t>CLAUDIA PATRICIA MURILLO OJEDA</t>
  </si>
  <si>
    <t>LUCY ELIDA WALTEROS NIÑO</t>
  </si>
  <si>
    <t>YURY CATALINA MERCHAN NEIRA</t>
  </si>
  <si>
    <t>NAZLY JOHANNA AREVALO GUZMAN</t>
  </si>
  <si>
    <t>VIVIANA IBETH GALEANO MONTEJO</t>
  </si>
  <si>
    <t>JENNY SMITH OSMA FLOREZ</t>
  </si>
  <si>
    <t>LEIDY JOHANNA MATOMA</t>
  </si>
  <si>
    <t>CARLOS ALBERTO CALVETE PARDO</t>
  </si>
  <si>
    <t>FERNANDO LEON CHAVES</t>
  </si>
  <si>
    <t>JUAN MANUEL RIVADENEIRA VELASQUEZ</t>
  </si>
  <si>
    <t>OSCAR FABIO PANA SANDOVAL</t>
  </si>
  <si>
    <t>FRANCISCO JAVIER CHAVARRO VANEGAS</t>
  </si>
  <si>
    <t>JOSE MAURICIO FALLA  ROCHA</t>
  </si>
  <si>
    <t>VICENTE LEAL RINCON</t>
  </si>
  <si>
    <t>MARIA PAULA VASQUEZ ORTIZ</t>
  </si>
  <si>
    <t>PAOLA ALEXANDRA RICAURTE GONZALEZ</t>
  </si>
  <si>
    <t>LUIS EDUARDO CUARTAS BAHAMON</t>
  </si>
  <si>
    <t>SOLANGIE JULIETH ROJAS PRIETO</t>
  </si>
  <si>
    <t>DIANA MILENA VILLAMIL MURCIA</t>
  </si>
  <si>
    <t>JOHN EDWIN OCHOA CASAS</t>
  </si>
  <si>
    <t>MARIA DEL PILAR GARCIA SERRANO</t>
  </si>
  <si>
    <t>LEWIS ROBERTO PADILLA ARENAS</t>
  </si>
  <si>
    <t>DANIEL AGUIRRE CALVO</t>
  </si>
  <si>
    <t>EDLY MANUELA GOMEZ CAÑON</t>
  </si>
  <si>
    <t>DANIEL FELIPE ZULETA FUERTE</t>
  </si>
  <si>
    <t>CRISTIAN STEVEN RUEDA DUEÑAS</t>
  </si>
  <si>
    <t>CLAUDIA PATRICIA RIVERA MEJIA</t>
  </si>
  <si>
    <t>MIRIAM CONSUELO VELASQUEZ BELTRAN</t>
  </si>
  <si>
    <t>EDGAR ALEJANDRO RAMIREZ PALMA</t>
  </si>
  <si>
    <t>ALEJANDRO CASTAÑO RAMIREZ</t>
  </si>
  <si>
    <t>ORO ESMERALDA GONGORA VERA</t>
  </si>
  <si>
    <t>YEIMY VIVIANA DUQUE GOMEZ</t>
  </si>
  <si>
    <t>LUZ ANGELA MARTINEZ ABRIL</t>
  </si>
  <si>
    <t>JOHN ALEXANDER TUNAROSA VELASQUEZ</t>
  </si>
  <si>
    <t>LINA MAYERLY ROA ROSAS</t>
  </si>
  <si>
    <t>DIEGO ALEJANDRO VARGAS PRADA</t>
  </si>
  <si>
    <t>WENDY DAYAN TORRES ALARCON</t>
  </si>
  <si>
    <t>ANDRES FELIPE CANTOR MORALES</t>
  </si>
  <si>
    <t>JUAN GABRIEL PIEDRAHITA ROJAS</t>
  </si>
  <si>
    <t>PAOLA ANDREA CASTAÑEDA BARRERA</t>
  </si>
  <si>
    <t>PAULA ANDREA GUERRERO VARGAS</t>
  </si>
  <si>
    <t>ANDRES MAURICIO DURAN BADILLO</t>
  </si>
  <si>
    <t>KAREN SOFIA BELTRAN PEDROZA</t>
  </si>
  <si>
    <t>JUAN SEBASTIAN SANCHEZ GUEVARA</t>
  </si>
  <si>
    <t>CINDY LIZETH CHAPARRO ALMEIDA</t>
  </si>
  <si>
    <t>CLAUDIA MARCELA ORJUELA RODRIGUEZ</t>
  </si>
  <si>
    <t>MARIA FERNANDA QUINTERO</t>
  </si>
  <si>
    <t>MARIA DEL PILAR RENDON RODRIGUEZ</t>
  </si>
  <si>
    <t>YULI KATERIN SUAREZ AMAZO</t>
  </si>
  <si>
    <t>MARYORIS RAMOS GOMEZ</t>
  </si>
  <si>
    <t>DIANA LUZ BELTRAN CUELLAR</t>
  </si>
  <si>
    <t>ANGIE NATALY BURGOS ARIZA</t>
  </si>
  <si>
    <t>JEIDY JOHANNA VELA CAMARGO</t>
  </si>
  <si>
    <t>FABIO ANDRES BLANCO TELLEZ</t>
  </si>
  <si>
    <t>CRISTIAN CAMILO ALARCON OLAYA</t>
  </si>
  <si>
    <t>ROBERTH ANDRES GUERRERO CARDENAS</t>
  </si>
  <si>
    <t>MIGUEL ESTEBAN ISAZA GOMEZ</t>
  </si>
  <si>
    <t>LUISA FERNANDA VALERO GONZALEZ</t>
  </si>
  <si>
    <t>DIANA MAYERLY SILVA RINCON</t>
  </si>
  <si>
    <t>ALEJANDRO GUERRERO CAIPA</t>
  </si>
  <si>
    <t>JENNY CATHERINE CASTELBLANCO HERRERA</t>
  </si>
  <si>
    <t>ANGIE TATIANA MUÑOZ LEAL</t>
  </si>
  <si>
    <t>YINELLY MARCELA LOPEZ OCHOA</t>
  </si>
  <si>
    <t>LISBETH JOHANA DIAZ PALENCIA</t>
  </si>
  <si>
    <t>MAURO ALBERTO NIETO VENTURA</t>
  </si>
  <si>
    <t>FABIAN YESID VALBUENA BORDA</t>
  </si>
  <si>
    <t>INGRID VIVIANA MUÑOZ OSORIO</t>
  </si>
  <si>
    <t>CRISTIAN ANDRES MAHECHA CRUZ</t>
  </si>
  <si>
    <t>JUAN CAMILO IBAÑEZ OTALORA</t>
  </si>
  <si>
    <t>HENRY ESTEBAN JAIMES RAMIREZ</t>
  </si>
  <si>
    <t>SANDY LORENA PARADA GONZALEZ</t>
  </si>
  <si>
    <t>NICKOLL ALEXSANDRA GOMEZ HERRAN</t>
  </si>
  <si>
    <t>ANGELA LICETH CORREDOR ALARCON</t>
  </si>
  <si>
    <t>JULY ANDREA SARMIENTO BUITRAGO</t>
  </si>
  <si>
    <t>JENNY CATERINE REYES WILCHES</t>
  </si>
  <si>
    <t>ERIKA JHOJANA JIMENEZ CRUZ</t>
  </si>
  <si>
    <t>ANGELICA MARIA PIRATOVA ROMERO</t>
  </si>
  <si>
    <t>ISMAEL ALEXANDER YATE CAMPOS</t>
  </si>
  <si>
    <t>SEBASTIAN MATEO LOPEZ GONZALEZ</t>
  </si>
  <si>
    <t>LUIS ORLANDO SANCHEZ HERRERA</t>
  </si>
  <si>
    <t>HERMES SABOGAL ROJAS</t>
  </si>
  <si>
    <t>YANETH LUCERO PEDRAZA CAMARGO</t>
  </si>
  <si>
    <t>JUAN CAMILO ZORA GENEY</t>
  </si>
  <si>
    <t>YULLY TATIANA SARMIENTO GONZALEZ</t>
  </si>
  <si>
    <t>ANDRES CAMILO MORENO RESTREPO</t>
  </si>
  <si>
    <t>NANCY DIANYD ARIAS MORALES</t>
  </si>
  <si>
    <t>DWANNY LEONARDO RAMIREZ RODRIGUEZ</t>
  </si>
  <si>
    <t>OSCAR HERNANDO COMBITA MENDIETA</t>
  </si>
  <si>
    <t>ANDRES MAURICIO ARIAS MORENO</t>
  </si>
  <si>
    <t>FABIO EDUARDO FORERO VALBUENA</t>
  </si>
  <si>
    <t>MAYRA ALEJANDRA PASIDES ANDRADE</t>
  </si>
  <si>
    <t>CHRISTIAN FABIAN COBOS PEREZ</t>
  </si>
  <si>
    <t>CARLOS ARTURO PULIDO MONCADA</t>
  </si>
  <si>
    <t>HELBERT GARCIA  PULIDO</t>
  </si>
  <si>
    <t>LUZ MERY ROJAS PINTO</t>
  </si>
  <si>
    <t>ANA MARIA VILLA DURAN</t>
  </si>
  <si>
    <t>SAUDITH PATRICIA RAMOS AYALA</t>
  </si>
  <si>
    <t>NUBIA MILENA TORRES CESPEDES</t>
  </si>
  <si>
    <t>CLAUDIA PATRICIA LEON FONSECA</t>
  </si>
  <si>
    <t>ADRIANA GUERRERO PIÑEROS</t>
  </si>
  <si>
    <t>MARTHA CECILIA ROJAS RAMIREZ</t>
  </si>
  <si>
    <t>CLAUDIA MARCELA PRADA ACOSTA</t>
  </si>
  <si>
    <t>ESTEYSI LLASMIN SALDAÑA ZAMUDIO</t>
  </si>
  <si>
    <t>PAULA MARCELA HERRERA SALGADO</t>
  </si>
  <si>
    <t>ADRIANA PALENCIA MONROY</t>
  </si>
  <si>
    <t>SANDRA RODRIGUEZ ZARATE</t>
  </si>
  <si>
    <t>NANCY CAROLINA ACOSTA BERNAL</t>
  </si>
  <si>
    <t>DORIS MAGNOLIA SANCHEZ LADINO</t>
  </si>
  <si>
    <t>LADY GUIOVANA ESPITIA ZAPATA</t>
  </si>
  <si>
    <t>EDITH NAYIBE AMADO BOHORQUEZ</t>
  </si>
  <si>
    <t>ANGELA ANDREA FAJARDO MORENO</t>
  </si>
  <si>
    <t>IRENE  ANDREA HERNANDEZ  ROBAYO</t>
  </si>
  <si>
    <t>ANGELA VIVIANA MOSQUERA</t>
  </si>
  <si>
    <t>SANDRA ASTRID PALACIOS MENA</t>
  </si>
  <si>
    <t>DIANA MILENA ORTIZ MOYA</t>
  </si>
  <si>
    <t>JOHANA DEL PILAR DELGADO PINEDA</t>
  </si>
  <si>
    <t>MAIRA ALEJANDRA MELO GALVIS</t>
  </si>
  <si>
    <t>EVELIA JULIETH TRIANA GARCIA</t>
  </si>
  <si>
    <t>DIANA CAROLINA LARA PAEZ</t>
  </si>
  <si>
    <t>ERICA JANNETH HERRERA RAMOS</t>
  </si>
  <si>
    <t>ANDREA PARRA ALDANA</t>
  </si>
  <si>
    <t>ANGELICA PULIDO MUNAR</t>
  </si>
  <si>
    <t>YUDY MARCELA MARTINEZ</t>
  </si>
  <si>
    <t>GINA VIVIANA CHIVATA LARA</t>
  </si>
  <si>
    <t>DIANA PATRICIA PEREZ RUBIO</t>
  </si>
  <si>
    <t>LIZBELIS ARDILA PEÑALOZA</t>
  </si>
  <si>
    <t>VIVIANA JAZMIN JIMENEZ GARZON</t>
  </si>
  <si>
    <t>GEOVEL LORENA MUÑOZ CASTAÑEDA</t>
  </si>
  <si>
    <t>MAGDA JAHNET SILVA RATIVA</t>
  </si>
  <si>
    <t>MARIA NATALY OROZCO CERON</t>
  </si>
  <si>
    <t>AIDA CAROLINA BURGOS ALVAREZ</t>
  </si>
  <si>
    <t>OSCAR JAVIER AMADO AMADO</t>
  </si>
  <si>
    <t>DIEGO ERNESTO MARTINEZ BLANCO</t>
  </si>
  <si>
    <t>JAIRO GONZALEZ PRIETO</t>
  </si>
  <si>
    <t>LUIS JAVIER RIAÑO GAONA</t>
  </si>
  <si>
    <t>FREDY MAYORGA PELAEZ</t>
  </si>
  <si>
    <t>GUILLERMO ANDRES ALONSO LOPEZ</t>
  </si>
  <si>
    <t>DIEGO ALEXANDER MORERA NIÑO</t>
  </si>
  <si>
    <t>RAFAEL ANDRES GONZALEZ PINTO</t>
  </si>
  <si>
    <t>HERNAN ALONSO RUIZ AGUILAR</t>
  </si>
  <si>
    <t>HELMAN ORLANDO GAMBASICA RAMIREZ</t>
  </si>
  <si>
    <t>SANTIAGO CAMILO AREVALO GOMEZ</t>
  </si>
  <si>
    <t>MARCEL LEONARDO PINTO GARCIA</t>
  </si>
  <si>
    <t>OSCAR FERNANDO GARZON ACOSTA</t>
  </si>
  <si>
    <t>FRANCISCO JAVIER MUÑOZ RAMIREZ</t>
  </si>
  <si>
    <t>JOHN JAIRO NOVA LEGUIZAMON</t>
  </si>
  <si>
    <t>ANDRES FELIPE BAUTISTA SEPULVEDA</t>
  </si>
  <si>
    <t>JORGE ANDRES CARO BERMUDEZ</t>
  </si>
  <si>
    <t>JEISON OSWALDO BERNAL VARGAS</t>
  </si>
  <si>
    <t>DIEGO ABSALOM HERRERA ACERO</t>
  </si>
  <si>
    <t>ANDERSON RAMIRO CARVAJAL BARENO</t>
  </si>
  <si>
    <t>CRISTIAN CAMILO ORDOÑEZ CALDERON</t>
  </si>
  <si>
    <t>GYSEL JOHANA ACOSTA RIVERA</t>
  </si>
  <si>
    <t>LUISA FERNANDA RODRIGUEZ QUINTERO</t>
  </si>
  <si>
    <t>YESICA ESPERANZA BERMUDEZ HERRERA</t>
  </si>
  <si>
    <t>CINDY MARCELA BONILLA CRUZ</t>
  </si>
  <si>
    <t>JILY STEFANNIE MARTINEZ MELO</t>
  </si>
  <si>
    <t>ANGELICA JIMENEZ CRUZ</t>
  </si>
  <si>
    <t>CAREN MARCELA POVEDA RUIZ</t>
  </si>
  <si>
    <t>NATALIE CAÑON ABRIL</t>
  </si>
  <si>
    <t>ALBA LUCIA RAMIREZ LOPEZ</t>
  </si>
  <si>
    <t>ANA MARIA AVENDAÑO RAMIREZ</t>
  </si>
  <si>
    <t>DIANA MERCEDES HERRAN PENAGOS</t>
  </si>
  <si>
    <t>LAURA MILENA FORERO LOPEZ</t>
  </si>
  <si>
    <t>KATTY STEPHANIA NIÑO GAMBOA</t>
  </si>
  <si>
    <t>LINA MARCELA NAVARRO MARIN</t>
  </si>
  <si>
    <t>JONATHAN NICOLAS PINZON BERNAL</t>
  </si>
  <si>
    <t>LUISA ANDREA QUEVEDO AGUILAR</t>
  </si>
  <si>
    <t>CLAUDIA MARCELA MORENO LOPEZ</t>
  </si>
  <si>
    <t>YENNY CAROLINA DIAZ ALVAREZ</t>
  </si>
  <si>
    <t>TATIANA MILENA OLIVAR PRADA</t>
  </si>
  <si>
    <t>FRANCYS XIMENA SANCHEZ BAUTISTA</t>
  </si>
  <si>
    <t>LEDY PATRICIA NIEVES SUAREZ</t>
  </si>
  <si>
    <t>ANA MARIA PRIETO ARIZA</t>
  </si>
  <si>
    <t>DIANA CATALINA CASTIBLANCO GOMEZ</t>
  </si>
  <si>
    <t>JOHANA MARCELA CASTAÑO RENDON</t>
  </si>
  <si>
    <t>BRANDON ALEJANDRO MORALES CARDENAS</t>
  </si>
  <si>
    <t>DAISY MARCELA VASQUEZ PAEZ</t>
  </si>
  <si>
    <t>CESAR GERARDO VANEGAS MORALES</t>
  </si>
  <si>
    <t>YEISON ANDRES VELANDIA PATIÑO</t>
  </si>
  <si>
    <t>BRIGITHE DAMARIS PABON MONTAÑEZ</t>
  </si>
  <si>
    <t>LUDWING ANDERSEN MANUEL ESPINOSA CELEMIN</t>
  </si>
  <si>
    <t>INGRID JOHANNA BARAJAS RIVEROS</t>
  </si>
  <si>
    <t>LIZBETH CONSTANZA RAMIREZ BELTRAN</t>
  </si>
  <si>
    <t>YADDY KATHERINE CALDERON MONTENEGRO</t>
  </si>
  <si>
    <t>MARIA ELIZABETH HERRERA PEÑA</t>
  </si>
  <si>
    <t>CARLOS LEONARDO ANTOLINEZ RUIZ</t>
  </si>
  <si>
    <t>FRANCY LISETTE LOPEZ LOPEZ</t>
  </si>
  <si>
    <t>JHON ANDERSSON SANCHEZ YATE</t>
  </si>
  <si>
    <t>DAVID ALEJANDRO GALVIS ZABALA</t>
  </si>
  <si>
    <t>LUISA FERNANDA PEREZ ALVARADO</t>
  </si>
  <si>
    <t>ANGIE YESSENIA YEPES LOZADA</t>
  </si>
  <si>
    <t>SANDRA MILENA CHAVES BOLAÑOS</t>
  </si>
  <si>
    <t>DORA  YAMILE BERRIO  BLANDON</t>
  </si>
  <si>
    <t>GINA PAOLA QUINTERO QUINTERO</t>
  </si>
  <si>
    <t>MARIA ALEJANDRA ARIZA BALLEN</t>
  </si>
  <si>
    <t>ANGY PAOLA RIVERA SALDAÑA</t>
  </si>
  <si>
    <t>JHOAN SEBASTIAN GAMBA GARZON</t>
  </si>
  <si>
    <t>LAURA MARCELA CASTILLO AGRAY</t>
  </si>
  <si>
    <t>ANGELA VIVIANA ROJAS VARGAS</t>
  </si>
  <si>
    <t>LESLI CAROLINA CASTRO IBAÑEZ</t>
  </si>
  <si>
    <t>ANDREA  VERONICA SUAREZ  PINILLA</t>
  </si>
  <si>
    <t>DANIEL ALVEIRO RAMOS ASTROS</t>
  </si>
  <si>
    <t>MONICA GUADALUPE CASTILLO DAZA</t>
  </si>
  <si>
    <t>SOLVEY MILENA CHIQUIZA BALLESTEROS</t>
  </si>
  <si>
    <t>CINDY DANIELA OSORIO GOMEZ</t>
  </si>
  <si>
    <t>VALENTINA CUESTAS GUARNIZO</t>
  </si>
  <si>
    <t>OLGA MARINA MARTINEZ BARRETO</t>
  </si>
  <si>
    <t>ALEXANDRA PATRICIA NAVARRO RODRIGUEZ</t>
  </si>
  <si>
    <t>CAROLINA LLANO CASTAÑO</t>
  </si>
  <si>
    <t>NOHORA CONSTANZA CRUZ ARENAS</t>
  </si>
  <si>
    <t>IVONNE ANGELICA SALAMANCA TELLEZ</t>
  </si>
  <si>
    <t>DIANA YAMILE QUINTERO CASTRILLON</t>
  </si>
  <si>
    <t>MARIA INES IGLESIAS HUESO</t>
  </si>
  <si>
    <t>VILMA MAYORGA JIMENEZ</t>
  </si>
  <si>
    <t>MARTHA LILIANA AVENDAÑO CORTES</t>
  </si>
  <si>
    <t>HAYDEE MORENO VARGAS</t>
  </si>
  <si>
    <t>CLAUDIA VIVIANA NONTOA AROCA</t>
  </si>
  <si>
    <t>SANDRA PATRICIA CASTRO ALVAREZ</t>
  </si>
  <si>
    <t>GRETEL CHVATAL LONDOÑO</t>
  </si>
  <si>
    <t>CLAUDIA ANDREA GRAJALES VARGAS</t>
  </si>
  <si>
    <t>KELLY ISABEL LINO DIAZ</t>
  </si>
  <si>
    <t>SANDRA  TERESA URREGO  VASQUEZ</t>
  </si>
  <si>
    <t>MARTHA PATRICIA HERNANDEZ SANCHEZ</t>
  </si>
  <si>
    <t>LUZ MERY CHAPARRO CRUZ</t>
  </si>
  <si>
    <t>PATRICIA ARANGO VANEGAS</t>
  </si>
  <si>
    <t>LUZ YENNY GONZALEZ LOPEZ</t>
  </si>
  <si>
    <t>DORIS  RUTH CASTRO  BUSTAMANTE</t>
  </si>
  <si>
    <t>NEYLA MARIA MARGARITA VARGAS PEDROZA</t>
  </si>
  <si>
    <t>INGRID ALDANA PEÑA</t>
  </si>
  <si>
    <t>GLORIA INES MORENO MORENO</t>
  </si>
  <si>
    <t>BLANCA JOSEFA BADILLO GUARIN</t>
  </si>
  <si>
    <t>ADRIANA PIEDAD RINCON BAUTISTA</t>
  </si>
  <si>
    <t>LUZ ANGELA MORALES GUTIERREZ</t>
  </si>
  <si>
    <t>SANDRA LUCIA BUITRAGO PAEZ</t>
  </si>
  <si>
    <t>OLGA PATRICIA SUAREZ GUERRERO</t>
  </si>
  <si>
    <t>OLGA  LUCIA GOMEZ  MERCHAN</t>
  </si>
  <si>
    <t>CLAUDIA  MILENA GOMEZ  QUINTERO</t>
  </si>
  <si>
    <t>ANDREA QUINTERO SALAZAR</t>
  </si>
  <si>
    <t>HILDA PINEDA ALGARRA</t>
  </si>
  <si>
    <t>ROCIO  ESPERANZA SUAREZ  ALVARADO</t>
  </si>
  <si>
    <t>YOLIMA LOPEZ SANTIAGO</t>
  </si>
  <si>
    <t>PAOLA MILENA BELALCAZAR GALVIS</t>
  </si>
  <si>
    <t>JOHANA BUITRAGO DELGADO</t>
  </si>
  <si>
    <t>MONICA BIBIANA TEJEDOR CRISTANCHO</t>
  </si>
  <si>
    <t>SANDRA YINETH BEJARANO AGUIRRE</t>
  </si>
  <si>
    <t>BIBIANA ANDREA PEREZ GUEVARA</t>
  </si>
  <si>
    <t>LAURA PIERINA LOPEZ NEIRA</t>
  </si>
  <si>
    <t>NATALIA SANCHEZ VARGAS</t>
  </si>
  <si>
    <t>MALENA MARIA MEZA MONROY</t>
  </si>
  <si>
    <t>YENY BEATRIZ USECHE CAÑON</t>
  </si>
  <si>
    <t>NUBIA DUARTE PARDO</t>
  </si>
  <si>
    <t>SANDRA  FABIOLA LIZARAZO  GIL</t>
  </si>
  <si>
    <t>PILAR ALEXANDRA CEBALLOS GUTIERREZ</t>
  </si>
  <si>
    <t>CAROLINA BERMUDEZ TUNJANO</t>
  </si>
  <si>
    <t>ALICIA ELIZABETH ALDANA DUARTE</t>
  </si>
  <si>
    <t>GERTY GONZALEZ MARTINEZ</t>
  </si>
  <si>
    <t>CAROL JOANNA BARRERA PUENTES</t>
  </si>
  <si>
    <t>ANDREA LIZBETH RAMIREZ ORDOÑEZ</t>
  </si>
  <si>
    <t>CLAUDIA MARCELA GIRALDO ALBA</t>
  </si>
  <si>
    <t>SANDRA MILENA ARIAS RODRIGUEZ</t>
  </si>
  <si>
    <t>MARIA ANGELICA ZARTA PEÑA</t>
  </si>
  <si>
    <t>MONICA MOLANO ARTEAGA</t>
  </si>
  <si>
    <t>HELENA MARIA VALENCIA BELTRAN</t>
  </si>
  <si>
    <t>ALIDA YARIDZA RAMIREZ ROA</t>
  </si>
  <si>
    <t>ANDREA JOHANNA RODRIGUEZ RODRIGUEZ</t>
  </si>
  <si>
    <t>JANNETH LUCILA ORTIZ HUERTAS</t>
  </si>
  <si>
    <t>DIANA DAMARIS HERNANDEZ CERQUERA</t>
  </si>
  <si>
    <t>CAROLINA CHAPARRO BERNAL</t>
  </si>
  <si>
    <t>DIANA MELISSA ROMERO CAMELO</t>
  </si>
  <si>
    <t>IRULU  JOHANA ROJAS  DAZA</t>
  </si>
  <si>
    <t>ANGELA MIREYA PORRAS ARAQUE</t>
  </si>
  <si>
    <t>LADY CONSTANZA VELA TELLEZ</t>
  </si>
  <si>
    <t>LUZ STELLA BUITRAGO LARA</t>
  </si>
  <si>
    <t>LINA MARIA VALENCIA MANCERA</t>
  </si>
  <si>
    <t>GINA ALEJANDRA AMAYA MORA</t>
  </si>
  <si>
    <t>SANDRA PATRICIA CAMARGO GALINDO</t>
  </si>
  <si>
    <t>AURA ESTHER QUIJANO RODRIGUEZ</t>
  </si>
  <si>
    <t>LUZ  ADRIANA LOZANO  ESQUINAS</t>
  </si>
  <si>
    <t>KARLA MASMELA VALENCIA</t>
  </si>
  <si>
    <t>JENNIFER CHAPARRO ROCHA</t>
  </si>
  <si>
    <t>MARIA FERNANDA LOPEZ MANCERA</t>
  </si>
  <si>
    <t>JAZBLEIDY ANDREA ARIAS GARZON</t>
  </si>
  <si>
    <t>MONICA MARIA MARTINEZ GOMEZ</t>
  </si>
  <si>
    <t>CLAUDIA XIMENA RIOS ORTEGA</t>
  </si>
  <si>
    <t>JOHANNA QUINTERO BARRIOS</t>
  </si>
  <si>
    <t>JOHANNA ANDREA COBOS FLOREZ</t>
  </si>
  <si>
    <t>JASBLEYDY ESPERANZA SANCHEZ GALINDO</t>
  </si>
  <si>
    <t>LUCIA  OTONG ONDO  MENDEZ</t>
  </si>
  <si>
    <t>MARIA CAMILA PINZON SOLANO</t>
  </si>
  <si>
    <t>BLANCA MARITZA PINEDA CORDERO</t>
  </si>
  <si>
    <t>OLGA LUCIA ROBAYO VANEGAS</t>
  </si>
  <si>
    <t>CLAUDIA PATRICIA PINZON MOSQUERA</t>
  </si>
  <si>
    <t>LINA ANDREA ARIAS ORJUELA</t>
  </si>
  <si>
    <t>WILSON DAVID TORRES FORERO</t>
  </si>
  <si>
    <t>LUIS LEONARDO ROZO SALAMANCA</t>
  </si>
  <si>
    <t>JOHN HAROLD MOSQUERA PACHON</t>
  </si>
  <si>
    <t>OSCAR ADAN VACA ROA</t>
  </si>
  <si>
    <t>LUIS HENRY MAHECHA SALGUERO</t>
  </si>
  <si>
    <t>JULIO CESAR GOMEZ MUNEVAR</t>
  </si>
  <si>
    <t>EDWIN ROLANDO BARRERA QUECAN</t>
  </si>
  <si>
    <t>LUIS  EDUARDO IBAÑEZ  RODRIGUEZ</t>
  </si>
  <si>
    <t>JORGE ANDRES PARDO PINZON</t>
  </si>
  <si>
    <t>KEYSSI ALEJANDRA ALBARRACIN VARGAS</t>
  </si>
  <si>
    <t>LUIS ANGEL PALACIO BELTRAN</t>
  </si>
  <si>
    <t>NANCY EDIT MOYANO CAMPOS</t>
  </si>
  <si>
    <t>CINDY NATALI MARTINEZ NARANJO</t>
  </si>
  <si>
    <t>JOHN ALEXANDER GALVIS AMORTEGUI</t>
  </si>
  <si>
    <t>ALEJANDRA PEREZ RODRIGUEZ</t>
  </si>
  <si>
    <t>ANGIE LORENA CHAPARRO MORENO</t>
  </si>
  <si>
    <t>VICTORIA ANDREA CAICEDO GARCIA</t>
  </si>
  <si>
    <t>DIVA INES SANCHEZ SALAMANCA</t>
  </si>
  <si>
    <t>ANA CRISTINA MENDOZA LEON</t>
  </si>
  <si>
    <t>GLORIA GELSIS PEÑA BUITRAGO</t>
  </si>
  <si>
    <t>LUZ ADRIANA ROMERO AREVALO</t>
  </si>
  <si>
    <t>DORA EDITH GUERRERO ZULETA</t>
  </si>
  <si>
    <t>SILVIA FERNANDA LOPEZ FERRO</t>
  </si>
  <si>
    <t>YAZMIN ORJUELA GARCIA</t>
  </si>
  <si>
    <t>DIANA CAROLINA AMOROCHO GARCIA</t>
  </si>
  <si>
    <t>VIVIANA GONZALEZ TORRES</t>
  </si>
  <si>
    <t>MONICA ALEXANDRA RODRIGUEZ BAQUERO</t>
  </si>
  <si>
    <t>MARIA ISABEL BARRIOS ORTIZ</t>
  </si>
  <si>
    <t>CLAUDIA MILENA HERNANDEZ ROJAS</t>
  </si>
  <si>
    <t>PAULA NATALIA BOHORQUEZ CASTRO</t>
  </si>
  <si>
    <t>DIANA ZULIMA SANCHEZ PALACIO</t>
  </si>
  <si>
    <t>NANCY ADELAIDA CUBIDES VALLEJO</t>
  </si>
  <si>
    <t>LINA STELLA PATIÑO VARGAS</t>
  </si>
  <si>
    <t>LILIANA NEIRA PARRA</t>
  </si>
  <si>
    <t>LINDA YOLANDA PARDO CARVAJAL</t>
  </si>
  <si>
    <t>JENNY ALEJANDRA CASTILLO GONZALEZ</t>
  </si>
  <si>
    <t>SERGIO DANIEL CAMELO GRANADOS</t>
  </si>
  <si>
    <t>ORLANDO CASTELLANOS CLAVIJO</t>
  </si>
  <si>
    <t>JAIME ANDRES CHACON DUQUINO</t>
  </si>
  <si>
    <t>GILBERTO AGUILLON QUEVEDO</t>
  </si>
  <si>
    <t>JAIRO ALBERTO CHACON CARDENAS</t>
  </si>
  <si>
    <t>IVAN DAVID ESPITIA BERNAL</t>
  </si>
  <si>
    <t>YURY ALEJANDRA APONTE SANTANA</t>
  </si>
  <si>
    <t>MIGUEL ANGEL SUAREZ NIETO</t>
  </si>
  <si>
    <t>DAVID STEVEN CASTILLO PALACIO</t>
  </si>
  <si>
    <t>PAOLA ANDREA MESA ORTIZ</t>
  </si>
  <si>
    <t>LEIDY NATALY PIÑEROS CASTRO</t>
  </si>
  <si>
    <t>JORGE DANIEL IBAÑEZ DAZA</t>
  </si>
  <si>
    <t>JOSE GUILLERMO MENDIVELSO NIÑO</t>
  </si>
  <si>
    <t>JESSIKA LORENA MELO LOZANO</t>
  </si>
  <si>
    <t>KAROLL SOFIA LOPEZ NIETO</t>
  </si>
  <si>
    <t>ANDREA PAOLA ROJAS</t>
  </si>
  <si>
    <t>CAMILA ANDREA MEZA GOMEZ</t>
  </si>
  <si>
    <t>DEIVI JONNATTAN ROJAS CORTES</t>
  </si>
  <si>
    <t>LISBETH RODRIGUEZ CORDOBA</t>
  </si>
  <si>
    <t>RIGOBERTO TAFUR CORTES</t>
  </si>
  <si>
    <t>LEIDY BIBIANA PAEZ SANTAMARIA</t>
  </si>
  <si>
    <t>MICHAEL STEVE ALDANA FUERTE</t>
  </si>
  <si>
    <t>ANDREA MARCELA FAJARDO VELASCO</t>
  </si>
  <si>
    <t>JULIETH KATHERINE GUTIERREZ HURTADO</t>
  </si>
  <si>
    <t>SANDRA MILENA LOZANO FERNANDEZ</t>
  </si>
  <si>
    <t>CAMILA ANDREA GORDO CAAMAÑO</t>
  </si>
  <si>
    <t>ROBERT SIMON SANCHEZ DIAZ</t>
  </si>
  <si>
    <t>KRISTELL GIOVANNA RIOS NAVAS</t>
  </si>
  <si>
    <t>CRISTIAN CAMILO MEDINA CASAS</t>
  </si>
  <si>
    <t>ANDRES FELIPE HERNANDEZ MARRUGO</t>
  </si>
  <si>
    <t>TANIA ALEJANDRA CORTES ROMERO</t>
  </si>
  <si>
    <t>ANGIE LORENA SALAS ALVAREZ</t>
  </si>
  <si>
    <t>DIANA MARCELA AMAYA AMESQUITA</t>
  </si>
  <si>
    <t>ANGIE ALEJANDRA VARGAS LEON</t>
  </si>
  <si>
    <t>LEIDY VIVIANA JIMENEZ TORRES</t>
  </si>
  <si>
    <t>MANUEL ALEJANDRO GARZON RODRIGUEZ</t>
  </si>
  <si>
    <t>LIZ STEPHANNY RODRIGUEZ ARIAS</t>
  </si>
  <si>
    <t>YULIETH LORENA RODRIGUEZ GARCIA</t>
  </si>
  <si>
    <t>MARIA VICTORIA RODRIGUEZ MANCERA</t>
  </si>
  <si>
    <t>LUZ MARINA CASAS MIRANDA</t>
  </si>
  <si>
    <t>SANDRA PATRICIA RAMOS AYALA</t>
  </si>
  <si>
    <t>ADRIANA LUCIA ANAYA MARTINEZ</t>
  </si>
  <si>
    <t>LILIBETH GUTIERREZ RIVERA</t>
  </si>
  <si>
    <t>ADRIANA LUCIA PARDO BOSSA</t>
  </si>
  <si>
    <t>CLAUDIA JANETH GARCIA SUAREZ</t>
  </si>
  <si>
    <t>CAROLINA ORTIZ PORTILLO</t>
  </si>
  <si>
    <t>MAGDA GISELA MORA ALVAREZ</t>
  </si>
  <si>
    <t>DEYANIRA TOVAR OSORIO</t>
  </si>
  <si>
    <t>JOHANNA MARCELA MOLINA ALFONSO</t>
  </si>
  <si>
    <t>ERIKA MARCELA CONTRERAS JUYAR</t>
  </si>
  <si>
    <t>MARISOL MILENA MILLAN CADENA</t>
  </si>
  <si>
    <t>OLGA MILENA BARRIOS LASERNA</t>
  </si>
  <si>
    <t>DEISY PAOLA CAMPOS URREGO</t>
  </si>
  <si>
    <t>NATALIA CAROLINA MOGOLLON HERRERA</t>
  </si>
  <si>
    <t>JENNY PAOLA PIRATOVA POVEDA</t>
  </si>
  <si>
    <t>FRANCY ALEJANDRA SANCHEZ BORDA</t>
  </si>
  <si>
    <t>MARTHA LILIANA RODRIGUEZ POVEDA</t>
  </si>
  <si>
    <t>JAIME ALBERTO HOYOS SOLER</t>
  </si>
  <si>
    <t>FRANCISCO RENE OBANDO LADRON DE GUEVARA</t>
  </si>
  <si>
    <t>OSCAR HERNANDO ALMONACID ZAMBRANO</t>
  </si>
  <si>
    <t>FELIPE ANDRES TORRES CONDIA</t>
  </si>
  <si>
    <t>WILMER GIOVANNI GOMEZ MILLAN</t>
  </si>
  <si>
    <t>DIEGO FERNEY BOLIVAR RINCON</t>
  </si>
  <si>
    <t>JOSE JAVIER SALINAS CARANTON</t>
  </si>
  <si>
    <t>LEIDY JOHANA TELLEZ QUIROGA</t>
  </si>
  <si>
    <t>CRISTIAN CAMILO RUEDA DURAN</t>
  </si>
  <si>
    <t>ANGIE XIOMARA HERNANDEZ GONZALEZ</t>
  </si>
  <si>
    <t>VIVIANA CAMILA BELTRAN TIBANA</t>
  </si>
  <si>
    <t>DANIEL FELIPE CARRANZA CAICEDO</t>
  </si>
  <si>
    <t>JENNY PAOLA GARCIA TRIANA</t>
  </si>
  <si>
    <t>LUZ ESPERANZA RINCON ARIAS</t>
  </si>
  <si>
    <t>YEIMY TATIANA CABRERA GAMBA</t>
  </si>
  <si>
    <t>JEFERSON ALEXIS MORENO BARRETO</t>
  </si>
  <si>
    <t>MIGUEL ANGEL CANO BERNAL</t>
  </si>
  <si>
    <t>CLAUDIA PATRICIA MANTILLA  ESCOBAR</t>
  </si>
  <si>
    <t>JEIMMI JULLIETH GUTIERREZ RODRIGUEZ</t>
  </si>
  <si>
    <t>VIVIAN CAMILA SOLANO MORENO</t>
  </si>
  <si>
    <t>LINA MARIA CHAVARRO ROMERO</t>
  </si>
  <si>
    <t>JEIMY TATIANA VASQUEZ SANDOVAL</t>
  </si>
  <si>
    <t>LAURA ALEJANDRA AMAYA VARELA</t>
  </si>
  <si>
    <t>SERGIO DANIEL LINARES VENEGAS</t>
  </si>
  <si>
    <t>JAVIER RICARDO HERNANDEZ MORENO</t>
  </si>
  <si>
    <t>LEISY CONSUELO RINCON FIGUEROA</t>
  </si>
  <si>
    <t>ANGEE MARIETH CARVAJAL SARMIENTO</t>
  </si>
  <si>
    <t>YULIETH ALEJANDRA DIMATE JUZGA</t>
  </si>
  <si>
    <t>DIANA CAROLINA OVALLE CARABALLO</t>
  </si>
  <si>
    <t>ALISSON FERNANDA CALLEJAS RIVEROS</t>
  </si>
  <si>
    <t>NELSON BAYONA TORRES</t>
  </si>
  <si>
    <t>ANGELA MARCELA BARRERA MORA</t>
  </si>
  <si>
    <t>LEIDY VIVIANA PINEDA JIMENEZ</t>
  </si>
  <si>
    <t>FABIAN ANDRES ALBINO BELTRAN</t>
  </si>
  <si>
    <t>JENNY MENDEZ BALLEN</t>
  </si>
  <si>
    <t>JORGE ANDRES PATIÑO VELEZ</t>
  </si>
  <si>
    <t>NATALIA MARTINEZ SANCHEZ</t>
  </si>
  <si>
    <t>ANA MARIA GAITAN NAVARRETE</t>
  </si>
  <si>
    <t>DANNA LUCIA GONZALEZ AMAYA</t>
  </si>
  <si>
    <t>LESLY TATIANA MARQUEZ VARGAS</t>
  </si>
  <si>
    <t>GINA PAOLA REYES MUÑOZ</t>
  </si>
  <si>
    <t>DIANA MARIA MALDONADO GRANADOS</t>
  </si>
  <si>
    <t>ZULLY JOHANA BRAVO RODRIGUEZ</t>
  </si>
  <si>
    <t>JOSE ANTONIO AGUJA SANCHEZ</t>
  </si>
  <si>
    <t>DEICY PAOLA SANTOS MORALES</t>
  </si>
  <si>
    <t>OMAR EDILSON RINCON SUAREZ</t>
  </si>
  <si>
    <t>LISETH PANTOJA  GONZALEZ</t>
  </si>
  <si>
    <t>CLAUDIA  YANETH APARICIO  HERNANDEZ</t>
  </si>
  <si>
    <t>JAIRO ALEXIS RIOS CALDERON</t>
  </si>
  <si>
    <t>NIDYA KATIANA BUITRAGO DELGADO</t>
  </si>
  <si>
    <t>JENNIFER PAOLA ORTIZ GUARIN</t>
  </si>
  <si>
    <t>EDILBERTO MAHECHA GARCIA</t>
  </si>
  <si>
    <t>MARCOS ANTONIO BEJARANO RODRIGUEZ</t>
  </si>
  <si>
    <t>MIRYAN MORA SALAZAR</t>
  </si>
  <si>
    <t>LYDA AMPARO MONTOYA FORERO</t>
  </si>
  <si>
    <t>ALBA NELY RODRIGUEZ MARTINEZ</t>
  </si>
  <si>
    <t>SANDRA ISABEL CHINCHILLA OLAYA</t>
  </si>
  <si>
    <t>YESENIA ELIZABETH CAMACHO ALVAREZ</t>
  </si>
  <si>
    <t>MYRIAM XIOMARA CUESTAS TRIANA</t>
  </si>
  <si>
    <t>MABEL LILIANA BORJA ACOSTA</t>
  </si>
  <si>
    <t>KAREN VIVIANA ZAMBRANO</t>
  </si>
  <si>
    <t>CLAUDIA PATRICIA ROJAS</t>
  </si>
  <si>
    <t>MYRIAM CONSUELO FONSECA DURAN</t>
  </si>
  <si>
    <t>MARIA ISLENA BELTRAN SALAZAR</t>
  </si>
  <si>
    <t>MARIA DEL ROSARIO COLORADO NAVARRETE</t>
  </si>
  <si>
    <t>KATHIA BERNAL DIAZ</t>
  </si>
  <si>
    <t>OLGA LUCIA GOMEZ SUAREZ</t>
  </si>
  <si>
    <t>DIANA MARCELA BERNAL CASTILLO</t>
  </si>
  <si>
    <t>AMANDA YAMILE LOPEZ GARZON</t>
  </si>
  <si>
    <t>DORIS ADRIANA ACERO ROZO</t>
  </si>
  <si>
    <t>LUZ ELLA FAIZULE AMARILLO CASTAÑEDA</t>
  </si>
  <si>
    <t>YULY PATRICIA RAMIREZ URREA</t>
  </si>
  <si>
    <t>ERIKA MARCELA PERA GALVEZ</t>
  </si>
  <si>
    <t>ADRIANA MARCELA RIVEROS TORRES</t>
  </si>
  <si>
    <t>SUSSAN CAROLD PEÑUELA CUESTA</t>
  </si>
  <si>
    <t>ANA ANGELICA BRITO ORTIZ</t>
  </si>
  <si>
    <t>SANDRA JIOVANNA PARADA MORA</t>
  </si>
  <si>
    <t>MARIA ANGELA RUA GOMEZ</t>
  </si>
  <si>
    <t>INGRID FERNANDA FORERO HEREDIA</t>
  </si>
  <si>
    <t>DIANA MARCELA CORTES RUGELES</t>
  </si>
  <si>
    <t>ANGELA ISABEL HERNANDEZ RAGUA</t>
  </si>
  <si>
    <t>JOHANA CAROLINA BECERRA CIFUENTES</t>
  </si>
  <si>
    <t>ANDREA TORRES  GAMBA</t>
  </si>
  <si>
    <t>DORIS PATRICIA PEREZ JAIMES</t>
  </si>
  <si>
    <t>CLAUDIA YAMILE QUINTERO ROJAS</t>
  </si>
  <si>
    <t>CLAUDIA PAOLA PANCHE MURCIA</t>
  </si>
  <si>
    <t>MARIA ALEJANDRINA BAUTISTA ESPITIA</t>
  </si>
  <si>
    <t>FRANCIS JULIETA GONGORA GUAJE</t>
  </si>
  <si>
    <t>LUISA FERNANDA URIBE PALACIO</t>
  </si>
  <si>
    <t>ALBA MILENA TORRES SARMIENTO</t>
  </si>
  <si>
    <t>MARLENY NIÑO CASTRO</t>
  </si>
  <si>
    <t>DIANA PATRICIA CASTILLO GONZALEZ</t>
  </si>
  <si>
    <t>CLAUDIA ESPERANZA CRUZ GOMEZ</t>
  </si>
  <si>
    <t>YENNY ANGELICA CORREALES JIMENEZ</t>
  </si>
  <si>
    <t>YULI ANDREA AYURE CHITIVA</t>
  </si>
  <si>
    <t>VIVIANA DEL PILAR PACHON GUZMAN</t>
  </si>
  <si>
    <t>LILIANA MARIA LAGUNA LANCHEROS</t>
  </si>
  <si>
    <t>CATHERINE ALEJANDRA PAEZ LEGUIZAMON</t>
  </si>
  <si>
    <t>ANDREA CAROLINA CAMARGO TRIANA</t>
  </si>
  <si>
    <t>LEYDI TATIANA GIRALDO ACOSTA</t>
  </si>
  <si>
    <t>LUZ DARY CATUMBA CRUZ</t>
  </si>
  <si>
    <t>NATALIA CECILIA BUCHELY IBARRA</t>
  </si>
  <si>
    <t>JORGE ANDRÉS MESA LOPEZ DE MESA</t>
  </si>
  <si>
    <t>JOSE LEONARDO TOVAR BOBADILLA</t>
  </si>
  <si>
    <t>MANUEL ALBERTO ROJAS VALERO</t>
  </si>
  <si>
    <t>JHON WILLIAM GAMBOA CRUZ</t>
  </si>
  <si>
    <t>JAVIER NARVAEZ LONDOÑO</t>
  </si>
  <si>
    <t>OSCAR HERNAN GOMEZ BERNAL</t>
  </si>
  <si>
    <t>ALFREDO ERNESTO ROMERO ROJAS</t>
  </si>
  <si>
    <t>JORGE ENRIQUE OSUNA RUBIO</t>
  </si>
  <si>
    <t>JOHN EYSXOON MILLAN RAMIREZ</t>
  </si>
  <si>
    <t>LORENA MARGOTH JIMENEZ CASALLAS</t>
  </si>
  <si>
    <t>SONIA PILAR MEDINA MICAN</t>
  </si>
  <si>
    <t>SANDRA YULIETH BENJUMEA RIAÑO</t>
  </si>
  <si>
    <t>CAROLINA MARMOLEJO  JARAMILLO</t>
  </si>
  <si>
    <t>PAULA MARIA TOVAR ROJAS</t>
  </si>
  <si>
    <t>DIANA MARCELA DUARTE PINZON</t>
  </si>
  <si>
    <t>YULIET CAROLINA CAMPOS</t>
  </si>
  <si>
    <t>OSCAR ANDRES LOPEZ PERDOMO</t>
  </si>
  <si>
    <t>LAURA XIMENA ALBARRAN OSORIO</t>
  </si>
  <si>
    <t>TANIA XIMENA CARDENAS LOPEZ</t>
  </si>
  <si>
    <t>CLAUDIA DEL PILAR VILLAMIZAR MANRIQUE</t>
  </si>
  <si>
    <t>CAMILO ANDRES SUAREZ PINEDA</t>
  </si>
  <si>
    <t>HERNAN DARIO MENDEZ MONSALVE</t>
  </si>
  <si>
    <t>PEDRO ANTONIO AGUILAR CUERVO</t>
  </si>
  <si>
    <t>EDWIN JAVIER RODRIGUEZ GONZALEZ</t>
  </si>
  <si>
    <t>ERIKA LIZCANO SALGADO</t>
  </si>
  <si>
    <t>MONICA ALEXANDRA PEREZ SAZA</t>
  </si>
  <si>
    <t>ANGELA MARIA MIRANDA GALEANO</t>
  </si>
  <si>
    <t>ERICA DIGNORY MESTIZO AYURE</t>
  </si>
  <si>
    <t>ANA MERCEDES VARGAS TRUJILLO</t>
  </si>
  <si>
    <t>CLARA ISABEL MORENO ARIAS</t>
  </si>
  <si>
    <t>DAYSI KATHERINE CARVAJAL CASTILLO</t>
  </si>
  <si>
    <t>MARLIBIA PALOMINO GRISALES</t>
  </si>
  <si>
    <t>OSCAR MARIO RUIZ CRUZ</t>
  </si>
  <si>
    <t>ALEX ALBERTO PLAZAS BARACALDO</t>
  </si>
  <si>
    <t>CARLOS GERMAN LEIVA BEJARANO</t>
  </si>
  <si>
    <t>ANA JULIETH CRUZ AMORTEGUI</t>
  </si>
  <si>
    <t>JUAN FELIPE MAYORGA AVILES</t>
  </si>
  <si>
    <t>WALTER RODRIGUEZ BONILLA</t>
  </si>
  <si>
    <t>LINA MARIA AYALA SANCHEZ</t>
  </si>
  <si>
    <t>KAREN JULIETH RODRIGUEZ LEON</t>
  </si>
  <si>
    <t>LUISA MARIA CASTAÑEDA DELGADO</t>
  </si>
  <si>
    <t>YURY YISETH RUBIANO MORA</t>
  </si>
  <si>
    <t>JAVIER CUBILLOS MORENO</t>
  </si>
  <si>
    <t>PAOLA YISET HERRERA MEDINA</t>
  </si>
  <si>
    <t>YURY MARCELA MALPICA RAMIREZ</t>
  </si>
  <si>
    <t>MARIA ALEJANDRA BOGOTA VILLAMIL</t>
  </si>
  <si>
    <t>ALDY ALEXANDER RODRIGUEZ CABALLERO</t>
  </si>
  <si>
    <t>OLGA STEFANIA JUEZ MORENO</t>
  </si>
  <si>
    <t>CANDY ROCIO RINCON CASTRO</t>
  </si>
  <si>
    <t>ELIZABETH CAICEDO PARRADO</t>
  </si>
  <si>
    <t>GUILLERMO ANDRES VELASQUEZ FRANCO</t>
  </si>
  <si>
    <t>JUAN NICOLAS BARRAGAN ARANDA</t>
  </si>
  <si>
    <t>ANTONIA CALDERON OBANDO</t>
  </si>
  <si>
    <t>JHONATAN ALEXANDER MAHECHA ASTUDILLO</t>
  </si>
  <si>
    <t>MAGDA LORENA SANCHEZ ARDILA</t>
  </si>
  <si>
    <t>AYDA LUCIA LOPEZ BLANCO</t>
  </si>
  <si>
    <t>YULIETH MINERI PLATA GUERRERO</t>
  </si>
  <si>
    <t>ZULEIDA LOPEZ ROJAS</t>
  </si>
  <si>
    <t>OLGA LUCIA SANABRIA HERRERA</t>
  </si>
  <si>
    <t>SANDRA ROCIO SIERRA PINZON</t>
  </si>
  <si>
    <t>ANGELICA BERMUDEZ ESTRADA</t>
  </si>
  <si>
    <t>SANDRA JYSEL ENCISO SUAREZ</t>
  </si>
  <si>
    <t>CAROLINA RUEDA RIVERA</t>
  </si>
  <si>
    <t>ADRIANA CONSTANZA LARROTA VARGAS</t>
  </si>
  <si>
    <t>SANDRA ILEANA SUAREZ WALTEROS</t>
  </si>
  <si>
    <t>GLORIA PATRICIA LOPEZ RUIZ</t>
  </si>
  <si>
    <t>FABIO ALBERTO PENALOZA BARRERA</t>
  </si>
  <si>
    <t>EDGAR VELANDIA MORENO</t>
  </si>
  <si>
    <t>JOSE RAUL HERNANDEZ PINZON</t>
  </si>
  <si>
    <t>EDUARDO PEREZ RODRIGUEZ</t>
  </si>
  <si>
    <t>JOSE ALEXANDER CAMARGO AMAYA</t>
  </si>
  <si>
    <t>FELIX ANDRES GUARNIZO SANCHEZ</t>
  </si>
  <si>
    <t>OSCAR ADOLFO ACOSTA RODRIGUEZ</t>
  </si>
  <si>
    <t>ROBINSON LEANDRO CUERO RINCON</t>
  </si>
  <si>
    <t>HAROLD FERNANDO FERRUCHO GORDILLO</t>
  </si>
  <si>
    <t>IVAN DARIO DOMINGUEZ ROJAS</t>
  </si>
  <si>
    <t>ALVARO JULIAN MANRIQUE GOMEZ</t>
  </si>
  <si>
    <t>LUIS ALBERTO GOMEZ IMATE</t>
  </si>
  <si>
    <t>JOANA  CAROLINA VALENCIA  BELTRAN</t>
  </si>
  <si>
    <t>CATALINA ULLOA GARCIA</t>
  </si>
  <si>
    <t>JULIETH ACOSTA ORDONEZ</t>
  </si>
  <si>
    <t>IVON MARITZA SEPULVEDA RUBIO</t>
  </si>
  <si>
    <t>BRAYAN ELIAS TAFUR SANCHEZ</t>
  </si>
  <si>
    <t>DIANA MILENA RIVEROS OCHOA</t>
  </si>
  <si>
    <t>JULIANA SANCHEZ CAICEDO</t>
  </si>
  <si>
    <t>MARIA CAMILA LEON CARDOZO</t>
  </si>
  <si>
    <t>JOHAN SEBASTIAN SEPULVEDA BENAVIDES</t>
  </si>
  <si>
    <t>EDDY FERNANDO BERNAL MONTOYA</t>
  </si>
  <si>
    <t>DIEGO ARMANDO GODOY TUSO</t>
  </si>
  <si>
    <t>CARLOS ARTURO CACERES OJEDA</t>
  </si>
  <si>
    <t>DIANA PATRICIA RODRIGUEZ AMAYA</t>
  </si>
  <si>
    <t>LUIS FERNANDO NOVOA PAEZ</t>
  </si>
  <si>
    <t>ALCIBIADES CASTELLANOS LOPEZ</t>
  </si>
  <si>
    <t>AURA CECILIA AREVALO PUELLO</t>
  </si>
  <si>
    <t>SANDRA LILIANA TORRES BEJARANO</t>
  </si>
  <si>
    <t>EDITH NIETO LARA</t>
  </si>
  <si>
    <t>NANCY AYDEE RONCANCIO CASTELLANOS</t>
  </si>
  <si>
    <t>CLAUDIA TATIANA QUINONES TOLEDO</t>
  </si>
  <si>
    <t>DIANA PATRICIA MENDEZ RUIZ</t>
  </si>
  <si>
    <t>ALEXANDER MONTAÑEZ ALBARRACIN</t>
  </si>
  <si>
    <t>OSCAR JAVIER RODRIGUEZ YAÑES</t>
  </si>
  <si>
    <t>RAFAEL DAVID LOPEZ OSPÍNA</t>
  </si>
  <si>
    <t>WENDY ALEXANDRA ARIAS BOLAÑOS</t>
  </si>
  <si>
    <t>JORGE ALEJANDRO CARRION MACIAS</t>
  </si>
  <si>
    <t>DIXON ROMAY ROMERO CAÑON</t>
  </si>
  <si>
    <t>DIANA SHIRLEY VELASQUEZ BORRERO</t>
  </si>
  <si>
    <t>YESICA MARCELA GOMEZ BUITRAGO</t>
  </si>
  <si>
    <t>CRISTHIAN CAMILO MIRANDA RUIZ</t>
  </si>
  <si>
    <t>EDLIN JOAN GOMEZ BUITRAGO</t>
  </si>
  <si>
    <t>LAURA DANIELA LONDOÑO TIQUE</t>
  </si>
  <si>
    <t>YENNI CAROLINA LOPEZ MATEUS</t>
  </si>
  <si>
    <t>ALEJANDRO AVENDAÑO VASQUEZ</t>
  </si>
  <si>
    <t>CINDY LILIANA CLAVIJO MARTINEZ</t>
  </si>
  <si>
    <t>JEISON GERMAN MALAGON MALAGON</t>
  </si>
  <si>
    <t>LEIDY JOHANNA LOPEZ SANABRIA</t>
  </si>
  <si>
    <t>JHON FREDY VELEZ MARULANDA</t>
  </si>
  <si>
    <t>FREDDY HERNAN PARADA SARMIENTO</t>
  </si>
  <si>
    <t>ETHEL SUSY CASTAÑEDA REY</t>
  </si>
  <si>
    <t>CARMEN SOFIA BUITRAGO ESPITIA</t>
  </si>
  <si>
    <t>MARGARITA MARIA SERRANO QUIROGA</t>
  </si>
  <si>
    <t>YEIMY COMBITA ESLAVA</t>
  </si>
  <si>
    <t>ROSA ANGELA GUERRERO GUAYARA</t>
  </si>
  <si>
    <t>JEIMMY ALEJANDRA PARRA PARRA</t>
  </si>
  <si>
    <t>JENNY MARCELA PARRA ZAMUDIO</t>
  </si>
  <si>
    <t>LAYDI JOHANA CHARRY NUMPAQUE</t>
  </si>
  <si>
    <t>JULY KATERINE MORENO CASTRO</t>
  </si>
  <si>
    <t>DERLY CONSTANZA CASAS RODRIGUEZ</t>
  </si>
  <si>
    <t>ADRIANA MAGDALENA SILVA CHAPARRO</t>
  </si>
  <si>
    <t>ANDREA LARRAHONDO SANCHEZ</t>
  </si>
  <si>
    <t>HEYDI LORENA DIAZ ROMERO</t>
  </si>
  <si>
    <t>DANIEL MORALES ANGULO</t>
  </si>
  <si>
    <t>RAFAEL ENRIQUE HERNANDEZ PINEDA</t>
  </si>
  <si>
    <t>LUIS ALBERTO MARCIALES DAZA</t>
  </si>
  <si>
    <t>BRYAN DAMIAN ARAGON CAMACHO</t>
  </si>
  <si>
    <t>YURIDIA JUDITH CASTIBLANCO OTALORA</t>
  </si>
  <si>
    <t>SONIA MILENA GUAYAZAN GOMEZ</t>
  </si>
  <si>
    <t>CINDY LORENA GALINDO CAÑON</t>
  </si>
  <si>
    <t>ERIKA VIVIANA FORERO RODRIGUEZ</t>
  </si>
  <si>
    <t>NATALIA MURCIA BONILLA</t>
  </si>
  <si>
    <t>YURI ALEXANDRA GARZON RUBIO</t>
  </si>
  <si>
    <t>ANDRES FELIPE ROJAS FERNANDEZ</t>
  </si>
  <si>
    <t>BRAYAN FERNANDO PINILLA SOLORZANO</t>
  </si>
  <si>
    <t>ANDREA PAOLA CALDERON ALGARRA</t>
  </si>
  <si>
    <t>DANNI ALEXANDER HERNANDEZ URREGO</t>
  </si>
  <si>
    <t>YULIAN STIXBENN GARAY SANCHEZ</t>
  </si>
  <si>
    <t>LISBETH MARTINEZ LEAL</t>
  </si>
  <si>
    <t>ESPERANZA BUITRAGO CASTELLANOS</t>
  </si>
  <si>
    <t>RUBEN DARIO BARRAGAN OSPINA</t>
  </si>
  <si>
    <t>SONIA YANID AMADOR ROZO</t>
  </si>
  <si>
    <t>MARGARITA TRIVIÑO</t>
  </si>
  <si>
    <t>DINA JOHANNA RODRIGUEZ CRISTANCHO</t>
  </si>
  <si>
    <t>KEYDY  YOLADY MATEUS  NIÑO</t>
  </si>
  <si>
    <t>MARIANELLA RODRIGUEZ  ROJAS</t>
  </si>
  <si>
    <t>JOHANNA MILENA LEON PIRAQUIVE</t>
  </si>
  <si>
    <t>ANA MARITZA ZAMBRANO BERRIO</t>
  </si>
  <si>
    <t>JEIMY VIVIANA CALDAS ARIZA</t>
  </si>
  <si>
    <t>JOSE JESUS RAMIREZ CARDONA</t>
  </si>
  <si>
    <t>JULIO ARTURO ALVAREZ TAVERA</t>
  </si>
  <si>
    <t>ROBERTO CARLOS DUARTE DAZA</t>
  </si>
  <si>
    <t>JHON HELBERT ALARCON NARANJO</t>
  </si>
  <si>
    <t>JUAN CARLOS RODRIGUEZ GARZON</t>
  </si>
  <si>
    <t>FELIX RINCON SALAMANCA</t>
  </si>
  <si>
    <t>WILSON VICENTE BELTRAN GONZALEZ</t>
  </si>
  <si>
    <t>PABLO ANDRES MUÑOZ LONDOÑO</t>
  </si>
  <si>
    <t>OMAR FERNANDO MONTAÑEZ MORALES</t>
  </si>
  <si>
    <t>BREIDY ALEJANDRO ARENAS AGUASACO</t>
  </si>
  <si>
    <t>CHRISTIAN CAMILO SIERRA WILCHES</t>
  </si>
  <si>
    <t>MELISSA RUIZ SANCHEZ</t>
  </si>
  <si>
    <t>ALEXIS SANABRIA MELO</t>
  </si>
  <si>
    <t>JAIDI LILI VEGA ALFONSO</t>
  </si>
  <si>
    <t>CLARA OSORIO BUITRAGO</t>
  </si>
  <si>
    <t>VERONICA PLAZAS CORREA</t>
  </si>
  <si>
    <t>ANGELA ROCIO SALGADO GARZA</t>
  </si>
  <si>
    <t>BLANCA INES MARTINEZ PEÑA</t>
  </si>
  <si>
    <t>SANDRA PATRICIA MONTAÑA WALTEROS</t>
  </si>
  <si>
    <t>ANDRES CAMILO ROA ARAUJO</t>
  </si>
  <si>
    <t>FABIAN MAURICIO GARCIA ALFARO</t>
  </si>
  <si>
    <t>CAMILA ANDREA SUÁREZ</t>
  </si>
  <si>
    <t>BRIGITTE DAYANNA VARGAS MORENO</t>
  </si>
  <si>
    <t>ANA MARIA MUÑOZ CHAMORRO</t>
  </si>
  <si>
    <t>JUAN DIEGO CUERVO GUTIERREZ</t>
  </si>
  <si>
    <t>GRISELA ALEXANDRA PINZON APONTE</t>
  </si>
  <si>
    <t>RENE JULIAN CAÑON TINJACA</t>
  </si>
  <si>
    <t>JOHANNA PAMELA RODRIGUEZ CEPEDA</t>
  </si>
  <si>
    <t>VIVIANA ASTRID MARTINEZ PACHON</t>
  </si>
  <si>
    <t>LUZ ADRIANA JIMENEZ SABRICA</t>
  </si>
  <si>
    <t>CRISTIAN DAVID OJEDA MALDONADO</t>
  </si>
  <si>
    <t>JUAN MANUEL LAFAURIE GIRALDO</t>
  </si>
  <si>
    <t>ANGIE KATHERINE GUTIERREZ ZARAZA</t>
  </si>
  <si>
    <t>DIANA ROCIO VILLACRES CASTILLO</t>
  </si>
  <si>
    <t>DEICY JOHANNA RIAPIRA ROZO</t>
  </si>
  <si>
    <t>ANGI LORENA CASTELLANOS VILLABONA</t>
  </si>
  <si>
    <t>JHOAN ESTIVEN CRUZ GARCIA</t>
  </si>
  <si>
    <t>ANA MARIA COLLANTES PULIDO</t>
  </si>
  <si>
    <t>ANGELICA MARIA PULIDO ANGARITA</t>
  </si>
  <si>
    <t>JHON FREDDY FRANCO RODRIGUEZ</t>
  </si>
  <si>
    <t>JOHN FREDY CASTELLANOS MORENO</t>
  </si>
  <si>
    <t>ANDRES ALFONSO SALGADO PARRA</t>
  </si>
  <si>
    <t>EDUARD ARMANDO BERNAL PRIETO</t>
  </si>
  <si>
    <t>HAROL GEOVANNY SUAREZ MORALES</t>
  </si>
  <si>
    <t>LADY TATIANA MONTES RODRIGUEZ</t>
  </si>
  <si>
    <t>WILLIAM ALONSO PASTOR VARGAS</t>
  </si>
  <si>
    <t>LUZ ADRIANA ZAPATA ESGUERRA</t>
  </si>
  <si>
    <t>YENNI ANDREA ROMERO ROMERO</t>
  </si>
  <si>
    <t>JUAN CARLOS MAURICIO MORENO VILLOTA</t>
  </si>
  <si>
    <t>LAURA DANIELA ESCOBAR DELGADILLO</t>
  </si>
  <si>
    <t>ALBERT YEZID SAAVEDRA PAMPLONA</t>
  </si>
  <si>
    <t>LAURA ISABEL ARIZA AGUILAR</t>
  </si>
  <si>
    <t>NAZLLY BEATRIZ MARTINEZ PERALTA</t>
  </si>
  <si>
    <t>TATIANA FLORES FERIA</t>
  </si>
  <si>
    <t>MARCO ANTONIO PAEZ RAMIREZ</t>
  </si>
  <si>
    <t>MAICOL IGNACIO BURGOS HERNANDEZ</t>
  </si>
  <si>
    <t>LADY ALEXANDRA LOZANO AVILA</t>
  </si>
  <si>
    <t>KAREN ESNEYDER VALLEJO TUNJO</t>
  </si>
  <si>
    <t>ANGIE JASBLEIDY SALAZAR GALINDO</t>
  </si>
  <si>
    <t>DAVID SANTIAGO GOMEZ PARDO</t>
  </si>
  <si>
    <t>ARIADNA GERALDINE PARRA LEMUS</t>
  </si>
  <si>
    <t>GILBERT ALEXANDER SIERRA BELTRAN</t>
  </si>
  <si>
    <t>LILIANA MARYURY HENAO SALINAS</t>
  </si>
  <si>
    <t>LEIDY MIREYA PEÑA ROMERO</t>
  </si>
  <si>
    <t>YESICA KATHERINE PINEDA PANCHE</t>
  </si>
  <si>
    <t>OSCAR IVAN CONTRERAS GONZALEZ</t>
  </si>
  <si>
    <t>CARLOS ERNESTO RESTREPO MONCADA</t>
  </si>
  <si>
    <t>LINA VANESSA URQUIJO CASTRO</t>
  </si>
  <si>
    <t>MES DE CITACION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</si>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</sst>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8" xfId="0" applyFill="1" applyBorder="1"/>
    <xf numFmtId="0" fontId="3" fillId="3" borderId="4" xfId="0" applyFont="1" applyFill="1" applyBorder="1"/>
    <xf numFmtId="0" fontId="3" fillId="3" borderId="0" xfId="0" applyFont="1" applyFill="1"/>
    <xf numFmtId="0" fontId="0" fillId="0" borderId="13" xfId="0" applyBorder="1"/>
    <xf numFmtId="0" fontId="4" fillId="0" borderId="1" xfId="0" applyFont="1" applyBorder="1"/>
    <xf numFmtId="0" fontId="5" fillId="5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theme="4"/>
        </left>
        <right/>
        <top/>
        <bottom/>
      </border>
    </dxf>
    <dxf>
      <border diagonalUp="0" diagonalDown="0" outline="0">
        <left style="thin">
          <color theme="4"/>
        </left>
        <right/>
        <top/>
        <bottom/>
      </border>
    </dxf>
    <dxf>
      <border diagonalUp="0" diagonalDown="0" outline="0">
        <left style="thin">
          <color theme="4"/>
        </left>
        <right/>
        <top/>
        <bottom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678657</xdr:colOff>
      <xdr:row>31</xdr:row>
      <xdr:rowOff>66675</xdr:rowOff>
    </xdr:from>
    <xdr:to>
      <xdr:col>19</xdr:col>
      <xdr:colOff>7144</xdr:colOff>
      <xdr:row>45</xdr:row>
      <xdr:rowOff>90488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IU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24157" y="562689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690562</xdr:colOff>
      <xdr:row>16</xdr:row>
      <xdr:rowOff>90487</xdr:rowOff>
    </xdr:from>
    <xdr:to>
      <xdr:col>19</xdr:col>
      <xdr:colOff>19049</xdr:colOff>
      <xdr:row>30</xdr:row>
      <xdr:rowOff>102393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AR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36062" y="295989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19</xdr:col>
      <xdr:colOff>523874</xdr:colOff>
      <xdr:row>16</xdr:row>
      <xdr:rowOff>114299</xdr:rowOff>
    </xdr:from>
    <xdr:to>
      <xdr:col>21</xdr:col>
      <xdr:colOff>685799</xdr:colOff>
      <xdr:row>30</xdr:row>
      <xdr:rowOff>59530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EX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69687" y="2983705"/>
              <a:ext cx="1828800" cy="245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19</xdr:col>
      <xdr:colOff>464343</xdr:colOff>
      <xdr:row>0</xdr:row>
      <xdr:rowOff>173831</xdr:rowOff>
    </xdr:from>
    <xdr:to>
      <xdr:col>21</xdr:col>
      <xdr:colOff>626268</xdr:colOff>
      <xdr:row>15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CITAC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A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10156" y="173831"/>
              <a:ext cx="1828800" cy="2516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654844</xdr:colOff>
      <xdr:row>1</xdr:row>
      <xdr:rowOff>0</xdr:rowOff>
    </xdr:from>
    <xdr:to>
      <xdr:col>18</xdr:col>
      <xdr:colOff>816769</xdr:colOff>
      <xdr:row>15</xdr:row>
      <xdr:rowOff>30956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MES DE CITAC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DE CITA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00344" y="190500"/>
              <a:ext cx="1828800" cy="2531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IUDAD" sourceName="CIUDAD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RGO" sourceName="CARGO">
  <extLst>
    <x:ext xmlns:x15="http://schemas.microsoft.com/office/spreadsheetml/2010/11/main" uri="{2F2917AC-EB37-4324-AD4E-5DD8C200BD13}">
      <x15:tableSlicerCache tableId="3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XO" sourceName="SEXO">
  <extLst>
    <x:ext xmlns:x15="http://schemas.microsoft.com/office/spreadsheetml/2010/11/main" uri="{2F2917AC-EB37-4324-AD4E-5DD8C200BD13}">
      <x15:tableSlicerCache tableId="3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ITACION" sourceName="CITACION">
  <extLst>
    <x:ext xmlns:x15="http://schemas.microsoft.com/office/spreadsheetml/2010/11/main" uri="{2F2917AC-EB37-4324-AD4E-5DD8C200BD13}">
      <x15:tableSlicerCache tableId="3" column="1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_DE_CITACION" sourceName="MES DE CITACION">
  <extLst>
    <x:ext xmlns:x15="http://schemas.microsoft.com/office/spreadsheetml/2010/11/main" uri="{2F2917AC-EB37-4324-AD4E-5DD8C200BD13}">
      <x15:tableSlicerCache tableId="3" column="1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UDAD" cache="SegmentaciónDeDatos_CIUDAD" caption="CIUDAD" rowHeight="241300"/>
  <slicer name="CARGO" cache="SegmentaciónDeDatos_CARGO" caption="CARGO" startItem="13" rowHeight="241300"/>
  <slicer name="SEXO" cache="SegmentaciónDeDatos_SEXO" caption="SEXO" style="SlicerStyleDark3" rowHeight="241300"/>
  <slicer name="CITACION" cache="SegmentaciónDeDatos_CITACION" caption="CITACION" style="SlicerStyleLight5" rowHeight="241300"/>
  <slicer name="MES DE CITACION" cache="SegmentaciónDeDatos_MES_DE_CITACION" caption="MES DE CITACION" style="SlicerStyleLight3" rowHeight="241300"/>
</slicers>
</file>

<file path=xl/tables/table1.xml><?xml version="1.0" encoding="utf-8"?>
<table xmlns="http://schemas.openxmlformats.org/spreadsheetml/2006/main" id="1" name="SEDES" displayName="SEDES" ref="O1:P16" totalsRowShown="0" headerRowDxfId="24" headerRowBorderDxfId="28" tableBorderDxfId="29" totalsRowBorderDxfId="27">
  <autoFilter ref="O1:P16"/>
  <tableColumns count="2">
    <tableColumn id="1" name="SEDE" dataDxfId="26"/>
    <tableColumn id="2" name="CIUDAD" dataDxfId="2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L2073" totalsRowCount="1" headerRowDxfId="17">
  <autoFilter ref="A1:L2072"/>
  <tableColumns count="12">
    <tableColumn id="1" name="IDENTIFICACION" totalsRowLabel="Total" dataDxfId="23" totalsRowDxfId="5"/>
    <tableColumn id="2" name="NOMBRES" dataDxfId="22" totalsRowDxfId="4"/>
    <tableColumn id="3" name="APELLIDOS" dataDxfId="21" totalsRowDxfId="3"/>
    <tableColumn id="4" name="NOMBRE COMPLETO"/>
    <tableColumn id="5" name="Sede" dataDxfId="20" totalsRowDxfId="2"/>
    <tableColumn id="6" name="CIUDAD" dataDxfId="19" totalsRowDxfId="1">
      <calculatedColumnFormula>VLOOKUP(E2,$O$1:$P$16,2,FALSE)</calculatedColumnFormula>
    </tableColumn>
    <tableColumn id="7" name="CODIGO CARGO" dataDxfId="18" totalsRowDxfId="0"/>
    <tableColumn id="8" name="CARGO">
      <calculatedColumnFormula>VLOOKUP(G2,$O$19:$P$38,2,0)</calculatedColumnFormula>
    </tableColumn>
    <tableColumn id="9" name="SEXO">
      <calculatedColumnFormula>VLOOKUP(A2,PERSONALES!$B$2:$F$2072,4,0)</calculatedColumnFormula>
    </tableColumn>
    <tableColumn id="10" name="EDAD">
      <calculatedColumnFormula>VLOOKUP(A2,PERSONALES!$B$2:$F$2072,5,0)</calculatedColumnFormula>
    </tableColumn>
    <tableColumn id="11" name="CITACION">
      <calculatedColumnFormula>VLOOKUP(A2,CITACIONES!$B$1:D$2072,2,0)</calculatedColumnFormula>
    </tableColumn>
    <tableColumn id="12" name="MES DE CITACION" totalsRowFunction="count">
      <calculatedColumnFormula>VLOOKUP(A2,CITACIONES!$B$2:$D$2072,3,0)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3"/>
  <sheetViews>
    <sheetView tabSelected="1" topLeftCell="E2034" zoomScale="80" zoomScaleNormal="80" workbookViewId="0">
      <selection activeCell="M2084" sqref="M2084"/>
    </sheetView>
  </sheetViews>
  <sheetFormatPr baseColWidth="10" defaultRowHeight="14.25"/>
  <cols>
    <col min="1" max="1" width="16.75" customWidth="1"/>
    <col min="2" max="2" width="27.375" bestFit="1" customWidth="1"/>
    <col min="3" max="3" width="28.25" bestFit="1" customWidth="1"/>
    <col min="4" max="4" width="38.25" customWidth="1"/>
    <col min="6" max="6" width="15.875" style="6" bestFit="1" customWidth="1"/>
    <col min="7" max="7" width="18" customWidth="1"/>
    <col min="11" max="11" width="12.25" customWidth="1"/>
    <col min="12" max="12" width="20.875" customWidth="1"/>
    <col min="16" max="16" width="23.25" customWidth="1"/>
  </cols>
  <sheetData>
    <row r="1" spans="1:16" ht="15">
      <c r="A1" s="2" t="s">
        <v>1</v>
      </c>
      <c r="B1" s="3" t="s">
        <v>16</v>
      </c>
      <c r="C1" s="3" t="s">
        <v>15</v>
      </c>
      <c r="D1" s="24" t="s">
        <v>3670</v>
      </c>
      <c r="E1" s="3" t="s">
        <v>3604</v>
      </c>
      <c r="F1" s="9" t="s">
        <v>3606</v>
      </c>
      <c r="G1" s="9" t="s">
        <v>3649</v>
      </c>
      <c r="H1" s="9" t="s">
        <v>3621</v>
      </c>
      <c r="I1" s="25" t="s">
        <v>214</v>
      </c>
      <c r="J1" s="25" t="s">
        <v>215</v>
      </c>
      <c r="K1" s="25" t="s">
        <v>3651</v>
      </c>
      <c r="L1" s="25" t="s">
        <v>5741</v>
      </c>
      <c r="O1" s="28" t="s">
        <v>3605</v>
      </c>
      <c r="P1" s="29" t="s">
        <v>3606</v>
      </c>
    </row>
    <row r="2" spans="1:16">
      <c r="A2" s="4">
        <v>53107334</v>
      </c>
      <c r="B2" s="4" t="s">
        <v>404</v>
      </c>
      <c r="C2" s="4" t="s">
        <v>405</v>
      </c>
      <c r="D2" t="s">
        <v>3671</v>
      </c>
      <c r="E2" s="8">
        <v>11</v>
      </c>
      <c r="F2" s="1" t="str">
        <f t="shared" ref="F2:F65" si="0">VLOOKUP(E2,$O$1:$P$16,2,FALSE)</f>
        <v>BUENOS AIRES</v>
      </c>
      <c r="G2" s="6" t="s">
        <v>3632</v>
      </c>
      <c r="H2" t="str">
        <f t="shared" ref="H2:H65" si="1">VLOOKUP(G2,$O$19:$P$38,2,0)</f>
        <v>Profesional I</v>
      </c>
      <c r="I2" t="str">
        <f>VLOOKUP(A2,PERSONALES!$B$2:$F$2072,4,0)</f>
        <v>F</v>
      </c>
      <c r="J2">
        <f>VLOOKUP(A2,PERSONALES!$B$2:$F$2072,5,0)</f>
        <v>38</v>
      </c>
      <c r="K2" t="str">
        <f>VLOOKUP(A2,CITACIONES!$B$1:D$2072,2,0)</f>
        <v>SI</v>
      </c>
      <c r="L2" t="str">
        <f>VLOOKUP(A2,CITACIONES!$B$2:$D$2072,3,0)</f>
        <v>MAYO</v>
      </c>
      <c r="O2" s="26">
        <v>1</v>
      </c>
      <c r="P2" s="27" t="s">
        <v>3607</v>
      </c>
    </row>
    <row r="3" spans="1:16">
      <c r="A3" s="4">
        <v>79541792</v>
      </c>
      <c r="B3" s="4" t="s">
        <v>406</v>
      </c>
      <c r="C3" s="4" t="s">
        <v>407</v>
      </c>
      <c r="D3" t="s">
        <v>3672</v>
      </c>
      <c r="E3" s="8">
        <v>9</v>
      </c>
      <c r="F3" s="1" t="str">
        <f t="shared" si="0"/>
        <v>QUITO</v>
      </c>
      <c r="G3" s="6" t="s">
        <v>3648</v>
      </c>
      <c r="H3" t="str">
        <f t="shared" si="1"/>
        <v>Director</v>
      </c>
      <c r="I3" t="str">
        <f>VLOOKUP(A3,PERSONALES!$B$2:$F$2072,4,0)</f>
        <v>M</v>
      </c>
      <c r="J3">
        <f>VLOOKUP(A3,PERSONALES!$B$2:$F$2072,5,0)</f>
        <v>52</v>
      </c>
      <c r="K3" t="str">
        <f>VLOOKUP(A3,CITACIONES!$B$1:D$2072,2,0)</f>
        <v>SI</v>
      </c>
      <c r="L3" t="str">
        <f>VLOOKUP(A3,CITACIONES!$B$2:$D$2072,3,0)</f>
        <v>MARZO</v>
      </c>
      <c r="O3" s="26">
        <v>2</v>
      </c>
      <c r="P3" s="27" t="s">
        <v>3608</v>
      </c>
    </row>
    <row r="4" spans="1:16">
      <c r="A4" s="4">
        <v>1012653500</v>
      </c>
      <c r="B4" s="4" t="s">
        <v>408</v>
      </c>
      <c r="C4" s="4" t="s">
        <v>409</v>
      </c>
      <c r="D4" t="s">
        <v>3673</v>
      </c>
      <c r="E4" s="8">
        <v>4</v>
      </c>
      <c r="F4" s="1" t="str">
        <f t="shared" si="0"/>
        <v>BARRANQUILLA</v>
      </c>
      <c r="G4" s="6" t="s">
        <v>3629</v>
      </c>
      <c r="H4" t="str">
        <f t="shared" si="1"/>
        <v>Especialista</v>
      </c>
      <c r="I4" t="str">
        <f>VLOOKUP(A4,PERSONALES!$B$2:$F$2072,4,0)</f>
        <v>M</v>
      </c>
      <c r="J4">
        <f>VLOOKUP(A4,PERSONALES!$B$2:$F$2072,5,0)</f>
        <v>30</v>
      </c>
      <c r="K4" t="str">
        <f>VLOOKUP(A4,CITACIONES!$B$1:D$2072,2,0)</f>
        <v>SI</v>
      </c>
      <c r="L4" t="str">
        <f>VLOOKUP(A4,CITACIONES!$B$2:$D$2072,3,0)</f>
        <v>MARZO</v>
      </c>
      <c r="O4" s="26">
        <v>3</v>
      </c>
      <c r="P4" s="27" t="s">
        <v>3609</v>
      </c>
    </row>
    <row r="5" spans="1:16">
      <c r="A5" s="4">
        <v>1012989046</v>
      </c>
      <c r="B5" s="4" t="s">
        <v>410</v>
      </c>
      <c r="C5" s="4" t="s">
        <v>411</v>
      </c>
      <c r="D5" t="s">
        <v>3674</v>
      </c>
      <c r="E5" s="8">
        <v>2</v>
      </c>
      <c r="F5" s="1" t="str">
        <f t="shared" si="0"/>
        <v>MEDELLIN</v>
      </c>
      <c r="G5" s="6" t="s">
        <v>3630</v>
      </c>
      <c r="H5" t="str">
        <f t="shared" si="1"/>
        <v>Profesional II</v>
      </c>
      <c r="I5" t="str">
        <f>VLOOKUP(A5,PERSONALES!$B$2:$F$2072,4,0)</f>
        <v>M</v>
      </c>
      <c r="J5">
        <f>VLOOKUP(A5,PERSONALES!$B$2:$F$2072,5,0)</f>
        <v>23</v>
      </c>
      <c r="K5" t="str">
        <f>VLOOKUP(A5,CITACIONES!$B$1:D$2072,2,0)</f>
        <v>SI</v>
      </c>
      <c r="L5" t="str">
        <f>VLOOKUP(A5,CITACIONES!$B$2:$D$2072,3,0)</f>
        <v>FEBRERO</v>
      </c>
      <c r="O5" s="26">
        <v>4</v>
      </c>
      <c r="P5" s="27" t="s">
        <v>3610</v>
      </c>
    </row>
    <row r="6" spans="1:16">
      <c r="A6" s="4">
        <v>1018869831</v>
      </c>
      <c r="B6" s="4" t="s">
        <v>412</v>
      </c>
      <c r="C6" s="4" t="s">
        <v>413</v>
      </c>
      <c r="D6" t="s">
        <v>3675</v>
      </c>
      <c r="E6" s="8">
        <v>9</v>
      </c>
      <c r="F6" s="1" t="str">
        <f t="shared" si="0"/>
        <v>QUITO</v>
      </c>
      <c r="G6" s="6" t="s">
        <v>3632</v>
      </c>
      <c r="H6" t="str">
        <f t="shared" si="1"/>
        <v>Profesional I</v>
      </c>
      <c r="I6" t="str">
        <f>VLOOKUP(A6,PERSONALES!$B$2:$F$2072,4,0)</f>
        <v>M</v>
      </c>
      <c r="J6">
        <f>VLOOKUP(A6,PERSONALES!$B$2:$F$2072,5,0)</f>
        <v>28</v>
      </c>
      <c r="K6" t="str">
        <f>VLOOKUP(A6,CITACIONES!$B$1:D$2072,2,0)</f>
        <v>SI</v>
      </c>
      <c r="L6" t="str">
        <f>VLOOKUP(A6,CITACIONES!$B$2:$D$2072,3,0)</f>
        <v>FEBRERO</v>
      </c>
      <c r="O6" s="26">
        <v>5</v>
      </c>
      <c r="P6" s="27" t="s">
        <v>3611</v>
      </c>
    </row>
    <row r="7" spans="1:16">
      <c r="A7" s="4">
        <v>1030888016</v>
      </c>
      <c r="B7" s="4" t="s">
        <v>414</v>
      </c>
      <c r="C7" s="4" t="s">
        <v>415</v>
      </c>
      <c r="D7" t="s">
        <v>3676</v>
      </c>
      <c r="E7" s="8">
        <v>6</v>
      </c>
      <c r="F7" s="1" t="str">
        <f t="shared" si="0"/>
        <v>SANTA MARTA</v>
      </c>
      <c r="G7" s="6" t="s">
        <v>3629</v>
      </c>
      <c r="H7" t="str">
        <f t="shared" si="1"/>
        <v>Especialista</v>
      </c>
      <c r="I7" t="str">
        <f>VLOOKUP(A7,PERSONALES!$B$2:$F$2072,4,0)</f>
        <v>F</v>
      </c>
      <c r="J7">
        <f>VLOOKUP(A7,PERSONALES!$B$2:$F$2072,5,0)</f>
        <v>32</v>
      </c>
      <c r="K7" t="str">
        <f>VLOOKUP(A7,CITACIONES!$B$1:D$2072,2,0)</f>
        <v>SI</v>
      </c>
      <c r="L7" t="str">
        <f>VLOOKUP(A7,CITACIONES!$B$2:$D$2072,3,0)</f>
        <v>MAYO</v>
      </c>
      <c r="O7" s="26">
        <v>6</v>
      </c>
      <c r="P7" s="27" t="s">
        <v>3612</v>
      </c>
    </row>
    <row r="8" spans="1:16">
      <c r="A8" s="4">
        <v>1033280439</v>
      </c>
      <c r="B8" s="4" t="s">
        <v>416</v>
      </c>
      <c r="C8" s="4" t="s">
        <v>417</v>
      </c>
      <c r="D8" t="s">
        <v>3677</v>
      </c>
      <c r="E8" s="8">
        <v>15</v>
      </c>
      <c r="F8" s="1" t="str">
        <f t="shared" si="0"/>
        <v>MIAMI</v>
      </c>
      <c r="G8" s="6" t="s">
        <v>3632</v>
      </c>
      <c r="H8" t="str">
        <f t="shared" si="1"/>
        <v>Profesional I</v>
      </c>
      <c r="I8" t="str">
        <f>VLOOKUP(A8,PERSONALES!$B$2:$F$2072,4,0)</f>
        <v>F</v>
      </c>
      <c r="J8">
        <f>VLOOKUP(A8,PERSONALES!$B$2:$F$2072,5,0)</f>
        <v>30</v>
      </c>
      <c r="K8" t="str">
        <f>VLOOKUP(A8,CITACIONES!$B$1:D$2072,2,0)</f>
        <v>SI</v>
      </c>
      <c r="L8" t="str">
        <f>VLOOKUP(A8,CITACIONES!$B$2:$D$2072,3,0)</f>
        <v>FEBRERO</v>
      </c>
      <c r="O8" s="26">
        <v>7</v>
      </c>
      <c r="P8" s="27" t="s">
        <v>3613</v>
      </c>
    </row>
    <row r="9" spans="1:16">
      <c r="A9" s="4">
        <v>1049515710</v>
      </c>
      <c r="B9" s="4" t="s">
        <v>418</v>
      </c>
      <c r="C9" s="4" t="s">
        <v>419</v>
      </c>
      <c r="D9" t="s">
        <v>3678</v>
      </c>
      <c r="E9" s="8">
        <v>1</v>
      </c>
      <c r="F9" s="1" t="str">
        <f t="shared" si="0"/>
        <v>BOGOTA</v>
      </c>
      <c r="G9" s="6" t="s">
        <v>3632</v>
      </c>
      <c r="H9" t="str">
        <f t="shared" si="1"/>
        <v>Profesional I</v>
      </c>
      <c r="I9" t="str">
        <f>VLOOKUP(A9,PERSONALES!$B$2:$F$2072,4,0)</f>
        <v>M</v>
      </c>
      <c r="J9">
        <f>VLOOKUP(A9,PERSONALES!$B$2:$F$2072,5,0)</f>
        <v>31</v>
      </c>
      <c r="K9" t="str">
        <f>VLOOKUP(A9,CITACIONES!$B$1:D$2072,2,0)</f>
        <v>SI</v>
      </c>
      <c r="L9" t="str">
        <f>VLOOKUP(A9,CITACIONES!$B$2:$D$2072,3,0)</f>
        <v>FEBRERO</v>
      </c>
      <c r="O9" s="26">
        <v>8</v>
      </c>
      <c r="P9" s="27" t="s">
        <v>3614</v>
      </c>
    </row>
    <row r="10" spans="1:16">
      <c r="A10" s="4">
        <v>1085280271</v>
      </c>
      <c r="B10" s="4" t="s">
        <v>420</v>
      </c>
      <c r="C10" s="4" t="s">
        <v>421</v>
      </c>
      <c r="D10" t="s">
        <v>3679</v>
      </c>
      <c r="E10" s="8">
        <v>14</v>
      </c>
      <c r="F10" s="1" t="str">
        <f t="shared" si="0"/>
        <v>SANTIAGO</v>
      </c>
      <c r="G10" s="6" t="s">
        <v>3629</v>
      </c>
      <c r="H10" t="str">
        <f t="shared" si="1"/>
        <v>Especialista</v>
      </c>
      <c r="I10" t="str">
        <f>VLOOKUP(A10,PERSONALES!$B$2:$F$2072,4,0)</f>
        <v>M</v>
      </c>
      <c r="J10">
        <f>VLOOKUP(A10,PERSONALES!$B$2:$F$2072,5,0)</f>
        <v>36</v>
      </c>
      <c r="K10" t="str">
        <f>VLOOKUP(A10,CITACIONES!$B$1:D$2072,2,0)</f>
        <v>SI</v>
      </c>
      <c r="L10" t="str">
        <f>VLOOKUP(A10,CITACIONES!$B$2:$D$2072,3,0)</f>
        <v>ENERO</v>
      </c>
      <c r="O10" s="26">
        <v>9</v>
      </c>
      <c r="P10" s="27" t="s">
        <v>3615</v>
      </c>
    </row>
    <row r="11" spans="1:16">
      <c r="A11" s="4">
        <v>29664978</v>
      </c>
      <c r="B11" s="4" t="s">
        <v>422</v>
      </c>
      <c r="C11" s="4" t="s">
        <v>423</v>
      </c>
      <c r="D11" t="s">
        <v>3680</v>
      </c>
      <c r="E11" s="8">
        <v>1</v>
      </c>
      <c r="F11" s="1" t="str">
        <f t="shared" si="0"/>
        <v>BOGOTA</v>
      </c>
      <c r="G11" s="6" t="s">
        <v>3631</v>
      </c>
      <c r="H11" t="str">
        <f t="shared" si="1"/>
        <v>GERENTE</v>
      </c>
      <c r="I11" t="str">
        <f>VLOOKUP(A11,PERSONALES!$B$2:$F$2072,4,0)</f>
        <v>F</v>
      </c>
      <c r="J11">
        <f>VLOOKUP(A11,PERSONALES!$B$2:$F$2072,5,0)</f>
        <v>42</v>
      </c>
      <c r="K11" t="str">
        <f>VLOOKUP(A11,CITACIONES!$B$1:D$2072,2,0)</f>
        <v>SI</v>
      </c>
      <c r="L11" t="str">
        <f>VLOOKUP(A11,CITACIONES!$B$2:$D$2072,3,0)</f>
        <v>MARZO</v>
      </c>
      <c r="O11" s="26">
        <v>10</v>
      </c>
      <c r="P11" s="27" t="s">
        <v>3616</v>
      </c>
    </row>
    <row r="12" spans="1:16">
      <c r="A12" s="4">
        <v>52104939</v>
      </c>
      <c r="B12" s="4" t="s">
        <v>424</v>
      </c>
      <c r="C12" s="4" t="s">
        <v>425</v>
      </c>
      <c r="D12" t="s">
        <v>3681</v>
      </c>
      <c r="E12" s="8">
        <v>3</v>
      </c>
      <c r="F12" s="1" t="str">
        <f t="shared" si="0"/>
        <v>CALI</v>
      </c>
      <c r="G12" s="6" t="s">
        <v>3633</v>
      </c>
      <c r="H12" t="str">
        <f t="shared" si="1"/>
        <v>Coordinador I</v>
      </c>
      <c r="I12" t="str">
        <f>VLOOKUP(A12,PERSONALES!$B$2:$F$2072,4,0)</f>
        <v>F</v>
      </c>
      <c r="J12">
        <f>VLOOKUP(A12,PERSONALES!$B$2:$F$2072,5,0)</f>
        <v>50</v>
      </c>
      <c r="K12" t="str">
        <f>VLOOKUP(A12,CITACIONES!$B$1:D$2072,2,0)</f>
        <v>SI</v>
      </c>
      <c r="L12" t="str">
        <f>VLOOKUP(A12,CITACIONES!$B$2:$D$2072,3,0)</f>
        <v>MARZO</v>
      </c>
      <c r="O12" s="26">
        <v>11</v>
      </c>
      <c r="P12" s="27" t="s">
        <v>3617</v>
      </c>
    </row>
    <row r="13" spans="1:16">
      <c r="A13" s="4">
        <v>52236184</v>
      </c>
      <c r="B13" s="4" t="s">
        <v>426</v>
      </c>
      <c r="C13" s="4" t="s">
        <v>427</v>
      </c>
      <c r="D13" t="s">
        <v>3682</v>
      </c>
      <c r="E13" s="8">
        <v>4</v>
      </c>
      <c r="F13" s="1" t="str">
        <f t="shared" si="0"/>
        <v>BARRANQUILLA</v>
      </c>
      <c r="G13" s="6" t="s">
        <v>3633</v>
      </c>
      <c r="H13" t="str">
        <f t="shared" si="1"/>
        <v>Coordinador I</v>
      </c>
      <c r="I13" t="str">
        <f>VLOOKUP(A13,PERSONALES!$B$2:$F$2072,4,0)</f>
        <v>F</v>
      </c>
      <c r="J13">
        <f>VLOOKUP(A13,PERSONALES!$B$2:$F$2072,5,0)</f>
        <v>46</v>
      </c>
      <c r="K13" t="str">
        <f>VLOOKUP(A13,CITACIONES!$B$1:D$2072,2,0)</f>
        <v>SI</v>
      </c>
      <c r="L13" t="str">
        <f>VLOOKUP(A13,CITACIONES!$B$2:$D$2072,3,0)</f>
        <v>JUNIO</v>
      </c>
      <c r="O13" s="26">
        <v>12</v>
      </c>
      <c r="P13" s="27" t="s">
        <v>3618</v>
      </c>
    </row>
    <row r="14" spans="1:16">
      <c r="A14" s="4">
        <v>52508557</v>
      </c>
      <c r="B14" s="4" t="s">
        <v>428</v>
      </c>
      <c r="C14" s="4" t="s">
        <v>429</v>
      </c>
      <c r="D14" t="s">
        <v>3683</v>
      </c>
      <c r="E14" s="8">
        <v>12</v>
      </c>
      <c r="F14" s="1" t="str">
        <f t="shared" si="0"/>
        <v>CARACAS</v>
      </c>
      <c r="G14" s="6" t="s">
        <v>3629</v>
      </c>
      <c r="H14" t="str">
        <f t="shared" si="1"/>
        <v>Especialista</v>
      </c>
      <c r="I14" t="str">
        <f>VLOOKUP(A14,PERSONALES!$B$2:$F$2072,4,0)</f>
        <v>F</v>
      </c>
      <c r="J14">
        <f>VLOOKUP(A14,PERSONALES!$B$2:$F$2072,5,0)</f>
        <v>43</v>
      </c>
      <c r="K14" t="str">
        <f>VLOOKUP(A14,CITACIONES!$B$1:D$2072,2,0)</f>
        <v>SI</v>
      </c>
      <c r="L14" t="str">
        <f>VLOOKUP(A14,CITACIONES!$B$2:$D$2072,3,0)</f>
        <v>MAYO</v>
      </c>
      <c r="O14" s="26">
        <v>13</v>
      </c>
      <c r="P14" s="27" t="s">
        <v>3619</v>
      </c>
    </row>
    <row r="15" spans="1:16">
      <c r="A15" s="4">
        <v>52542514</v>
      </c>
      <c r="B15" s="4" t="s">
        <v>430</v>
      </c>
      <c r="C15" s="4" t="s">
        <v>431</v>
      </c>
      <c r="D15" t="s">
        <v>3684</v>
      </c>
      <c r="E15" s="8">
        <v>2</v>
      </c>
      <c r="F15" s="1" t="str">
        <f t="shared" si="0"/>
        <v>MEDELLIN</v>
      </c>
      <c r="G15" s="6" t="s">
        <v>3633</v>
      </c>
      <c r="H15" t="str">
        <f t="shared" si="1"/>
        <v>Coordinador I</v>
      </c>
      <c r="I15" t="str">
        <f>VLOOKUP(A15,PERSONALES!$B$2:$F$2072,4,0)</f>
        <v>F</v>
      </c>
      <c r="J15">
        <f>VLOOKUP(A15,PERSONALES!$B$2:$F$2072,5,0)</f>
        <v>43</v>
      </c>
      <c r="K15" t="str">
        <f>VLOOKUP(A15,CITACIONES!$B$1:D$2072,2,0)</f>
        <v>NO</v>
      </c>
      <c r="L15" t="str">
        <f>VLOOKUP(A15,CITACIONES!$B$2:$D$2072,3,0)</f>
        <v>PENDIENTE</v>
      </c>
      <c r="O15" s="26">
        <v>14</v>
      </c>
      <c r="P15" s="27" t="s">
        <v>288</v>
      </c>
    </row>
    <row r="16" spans="1:16">
      <c r="A16" s="4">
        <v>52696261</v>
      </c>
      <c r="B16" s="4" t="s">
        <v>343</v>
      </c>
      <c r="C16" s="4" t="s">
        <v>342</v>
      </c>
      <c r="D16" t="s">
        <v>3685</v>
      </c>
      <c r="E16" s="8">
        <v>15</v>
      </c>
      <c r="F16" s="1" t="str">
        <f t="shared" si="0"/>
        <v>MIAMI</v>
      </c>
      <c r="G16" s="6" t="s">
        <v>3629</v>
      </c>
      <c r="H16" t="str">
        <f t="shared" si="1"/>
        <v>Especialista</v>
      </c>
      <c r="I16" t="str">
        <f>VLOOKUP(A16,PERSONALES!$B$2:$F$2072,4,0)</f>
        <v>F</v>
      </c>
      <c r="J16">
        <f>VLOOKUP(A16,PERSONALES!$B$2:$F$2072,5,0)</f>
        <v>43</v>
      </c>
      <c r="K16" t="str">
        <f>VLOOKUP(A16,CITACIONES!$B$1:D$2072,2,0)</f>
        <v>SI</v>
      </c>
      <c r="L16" t="str">
        <f>VLOOKUP(A16,CITACIONES!$B$2:$D$2072,3,0)</f>
        <v>ENERO</v>
      </c>
      <c r="O16" s="30">
        <v>15</v>
      </c>
      <c r="P16" s="31" t="s">
        <v>3620</v>
      </c>
    </row>
    <row r="17" spans="1:16">
      <c r="A17" s="4">
        <v>52804561</v>
      </c>
      <c r="B17" s="4" t="s">
        <v>432</v>
      </c>
      <c r="C17" s="4" t="s">
        <v>433</v>
      </c>
      <c r="D17" t="s">
        <v>3686</v>
      </c>
      <c r="E17" s="8">
        <v>7</v>
      </c>
      <c r="F17" s="1" t="str">
        <f t="shared" si="0"/>
        <v>PASO</v>
      </c>
      <c r="G17" s="6" t="s">
        <v>3629</v>
      </c>
      <c r="H17" t="str">
        <f t="shared" si="1"/>
        <v>Especialista</v>
      </c>
      <c r="I17" t="str">
        <f>VLOOKUP(A17,PERSONALES!$B$2:$F$2072,4,0)</f>
        <v>F</v>
      </c>
      <c r="J17">
        <f>VLOOKUP(A17,PERSONALES!$B$2:$F$2072,5,0)</f>
        <v>41</v>
      </c>
      <c r="K17" t="str">
        <f>VLOOKUP(A17,CITACIONES!$B$1:D$2072,2,0)</f>
        <v>SI</v>
      </c>
      <c r="L17" t="str">
        <f>VLOOKUP(A17,CITACIONES!$B$2:$D$2072,3,0)</f>
        <v>FEBRERO</v>
      </c>
    </row>
    <row r="18" spans="1:16" ht="15">
      <c r="A18" s="4">
        <v>52881010</v>
      </c>
      <c r="B18" s="4" t="s">
        <v>434</v>
      </c>
      <c r="C18" s="4" t="s">
        <v>435</v>
      </c>
      <c r="D18" t="s">
        <v>3687</v>
      </c>
      <c r="E18" s="8">
        <v>12</v>
      </c>
      <c r="F18" s="1" t="str">
        <f t="shared" si="0"/>
        <v>CARACAS</v>
      </c>
      <c r="G18" s="6" t="s">
        <v>3632</v>
      </c>
      <c r="H18" t="str">
        <f t="shared" si="1"/>
        <v>Profesional I</v>
      </c>
      <c r="I18" t="str">
        <f>VLOOKUP(A18,PERSONALES!$B$2:$F$2072,4,0)</f>
        <v>F</v>
      </c>
      <c r="J18">
        <f>VLOOKUP(A18,PERSONALES!$B$2:$F$2072,5,0)</f>
        <v>39</v>
      </c>
      <c r="K18" t="str">
        <f>VLOOKUP(A18,CITACIONES!$B$1:D$2072,2,0)</f>
        <v>SI</v>
      </c>
      <c r="L18" t="str">
        <f>VLOOKUP(A18,CITACIONES!$B$2:$D$2072,3,0)</f>
        <v>MAYO</v>
      </c>
      <c r="O18" s="7" t="s">
        <v>3649</v>
      </c>
      <c r="P18" s="7" t="s">
        <v>3621</v>
      </c>
    </row>
    <row r="19" spans="1:16">
      <c r="A19" s="4">
        <v>53073290</v>
      </c>
      <c r="B19" s="4" t="s">
        <v>436</v>
      </c>
      <c r="C19" s="4" t="s">
        <v>437</v>
      </c>
      <c r="D19" t="s">
        <v>3688</v>
      </c>
      <c r="E19" s="8">
        <v>8</v>
      </c>
      <c r="F19" s="1" t="str">
        <f t="shared" si="0"/>
        <v>GUAYAQUIL</v>
      </c>
      <c r="G19" s="6" t="s">
        <v>3629</v>
      </c>
      <c r="H19" t="str">
        <f t="shared" si="1"/>
        <v>Especialista</v>
      </c>
      <c r="I19" t="str">
        <f>VLOOKUP(A19,PERSONALES!$B$2:$F$2072,4,0)</f>
        <v>F</v>
      </c>
      <c r="J19">
        <f>VLOOKUP(A19,PERSONALES!$B$2:$F$2072,5,0)</f>
        <v>38</v>
      </c>
      <c r="K19" t="str">
        <f>VLOOKUP(A19,CITACIONES!$B$1:D$2072,2,0)</f>
        <v>SI</v>
      </c>
      <c r="L19" t="str">
        <f>VLOOKUP(A19,CITACIONES!$B$2:$D$2072,3,0)</f>
        <v>JUNIO</v>
      </c>
      <c r="O19" s="8" t="s">
        <v>3629</v>
      </c>
      <c r="P19" s="1" t="s">
        <v>2</v>
      </c>
    </row>
    <row r="20" spans="1:16">
      <c r="A20" s="4">
        <v>53105642</v>
      </c>
      <c r="B20" s="4" t="s">
        <v>438</v>
      </c>
      <c r="C20" s="4" t="s">
        <v>439</v>
      </c>
      <c r="D20" t="s">
        <v>3689</v>
      </c>
      <c r="E20" s="8">
        <v>13</v>
      </c>
      <c r="F20" s="1" t="str">
        <f t="shared" si="0"/>
        <v>NEW YORK</v>
      </c>
      <c r="G20" s="6" t="s">
        <v>3629</v>
      </c>
      <c r="H20" t="str">
        <f t="shared" si="1"/>
        <v>Especialista</v>
      </c>
      <c r="I20" t="str">
        <f>VLOOKUP(A20,PERSONALES!$B$2:$F$2072,4,0)</f>
        <v>F</v>
      </c>
      <c r="J20">
        <f>VLOOKUP(A20,PERSONALES!$B$2:$F$2072,5,0)</f>
        <v>37</v>
      </c>
      <c r="K20" t="str">
        <f>VLOOKUP(A20,CITACIONES!$B$1:D$2072,2,0)</f>
        <v>NO</v>
      </c>
      <c r="L20" t="str">
        <f>VLOOKUP(A20,CITACIONES!$B$2:$D$2072,3,0)</f>
        <v>PENDIENTE</v>
      </c>
      <c r="O20" s="8" t="s">
        <v>3630</v>
      </c>
      <c r="P20" s="1" t="s">
        <v>3</v>
      </c>
    </row>
    <row r="21" spans="1:16">
      <c r="A21" s="4">
        <v>79517709</v>
      </c>
      <c r="B21" s="4" t="s">
        <v>440</v>
      </c>
      <c r="C21" s="4" t="s">
        <v>441</v>
      </c>
      <c r="D21" t="s">
        <v>3690</v>
      </c>
      <c r="E21" s="8">
        <v>6</v>
      </c>
      <c r="F21" s="1" t="str">
        <f t="shared" si="0"/>
        <v>SANTA MARTA</v>
      </c>
      <c r="G21" s="6" t="s">
        <v>3629</v>
      </c>
      <c r="H21" t="str">
        <f t="shared" si="1"/>
        <v>Especialista</v>
      </c>
      <c r="I21" t="str">
        <f>VLOOKUP(A21,PERSONALES!$B$2:$F$2072,4,0)</f>
        <v>M</v>
      </c>
      <c r="J21">
        <f>VLOOKUP(A21,PERSONALES!$B$2:$F$2072,5,0)</f>
        <v>53</v>
      </c>
      <c r="K21" t="str">
        <f>VLOOKUP(A21,CITACIONES!$B$1:D$2072,2,0)</f>
        <v>SI</v>
      </c>
      <c r="L21" t="str">
        <f>VLOOKUP(A21,CITACIONES!$B$2:$D$2072,3,0)</f>
        <v>FEBRERO</v>
      </c>
      <c r="O21" s="8" t="s">
        <v>3631</v>
      </c>
      <c r="P21" s="1" t="s">
        <v>4</v>
      </c>
    </row>
    <row r="22" spans="1:16">
      <c r="A22" s="4">
        <v>79881552</v>
      </c>
      <c r="B22" s="4" t="s">
        <v>442</v>
      </c>
      <c r="C22" s="4" t="s">
        <v>443</v>
      </c>
      <c r="D22" t="s">
        <v>3691</v>
      </c>
      <c r="E22" s="8">
        <v>1</v>
      </c>
      <c r="F22" s="1" t="str">
        <f t="shared" si="0"/>
        <v>BOGOTA</v>
      </c>
      <c r="G22" s="6" t="s">
        <v>3629</v>
      </c>
      <c r="H22" t="str">
        <f t="shared" si="1"/>
        <v>Especialista</v>
      </c>
      <c r="I22" t="str">
        <f>VLOOKUP(A22,PERSONALES!$B$2:$F$2072,4,0)</f>
        <v>M</v>
      </c>
      <c r="J22">
        <f>VLOOKUP(A22,PERSONALES!$B$2:$F$2072,5,0)</f>
        <v>45</v>
      </c>
      <c r="K22" t="str">
        <f>VLOOKUP(A22,CITACIONES!$B$1:D$2072,2,0)</f>
        <v>NO</v>
      </c>
      <c r="L22" t="str">
        <f>VLOOKUP(A22,CITACIONES!$B$2:$D$2072,3,0)</f>
        <v>PENDIENTE</v>
      </c>
      <c r="O22" s="8" t="s">
        <v>3632</v>
      </c>
      <c r="P22" s="1" t="s">
        <v>5</v>
      </c>
    </row>
    <row r="23" spans="1:16">
      <c r="A23" s="4">
        <v>80004462</v>
      </c>
      <c r="B23" s="4" t="s">
        <v>444</v>
      </c>
      <c r="C23" s="4" t="s">
        <v>445</v>
      </c>
      <c r="D23" t="s">
        <v>3692</v>
      </c>
      <c r="E23" s="8">
        <v>4</v>
      </c>
      <c r="F23" s="1" t="str">
        <f t="shared" si="0"/>
        <v>BARRANQUILLA</v>
      </c>
      <c r="G23" s="6" t="s">
        <v>3629</v>
      </c>
      <c r="H23" t="str">
        <f t="shared" si="1"/>
        <v>Especialista</v>
      </c>
      <c r="I23" t="str">
        <f>VLOOKUP(A23,PERSONALES!$B$2:$F$2072,4,0)</f>
        <v>M</v>
      </c>
      <c r="J23">
        <f>VLOOKUP(A23,PERSONALES!$B$2:$F$2072,5,0)</f>
        <v>43</v>
      </c>
      <c r="K23" t="str">
        <f>VLOOKUP(A23,CITACIONES!$B$1:D$2072,2,0)</f>
        <v>NO</v>
      </c>
      <c r="L23" t="str">
        <f>VLOOKUP(A23,CITACIONES!$B$2:$D$2072,3,0)</f>
        <v>PENDIENTE</v>
      </c>
      <c r="O23" s="8" t="s">
        <v>3633</v>
      </c>
      <c r="P23" s="1" t="s">
        <v>6</v>
      </c>
    </row>
    <row r="24" spans="1:16">
      <c r="A24" s="4">
        <v>80032574</v>
      </c>
      <c r="B24" s="4" t="s">
        <v>446</v>
      </c>
      <c r="C24" s="4" t="s">
        <v>447</v>
      </c>
      <c r="D24" t="s">
        <v>3693</v>
      </c>
      <c r="E24" s="8">
        <v>14</v>
      </c>
      <c r="F24" s="1" t="str">
        <f t="shared" si="0"/>
        <v>SANTIAGO</v>
      </c>
      <c r="G24" s="6" t="s">
        <v>3633</v>
      </c>
      <c r="H24" t="str">
        <f t="shared" si="1"/>
        <v>Coordinador I</v>
      </c>
      <c r="I24" t="str">
        <f>VLOOKUP(A24,PERSONALES!$B$2:$F$2072,4,0)</f>
        <v>M</v>
      </c>
      <c r="J24">
        <f>VLOOKUP(A24,PERSONALES!$B$2:$F$2072,5,0)</f>
        <v>41</v>
      </c>
      <c r="K24" t="str">
        <f>VLOOKUP(A24,CITACIONES!$B$1:D$2072,2,0)</f>
        <v>SI</v>
      </c>
      <c r="L24" t="str">
        <f>VLOOKUP(A24,CITACIONES!$B$2:$D$2072,3,0)</f>
        <v>ABRIL</v>
      </c>
      <c r="O24" s="8" t="s">
        <v>3634</v>
      </c>
      <c r="P24" s="1" t="s">
        <v>7</v>
      </c>
    </row>
    <row r="25" spans="1:16">
      <c r="A25" s="4">
        <v>80117398</v>
      </c>
      <c r="B25" s="4" t="s">
        <v>448</v>
      </c>
      <c r="C25" s="4" t="s">
        <v>449</v>
      </c>
      <c r="D25" t="s">
        <v>3694</v>
      </c>
      <c r="E25" s="8">
        <v>8</v>
      </c>
      <c r="F25" s="1" t="str">
        <f t="shared" si="0"/>
        <v>GUAYAQUIL</v>
      </c>
      <c r="G25" s="6" t="s">
        <v>3629</v>
      </c>
      <c r="H25" t="str">
        <f t="shared" si="1"/>
        <v>Especialista</v>
      </c>
      <c r="I25" t="str">
        <f>VLOOKUP(A25,PERSONALES!$B$2:$F$2072,4,0)</f>
        <v>M</v>
      </c>
      <c r="J25">
        <f>VLOOKUP(A25,PERSONALES!$B$2:$F$2072,5,0)</f>
        <v>39</v>
      </c>
      <c r="K25" t="str">
        <f>VLOOKUP(A25,CITACIONES!$B$1:D$2072,2,0)</f>
        <v>SI</v>
      </c>
      <c r="L25" t="str">
        <f>VLOOKUP(A25,CITACIONES!$B$2:$D$2072,3,0)</f>
        <v>MAYO</v>
      </c>
      <c r="O25" s="8" t="s">
        <v>3635</v>
      </c>
      <c r="P25" s="1" t="s">
        <v>8</v>
      </c>
    </row>
    <row r="26" spans="1:16">
      <c r="A26" s="4">
        <v>80793976</v>
      </c>
      <c r="B26" s="4" t="s">
        <v>450</v>
      </c>
      <c r="C26" s="4" t="s">
        <v>451</v>
      </c>
      <c r="D26" t="s">
        <v>3695</v>
      </c>
      <c r="E26" s="8">
        <v>4</v>
      </c>
      <c r="F26" s="1" t="str">
        <f t="shared" si="0"/>
        <v>BARRANQUILLA</v>
      </c>
      <c r="G26" s="6" t="s">
        <v>3630</v>
      </c>
      <c r="H26" t="str">
        <f t="shared" si="1"/>
        <v>Profesional II</v>
      </c>
      <c r="I26" t="str">
        <f>VLOOKUP(A26,PERSONALES!$B$2:$F$2072,4,0)</f>
        <v>M</v>
      </c>
      <c r="J26">
        <f>VLOOKUP(A26,PERSONALES!$B$2:$F$2072,5,0)</f>
        <v>39</v>
      </c>
      <c r="K26" t="str">
        <f>VLOOKUP(A26,CITACIONES!$B$1:D$2072,2,0)</f>
        <v>SI</v>
      </c>
      <c r="L26" t="str">
        <f>VLOOKUP(A26,CITACIONES!$B$2:$D$2072,3,0)</f>
        <v>ENERO</v>
      </c>
      <c r="O26" s="8" t="s">
        <v>3636</v>
      </c>
      <c r="P26" s="1" t="s">
        <v>9</v>
      </c>
    </row>
    <row r="27" spans="1:16">
      <c r="A27" s="4">
        <v>8085635</v>
      </c>
      <c r="B27" s="4" t="s">
        <v>452</v>
      </c>
      <c r="C27" s="4" t="s">
        <v>453</v>
      </c>
      <c r="D27" t="s">
        <v>3696</v>
      </c>
      <c r="E27" s="8">
        <v>12</v>
      </c>
      <c r="F27" s="1" t="str">
        <f t="shared" si="0"/>
        <v>CARACAS</v>
      </c>
      <c r="G27" s="6" t="s">
        <v>3629</v>
      </c>
      <c r="H27" t="str">
        <f t="shared" si="1"/>
        <v>Especialista</v>
      </c>
      <c r="I27" t="str">
        <f>VLOOKUP(A27,PERSONALES!$B$2:$F$2072,4,0)</f>
        <v>M</v>
      </c>
      <c r="J27">
        <f>VLOOKUP(A27,PERSONALES!$B$2:$F$2072,5,0)</f>
        <v>37</v>
      </c>
      <c r="K27" t="str">
        <f>VLOOKUP(A27,CITACIONES!$B$1:D$2072,2,0)</f>
        <v>SI</v>
      </c>
      <c r="L27" t="str">
        <f>VLOOKUP(A27,CITACIONES!$B$2:$D$2072,3,0)</f>
        <v>MARZO</v>
      </c>
      <c r="O27" s="8" t="s">
        <v>3637</v>
      </c>
      <c r="P27" s="1" t="s">
        <v>10</v>
      </c>
    </row>
    <row r="28" spans="1:16">
      <c r="A28" s="4">
        <v>88246028</v>
      </c>
      <c r="B28" s="4" t="s">
        <v>454</v>
      </c>
      <c r="C28" s="4" t="s">
        <v>455</v>
      </c>
      <c r="D28" t="s">
        <v>3697</v>
      </c>
      <c r="E28" s="8">
        <v>12</v>
      </c>
      <c r="F28" s="1" t="str">
        <f t="shared" si="0"/>
        <v>CARACAS</v>
      </c>
      <c r="G28" s="6" t="s">
        <v>3629</v>
      </c>
      <c r="H28" t="str">
        <f t="shared" si="1"/>
        <v>Especialista</v>
      </c>
      <c r="I28" t="str">
        <f>VLOOKUP(A28,PERSONALES!$B$2:$F$2072,4,0)</f>
        <v>M</v>
      </c>
      <c r="J28">
        <f>VLOOKUP(A28,PERSONALES!$B$2:$F$2072,5,0)</f>
        <v>43</v>
      </c>
      <c r="K28" t="str">
        <f>VLOOKUP(A28,CITACIONES!$B$1:D$2072,2,0)</f>
        <v>SI</v>
      </c>
      <c r="L28" t="str">
        <f>VLOOKUP(A28,CITACIONES!$B$2:$D$2072,3,0)</f>
        <v>MAYO</v>
      </c>
      <c r="O28" s="8" t="s">
        <v>3638</v>
      </c>
      <c r="P28" s="1" t="s">
        <v>11</v>
      </c>
    </row>
    <row r="29" spans="1:16">
      <c r="A29" s="4">
        <v>1015406397</v>
      </c>
      <c r="B29" s="4" t="s">
        <v>404</v>
      </c>
      <c r="C29" s="4" t="s">
        <v>456</v>
      </c>
      <c r="D29" t="s">
        <v>3698</v>
      </c>
      <c r="E29" s="8">
        <v>3</v>
      </c>
      <c r="F29" s="1" t="str">
        <f t="shared" si="0"/>
        <v>CALI</v>
      </c>
      <c r="G29" s="6" t="s">
        <v>3630</v>
      </c>
      <c r="H29" t="str">
        <f t="shared" si="1"/>
        <v>Profesional II</v>
      </c>
      <c r="I29" t="str">
        <f>VLOOKUP(A29,PERSONALES!$B$2:$F$2072,4,0)</f>
        <v>F</v>
      </c>
      <c r="J29">
        <f>VLOOKUP(A29,PERSONALES!$B$2:$F$2072,5,0)</f>
        <v>27</v>
      </c>
      <c r="K29" t="str">
        <f>VLOOKUP(A29,CITACIONES!$B$1:D$2072,2,0)</f>
        <v>SI</v>
      </c>
      <c r="L29" t="str">
        <f>VLOOKUP(A29,CITACIONES!$B$2:$D$2072,3,0)</f>
        <v>ABRIL</v>
      </c>
      <c r="O29" s="8" t="s">
        <v>3639</v>
      </c>
      <c r="P29" s="1" t="s">
        <v>12</v>
      </c>
    </row>
    <row r="30" spans="1:16">
      <c r="A30" s="4">
        <v>1019542118</v>
      </c>
      <c r="B30" s="4" t="s">
        <v>106</v>
      </c>
      <c r="C30" s="4" t="s">
        <v>457</v>
      </c>
      <c r="D30" t="s">
        <v>3699</v>
      </c>
      <c r="E30" s="8">
        <v>7</v>
      </c>
      <c r="F30" s="1" t="str">
        <f t="shared" si="0"/>
        <v>PASO</v>
      </c>
      <c r="G30" s="6" t="s">
        <v>3630</v>
      </c>
      <c r="H30" t="str">
        <f t="shared" si="1"/>
        <v>Profesional II</v>
      </c>
      <c r="I30" t="str">
        <f>VLOOKUP(A30,PERSONALES!$B$2:$F$2072,4,0)</f>
        <v>M</v>
      </c>
      <c r="J30">
        <f>VLOOKUP(A30,PERSONALES!$B$2:$F$2072,5,0)</f>
        <v>27</v>
      </c>
      <c r="K30" t="str">
        <f>VLOOKUP(A30,CITACIONES!$B$1:D$2072,2,0)</f>
        <v>SI</v>
      </c>
      <c r="L30" t="str">
        <f>VLOOKUP(A30,CITACIONES!$B$2:$D$2072,3,0)</f>
        <v>MAYO</v>
      </c>
      <c r="O30" s="8" t="s">
        <v>3640</v>
      </c>
      <c r="P30" s="1" t="s">
        <v>13</v>
      </c>
    </row>
    <row r="31" spans="1:16">
      <c r="A31" s="4">
        <v>1030865</v>
      </c>
      <c r="B31" s="4" t="s">
        <v>458</v>
      </c>
      <c r="C31" s="4" t="s">
        <v>459</v>
      </c>
      <c r="D31" t="s">
        <v>3700</v>
      </c>
      <c r="E31" s="8">
        <v>11</v>
      </c>
      <c r="F31" s="1" t="str">
        <f t="shared" si="0"/>
        <v>BUENOS AIRES</v>
      </c>
      <c r="G31" s="6" t="s">
        <v>3630</v>
      </c>
      <c r="H31" t="str">
        <f t="shared" si="1"/>
        <v>Profesional II</v>
      </c>
      <c r="I31" t="str">
        <f>VLOOKUP(A31,PERSONALES!$B$2:$F$2072,4,0)</f>
        <v>F</v>
      </c>
      <c r="J31">
        <f>VLOOKUP(A31,PERSONALES!$B$2:$F$2072,5,0)</f>
        <v>26</v>
      </c>
      <c r="K31" t="str">
        <f>VLOOKUP(A31,CITACIONES!$B$1:D$2072,2,0)</f>
        <v>SI</v>
      </c>
      <c r="L31" t="str">
        <f>VLOOKUP(A31,CITACIONES!$B$2:$D$2072,3,0)</f>
        <v>FEBRERO</v>
      </c>
      <c r="O31" s="8" t="s">
        <v>3641</v>
      </c>
      <c r="P31" s="1" t="s">
        <v>14</v>
      </c>
    </row>
    <row r="32" spans="1:16">
      <c r="A32" s="4">
        <v>1032320186</v>
      </c>
      <c r="B32" s="4" t="s">
        <v>460</v>
      </c>
      <c r="C32" s="4" t="s">
        <v>461</v>
      </c>
      <c r="D32" t="s">
        <v>3701</v>
      </c>
      <c r="E32" s="8">
        <v>3</v>
      </c>
      <c r="F32" s="1" t="str">
        <f t="shared" si="0"/>
        <v>CALI</v>
      </c>
      <c r="G32" s="6" t="s">
        <v>3632</v>
      </c>
      <c r="H32" t="str">
        <f t="shared" si="1"/>
        <v>Profesional I</v>
      </c>
      <c r="I32" t="str">
        <f>VLOOKUP(A32,PERSONALES!$B$2:$F$2072,4,0)</f>
        <v>M</v>
      </c>
      <c r="J32">
        <f>VLOOKUP(A32,PERSONALES!$B$2:$F$2072,5,0)</f>
        <v>30</v>
      </c>
      <c r="K32" t="str">
        <f>VLOOKUP(A32,CITACIONES!$B$1:D$2072,2,0)</f>
        <v>SI</v>
      </c>
      <c r="L32" t="str">
        <f>VLOOKUP(A32,CITACIONES!$B$2:$D$2072,3,0)</f>
        <v>ENERO</v>
      </c>
      <c r="O32" s="8" t="s">
        <v>3642</v>
      </c>
      <c r="P32" s="1" t="s">
        <v>3622</v>
      </c>
    </row>
    <row r="33" spans="1:16">
      <c r="A33" s="4">
        <v>1070662306</v>
      </c>
      <c r="B33" s="4" t="s">
        <v>462</v>
      </c>
      <c r="C33" s="4" t="s">
        <v>463</v>
      </c>
      <c r="D33" t="s">
        <v>3702</v>
      </c>
      <c r="E33" s="8">
        <v>8</v>
      </c>
      <c r="F33" s="1" t="str">
        <f t="shared" si="0"/>
        <v>GUAYAQUIL</v>
      </c>
      <c r="G33" s="6" t="s">
        <v>3630</v>
      </c>
      <c r="H33" t="str">
        <f t="shared" si="1"/>
        <v>Profesional II</v>
      </c>
      <c r="I33" t="str">
        <f>VLOOKUP(A33,PERSONALES!$B$2:$F$2072,4,0)</f>
        <v>F</v>
      </c>
      <c r="J33">
        <f>VLOOKUP(A33,PERSONALES!$B$2:$F$2072,5,0)</f>
        <v>34</v>
      </c>
      <c r="K33" t="str">
        <f>VLOOKUP(A33,CITACIONES!$B$1:D$2072,2,0)</f>
        <v>NO</v>
      </c>
      <c r="L33" t="str">
        <f>VLOOKUP(A33,CITACIONES!$B$2:$D$2072,3,0)</f>
        <v>PENDIENTE</v>
      </c>
      <c r="O33" s="8" t="s">
        <v>3643</v>
      </c>
      <c r="P33" s="1" t="s">
        <v>3623</v>
      </c>
    </row>
    <row r="34" spans="1:16">
      <c r="A34" s="4">
        <v>1075821767</v>
      </c>
      <c r="B34" s="4" t="s">
        <v>464</v>
      </c>
      <c r="C34" s="4" t="s">
        <v>465</v>
      </c>
      <c r="D34" t="s">
        <v>3703</v>
      </c>
      <c r="E34" s="8">
        <v>15</v>
      </c>
      <c r="F34" s="1" t="str">
        <f t="shared" si="0"/>
        <v>MIAMI</v>
      </c>
      <c r="G34" s="6" t="s">
        <v>3629</v>
      </c>
      <c r="H34" t="str">
        <f t="shared" si="1"/>
        <v>Especialista</v>
      </c>
      <c r="I34" t="str">
        <f>VLOOKUP(A34,PERSONALES!$B$2:$F$2072,4,0)</f>
        <v>F</v>
      </c>
      <c r="J34">
        <f>VLOOKUP(A34,PERSONALES!$B$2:$F$2072,5,0)</f>
        <v>35</v>
      </c>
      <c r="K34" t="str">
        <f>VLOOKUP(A34,CITACIONES!$B$1:D$2072,2,0)</f>
        <v>SI</v>
      </c>
      <c r="L34" t="str">
        <f>VLOOKUP(A34,CITACIONES!$B$2:$D$2072,3,0)</f>
        <v>JUNIO</v>
      </c>
      <c r="O34" s="8" t="s">
        <v>3644</v>
      </c>
      <c r="P34" s="1" t="s">
        <v>3624</v>
      </c>
    </row>
    <row r="35" spans="1:16">
      <c r="A35" s="4">
        <v>11027101</v>
      </c>
      <c r="B35" s="4" t="s">
        <v>466</v>
      </c>
      <c r="C35" s="4" t="s">
        <v>467</v>
      </c>
      <c r="D35" t="s">
        <v>3704</v>
      </c>
      <c r="E35" s="8">
        <v>10</v>
      </c>
      <c r="F35" s="1" t="str">
        <f t="shared" si="0"/>
        <v>LIMA</v>
      </c>
      <c r="G35" s="6" t="s">
        <v>3629</v>
      </c>
      <c r="H35" t="str">
        <f t="shared" si="1"/>
        <v>Especialista</v>
      </c>
      <c r="I35" t="str">
        <f>VLOOKUP(A35,PERSONALES!$B$2:$F$2072,4,0)</f>
        <v>F</v>
      </c>
      <c r="J35">
        <f>VLOOKUP(A35,PERSONALES!$B$2:$F$2072,5,0)</f>
        <v>37</v>
      </c>
      <c r="K35" t="str">
        <f>VLOOKUP(A35,CITACIONES!$B$1:D$2072,2,0)</f>
        <v>NO</v>
      </c>
      <c r="L35" t="str">
        <f>VLOOKUP(A35,CITACIONES!$B$2:$D$2072,3,0)</f>
        <v>PENDIENTE</v>
      </c>
      <c r="O35" s="8" t="s">
        <v>3645</v>
      </c>
      <c r="P35" s="1" t="s">
        <v>3625</v>
      </c>
    </row>
    <row r="36" spans="1:16">
      <c r="A36" s="4">
        <v>28557503</v>
      </c>
      <c r="B36" s="4" t="s">
        <v>468</v>
      </c>
      <c r="C36" s="4" t="s">
        <v>469</v>
      </c>
      <c r="D36" t="s">
        <v>3705</v>
      </c>
      <c r="E36" s="8">
        <v>10</v>
      </c>
      <c r="F36" s="1" t="str">
        <f t="shared" si="0"/>
        <v>LIMA</v>
      </c>
      <c r="G36" s="6" t="s">
        <v>3629</v>
      </c>
      <c r="H36" t="str">
        <f t="shared" si="1"/>
        <v>Especialista</v>
      </c>
      <c r="I36" t="str">
        <f>VLOOKUP(A36,PERSONALES!$B$2:$F$2072,4,0)</f>
        <v>F</v>
      </c>
      <c r="J36">
        <f>VLOOKUP(A36,PERSONALES!$B$2:$F$2072,5,0)</f>
        <v>42</v>
      </c>
      <c r="K36" t="str">
        <f>VLOOKUP(A36,CITACIONES!$B$1:D$2072,2,0)</f>
        <v>SI</v>
      </c>
      <c r="L36" t="str">
        <f>VLOOKUP(A36,CITACIONES!$B$2:$D$2072,3,0)</f>
        <v>ABRIL</v>
      </c>
      <c r="O36" s="8" t="s">
        <v>3646</v>
      </c>
      <c r="P36" s="1" t="s">
        <v>3626</v>
      </c>
    </row>
    <row r="37" spans="1:16">
      <c r="A37" s="4">
        <v>38758360</v>
      </c>
      <c r="B37" s="4" t="s">
        <v>80</v>
      </c>
      <c r="C37" s="4" t="s">
        <v>470</v>
      </c>
      <c r="D37" t="s">
        <v>3706</v>
      </c>
      <c r="E37" s="8">
        <v>6</v>
      </c>
      <c r="F37" s="1" t="str">
        <f t="shared" si="0"/>
        <v>SANTA MARTA</v>
      </c>
      <c r="G37" s="6" t="s">
        <v>3629</v>
      </c>
      <c r="H37" t="str">
        <f t="shared" si="1"/>
        <v>Especialista</v>
      </c>
      <c r="I37" t="str">
        <f>VLOOKUP(A37,PERSONALES!$B$2:$F$2072,4,0)</f>
        <v>F</v>
      </c>
      <c r="J37">
        <f>VLOOKUP(A37,PERSONALES!$B$2:$F$2072,5,0)</f>
        <v>40</v>
      </c>
      <c r="K37" t="str">
        <f>VLOOKUP(A37,CITACIONES!$B$1:D$2072,2,0)</f>
        <v>NO</v>
      </c>
      <c r="L37" t="str">
        <f>VLOOKUP(A37,CITACIONES!$B$2:$D$2072,3,0)</f>
        <v>PENDIENTE</v>
      </c>
      <c r="O37" s="8" t="s">
        <v>3647</v>
      </c>
      <c r="P37" s="1" t="s">
        <v>3627</v>
      </c>
    </row>
    <row r="38" spans="1:16">
      <c r="A38" s="4">
        <v>52105544</v>
      </c>
      <c r="B38" s="4" t="s">
        <v>471</v>
      </c>
      <c r="C38" s="4" t="s">
        <v>472</v>
      </c>
      <c r="D38" t="s">
        <v>3707</v>
      </c>
      <c r="E38" s="8">
        <v>10</v>
      </c>
      <c r="F38" s="1" t="str">
        <f t="shared" si="0"/>
        <v>LIMA</v>
      </c>
      <c r="G38" s="6" t="s">
        <v>3632</v>
      </c>
      <c r="H38" t="str">
        <f t="shared" si="1"/>
        <v>Profesional I</v>
      </c>
      <c r="I38" t="str">
        <f>VLOOKUP(A38,PERSONALES!$B$2:$F$2072,4,0)</f>
        <v>F</v>
      </c>
      <c r="J38">
        <f>VLOOKUP(A38,PERSONALES!$B$2:$F$2072,5,0)</f>
        <v>48</v>
      </c>
      <c r="K38" t="str">
        <f>VLOOKUP(A38,CITACIONES!$B$1:D$2072,2,0)</f>
        <v>SI</v>
      </c>
      <c r="L38" t="str">
        <f>VLOOKUP(A38,CITACIONES!$B$2:$D$2072,3,0)</f>
        <v>JUNIO</v>
      </c>
      <c r="O38" s="8" t="s">
        <v>3648</v>
      </c>
      <c r="P38" s="1" t="s">
        <v>3628</v>
      </c>
    </row>
    <row r="39" spans="1:16">
      <c r="A39" s="4">
        <v>52189329</v>
      </c>
      <c r="B39" s="4" t="s">
        <v>264</v>
      </c>
      <c r="C39" s="4" t="s">
        <v>473</v>
      </c>
      <c r="D39" t="s">
        <v>3708</v>
      </c>
      <c r="E39" s="8">
        <v>12</v>
      </c>
      <c r="F39" s="1" t="str">
        <f t="shared" si="0"/>
        <v>CARACAS</v>
      </c>
      <c r="G39" s="6" t="s">
        <v>3629</v>
      </c>
      <c r="H39" t="str">
        <f t="shared" si="1"/>
        <v>Especialista</v>
      </c>
      <c r="I39" t="str">
        <f>VLOOKUP(A39,PERSONALES!$B$2:$F$2072,4,0)</f>
        <v>F</v>
      </c>
      <c r="J39">
        <f>VLOOKUP(A39,PERSONALES!$B$2:$F$2072,5,0)</f>
        <v>48</v>
      </c>
      <c r="K39" t="str">
        <f>VLOOKUP(A39,CITACIONES!$B$1:D$2072,2,0)</f>
        <v>SI</v>
      </c>
      <c r="L39" t="str">
        <f>VLOOKUP(A39,CITACIONES!$B$2:$D$2072,3,0)</f>
        <v>MARZO</v>
      </c>
    </row>
    <row r="40" spans="1:16">
      <c r="A40" s="4">
        <v>52341729</v>
      </c>
      <c r="B40" s="4" t="s">
        <v>474</v>
      </c>
      <c r="C40" s="4" t="s">
        <v>475</v>
      </c>
      <c r="D40" t="s">
        <v>3709</v>
      </c>
      <c r="E40" s="8">
        <v>10</v>
      </c>
      <c r="F40" s="1" t="str">
        <f t="shared" si="0"/>
        <v>LIMA</v>
      </c>
      <c r="G40" s="6" t="s">
        <v>3629</v>
      </c>
      <c r="H40" t="str">
        <f t="shared" si="1"/>
        <v>Especialista</v>
      </c>
      <c r="I40" t="str">
        <f>VLOOKUP(A40,PERSONALES!$B$2:$F$2072,4,0)</f>
        <v>F</v>
      </c>
      <c r="J40">
        <f>VLOOKUP(A40,PERSONALES!$B$2:$F$2072,5,0)</f>
        <v>45</v>
      </c>
      <c r="K40" t="str">
        <f>VLOOKUP(A40,CITACIONES!$B$1:D$2072,2,0)</f>
        <v>SI</v>
      </c>
      <c r="L40" t="str">
        <f>VLOOKUP(A40,CITACIONES!$B$2:$D$2072,3,0)</f>
        <v>ABRIL</v>
      </c>
    </row>
    <row r="41" spans="1:16">
      <c r="A41" s="4">
        <v>79445575</v>
      </c>
      <c r="B41" s="4" t="s">
        <v>106</v>
      </c>
      <c r="C41" s="4" t="s">
        <v>476</v>
      </c>
      <c r="D41" t="s">
        <v>3710</v>
      </c>
      <c r="E41" s="8">
        <v>2</v>
      </c>
      <c r="F41" s="1" t="str">
        <f t="shared" si="0"/>
        <v>MEDELLIN</v>
      </c>
      <c r="G41" s="6" t="s">
        <v>3637</v>
      </c>
      <c r="H41" t="str">
        <f t="shared" si="1"/>
        <v>Gerente I</v>
      </c>
      <c r="I41" t="str">
        <f>VLOOKUP(A41,PERSONALES!$B$2:$F$2072,4,0)</f>
        <v>M</v>
      </c>
      <c r="J41">
        <f>VLOOKUP(A41,PERSONALES!$B$2:$F$2072,5,0)</f>
        <v>55</v>
      </c>
      <c r="K41" t="str">
        <f>VLOOKUP(A41,CITACIONES!$B$1:D$2072,2,0)</f>
        <v>SI</v>
      </c>
      <c r="L41" t="str">
        <f>VLOOKUP(A41,CITACIONES!$B$2:$D$2072,3,0)</f>
        <v>MARZO</v>
      </c>
    </row>
    <row r="42" spans="1:16">
      <c r="A42" s="4">
        <v>80026626</v>
      </c>
      <c r="B42" s="4" t="s">
        <v>477</v>
      </c>
      <c r="C42" s="4" t="s">
        <v>478</v>
      </c>
      <c r="D42" t="s">
        <v>3711</v>
      </c>
      <c r="E42" s="8">
        <v>5</v>
      </c>
      <c r="F42" s="1" t="str">
        <f t="shared" si="0"/>
        <v>BUCARAMANGA</v>
      </c>
      <c r="G42" s="6" t="s">
        <v>3639</v>
      </c>
      <c r="H42" t="str">
        <f t="shared" si="1"/>
        <v>Gerente II</v>
      </c>
      <c r="I42" t="str">
        <f>VLOOKUP(A42,PERSONALES!$B$2:$F$2072,4,0)</f>
        <v>M</v>
      </c>
      <c r="J42">
        <f>VLOOKUP(A42,PERSONALES!$B$2:$F$2072,5,0)</f>
        <v>42</v>
      </c>
      <c r="K42" t="str">
        <f>VLOOKUP(A42,CITACIONES!$B$1:D$2072,2,0)</f>
        <v>SI</v>
      </c>
      <c r="L42" t="str">
        <f>VLOOKUP(A42,CITACIONES!$B$2:$D$2072,3,0)</f>
        <v>JUNIO</v>
      </c>
    </row>
    <row r="43" spans="1:16">
      <c r="A43" s="4">
        <v>1010179335</v>
      </c>
      <c r="B43" s="4" t="s">
        <v>479</v>
      </c>
      <c r="C43" s="4" t="s">
        <v>480</v>
      </c>
      <c r="D43" t="s">
        <v>3712</v>
      </c>
      <c r="E43" s="8">
        <v>14</v>
      </c>
      <c r="F43" s="1" t="str">
        <f t="shared" si="0"/>
        <v>SANTIAGO</v>
      </c>
      <c r="G43" s="6" t="s">
        <v>3630</v>
      </c>
      <c r="H43" t="str">
        <f t="shared" si="1"/>
        <v>Profesional II</v>
      </c>
      <c r="I43" t="str">
        <f>VLOOKUP(A43,PERSONALES!$B$2:$F$2072,4,0)</f>
        <v>F</v>
      </c>
      <c r="J43">
        <f>VLOOKUP(A43,PERSONALES!$B$2:$F$2072,5,0)</f>
        <v>33</v>
      </c>
      <c r="K43" t="str">
        <f>VLOOKUP(A43,CITACIONES!$B$1:D$2072,2,0)</f>
        <v>SI</v>
      </c>
      <c r="L43" t="str">
        <f>VLOOKUP(A43,CITACIONES!$B$2:$D$2072,3,0)</f>
        <v>FEBRERO</v>
      </c>
    </row>
    <row r="44" spans="1:16">
      <c r="A44" s="4">
        <v>1014484817</v>
      </c>
      <c r="B44" s="4" t="s">
        <v>481</v>
      </c>
      <c r="C44" s="4" t="s">
        <v>482</v>
      </c>
      <c r="D44" t="s">
        <v>3713</v>
      </c>
      <c r="E44" s="8">
        <v>12</v>
      </c>
      <c r="F44" s="1" t="str">
        <f t="shared" si="0"/>
        <v>CARACAS</v>
      </c>
      <c r="G44" s="6" t="s">
        <v>3632</v>
      </c>
      <c r="H44" t="str">
        <f t="shared" si="1"/>
        <v>Profesional I</v>
      </c>
      <c r="I44" t="str">
        <f>VLOOKUP(A44,PERSONALES!$B$2:$F$2072,4,0)</f>
        <v>F</v>
      </c>
      <c r="J44">
        <f>VLOOKUP(A44,PERSONALES!$B$2:$F$2072,5,0)</f>
        <v>33</v>
      </c>
      <c r="K44" t="str">
        <f>VLOOKUP(A44,CITACIONES!$B$1:D$2072,2,0)</f>
        <v>SI</v>
      </c>
      <c r="L44" t="str">
        <f>VLOOKUP(A44,CITACIONES!$B$2:$D$2072,3,0)</f>
        <v>ENERO</v>
      </c>
    </row>
    <row r="45" spans="1:16">
      <c r="A45" s="4">
        <v>1014176776</v>
      </c>
      <c r="B45" s="4" t="s">
        <v>483</v>
      </c>
      <c r="C45" s="4" t="s">
        <v>484</v>
      </c>
      <c r="D45" t="s">
        <v>3714</v>
      </c>
      <c r="E45" s="8">
        <v>5</v>
      </c>
      <c r="F45" s="1" t="str">
        <f t="shared" si="0"/>
        <v>BUCARAMANGA</v>
      </c>
      <c r="G45" s="6" t="s">
        <v>3629</v>
      </c>
      <c r="H45" t="str">
        <f t="shared" si="1"/>
        <v>Especialista</v>
      </c>
      <c r="I45" t="str">
        <f>VLOOKUP(A45,PERSONALES!$B$2:$F$2072,4,0)</f>
        <v>M</v>
      </c>
      <c r="J45">
        <f>VLOOKUP(A45,PERSONALES!$B$2:$F$2072,5,0)</f>
        <v>32</v>
      </c>
      <c r="K45" t="str">
        <f>VLOOKUP(A45,CITACIONES!$B$1:D$2072,2,0)</f>
        <v>SI</v>
      </c>
      <c r="L45" t="str">
        <f>VLOOKUP(A45,CITACIONES!$B$2:$D$2072,3,0)</f>
        <v>ENERO</v>
      </c>
    </row>
    <row r="46" spans="1:16">
      <c r="A46" s="4">
        <v>101426348</v>
      </c>
      <c r="B46" s="4" t="s">
        <v>320</v>
      </c>
      <c r="C46" s="4" t="s">
        <v>485</v>
      </c>
      <c r="D46" t="s">
        <v>3715</v>
      </c>
      <c r="E46" s="8">
        <v>5</v>
      </c>
      <c r="F46" s="1" t="str">
        <f t="shared" si="0"/>
        <v>BUCARAMANGA</v>
      </c>
      <c r="G46" s="6" t="s">
        <v>3630</v>
      </c>
      <c r="H46" t="str">
        <f t="shared" si="1"/>
        <v>Profesional II</v>
      </c>
      <c r="I46" t="str">
        <f>VLOOKUP(A46,PERSONALES!$B$2:$F$2072,4,0)</f>
        <v>F</v>
      </c>
      <c r="J46">
        <f>VLOOKUP(A46,PERSONALES!$B$2:$F$2072,5,0)</f>
        <v>29</v>
      </c>
      <c r="K46" t="str">
        <f>VLOOKUP(A46,CITACIONES!$B$1:D$2072,2,0)</f>
        <v>SI</v>
      </c>
      <c r="L46" t="str">
        <f>VLOOKUP(A46,CITACIONES!$B$2:$D$2072,3,0)</f>
        <v>ENERO</v>
      </c>
    </row>
    <row r="47" spans="1:16">
      <c r="A47" s="4">
        <v>1018132705</v>
      </c>
      <c r="B47" s="4" t="s">
        <v>486</v>
      </c>
      <c r="C47" s="4" t="s">
        <v>487</v>
      </c>
      <c r="D47" t="s">
        <v>3716</v>
      </c>
      <c r="E47" s="8">
        <v>15</v>
      </c>
      <c r="F47" s="1" t="str">
        <f t="shared" si="0"/>
        <v>MIAMI</v>
      </c>
      <c r="G47" s="6" t="s">
        <v>3629</v>
      </c>
      <c r="H47" t="str">
        <f t="shared" si="1"/>
        <v>Especialista</v>
      </c>
      <c r="I47" t="str">
        <f>VLOOKUP(A47,PERSONALES!$B$2:$F$2072,4,0)</f>
        <v>F</v>
      </c>
      <c r="J47">
        <f>VLOOKUP(A47,PERSONALES!$B$2:$F$2072,5,0)</f>
        <v>34</v>
      </c>
      <c r="K47" t="str">
        <f>VLOOKUP(A47,CITACIONES!$B$1:D$2072,2,0)</f>
        <v>SI</v>
      </c>
      <c r="L47" t="str">
        <f>VLOOKUP(A47,CITACIONES!$B$2:$D$2072,3,0)</f>
        <v>FEBRERO</v>
      </c>
    </row>
    <row r="48" spans="1:16">
      <c r="A48" s="4">
        <v>1019797927</v>
      </c>
      <c r="B48" s="4" t="s">
        <v>488</v>
      </c>
      <c r="C48" s="4" t="s">
        <v>489</v>
      </c>
      <c r="D48" t="s">
        <v>3717</v>
      </c>
      <c r="E48" s="8">
        <v>13</v>
      </c>
      <c r="F48" s="1" t="str">
        <f t="shared" si="0"/>
        <v>NEW YORK</v>
      </c>
      <c r="G48" s="6" t="s">
        <v>3629</v>
      </c>
      <c r="H48" t="str">
        <f t="shared" si="1"/>
        <v>Especialista</v>
      </c>
      <c r="I48" t="str">
        <f>VLOOKUP(A48,PERSONALES!$B$2:$F$2072,4,0)</f>
        <v>M</v>
      </c>
      <c r="J48">
        <f>VLOOKUP(A48,PERSONALES!$B$2:$F$2072,5,0)</f>
        <v>29</v>
      </c>
      <c r="K48" t="str">
        <f>VLOOKUP(A48,CITACIONES!$B$1:D$2072,2,0)</f>
        <v>SI</v>
      </c>
      <c r="L48" t="str">
        <f>VLOOKUP(A48,CITACIONES!$B$2:$D$2072,3,0)</f>
        <v>JUNIO</v>
      </c>
    </row>
    <row r="49" spans="1:12">
      <c r="A49" s="4">
        <v>1020920815</v>
      </c>
      <c r="B49" s="4" t="s">
        <v>490</v>
      </c>
      <c r="C49" s="4" t="s">
        <v>491</v>
      </c>
      <c r="D49" t="s">
        <v>3718</v>
      </c>
      <c r="E49" s="8">
        <v>6</v>
      </c>
      <c r="F49" s="1" t="str">
        <f t="shared" si="0"/>
        <v>SANTA MARTA</v>
      </c>
      <c r="G49" s="6" t="s">
        <v>3629</v>
      </c>
      <c r="H49" t="str">
        <f t="shared" si="1"/>
        <v>Especialista</v>
      </c>
      <c r="I49" t="str">
        <f>VLOOKUP(A49,PERSONALES!$B$2:$F$2072,4,0)</f>
        <v>M</v>
      </c>
      <c r="J49">
        <f>VLOOKUP(A49,PERSONALES!$B$2:$F$2072,5,0)</f>
        <v>33</v>
      </c>
      <c r="K49" t="str">
        <f>VLOOKUP(A49,CITACIONES!$B$1:D$2072,2,0)</f>
        <v>SI</v>
      </c>
      <c r="L49" t="str">
        <f>VLOOKUP(A49,CITACIONES!$B$2:$D$2072,3,0)</f>
        <v>JUNIO</v>
      </c>
    </row>
    <row r="50" spans="1:12">
      <c r="A50" s="4">
        <v>1023304801</v>
      </c>
      <c r="B50" s="4" t="s">
        <v>492</v>
      </c>
      <c r="C50" s="4" t="s">
        <v>493</v>
      </c>
      <c r="D50" t="s">
        <v>3719</v>
      </c>
      <c r="E50" s="8">
        <v>12</v>
      </c>
      <c r="F50" s="1" t="str">
        <f t="shared" si="0"/>
        <v>CARACAS</v>
      </c>
      <c r="G50" s="6" t="s">
        <v>3632</v>
      </c>
      <c r="H50" t="str">
        <f t="shared" si="1"/>
        <v>Profesional I</v>
      </c>
      <c r="I50" t="str">
        <f>VLOOKUP(A50,PERSONALES!$B$2:$F$2072,4,0)</f>
        <v>M</v>
      </c>
      <c r="J50">
        <f>VLOOKUP(A50,PERSONALES!$B$2:$F$2072,5,0)</f>
        <v>27</v>
      </c>
      <c r="K50" t="str">
        <f>VLOOKUP(A50,CITACIONES!$B$1:D$2072,2,0)</f>
        <v>SI</v>
      </c>
      <c r="L50" t="str">
        <f>VLOOKUP(A50,CITACIONES!$B$2:$D$2072,3,0)</f>
        <v>JUNIO</v>
      </c>
    </row>
    <row r="51" spans="1:12">
      <c r="A51" s="4">
        <v>1030891400</v>
      </c>
      <c r="B51" s="4" t="s">
        <v>446</v>
      </c>
      <c r="C51" s="4" t="s">
        <v>494</v>
      </c>
      <c r="D51" t="s">
        <v>3720</v>
      </c>
      <c r="E51" s="8">
        <v>2</v>
      </c>
      <c r="F51" s="1" t="str">
        <f t="shared" si="0"/>
        <v>MEDELLIN</v>
      </c>
      <c r="G51" s="6" t="s">
        <v>3632</v>
      </c>
      <c r="H51" t="str">
        <f t="shared" si="1"/>
        <v>Profesional I</v>
      </c>
      <c r="I51" t="str">
        <f>VLOOKUP(A51,PERSONALES!$B$2:$F$2072,4,0)</f>
        <v>M</v>
      </c>
      <c r="J51">
        <f>VLOOKUP(A51,PERSONALES!$B$2:$F$2072,5,0)</f>
        <v>32</v>
      </c>
      <c r="K51" t="str">
        <f>VLOOKUP(A51,CITACIONES!$B$1:D$2072,2,0)</f>
        <v>NO</v>
      </c>
      <c r="L51" t="str">
        <f>VLOOKUP(A51,CITACIONES!$B$2:$D$2072,3,0)</f>
        <v>PENDIENTE</v>
      </c>
    </row>
    <row r="52" spans="1:12">
      <c r="A52" s="4">
        <v>1072413209</v>
      </c>
      <c r="B52" s="4" t="s">
        <v>495</v>
      </c>
      <c r="C52" s="4" t="s">
        <v>496</v>
      </c>
      <c r="D52" t="s">
        <v>3721</v>
      </c>
      <c r="E52" s="8">
        <v>1</v>
      </c>
      <c r="F52" s="1" t="str">
        <f t="shared" si="0"/>
        <v>BOGOTA</v>
      </c>
      <c r="G52" s="6" t="s">
        <v>3630</v>
      </c>
      <c r="H52" t="str">
        <f t="shared" si="1"/>
        <v>Profesional II</v>
      </c>
      <c r="I52" t="str">
        <f>VLOOKUP(A52,PERSONALES!$B$2:$F$2072,4,0)</f>
        <v>M</v>
      </c>
      <c r="J52">
        <f>VLOOKUP(A52,PERSONALES!$B$2:$F$2072,5,0)</f>
        <v>28</v>
      </c>
      <c r="K52" t="str">
        <f>VLOOKUP(A52,CITACIONES!$B$1:D$2072,2,0)</f>
        <v>SI</v>
      </c>
      <c r="L52" t="str">
        <f>VLOOKUP(A52,CITACIONES!$B$2:$D$2072,3,0)</f>
        <v>MARZO</v>
      </c>
    </row>
    <row r="53" spans="1:12">
      <c r="A53" s="4">
        <v>19438039</v>
      </c>
      <c r="B53" s="4" t="s">
        <v>497</v>
      </c>
      <c r="C53" s="4" t="s">
        <v>451</v>
      </c>
      <c r="D53" t="s">
        <v>3722</v>
      </c>
      <c r="E53" s="8">
        <v>11</v>
      </c>
      <c r="F53" s="1" t="str">
        <f t="shared" si="0"/>
        <v>BUENOS AIRES</v>
      </c>
      <c r="G53" s="6" t="s">
        <v>3631</v>
      </c>
      <c r="H53" t="str">
        <f t="shared" si="1"/>
        <v>GERENTE</v>
      </c>
      <c r="I53" t="str">
        <f>VLOOKUP(A53,PERSONALES!$B$2:$F$2072,4,0)</f>
        <v>M</v>
      </c>
      <c r="J53">
        <f>VLOOKUP(A53,PERSONALES!$B$2:$F$2072,5,0)</f>
        <v>62</v>
      </c>
      <c r="K53" t="str">
        <f>VLOOKUP(A53,CITACIONES!$B$1:D$2072,2,0)</f>
        <v>SI</v>
      </c>
      <c r="L53" t="str">
        <f>VLOOKUP(A53,CITACIONES!$B$2:$D$2072,3,0)</f>
        <v>ABRIL</v>
      </c>
    </row>
    <row r="54" spans="1:12">
      <c r="A54" s="4">
        <v>41106221</v>
      </c>
      <c r="B54" s="4" t="s">
        <v>498</v>
      </c>
      <c r="C54" s="4" t="s">
        <v>499</v>
      </c>
      <c r="D54" t="s">
        <v>3723</v>
      </c>
      <c r="E54" s="8">
        <v>5</v>
      </c>
      <c r="F54" s="1" t="str">
        <f t="shared" si="0"/>
        <v>BUCARAMANGA</v>
      </c>
      <c r="G54" s="6" t="s">
        <v>3632</v>
      </c>
      <c r="H54" t="str">
        <f t="shared" si="1"/>
        <v>Profesional I</v>
      </c>
      <c r="I54" t="str">
        <f>VLOOKUP(A54,PERSONALES!$B$2:$F$2072,4,0)</f>
        <v>F</v>
      </c>
      <c r="J54">
        <f>VLOOKUP(A54,PERSONALES!$B$2:$F$2072,5,0)</f>
        <v>40</v>
      </c>
      <c r="K54" t="str">
        <f>VLOOKUP(A54,CITACIONES!$B$1:D$2072,2,0)</f>
        <v>SI</v>
      </c>
      <c r="L54" t="str">
        <f>VLOOKUP(A54,CITACIONES!$B$2:$D$2072,3,0)</f>
        <v>ENERO</v>
      </c>
    </row>
    <row r="55" spans="1:12">
      <c r="A55" s="4">
        <v>51793160</v>
      </c>
      <c r="B55" s="4" t="s">
        <v>500</v>
      </c>
      <c r="C55" s="4" t="s">
        <v>501</v>
      </c>
      <c r="D55" t="s">
        <v>3724</v>
      </c>
      <c r="E55" s="8">
        <v>3</v>
      </c>
      <c r="F55" s="1" t="str">
        <f t="shared" si="0"/>
        <v>CALI</v>
      </c>
      <c r="G55" s="6" t="s">
        <v>3632</v>
      </c>
      <c r="H55" t="str">
        <f t="shared" si="1"/>
        <v>Profesional I</v>
      </c>
      <c r="I55" t="str">
        <f>VLOOKUP(A55,PERSONALES!$B$2:$F$2072,4,0)</f>
        <v>F</v>
      </c>
      <c r="J55">
        <f>VLOOKUP(A55,PERSONALES!$B$2:$F$2072,5,0)</f>
        <v>57</v>
      </c>
      <c r="K55" t="str">
        <f>VLOOKUP(A55,CITACIONES!$B$1:D$2072,2,0)</f>
        <v>NO</v>
      </c>
      <c r="L55" t="str">
        <f>VLOOKUP(A55,CITACIONES!$B$2:$D$2072,3,0)</f>
        <v>PENDIENTE</v>
      </c>
    </row>
    <row r="56" spans="1:12">
      <c r="A56" s="4">
        <v>51859452</v>
      </c>
      <c r="B56" s="4" t="s">
        <v>502</v>
      </c>
      <c r="C56" s="4" t="s">
        <v>503</v>
      </c>
      <c r="D56" t="s">
        <v>3725</v>
      </c>
      <c r="E56" s="8">
        <v>10</v>
      </c>
      <c r="F56" s="1" t="str">
        <f t="shared" si="0"/>
        <v>LIMA</v>
      </c>
      <c r="G56" s="6" t="s">
        <v>3632</v>
      </c>
      <c r="H56" t="str">
        <f t="shared" si="1"/>
        <v>Profesional I</v>
      </c>
      <c r="I56" t="str">
        <f>VLOOKUP(A56,PERSONALES!$B$2:$F$2072,4,0)</f>
        <v>F</v>
      </c>
      <c r="J56">
        <f>VLOOKUP(A56,PERSONALES!$B$2:$F$2072,5,0)</f>
        <v>55</v>
      </c>
      <c r="K56" t="str">
        <f>VLOOKUP(A56,CITACIONES!$B$1:D$2072,2,0)</f>
        <v>SI</v>
      </c>
      <c r="L56" t="str">
        <f>VLOOKUP(A56,CITACIONES!$B$2:$D$2072,3,0)</f>
        <v>ENERO</v>
      </c>
    </row>
    <row r="57" spans="1:12">
      <c r="A57" s="4">
        <v>52513444</v>
      </c>
      <c r="B57" s="4" t="s">
        <v>504</v>
      </c>
      <c r="C57" s="4" t="s">
        <v>505</v>
      </c>
      <c r="D57" t="s">
        <v>3726</v>
      </c>
      <c r="E57" s="8">
        <v>9</v>
      </c>
      <c r="F57" s="1" t="str">
        <f t="shared" si="0"/>
        <v>QUITO</v>
      </c>
      <c r="G57" s="6" t="s">
        <v>3633</v>
      </c>
      <c r="H57" t="str">
        <f t="shared" si="1"/>
        <v>Coordinador I</v>
      </c>
      <c r="I57" t="str">
        <f>VLOOKUP(A57,PERSONALES!$B$2:$F$2072,4,0)</f>
        <v>F</v>
      </c>
      <c r="J57">
        <f>VLOOKUP(A57,PERSONALES!$B$2:$F$2072,5,0)</f>
        <v>43</v>
      </c>
      <c r="K57" t="str">
        <f>VLOOKUP(A57,CITACIONES!$B$1:D$2072,2,0)</f>
        <v>NO</v>
      </c>
      <c r="L57" t="str">
        <f>VLOOKUP(A57,CITACIONES!$B$2:$D$2072,3,0)</f>
        <v>PENDIENTE</v>
      </c>
    </row>
    <row r="58" spans="1:12">
      <c r="A58" s="4">
        <v>53104066</v>
      </c>
      <c r="B58" s="4" t="s">
        <v>506</v>
      </c>
      <c r="C58" s="4" t="s">
        <v>507</v>
      </c>
      <c r="D58" t="s">
        <v>3727</v>
      </c>
      <c r="E58" s="8">
        <v>9</v>
      </c>
      <c r="F58" s="1" t="str">
        <f t="shared" si="0"/>
        <v>QUITO</v>
      </c>
      <c r="G58" s="6" t="s">
        <v>3633</v>
      </c>
      <c r="H58" t="str">
        <f t="shared" si="1"/>
        <v>Coordinador I</v>
      </c>
      <c r="I58" t="str">
        <f>VLOOKUP(A58,PERSONALES!$B$2:$F$2072,4,0)</f>
        <v>F</v>
      </c>
      <c r="J58">
        <f>VLOOKUP(A58,PERSONALES!$B$2:$F$2072,5,0)</f>
        <v>37</v>
      </c>
      <c r="K58" t="str">
        <f>VLOOKUP(A58,CITACIONES!$B$1:D$2072,2,0)</f>
        <v>SI</v>
      </c>
      <c r="L58" t="str">
        <f>VLOOKUP(A58,CITACIONES!$B$2:$D$2072,3,0)</f>
        <v>ABRIL</v>
      </c>
    </row>
    <row r="59" spans="1:12">
      <c r="A59" s="4">
        <v>79305190</v>
      </c>
      <c r="B59" s="4" t="s">
        <v>508</v>
      </c>
      <c r="C59" s="4" t="s">
        <v>509</v>
      </c>
      <c r="D59" t="s">
        <v>3728</v>
      </c>
      <c r="E59" s="8">
        <v>12</v>
      </c>
      <c r="F59" s="1" t="str">
        <f t="shared" si="0"/>
        <v>CARACAS</v>
      </c>
      <c r="G59" s="6" t="s">
        <v>3632</v>
      </c>
      <c r="H59" t="str">
        <f t="shared" si="1"/>
        <v>Profesional I</v>
      </c>
      <c r="I59" t="str">
        <f>VLOOKUP(A59,PERSONALES!$B$2:$F$2072,4,0)</f>
        <v>M</v>
      </c>
      <c r="J59">
        <f>VLOOKUP(A59,PERSONALES!$B$2:$F$2072,5,0)</f>
        <v>59</v>
      </c>
      <c r="K59" t="str">
        <f>VLOOKUP(A59,CITACIONES!$B$1:D$2072,2,0)</f>
        <v>SI</v>
      </c>
      <c r="L59" t="str">
        <f>VLOOKUP(A59,CITACIONES!$B$2:$D$2072,3,0)</f>
        <v>FEBRERO</v>
      </c>
    </row>
    <row r="60" spans="1:12">
      <c r="A60" s="4">
        <v>79643996</v>
      </c>
      <c r="B60" s="4" t="s">
        <v>18</v>
      </c>
      <c r="C60" s="4" t="s">
        <v>17</v>
      </c>
      <c r="D60" t="s">
        <v>3729</v>
      </c>
      <c r="E60" s="8">
        <v>8</v>
      </c>
      <c r="F60" s="1" t="str">
        <f t="shared" si="0"/>
        <v>GUAYAQUIL</v>
      </c>
      <c r="G60" s="6" t="s">
        <v>3629</v>
      </c>
      <c r="H60" t="str">
        <f t="shared" si="1"/>
        <v>Especialista</v>
      </c>
      <c r="I60" t="str">
        <f>VLOOKUP(A60,PERSONALES!$B$2:$F$2072,4,0)</f>
        <v>M</v>
      </c>
      <c r="J60">
        <f>VLOOKUP(A60,PERSONALES!$B$2:$F$2072,5,0)</f>
        <v>49</v>
      </c>
      <c r="K60" t="str">
        <f>VLOOKUP(A60,CITACIONES!$B$1:D$2072,2,0)</f>
        <v>NO</v>
      </c>
      <c r="L60" t="str">
        <f>VLOOKUP(A60,CITACIONES!$B$2:$D$2072,3,0)</f>
        <v>PENDIENTE</v>
      </c>
    </row>
    <row r="61" spans="1:12">
      <c r="A61" s="4">
        <v>94544047</v>
      </c>
      <c r="B61" s="4" t="s">
        <v>510</v>
      </c>
      <c r="C61" s="4" t="s">
        <v>511</v>
      </c>
      <c r="D61" t="s">
        <v>3730</v>
      </c>
      <c r="E61" s="8">
        <v>11</v>
      </c>
      <c r="F61" s="1" t="str">
        <f t="shared" si="0"/>
        <v>BUENOS AIRES</v>
      </c>
      <c r="G61" s="6" t="s">
        <v>3633</v>
      </c>
      <c r="H61" t="str">
        <f t="shared" si="1"/>
        <v>Coordinador I</v>
      </c>
      <c r="I61" t="str">
        <f>VLOOKUP(A61,PERSONALES!$B$2:$F$2072,4,0)</f>
        <v>M</v>
      </c>
      <c r="J61">
        <f>VLOOKUP(A61,PERSONALES!$B$2:$F$2072,5,0)</f>
        <v>37</v>
      </c>
      <c r="K61" t="str">
        <f>VLOOKUP(A61,CITACIONES!$B$1:D$2072,2,0)</f>
        <v>SI</v>
      </c>
      <c r="L61" t="str">
        <f>VLOOKUP(A61,CITACIONES!$B$2:$D$2072,3,0)</f>
        <v>ENERO</v>
      </c>
    </row>
    <row r="62" spans="1:12">
      <c r="A62" s="4">
        <v>1010344470</v>
      </c>
      <c r="B62" s="4" t="s">
        <v>512</v>
      </c>
      <c r="C62" s="4" t="s">
        <v>513</v>
      </c>
      <c r="D62" t="s">
        <v>3731</v>
      </c>
      <c r="E62" s="8">
        <v>2</v>
      </c>
      <c r="F62" s="1" t="str">
        <f t="shared" si="0"/>
        <v>MEDELLIN</v>
      </c>
      <c r="G62" s="6" t="s">
        <v>3634</v>
      </c>
      <c r="H62" t="str">
        <f t="shared" si="1"/>
        <v>Auxiliar Técnico II</v>
      </c>
      <c r="I62" t="str">
        <f>VLOOKUP(A62,PERSONALES!$B$2:$F$2072,4,0)</f>
        <v>F</v>
      </c>
      <c r="J62">
        <f>VLOOKUP(A62,PERSONALES!$B$2:$F$2072,5,0)</f>
        <v>21</v>
      </c>
      <c r="K62" t="str">
        <f>VLOOKUP(A62,CITACIONES!$B$1:D$2072,2,0)</f>
        <v>NO</v>
      </c>
      <c r="L62" t="str">
        <f>VLOOKUP(A62,CITACIONES!$B$2:$D$2072,3,0)</f>
        <v>PENDIENTE</v>
      </c>
    </row>
    <row r="63" spans="1:12">
      <c r="A63" s="4">
        <v>1010667013</v>
      </c>
      <c r="B63" s="4" t="s">
        <v>294</v>
      </c>
      <c r="C63" s="4" t="s">
        <v>293</v>
      </c>
      <c r="D63" t="s">
        <v>3732</v>
      </c>
      <c r="E63" s="8">
        <v>4</v>
      </c>
      <c r="F63" s="1" t="str">
        <f t="shared" si="0"/>
        <v>BARRANQUILLA</v>
      </c>
      <c r="G63" s="6" t="s">
        <v>3634</v>
      </c>
      <c r="H63" t="str">
        <f t="shared" si="1"/>
        <v>Auxiliar Técnico II</v>
      </c>
      <c r="I63" t="str">
        <f>VLOOKUP(A63,PERSONALES!$B$2:$F$2072,4,0)</f>
        <v>F</v>
      </c>
      <c r="J63">
        <f>VLOOKUP(A63,PERSONALES!$B$2:$F$2072,5,0)</f>
        <v>24</v>
      </c>
      <c r="K63" t="str">
        <f>VLOOKUP(A63,CITACIONES!$B$1:D$2072,2,0)</f>
        <v>SI</v>
      </c>
      <c r="L63" t="str">
        <f>VLOOKUP(A63,CITACIONES!$B$2:$D$2072,3,0)</f>
        <v>MARZO</v>
      </c>
    </row>
    <row r="64" spans="1:12">
      <c r="A64" s="4">
        <v>101595285</v>
      </c>
      <c r="B64" s="4" t="s">
        <v>514</v>
      </c>
      <c r="C64" s="4" t="s">
        <v>515</v>
      </c>
      <c r="D64" t="s">
        <v>3733</v>
      </c>
      <c r="E64" s="8">
        <v>13</v>
      </c>
      <c r="F64" s="1" t="str">
        <f t="shared" si="0"/>
        <v>NEW YORK</v>
      </c>
      <c r="G64" s="6" t="s">
        <v>3630</v>
      </c>
      <c r="H64" t="str">
        <f t="shared" si="1"/>
        <v>Profesional II</v>
      </c>
      <c r="I64" t="str">
        <f>VLOOKUP(A64,PERSONALES!$B$2:$F$2072,4,0)</f>
        <v>M</v>
      </c>
      <c r="J64">
        <f>VLOOKUP(A64,PERSONALES!$B$2:$F$2072,5,0)</f>
        <v>35</v>
      </c>
      <c r="K64" t="str">
        <f>VLOOKUP(A64,CITACIONES!$B$1:D$2072,2,0)</f>
        <v>NO</v>
      </c>
      <c r="L64" t="str">
        <f>VLOOKUP(A64,CITACIONES!$B$2:$D$2072,3,0)</f>
        <v>PENDIENTE</v>
      </c>
    </row>
    <row r="65" spans="1:12">
      <c r="A65" s="4">
        <v>101832998</v>
      </c>
      <c r="B65" s="4" t="s">
        <v>516</v>
      </c>
      <c r="C65" s="4" t="s">
        <v>517</v>
      </c>
      <c r="D65" t="s">
        <v>3734</v>
      </c>
      <c r="E65" s="8">
        <v>10</v>
      </c>
      <c r="F65" s="1" t="str">
        <f t="shared" si="0"/>
        <v>LIMA</v>
      </c>
      <c r="G65" s="6" t="s">
        <v>3630</v>
      </c>
      <c r="H65" t="str">
        <f t="shared" si="1"/>
        <v>Profesional II</v>
      </c>
      <c r="I65" t="str">
        <f>VLOOKUP(A65,PERSONALES!$B$2:$F$2072,4,0)</f>
        <v>F</v>
      </c>
      <c r="J65">
        <f>VLOOKUP(A65,PERSONALES!$B$2:$F$2072,5,0)</f>
        <v>27</v>
      </c>
      <c r="K65" t="str">
        <f>VLOOKUP(A65,CITACIONES!$B$1:D$2072,2,0)</f>
        <v>SI</v>
      </c>
      <c r="L65" t="str">
        <f>VLOOKUP(A65,CITACIONES!$B$2:$D$2072,3,0)</f>
        <v>MAYO</v>
      </c>
    </row>
    <row r="66" spans="1:12">
      <c r="A66" s="4">
        <v>102412123</v>
      </c>
      <c r="B66" s="4" t="s">
        <v>518</v>
      </c>
      <c r="C66" s="4" t="s">
        <v>519</v>
      </c>
      <c r="D66" t="s">
        <v>3735</v>
      </c>
      <c r="E66" s="8">
        <v>12</v>
      </c>
      <c r="F66" s="1" t="str">
        <f t="shared" ref="F66:F129" si="2">VLOOKUP(E66,$O$1:$P$16,2,FALSE)</f>
        <v>CARACAS</v>
      </c>
      <c r="G66" s="6" t="s">
        <v>3634</v>
      </c>
      <c r="H66" t="str">
        <f t="shared" ref="H66:H129" si="3">VLOOKUP(G66,$O$19:$P$38,2,0)</f>
        <v>Auxiliar Técnico II</v>
      </c>
      <c r="I66" t="str">
        <f>VLOOKUP(A66,PERSONALES!$B$2:$F$2072,4,0)</f>
        <v>F</v>
      </c>
      <c r="J66">
        <f>VLOOKUP(A66,PERSONALES!$B$2:$F$2072,5,0)</f>
        <v>28</v>
      </c>
      <c r="K66" t="str">
        <f>VLOOKUP(A66,CITACIONES!$B$1:D$2072,2,0)</f>
        <v>SI</v>
      </c>
      <c r="L66" t="str">
        <f>VLOOKUP(A66,CITACIONES!$B$2:$D$2072,3,0)</f>
        <v>MAYO</v>
      </c>
    </row>
    <row r="67" spans="1:12">
      <c r="A67" s="4">
        <v>1026669209</v>
      </c>
      <c r="B67" s="4" t="s">
        <v>520</v>
      </c>
      <c r="C67" s="4" t="s">
        <v>521</v>
      </c>
      <c r="D67" t="s">
        <v>3736</v>
      </c>
      <c r="E67" s="8">
        <v>14</v>
      </c>
      <c r="F67" s="1" t="str">
        <f t="shared" si="2"/>
        <v>SANTIAGO</v>
      </c>
      <c r="G67" s="6" t="s">
        <v>3630</v>
      </c>
      <c r="H67" t="str">
        <f t="shared" si="3"/>
        <v>Profesional II</v>
      </c>
      <c r="I67" t="str">
        <f>VLOOKUP(A67,PERSONALES!$B$2:$F$2072,4,0)</f>
        <v>F</v>
      </c>
      <c r="J67">
        <f>VLOOKUP(A67,PERSONALES!$B$2:$F$2072,5,0)</f>
        <v>26</v>
      </c>
      <c r="K67" t="str">
        <f>VLOOKUP(A67,CITACIONES!$B$1:D$2072,2,0)</f>
        <v>NO</v>
      </c>
      <c r="L67" t="str">
        <f>VLOOKUP(A67,CITACIONES!$B$2:$D$2072,3,0)</f>
        <v>PENDIENTE</v>
      </c>
    </row>
    <row r="68" spans="1:12">
      <c r="A68" s="4">
        <v>20714009</v>
      </c>
      <c r="B68" s="4" t="s">
        <v>522</v>
      </c>
      <c r="C68" s="4" t="s">
        <v>523</v>
      </c>
      <c r="D68" t="s">
        <v>3737</v>
      </c>
      <c r="E68" s="8">
        <v>2</v>
      </c>
      <c r="F68" s="1" t="str">
        <f t="shared" si="2"/>
        <v>MEDELLIN</v>
      </c>
      <c r="G68" s="6" t="s">
        <v>3632</v>
      </c>
      <c r="H68" t="str">
        <f t="shared" si="3"/>
        <v>Profesional I</v>
      </c>
      <c r="I68" t="str">
        <f>VLOOKUP(A68,PERSONALES!$B$2:$F$2072,4,0)</f>
        <v>F</v>
      </c>
      <c r="J68">
        <f>VLOOKUP(A68,PERSONALES!$B$2:$F$2072,5,0)</f>
        <v>60</v>
      </c>
      <c r="K68" t="str">
        <f>VLOOKUP(A68,CITACIONES!$B$1:D$2072,2,0)</f>
        <v>SI</v>
      </c>
      <c r="L68" t="str">
        <f>VLOOKUP(A68,CITACIONES!$B$2:$D$2072,3,0)</f>
        <v>ENERO</v>
      </c>
    </row>
    <row r="69" spans="1:12">
      <c r="A69" s="4">
        <v>39788778</v>
      </c>
      <c r="B69" s="4" t="s">
        <v>524</v>
      </c>
      <c r="C69" s="4" t="s">
        <v>525</v>
      </c>
      <c r="D69" t="s">
        <v>3738</v>
      </c>
      <c r="E69" s="8">
        <v>2</v>
      </c>
      <c r="F69" s="1" t="str">
        <f t="shared" si="2"/>
        <v>MEDELLIN</v>
      </c>
      <c r="G69" s="6" t="s">
        <v>3631</v>
      </c>
      <c r="H69" t="str">
        <f t="shared" si="3"/>
        <v>GERENTE</v>
      </c>
      <c r="I69" t="str">
        <f>VLOOKUP(A69,PERSONALES!$B$2:$F$2072,4,0)</f>
        <v>F</v>
      </c>
      <c r="J69">
        <f>VLOOKUP(A69,PERSONALES!$B$2:$F$2072,5,0)</f>
        <v>53</v>
      </c>
      <c r="K69" t="str">
        <f>VLOOKUP(A69,CITACIONES!$B$1:D$2072,2,0)</f>
        <v>SI</v>
      </c>
      <c r="L69" t="str">
        <f>VLOOKUP(A69,CITACIONES!$B$2:$D$2072,3,0)</f>
        <v>MAYO</v>
      </c>
    </row>
    <row r="70" spans="1:12">
      <c r="A70" s="4">
        <v>52011729</v>
      </c>
      <c r="B70" s="4" t="s">
        <v>280</v>
      </c>
      <c r="C70" s="4" t="s">
        <v>526</v>
      </c>
      <c r="D70" t="s">
        <v>3739</v>
      </c>
      <c r="E70" s="8">
        <v>3</v>
      </c>
      <c r="F70" s="1" t="str">
        <f t="shared" si="2"/>
        <v>CALI</v>
      </c>
      <c r="G70" s="6" t="s">
        <v>3632</v>
      </c>
      <c r="H70" t="str">
        <f t="shared" si="3"/>
        <v>Profesional I</v>
      </c>
      <c r="I70" t="str">
        <f>VLOOKUP(A70,PERSONALES!$B$2:$F$2072,4,0)</f>
        <v>F</v>
      </c>
      <c r="J70">
        <f>VLOOKUP(A70,PERSONALES!$B$2:$F$2072,5,0)</f>
        <v>52</v>
      </c>
      <c r="K70" t="str">
        <f>VLOOKUP(A70,CITACIONES!$B$1:D$2072,2,0)</f>
        <v>SI</v>
      </c>
      <c r="L70" t="str">
        <f>VLOOKUP(A70,CITACIONES!$B$2:$D$2072,3,0)</f>
        <v>ABRIL</v>
      </c>
    </row>
    <row r="71" spans="1:12">
      <c r="A71" s="4">
        <v>52081248</v>
      </c>
      <c r="B71" s="4" t="s">
        <v>72</v>
      </c>
      <c r="C71" s="4" t="s">
        <v>527</v>
      </c>
      <c r="D71" t="s">
        <v>3740</v>
      </c>
      <c r="E71" s="8">
        <v>14</v>
      </c>
      <c r="F71" s="1" t="str">
        <f t="shared" si="2"/>
        <v>SANTIAGO</v>
      </c>
      <c r="G71" s="6" t="s">
        <v>3630</v>
      </c>
      <c r="H71" t="str">
        <f t="shared" si="3"/>
        <v>Profesional II</v>
      </c>
      <c r="I71" t="str">
        <f>VLOOKUP(A71,PERSONALES!$B$2:$F$2072,4,0)</f>
        <v>F</v>
      </c>
      <c r="J71">
        <f>VLOOKUP(A71,PERSONALES!$B$2:$F$2072,5,0)</f>
        <v>49</v>
      </c>
      <c r="K71" t="str">
        <f>VLOOKUP(A71,CITACIONES!$B$1:D$2072,2,0)</f>
        <v>SI</v>
      </c>
      <c r="L71" t="str">
        <f>VLOOKUP(A71,CITACIONES!$B$2:$D$2072,3,0)</f>
        <v>JUNIO</v>
      </c>
    </row>
    <row r="72" spans="1:12">
      <c r="A72" s="4">
        <v>5225959</v>
      </c>
      <c r="B72" s="4" t="s">
        <v>528</v>
      </c>
      <c r="C72" s="4" t="s">
        <v>529</v>
      </c>
      <c r="D72" t="s">
        <v>3741</v>
      </c>
      <c r="E72" s="8">
        <v>2</v>
      </c>
      <c r="F72" s="1" t="str">
        <f t="shared" si="2"/>
        <v>MEDELLIN</v>
      </c>
      <c r="G72" s="6" t="s">
        <v>3632</v>
      </c>
      <c r="H72" t="str">
        <f t="shared" si="3"/>
        <v>Profesional I</v>
      </c>
      <c r="I72" t="str">
        <f>VLOOKUP(A72,PERSONALES!$B$2:$F$2072,4,0)</f>
        <v>F</v>
      </c>
      <c r="J72">
        <f>VLOOKUP(A72,PERSONALES!$B$2:$F$2072,5,0)</f>
        <v>47</v>
      </c>
      <c r="K72" t="str">
        <f>VLOOKUP(A72,CITACIONES!$B$1:D$2072,2,0)</f>
        <v>SI</v>
      </c>
      <c r="L72" t="str">
        <f>VLOOKUP(A72,CITACIONES!$B$2:$D$2072,3,0)</f>
        <v>ENERO</v>
      </c>
    </row>
    <row r="73" spans="1:12">
      <c r="A73" s="4">
        <v>52312017</v>
      </c>
      <c r="B73" s="4" t="s">
        <v>530</v>
      </c>
      <c r="C73" s="4" t="s">
        <v>531</v>
      </c>
      <c r="D73" t="s">
        <v>3742</v>
      </c>
      <c r="E73" s="8">
        <v>7</v>
      </c>
      <c r="F73" s="1" t="str">
        <f t="shared" si="2"/>
        <v>PASO</v>
      </c>
      <c r="G73" s="6" t="s">
        <v>3630</v>
      </c>
      <c r="H73" t="str">
        <f t="shared" si="3"/>
        <v>Profesional II</v>
      </c>
      <c r="I73" t="str">
        <f>VLOOKUP(A73,PERSONALES!$B$2:$F$2072,4,0)</f>
        <v>F</v>
      </c>
      <c r="J73">
        <f>VLOOKUP(A73,PERSONALES!$B$2:$F$2072,5,0)</f>
        <v>46</v>
      </c>
      <c r="K73" t="str">
        <f>VLOOKUP(A73,CITACIONES!$B$1:D$2072,2,0)</f>
        <v>NO</v>
      </c>
      <c r="L73" t="str">
        <f>VLOOKUP(A73,CITACIONES!$B$2:$D$2072,3,0)</f>
        <v>PENDIENTE</v>
      </c>
    </row>
    <row r="74" spans="1:12">
      <c r="A74" s="4">
        <v>52696402</v>
      </c>
      <c r="B74" s="4" t="s">
        <v>532</v>
      </c>
      <c r="C74" s="4" t="s">
        <v>533</v>
      </c>
      <c r="D74" t="s">
        <v>3743</v>
      </c>
      <c r="E74" s="8">
        <v>14</v>
      </c>
      <c r="F74" s="1" t="str">
        <f t="shared" si="2"/>
        <v>SANTIAGO</v>
      </c>
      <c r="G74" s="6" t="s">
        <v>3633</v>
      </c>
      <c r="H74" t="str">
        <f t="shared" si="3"/>
        <v>Coordinador I</v>
      </c>
      <c r="I74" t="str">
        <f>VLOOKUP(A74,PERSONALES!$B$2:$F$2072,4,0)</f>
        <v>F</v>
      </c>
      <c r="J74">
        <f>VLOOKUP(A74,PERSONALES!$B$2:$F$2072,5,0)</f>
        <v>43</v>
      </c>
      <c r="K74" t="str">
        <f>VLOOKUP(A74,CITACIONES!$B$1:D$2072,2,0)</f>
        <v>SI</v>
      </c>
      <c r="L74" t="str">
        <f>VLOOKUP(A74,CITACIONES!$B$2:$D$2072,3,0)</f>
        <v>FEBRERO</v>
      </c>
    </row>
    <row r="75" spans="1:12">
      <c r="A75" s="4">
        <v>52886741</v>
      </c>
      <c r="B75" s="4" t="s">
        <v>534</v>
      </c>
      <c r="C75" s="4" t="s">
        <v>535</v>
      </c>
      <c r="D75" t="s">
        <v>3744</v>
      </c>
      <c r="E75" s="8">
        <v>8</v>
      </c>
      <c r="F75" s="1" t="str">
        <f t="shared" si="2"/>
        <v>GUAYAQUIL</v>
      </c>
      <c r="G75" s="6" t="s">
        <v>3630</v>
      </c>
      <c r="H75" t="str">
        <f t="shared" si="3"/>
        <v>Profesional II</v>
      </c>
      <c r="I75" t="str">
        <f>VLOOKUP(A75,PERSONALES!$B$2:$F$2072,4,0)</f>
        <v>F</v>
      </c>
      <c r="J75">
        <f>VLOOKUP(A75,PERSONALES!$B$2:$F$2072,5,0)</f>
        <v>40</v>
      </c>
      <c r="K75" t="str">
        <f>VLOOKUP(A75,CITACIONES!$B$1:D$2072,2,0)</f>
        <v>SI</v>
      </c>
      <c r="L75" t="str">
        <f>VLOOKUP(A75,CITACIONES!$B$2:$D$2072,3,0)</f>
        <v>ENERO</v>
      </c>
    </row>
    <row r="76" spans="1:12">
      <c r="A76" s="4">
        <v>53018171</v>
      </c>
      <c r="B76" s="4" t="s">
        <v>536</v>
      </c>
      <c r="C76" s="4" t="s">
        <v>537</v>
      </c>
      <c r="D76" t="s">
        <v>3745</v>
      </c>
      <c r="E76" s="8">
        <v>13</v>
      </c>
      <c r="F76" s="1" t="str">
        <f t="shared" si="2"/>
        <v>NEW YORK</v>
      </c>
      <c r="G76" s="6" t="s">
        <v>3630</v>
      </c>
      <c r="H76" t="str">
        <f t="shared" si="3"/>
        <v>Profesional II</v>
      </c>
      <c r="I76" t="str">
        <f>VLOOKUP(A76,PERSONALES!$B$2:$F$2072,4,0)</f>
        <v>F</v>
      </c>
      <c r="J76">
        <f>VLOOKUP(A76,PERSONALES!$B$2:$F$2072,5,0)</f>
        <v>39</v>
      </c>
      <c r="K76" t="str">
        <f>VLOOKUP(A76,CITACIONES!$B$1:D$2072,2,0)</f>
        <v>SI</v>
      </c>
      <c r="L76" t="str">
        <f>VLOOKUP(A76,CITACIONES!$B$2:$D$2072,3,0)</f>
        <v>ABRIL</v>
      </c>
    </row>
    <row r="77" spans="1:12">
      <c r="A77" s="4">
        <v>53107835</v>
      </c>
      <c r="B77" s="4" t="s">
        <v>76</v>
      </c>
      <c r="C77" s="4" t="s">
        <v>75</v>
      </c>
      <c r="D77" t="s">
        <v>3746</v>
      </c>
      <c r="E77" s="8">
        <v>13</v>
      </c>
      <c r="F77" s="1" t="str">
        <f t="shared" si="2"/>
        <v>NEW YORK</v>
      </c>
      <c r="G77" s="6" t="s">
        <v>3630</v>
      </c>
      <c r="H77" t="str">
        <f t="shared" si="3"/>
        <v>Profesional II</v>
      </c>
      <c r="I77" t="str">
        <f>VLOOKUP(A77,PERSONALES!$B$2:$F$2072,4,0)</f>
        <v>F</v>
      </c>
      <c r="J77">
        <f>VLOOKUP(A77,PERSONALES!$B$2:$F$2072,5,0)</f>
        <v>37</v>
      </c>
      <c r="K77" t="str">
        <f>VLOOKUP(A77,CITACIONES!$B$1:D$2072,2,0)</f>
        <v>SI</v>
      </c>
      <c r="L77" t="str">
        <f>VLOOKUP(A77,CITACIONES!$B$2:$D$2072,3,0)</f>
        <v>ABRIL</v>
      </c>
    </row>
    <row r="78" spans="1:12">
      <c r="A78" s="4">
        <v>80173002</v>
      </c>
      <c r="B78" s="4" t="s">
        <v>288</v>
      </c>
      <c r="C78" s="4" t="s">
        <v>538</v>
      </c>
      <c r="D78" t="s">
        <v>3747</v>
      </c>
      <c r="E78" s="8">
        <v>12</v>
      </c>
      <c r="F78" s="1" t="str">
        <f t="shared" si="2"/>
        <v>CARACAS</v>
      </c>
      <c r="G78" s="6" t="s">
        <v>3632</v>
      </c>
      <c r="H78" t="str">
        <f t="shared" si="3"/>
        <v>Profesional I</v>
      </c>
      <c r="I78" t="str">
        <f>VLOOKUP(A78,PERSONALES!$B$2:$F$2072,4,0)</f>
        <v>M</v>
      </c>
      <c r="J78">
        <f>VLOOKUP(A78,PERSONALES!$B$2:$F$2072,5,0)</f>
        <v>40</v>
      </c>
      <c r="K78" t="str">
        <f>VLOOKUP(A78,CITACIONES!$B$1:D$2072,2,0)</f>
        <v>NO</v>
      </c>
      <c r="L78" t="str">
        <f>VLOOKUP(A78,CITACIONES!$B$2:$D$2072,3,0)</f>
        <v>PENDIENTE</v>
      </c>
    </row>
    <row r="79" spans="1:12">
      <c r="A79" s="4">
        <v>1013858282</v>
      </c>
      <c r="B79" s="4" t="s">
        <v>539</v>
      </c>
      <c r="C79" s="4" t="s">
        <v>540</v>
      </c>
      <c r="D79" t="s">
        <v>3748</v>
      </c>
      <c r="E79" s="8">
        <v>2</v>
      </c>
      <c r="F79" s="1" t="str">
        <f t="shared" si="2"/>
        <v>MEDELLIN</v>
      </c>
      <c r="G79" s="6" t="s">
        <v>3633</v>
      </c>
      <c r="H79" t="str">
        <f t="shared" si="3"/>
        <v>Coordinador I</v>
      </c>
      <c r="I79" t="str">
        <f>VLOOKUP(A79,PERSONALES!$B$2:$F$2072,4,0)</f>
        <v>F</v>
      </c>
      <c r="J79">
        <f>VLOOKUP(A79,PERSONALES!$B$2:$F$2072,5,0)</f>
        <v>31</v>
      </c>
      <c r="K79" t="str">
        <f>VLOOKUP(A79,CITACIONES!$B$1:D$2072,2,0)</f>
        <v>SI</v>
      </c>
      <c r="L79" t="str">
        <f>VLOOKUP(A79,CITACIONES!$B$2:$D$2072,3,0)</f>
        <v>MARZO</v>
      </c>
    </row>
    <row r="80" spans="1:12">
      <c r="A80" s="4">
        <v>1016715764</v>
      </c>
      <c r="B80" s="4" t="s">
        <v>446</v>
      </c>
      <c r="C80" s="4" t="s">
        <v>541</v>
      </c>
      <c r="D80" t="s">
        <v>3749</v>
      </c>
      <c r="E80" s="8">
        <v>2</v>
      </c>
      <c r="F80" s="1" t="str">
        <f t="shared" si="2"/>
        <v>MEDELLIN</v>
      </c>
      <c r="G80" s="6" t="s">
        <v>3630</v>
      </c>
      <c r="H80" t="str">
        <f t="shared" si="3"/>
        <v>Profesional II</v>
      </c>
      <c r="I80" t="str">
        <f>VLOOKUP(A80,PERSONALES!$B$2:$F$2072,4,0)</f>
        <v>M</v>
      </c>
      <c r="J80">
        <f>VLOOKUP(A80,PERSONALES!$B$2:$F$2072,5,0)</f>
        <v>31</v>
      </c>
      <c r="K80" t="str">
        <f>VLOOKUP(A80,CITACIONES!$B$1:D$2072,2,0)</f>
        <v>SI</v>
      </c>
      <c r="L80" t="str">
        <f>VLOOKUP(A80,CITACIONES!$B$2:$D$2072,3,0)</f>
        <v>MAYO</v>
      </c>
    </row>
    <row r="81" spans="1:12">
      <c r="A81" s="4">
        <v>1019633390</v>
      </c>
      <c r="B81" s="4" t="s">
        <v>490</v>
      </c>
      <c r="C81" s="4" t="s">
        <v>542</v>
      </c>
      <c r="D81" t="s">
        <v>3750</v>
      </c>
      <c r="E81" s="8">
        <v>13</v>
      </c>
      <c r="F81" s="1" t="str">
        <f t="shared" si="2"/>
        <v>NEW YORK</v>
      </c>
      <c r="G81" s="6" t="s">
        <v>3630</v>
      </c>
      <c r="H81" t="str">
        <f t="shared" si="3"/>
        <v>Profesional II</v>
      </c>
      <c r="I81" t="str">
        <f>VLOOKUP(A81,PERSONALES!$B$2:$F$2072,4,0)</f>
        <v>M</v>
      </c>
      <c r="J81">
        <f>VLOOKUP(A81,PERSONALES!$B$2:$F$2072,5,0)</f>
        <v>34</v>
      </c>
      <c r="K81" t="str">
        <f>VLOOKUP(A81,CITACIONES!$B$1:D$2072,2,0)</f>
        <v>SI</v>
      </c>
      <c r="L81" t="str">
        <f>VLOOKUP(A81,CITACIONES!$B$2:$D$2072,3,0)</f>
        <v>JUNIO</v>
      </c>
    </row>
    <row r="82" spans="1:12">
      <c r="A82" s="4">
        <v>1020251167</v>
      </c>
      <c r="B82" s="4" t="s">
        <v>543</v>
      </c>
      <c r="C82" s="4" t="s">
        <v>544</v>
      </c>
      <c r="D82" t="s">
        <v>3751</v>
      </c>
      <c r="E82" s="8">
        <v>9</v>
      </c>
      <c r="F82" s="1" t="str">
        <f t="shared" si="2"/>
        <v>QUITO</v>
      </c>
      <c r="G82" s="6" t="s">
        <v>3633</v>
      </c>
      <c r="H82" t="str">
        <f t="shared" si="3"/>
        <v>Coordinador I</v>
      </c>
      <c r="I82" t="str">
        <f>VLOOKUP(A82,PERSONALES!$B$2:$F$2072,4,0)</f>
        <v>F</v>
      </c>
      <c r="J82">
        <f>VLOOKUP(A82,PERSONALES!$B$2:$F$2072,5,0)</f>
        <v>33</v>
      </c>
      <c r="K82" t="str">
        <f>VLOOKUP(A82,CITACIONES!$B$1:D$2072,2,0)</f>
        <v>SI</v>
      </c>
      <c r="L82" t="str">
        <f>VLOOKUP(A82,CITACIONES!$B$2:$D$2072,3,0)</f>
        <v>ABRIL</v>
      </c>
    </row>
    <row r="83" spans="1:12">
      <c r="A83" s="4">
        <v>1024480501</v>
      </c>
      <c r="B83" s="4" t="s">
        <v>545</v>
      </c>
      <c r="C83" s="4" t="s">
        <v>546</v>
      </c>
      <c r="D83" t="s">
        <v>3752</v>
      </c>
      <c r="E83" s="8">
        <v>7</v>
      </c>
      <c r="F83" s="1" t="str">
        <f t="shared" si="2"/>
        <v>PASO</v>
      </c>
      <c r="G83" s="6" t="s">
        <v>3630</v>
      </c>
      <c r="H83" t="str">
        <f t="shared" si="3"/>
        <v>Profesional II</v>
      </c>
      <c r="I83" t="str">
        <f>VLOOKUP(A83,PERSONALES!$B$2:$F$2072,4,0)</f>
        <v>F</v>
      </c>
      <c r="J83">
        <f>VLOOKUP(A83,PERSONALES!$B$2:$F$2072,5,0)</f>
        <v>28</v>
      </c>
      <c r="K83" t="str">
        <f>VLOOKUP(A83,CITACIONES!$B$1:D$2072,2,0)</f>
        <v>SI</v>
      </c>
      <c r="L83" t="str">
        <f>VLOOKUP(A83,CITACIONES!$B$2:$D$2072,3,0)</f>
        <v>FEBRERO</v>
      </c>
    </row>
    <row r="84" spans="1:12">
      <c r="A84" s="4">
        <v>1032382542</v>
      </c>
      <c r="B84" s="4" t="s">
        <v>196</v>
      </c>
      <c r="C84" s="4" t="s">
        <v>547</v>
      </c>
      <c r="D84" t="s">
        <v>3753</v>
      </c>
      <c r="E84" s="8">
        <v>14</v>
      </c>
      <c r="F84" s="1" t="str">
        <f t="shared" si="2"/>
        <v>SANTIAGO</v>
      </c>
      <c r="G84" s="6" t="s">
        <v>3630</v>
      </c>
      <c r="H84" t="str">
        <f t="shared" si="3"/>
        <v>Profesional II</v>
      </c>
      <c r="I84" t="str">
        <f>VLOOKUP(A84,PERSONALES!$B$2:$F$2072,4,0)</f>
        <v>M</v>
      </c>
      <c r="J84">
        <f>VLOOKUP(A84,PERSONALES!$B$2:$F$2072,5,0)</f>
        <v>26</v>
      </c>
      <c r="K84" t="str">
        <f>VLOOKUP(A84,CITACIONES!$B$1:D$2072,2,0)</f>
        <v>SI</v>
      </c>
      <c r="L84" t="str">
        <f>VLOOKUP(A84,CITACIONES!$B$2:$D$2072,3,0)</f>
        <v>FEBRERO</v>
      </c>
    </row>
    <row r="85" spans="1:12">
      <c r="A85" s="4">
        <v>1097293690</v>
      </c>
      <c r="B85" s="4" t="s">
        <v>146</v>
      </c>
      <c r="C85" s="4" t="s">
        <v>548</v>
      </c>
      <c r="D85" t="s">
        <v>3754</v>
      </c>
      <c r="E85" s="8">
        <v>14</v>
      </c>
      <c r="F85" s="1" t="str">
        <f t="shared" si="2"/>
        <v>SANTIAGO</v>
      </c>
      <c r="G85" s="6" t="s">
        <v>3633</v>
      </c>
      <c r="H85" t="str">
        <f t="shared" si="3"/>
        <v>Coordinador I</v>
      </c>
      <c r="I85" t="str">
        <f>VLOOKUP(A85,PERSONALES!$B$2:$F$2072,4,0)</f>
        <v>F</v>
      </c>
      <c r="J85">
        <f>VLOOKUP(A85,PERSONALES!$B$2:$F$2072,5,0)</f>
        <v>35</v>
      </c>
      <c r="K85" t="str">
        <f>VLOOKUP(A85,CITACIONES!$B$1:D$2072,2,0)</f>
        <v>SI</v>
      </c>
      <c r="L85" t="str">
        <f>VLOOKUP(A85,CITACIONES!$B$2:$D$2072,3,0)</f>
        <v>MARZO</v>
      </c>
    </row>
    <row r="86" spans="1:12">
      <c r="A86" s="4">
        <v>1098922846</v>
      </c>
      <c r="B86" s="4" t="s">
        <v>549</v>
      </c>
      <c r="C86" s="4" t="s">
        <v>550</v>
      </c>
      <c r="D86" t="s">
        <v>3755</v>
      </c>
      <c r="E86" s="8">
        <v>1</v>
      </c>
      <c r="F86" s="1" t="str">
        <f>VLOOKUP(E86,$O$1:$P$16,2,FALSE)</f>
        <v>BOGOTA</v>
      </c>
      <c r="G86" s="6" t="s">
        <v>3633</v>
      </c>
      <c r="H86" t="str">
        <f>VLOOKUP(G86,$O$19:$P$38,2,0)</f>
        <v>Coordinador I</v>
      </c>
      <c r="I86" t="str">
        <f>VLOOKUP(A86,PERSONALES!$B$2:$F$2072,4,0)</f>
        <v>F</v>
      </c>
      <c r="J86">
        <f>VLOOKUP(A86,PERSONALES!$B$2:$F$2072,5,0)</f>
        <v>36</v>
      </c>
      <c r="K86" t="str">
        <f>VLOOKUP(A86,CITACIONES!$B$1:D$2072,2,0)</f>
        <v>NO</v>
      </c>
      <c r="L86" t="str">
        <f>VLOOKUP(A86,CITACIONES!$B$2:$D$2072,3,0)</f>
        <v>PENDIENTE</v>
      </c>
    </row>
    <row r="87" spans="1:12">
      <c r="A87" s="4">
        <v>39752838</v>
      </c>
      <c r="B87" s="4" t="s">
        <v>551</v>
      </c>
      <c r="C87" s="4" t="s">
        <v>552</v>
      </c>
      <c r="D87" t="s">
        <v>3756</v>
      </c>
      <c r="E87" s="8">
        <v>14</v>
      </c>
      <c r="F87" s="1" t="str">
        <f>VLOOKUP(E87,$O$1:$P$16,2,FALSE)</f>
        <v>SANTIAGO</v>
      </c>
      <c r="G87" s="6" t="s">
        <v>3633</v>
      </c>
      <c r="H87" t="str">
        <f>VLOOKUP(G87,$O$19:$P$38,2,0)</f>
        <v>Coordinador I</v>
      </c>
      <c r="I87" t="str">
        <f>VLOOKUP(A87,PERSONALES!$B$2:$F$2072,4,0)</f>
        <v>F</v>
      </c>
      <c r="J87">
        <f>VLOOKUP(A87,PERSONALES!$B$2:$F$2072,5,0)</f>
        <v>54</v>
      </c>
      <c r="K87" t="str">
        <f>VLOOKUP(A87,CITACIONES!$B$1:D$2072,2,0)</f>
        <v>NO</v>
      </c>
      <c r="L87" t="str">
        <f>VLOOKUP(A87,CITACIONES!$B$2:$D$2072,3,0)</f>
        <v>PENDIENTE</v>
      </c>
    </row>
    <row r="88" spans="1:12">
      <c r="A88" s="4">
        <v>51992925</v>
      </c>
      <c r="B88" s="4" t="s">
        <v>553</v>
      </c>
      <c r="C88" s="4" t="s">
        <v>554</v>
      </c>
      <c r="D88" t="s">
        <v>3757</v>
      </c>
      <c r="E88" s="8">
        <v>2</v>
      </c>
      <c r="F88" s="1" t="str">
        <f>VLOOKUP(E88,$O$1:$P$16,2,FALSE)</f>
        <v>MEDELLIN</v>
      </c>
      <c r="G88" s="6" t="s">
        <v>3635</v>
      </c>
      <c r="H88" t="str">
        <f>VLOOKUP(G88,$O$19:$P$38,2,0)</f>
        <v>Auxiliar Técnico I</v>
      </c>
      <c r="I88" t="str">
        <f>VLOOKUP(A88,PERSONALES!$B$2:$F$2072,4,0)</f>
        <v>F</v>
      </c>
      <c r="J88">
        <f>VLOOKUP(A88,PERSONALES!$B$2:$F$2072,5,0)</f>
        <v>52</v>
      </c>
      <c r="K88" t="str">
        <f>VLOOKUP(A88,CITACIONES!$B$1:D$2072,2,0)</f>
        <v>SI</v>
      </c>
      <c r="L88" t="str">
        <f>VLOOKUP(A88,CITACIONES!$B$2:$D$2072,3,0)</f>
        <v>MAYO</v>
      </c>
    </row>
    <row r="89" spans="1:12">
      <c r="A89" s="4">
        <v>52252245</v>
      </c>
      <c r="B89" s="4" t="s">
        <v>555</v>
      </c>
      <c r="C89" s="4" t="s">
        <v>556</v>
      </c>
      <c r="D89" t="s">
        <v>3758</v>
      </c>
      <c r="E89" s="8">
        <v>4</v>
      </c>
      <c r="F89" s="1" t="str">
        <f>VLOOKUP(E89,$O$1:$P$16,2,FALSE)</f>
        <v>BARRANQUILLA</v>
      </c>
      <c r="G89" s="6" t="s">
        <v>3629</v>
      </c>
      <c r="H89" t="str">
        <f>VLOOKUP(G89,$O$19:$P$38,2,0)</f>
        <v>Especialista</v>
      </c>
      <c r="I89" t="str">
        <f>VLOOKUP(A89,PERSONALES!$B$2:$F$2072,4,0)</f>
        <v>F</v>
      </c>
      <c r="J89">
        <f>VLOOKUP(A89,PERSONALES!$B$2:$F$2072,5,0)</f>
        <v>47</v>
      </c>
      <c r="K89" t="str">
        <f>VLOOKUP(A89,CITACIONES!$B$1:D$2072,2,0)</f>
        <v>NO</v>
      </c>
      <c r="L89" t="str">
        <f>VLOOKUP(A89,CITACIONES!$B$2:$D$2072,3,0)</f>
        <v>PENDIENTE</v>
      </c>
    </row>
    <row r="90" spans="1:12">
      <c r="A90" s="4">
        <v>52273138</v>
      </c>
      <c r="B90" s="4" t="s">
        <v>557</v>
      </c>
      <c r="C90" s="4" t="s">
        <v>558</v>
      </c>
      <c r="D90" t="s">
        <v>3759</v>
      </c>
      <c r="E90" s="8">
        <v>9</v>
      </c>
      <c r="F90" s="1" t="str">
        <f>VLOOKUP(E90,$O$1:$P$16,2,FALSE)</f>
        <v>QUITO</v>
      </c>
      <c r="G90" s="6" t="s">
        <v>3633</v>
      </c>
      <c r="H90" t="str">
        <f>VLOOKUP(G90,$O$19:$P$38,2,0)</f>
        <v>Coordinador I</v>
      </c>
      <c r="I90" t="str">
        <f>VLOOKUP(A90,PERSONALES!$B$2:$F$2072,4,0)</f>
        <v>F</v>
      </c>
      <c r="J90">
        <f>VLOOKUP(A90,PERSONALES!$B$2:$F$2072,5,0)</f>
        <v>46</v>
      </c>
      <c r="K90" t="str">
        <f>VLOOKUP(A90,CITACIONES!$B$1:D$2072,2,0)</f>
        <v>SI</v>
      </c>
      <c r="L90" t="str">
        <f>VLOOKUP(A90,CITACIONES!$B$2:$D$2072,3,0)</f>
        <v>MAYO</v>
      </c>
    </row>
    <row r="91" spans="1:12">
      <c r="A91" s="4">
        <v>52352058</v>
      </c>
      <c r="B91" s="4" t="s">
        <v>559</v>
      </c>
      <c r="C91" s="4" t="s">
        <v>560</v>
      </c>
      <c r="D91" t="s">
        <v>3760</v>
      </c>
      <c r="E91" s="8">
        <v>4</v>
      </c>
      <c r="F91" s="1" t="str">
        <f>VLOOKUP(E91,$O$1:$P$16,2,FALSE)</f>
        <v>BARRANQUILLA</v>
      </c>
      <c r="G91" s="6" t="s">
        <v>3637</v>
      </c>
      <c r="H91" t="str">
        <f>VLOOKUP(G91,$O$19:$P$38,2,0)</f>
        <v>Gerente I</v>
      </c>
      <c r="I91" t="str">
        <f>VLOOKUP(A91,PERSONALES!$B$2:$F$2072,4,0)</f>
        <v>F</v>
      </c>
      <c r="J91">
        <f>VLOOKUP(A91,PERSONALES!$B$2:$F$2072,5,0)</f>
        <v>44</v>
      </c>
      <c r="K91" t="str">
        <f>VLOOKUP(A91,CITACIONES!$B$1:D$2072,2,0)</f>
        <v>SI</v>
      </c>
      <c r="L91" t="str">
        <f>VLOOKUP(A91,CITACIONES!$B$2:$D$2072,3,0)</f>
        <v>MARZO</v>
      </c>
    </row>
    <row r="92" spans="1:12">
      <c r="A92" s="4">
        <v>52384356</v>
      </c>
      <c r="B92" s="4" t="s">
        <v>561</v>
      </c>
      <c r="C92" s="4" t="s">
        <v>562</v>
      </c>
      <c r="D92" t="s">
        <v>3761</v>
      </c>
      <c r="E92" s="8">
        <v>13</v>
      </c>
      <c r="F92" s="1" t="str">
        <f>VLOOKUP(E92,$O$1:$P$16,2,FALSE)</f>
        <v>NEW YORK</v>
      </c>
      <c r="G92" s="6" t="s">
        <v>3635</v>
      </c>
      <c r="H92" t="str">
        <f>VLOOKUP(G92,$O$19:$P$38,2,0)</f>
        <v>Auxiliar Técnico I</v>
      </c>
      <c r="I92" t="str">
        <f>VLOOKUP(A92,PERSONALES!$B$2:$F$2072,4,0)</f>
        <v>F</v>
      </c>
      <c r="J92">
        <f>VLOOKUP(A92,PERSONALES!$B$2:$F$2072,5,0)</f>
        <v>42</v>
      </c>
      <c r="K92" t="str">
        <f>VLOOKUP(A92,CITACIONES!$B$1:D$2072,2,0)</f>
        <v>SI</v>
      </c>
      <c r="L92" t="str">
        <f>VLOOKUP(A92,CITACIONES!$B$2:$D$2072,3,0)</f>
        <v>MAYO</v>
      </c>
    </row>
    <row r="93" spans="1:12">
      <c r="A93" s="4">
        <v>52458334</v>
      </c>
      <c r="B93" s="4" t="s">
        <v>200</v>
      </c>
      <c r="C93" s="4" t="s">
        <v>563</v>
      </c>
      <c r="D93" t="s">
        <v>3762</v>
      </c>
      <c r="E93" s="8">
        <v>7</v>
      </c>
      <c r="F93" s="1" t="str">
        <f>VLOOKUP(E93,$O$1:$P$16,2,FALSE)</f>
        <v>PASO</v>
      </c>
      <c r="G93" s="6" t="s">
        <v>3630</v>
      </c>
      <c r="H93" t="str">
        <f>VLOOKUP(G93,$O$19:$P$38,2,0)</f>
        <v>Profesional II</v>
      </c>
      <c r="I93" t="str">
        <f>VLOOKUP(A93,PERSONALES!$B$2:$F$2072,4,0)</f>
        <v>F</v>
      </c>
      <c r="J93">
        <f>VLOOKUP(A93,PERSONALES!$B$2:$F$2072,5,0)</f>
        <v>43</v>
      </c>
      <c r="K93" t="str">
        <f>VLOOKUP(A93,CITACIONES!$B$1:D$2072,2,0)</f>
        <v>NO</v>
      </c>
      <c r="L93" t="str">
        <f>VLOOKUP(A93,CITACIONES!$B$2:$D$2072,3,0)</f>
        <v>PENDIENTE</v>
      </c>
    </row>
    <row r="94" spans="1:12">
      <c r="A94" s="4">
        <v>52864806</v>
      </c>
      <c r="B94" s="4" t="s">
        <v>274</v>
      </c>
      <c r="C94" s="4" t="s">
        <v>273</v>
      </c>
      <c r="D94" t="s">
        <v>3763</v>
      </c>
      <c r="E94" s="8">
        <v>11</v>
      </c>
      <c r="F94" s="1" t="str">
        <f>VLOOKUP(E94,$O$1:$P$16,2,FALSE)</f>
        <v>BUENOS AIRES</v>
      </c>
      <c r="G94" s="6" t="s">
        <v>3633</v>
      </c>
      <c r="H94" t="str">
        <f>VLOOKUP(G94,$O$19:$P$38,2,0)</f>
        <v>Coordinador I</v>
      </c>
      <c r="I94" t="str">
        <f>VLOOKUP(A94,PERSONALES!$B$2:$F$2072,4,0)</f>
        <v>F</v>
      </c>
      <c r="J94">
        <f>VLOOKUP(A94,PERSONALES!$B$2:$F$2072,5,0)</f>
        <v>41</v>
      </c>
      <c r="K94" t="str">
        <f>VLOOKUP(A94,CITACIONES!$B$1:D$2072,2,0)</f>
        <v>SI</v>
      </c>
      <c r="L94" t="str">
        <f>VLOOKUP(A94,CITACIONES!$B$2:$D$2072,3,0)</f>
        <v>ABRIL</v>
      </c>
    </row>
    <row r="95" spans="1:12">
      <c r="A95" s="4">
        <v>52984616</v>
      </c>
      <c r="B95" s="4" t="s">
        <v>564</v>
      </c>
      <c r="C95" s="4" t="s">
        <v>565</v>
      </c>
      <c r="D95" t="s">
        <v>3764</v>
      </c>
      <c r="E95" s="8">
        <v>1</v>
      </c>
      <c r="F95" s="1" t="str">
        <f>VLOOKUP(E95,$O$1:$P$16,2,FALSE)</f>
        <v>BOGOTA</v>
      </c>
      <c r="G95" s="6" t="s">
        <v>3634</v>
      </c>
      <c r="H95" t="str">
        <f>VLOOKUP(G95,$O$19:$P$38,2,0)</f>
        <v>Auxiliar Técnico II</v>
      </c>
      <c r="I95" t="str">
        <f>VLOOKUP(A95,PERSONALES!$B$2:$F$2072,4,0)</f>
        <v>F</v>
      </c>
      <c r="J95">
        <f>VLOOKUP(A95,PERSONALES!$B$2:$F$2072,5,0)</f>
        <v>39</v>
      </c>
      <c r="K95" t="str">
        <f>VLOOKUP(A95,CITACIONES!$B$1:D$2072,2,0)</f>
        <v>SI</v>
      </c>
      <c r="L95" t="str">
        <f>VLOOKUP(A95,CITACIONES!$B$2:$D$2072,3,0)</f>
        <v>MARZO</v>
      </c>
    </row>
    <row r="96" spans="1:12">
      <c r="A96" s="4">
        <v>807233</v>
      </c>
      <c r="B96" s="4" t="s">
        <v>566</v>
      </c>
      <c r="C96" s="4" t="s">
        <v>567</v>
      </c>
      <c r="D96" t="s">
        <v>3765</v>
      </c>
      <c r="E96" s="8">
        <v>5</v>
      </c>
      <c r="F96" s="1" t="str">
        <f>VLOOKUP(E96,$O$1:$P$16,2,FALSE)</f>
        <v>BUCARAMANGA</v>
      </c>
      <c r="G96" s="6" t="s">
        <v>3629</v>
      </c>
      <c r="H96" t="str">
        <f>VLOOKUP(G96,$O$19:$P$38,2,0)</f>
        <v>Especialista</v>
      </c>
      <c r="I96" t="str">
        <f>VLOOKUP(A96,PERSONALES!$B$2:$F$2072,4,0)</f>
        <v>M</v>
      </c>
      <c r="J96">
        <f>VLOOKUP(A96,PERSONALES!$B$2:$F$2072,5,0)</f>
        <v>40</v>
      </c>
      <c r="K96" t="str">
        <f>VLOOKUP(A96,CITACIONES!$B$1:D$2072,2,0)</f>
        <v>SI</v>
      </c>
      <c r="L96" t="str">
        <f>VLOOKUP(A96,CITACIONES!$B$2:$D$2072,3,0)</f>
        <v>FEBRERO</v>
      </c>
    </row>
    <row r="97" spans="1:12">
      <c r="A97" s="4">
        <v>1026253501</v>
      </c>
      <c r="B97" s="4" t="s">
        <v>568</v>
      </c>
      <c r="C97" s="4" t="s">
        <v>569</v>
      </c>
      <c r="D97" t="s">
        <v>3766</v>
      </c>
      <c r="E97" s="8">
        <v>3</v>
      </c>
      <c r="F97" s="1" t="str">
        <f>VLOOKUP(E97,$O$1:$P$16,2,FALSE)</f>
        <v>CALI</v>
      </c>
      <c r="G97" s="6" t="s">
        <v>3630</v>
      </c>
      <c r="H97" t="str">
        <f>VLOOKUP(G97,$O$19:$P$38,2,0)</f>
        <v>Profesional II</v>
      </c>
      <c r="I97" t="str">
        <f>VLOOKUP(A97,PERSONALES!$B$2:$F$2072,4,0)</f>
        <v>F</v>
      </c>
      <c r="J97">
        <f>VLOOKUP(A97,PERSONALES!$B$2:$F$2072,5,0)</f>
        <v>32</v>
      </c>
      <c r="K97" t="str">
        <f>VLOOKUP(A97,CITACIONES!$B$1:D$2072,2,0)</f>
        <v>SI</v>
      </c>
      <c r="L97" t="str">
        <f>VLOOKUP(A97,CITACIONES!$B$2:$D$2072,3,0)</f>
        <v>ENERO</v>
      </c>
    </row>
    <row r="98" spans="1:12">
      <c r="A98" s="4">
        <v>1026384037</v>
      </c>
      <c r="B98" s="4" t="s">
        <v>122</v>
      </c>
      <c r="C98" s="4" t="s">
        <v>121</v>
      </c>
      <c r="D98" t="s">
        <v>3767</v>
      </c>
      <c r="E98" s="8">
        <v>7</v>
      </c>
      <c r="F98" s="1" t="str">
        <f>VLOOKUP(E98,$O$1:$P$16,2,FALSE)</f>
        <v>PASO</v>
      </c>
      <c r="G98" s="6" t="s">
        <v>3630</v>
      </c>
      <c r="H98" t="str">
        <f>VLOOKUP(G98,$O$19:$P$38,2,0)</f>
        <v>Profesional II</v>
      </c>
      <c r="I98" t="str">
        <f>VLOOKUP(A98,PERSONALES!$B$2:$F$2072,4,0)</f>
        <v>M</v>
      </c>
      <c r="J98">
        <f>VLOOKUP(A98,PERSONALES!$B$2:$F$2072,5,0)</f>
        <v>26</v>
      </c>
      <c r="K98" t="str">
        <f>VLOOKUP(A98,CITACIONES!$B$1:D$2072,2,0)</f>
        <v>SI</v>
      </c>
      <c r="L98" t="str">
        <f>VLOOKUP(A98,CITACIONES!$B$2:$D$2072,3,0)</f>
        <v>JUNIO</v>
      </c>
    </row>
    <row r="99" spans="1:12">
      <c r="A99" s="4">
        <v>1026851640</v>
      </c>
      <c r="B99" s="4" t="s">
        <v>570</v>
      </c>
      <c r="C99" s="4" t="s">
        <v>571</v>
      </c>
      <c r="D99" t="s">
        <v>3768</v>
      </c>
      <c r="E99" s="8">
        <v>2</v>
      </c>
      <c r="F99" s="1" t="str">
        <f>VLOOKUP(E99,$O$1:$P$16,2,FALSE)</f>
        <v>MEDELLIN</v>
      </c>
      <c r="G99" s="6" t="s">
        <v>3630</v>
      </c>
      <c r="H99" t="str">
        <f>VLOOKUP(G99,$O$19:$P$38,2,0)</f>
        <v>Profesional II</v>
      </c>
      <c r="I99" t="str">
        <f>VLOOKUP(A99,PERSONALES!$B$2:$F$2072,4,0)</f>
        <v>M</v>
      </c>
      <c r="J99">
        <f>VLOOKUP(A99,PERSONALES!$B$2:$F$2072,5,0)</f>
        <v>25</v>
      </c>
      <c r="K99" t="str">
        <f>VLOOKUP(A99,CITACIONES!$B$1:D$2072,2,0)</f>
        <v>SI</v>
      </c>
      <c r="L99" t="str">
        <f>VLOOKUP(A99,CITACIONES!$B$2:$D$2072,3,0)</f>
        <v>ABRIL</v>
      </c>
    </row>
    <row r="100" spans="1:12">
      <c r="A100" s="4">
        <v>103212473</v>
      </c>
      <c r="B100" s="4" t="s">
        <v>572</v>
      </c>
      <c r="C100" s="4" t="s">
        <v>573</v>
      </c>
      <c r="D100" t="s">
        <v>3769</v>
      </c>
      <c r="E100" s="8">
        <v>7</v>
      </c>
      <c r="F100" s="1" t="str">
        <f>VLOOKUP(E100,$O$1:$P$16,2,FALSE)</f>
        <v>PASO</v>
      </c>
      <c r="G100" s="6" t="s">
        <v>3630</v>
      </c>
      <c r="H100" t="str">
        <f>VLOOKUP(G100,$O$19:$P$38,2,0)</f>
        <v>Profesional II</v>
      </c>
      <c r="I100" t="str">
        <f>VLOOKUP(A100,PERSONALES!$B$2:$F$2072,4,0)</f>
        <v>F</v>
      </c>
      <c r="J100">
        <f>VLOOKUP(A100,PERSONALES!$B$2:$F$2072,5,0)</f>
        <v>26</v>
      </c>
      <c r="K100" t="str">
        <f>VLOOKUP(A100,CITACIONES!$B$1:D$2072,2,0)</f>
        <v>SI</v>
      </c>
      <c r="L100" t="str">
        <f>VLOOKUP(A100,CITACIONES!$B$2:$D$2072,3,0)</f>
        <v>MARZO</v>
      </c>
    </row>
    <row r="101" spans="1:12">
      <c r="A101" s="4">
        <v>1072552597</v>
      </c>
      <c r="B101" s="4" t="s">
        <v>574</v>
      </c>
      <c r="C101" s="4" t="s">
        <v>575</v>
      </c>
      <c r="D101" t="s">
        <v>3770</v>
      </c>
      <c r="E101" s="8">
        <v>11</v>
      </c>
      <c r="F101" s="1" t="str">
        <f>VLOOKUP(E101,$O$1:$P$16,2,FALSE)</f>
        <v>BUENOS AIRES</v>
      </c>
      <c r="G101" s="6" t="s">
        <v>3632</v>
      </c>
      <c r="H101" t="str">
        <f>VLOOKUP(G101,$O$19:$P$38,2,0)</f>
        <v>Profesional I</v>
      </c>
      <c r="I101" t="str">
        <f>VLOOKUP(A101,PERSONALES!$B$2:$F$2072,4,0)</f>
        <v>M</v>
      </c>
      <c r="J101">
        <f>VLOOKUP(A101,PERSONALES!$B$2:$F$2072,5,0)</f>
        <v>28</v>
      </c>
      <c r="K101" t="str">
        <f>VLOOKUP(A101,CITACIONES!$B$1:D$2072,2,0)</f>
        <v>SI</v>
      </c>
      <c r="L101" t="str">
        <f>VLOOKUP(A101,CITACIONES!$B$2:$D$2072,3,0)</f>
        <v>ABRIL</v>
      </c>
    </row>
    <row r="102" spans="1:12">
      <c r="A102" s="4">
        <v>111050240</v>
      </c>
      <c r="B102" s="4" t="s">
        <v>576</v>
      </c>
      <c r="C102" s="4" t="s">
        <v>577</v>
      </c>
      <c r="D102" t="s">
        <v>3771</v>
      </c>
      <c r="E102" s="8">
        <v>11</v>
      </c>
      <c r="F102" s="1" t="str">
        <f>VLOOKUP(E102,$O$1:$P$16,2,FALSE)</f>
        <v>BUENOS AIRES</v>
      </c>
      <c r="G102" s="6" t="s">
        <v>3629</v>
      </c>
      <c r="H102" t="str">
        <f>VLOOKUP(G102,$O$19:$P$38,2,0)</f>
        <v>Especialista</v>
      </c>
      <c r="I102" t="str">
        <f>VLOOKUP(A102,PERSONALES!$B$2:$F$2072,4,0)</f>
        <v>F</v>
      </c>
      <c r="J102">
        <f>VLOOKUP(A102,PERSONALES!$B$2:$F$2072,5,0)</f>
        <v>27</v>
      </c>
      <c r="K102" t="str">
        <f>VLOOKUP(A102,CITACIONES!$B$1:D$2072,2,0)</f>
        <v>SI</v>
      </c>
      <c r="L102" t="str">
        <f>VLOOKUP(A102,CITACIONES!$B$2:$D$2072,3,0)</f>
        <v>JUNIO</v>
      </c>
    </row>
    <row r="103" spans="1:12">
      <c r="A103" s="4">
        <v>1193902722</v>
      </c>
      <c r="B103" s="4" t="s">
        <v>578</v>
      </c>
      <c r="C103" s="4" t="s">
        <v>579</v>
      </c>
      <c r="D103" t="s">
        <v>3772</v>
      </c>
      <c r="E103" s="8">
        <v>3</v>
      </c>
      <c r="F103" s="1" t="str">
        <f>VLOOKUP(E103,$O$1:$P$16,2,FALSE)</f>
        <v>CALI</v>
      </c>
      <c r="G103" s="6" t="s">
        <v>3630</v>
      </c>
      <c r="H103" t="str">
        <f>VLOOKUP(G103,$O$19:$P$38,2,0)</f>
        <v>Profesional II</v>
      </c>
      <c r="I103" t="str">
        <f>VLOOKUP(A103,PERSONALES!$B$2:$F$2072,4,0)</f>
        <v>F</v>
      </c>
      <c r="J103">
        <f>VLOOKUP(A103,PERSONALES!$B$2:$F$2072,5,0)</f>
        <v>27</v>
      </c>
      <c r="K103" t="str">
        <f>VLOOKUP(A103,CITACIONES!$B$1:D$2072,2,0)</f>
        <v>SI</v>
      </c>
      <c r="L103" t="str">
        <f>VLOOKUP(A103,CITACIONES!$B$2:$D$2072,3,0)</f>
        <v>MARZO</v>
      </c>
    </row>
    <row r="104" spans="1:12">
      <c r="A104" s="4">
        <v>52096511</v>
      </c>
      <c r="B104" s="4" t="s">
        <v>580</v>
      </c>
      <c r="C104" s="4" t="s">
        <v>581</v>
      </c>
      <c r="D104" t="s">
        <v>3773</v>
      </c>
      <c r="E104" s="8">
        <v>9</v>
      </c>
      <c r="F104" s="1" t="str">
        <f>VLOOKUP(E104,$O$1:$P$16,2,FALSE)</f>
        <v>QUITO</v>
      </c>
      <c r="G104" s="6" t="s">
        <v>3632</v>
      </c>
      <c r="H104" t="str">
        <f>VLOOKUP(G104,$O$19:$P$38,2,0)</f>
        <v>Profesional I</v>
      </c>
      <c r="I104" t="str">
        <f>VLOOKUP(A104,PERSONALES!$B$2:$F$2072,4,0)</f>
        <v>F</v>
      </c>
      <c r="J104">
        <f>VLOOKUP(A104,PERSONALES!$B$2:$F$2072,5,0)</f>
        <v>50</v>
      </c>
      <c r="K104" t="str">
        <f>VLOOKUP(A104,CITACIONES!$B$1:D$2072,2,0)</f>
        <v>NO</v>
      </c>
      <c r="L104" t="str">
        <f>VLOOKUP(A104,CITACIONES!$B$2:$D$2072,3,0)</f>
        <v>PENDIENTE</v>
      </c>
    </row>
    <row r="105" spans="1:12">
      <c r="A105" s="4">
        <v>52504752</v>
      </c>
      <c r="B105" s="4" t="s">
        <v>582</v>
      </c>
      <c r="C105" s="4" t="s">
        <v>583</v>
      </c>
      <c r="D105" t="s">
        <v>3774</v>
      </c>
      <c r="E105" s="8">
        <v>10</v>
      </c>
      <c r="F105" s="1" t="str">
        <f>VLOOKUP(E105,$O$1:$P$16,2,FALSE)</f>
        <v>LIMA</v>
      </c>
      <c r="G105" s="6" t="s">
        <v>3639</v>
      </c>
      <c r="H105" t="str">
        <f>VLOOKUP(G105,$O$19:$P$38,2,0)</f>
        <v>Gerente II</v>
      </c>
      <c r="I105" t="str">
        <f>VLOOKUP(A105,PERSONALES!$B$2:$F$2072,4,0)</f>
        <v>F</v>
      </c>
      <c r="J105">
        <f>VLOOKUP(A105,PERSONALES!$B$2:$F$2072,5,0)</f>
        <v>43</v>
      </c>
      <c r="K105" t="str">
        <f>VLOOKUP(A105,CITACIONES!$B$1:D$2072,2,0)</f>
        <v>SI</v>
      </c>
      <c r="L105" t="str">
        <f>VLOOKUP(A105,CITACIONES!$B$2:$D$2072,3,0)</f>
        <v>MARZO</v>
      </c>
    </row>
    <row r="106" spans="1:12">
      <c r="A106" s="4">
        <v>5303286</v>
      </c>
      <c r="B106" s="4" t="s">
        <v>584</v>
      </c>
      <c r="C106" s="4" t="s">
        <v>585</v>
      </c>
      <c r="D106" t="s">
        <v>3775</v>
      </c>
      <c r="E106" s="8">
        <v>2</v>
      </c>
      <c r="F106" s="1" t="str">
        <f>VLOOKUP(E106,$O$1:$P$16,2,FALSE)</f>
        <v>MEDELLIN</v>
      </c>
      <c r="G106" s="6" t="s">
        <v>3632</v>
      </c>
      <c r="H106" t="str">
        <f>VLOOKUP(G106,$O$19:$P$38,2,0)</f>
        <v>Profesional I</v>
      </c>
      <c r="I106" t="str">
        <f>VLOOKUP(A106,PERSONALES!$B$2:$F$2072,4,0)</f>
        <v>F</v>
      </c>
      <c r="J106">
        <f>VLOOKUP(A106,PERSONALES!$B$2:$F$2072,5,0)</f>
        <v>37</v>
      </c>
      <c r="K106" t="str">
        <f>VLOOKUP(A106,CITACIONES!$B$1:D$2072,2,0)</f>
        <v>SI</v>
      </c>
      <c r="L106" t="str">
        <f>VLOOKUP(A106,CITACIONES!$B$2:$D$2072,3,0)</f>
        <v>MARZO</v>
      </c>
    </row>
    <row r="107" spans="1:12">
      <c r="A107" s="4">
        <v>80087673</v>
      </c>
      <c r="B107" s="4" t="s">
        <v>586</v>
      </c>
      <c r="C107" s="4" t="s">
        <v>587</v>
      </c>
      <c r="D107" t="s">
        <v>3776</v>
      </c>
      <c r="E107" s="8">
        <v>9</v>
      </c>
      <c r="F107" s="1" t="str">
        <f>VLOOKUP(E107,$O$1:$P$16,2,FALSE)</f>
        <v>QUITO</v>
      </c>
      <c r="G107" s="6" t="s">
        <v>3632</v>
      </c>
      <c r="H107" t="str">
        <f>VLOOKUP(G107,$O$19:$P$38,2,0)</f>
        <v>Profesional I</v>
      </c>
      <c r="I107" t="str">
        <f>VLOOKUP(A107,PERSONALES!$B$2:$F$2072,4,0)</f>
        <v>M</v>
      </c>
      <c r="J107">
        <f>VLOOKUP(A107,PERSONALES!$B$2:$F$2072,5,0)</f>
        <v>43</v>
      </c>
      <c r="K107" t="str">
        <f>VLOOKUP(A107,CITACIONES!$B$1:D$2072,2,0)</f>
        <v>SI</v>
      </c>
      <c r="L107" t="str">
        <f>VLOOKUP(A107,CITACIONES!$B$2:$D$2072,3,0)</f>
        <v>JUNIO</v>
      </c>
    </row>
    <row r="108" spans="1:12">
      <c r="A108" s="4">
        <v>80106811</v>
      </c>
      <c r="B108" s="4" t="s">
        <v>588</v>
      </c>
      <c r="C108" s="4" t="s">
        <v>589</v>
      </c>
      <c r="D108" t="s">
        <v>3777</v>
      </c>
      <c r="E108" s="8">
        <v>6</v>
      </c>
      <c r="F108" s="1" t="str">
        <f>VLOOKUP(E108,$O$1:$P$16,2,FALSE)</f>
        <v>SANTA MARTA</v>
      </c>
      <c r="G108" s="6" t="s">
        <v>3632</v>
      </c>
      <c r="H108" t="str">
        <f>VLOOKUP(G108,$O$19:$P$38,2,0)</f>
        <v>Profesional I</v>
      </c>
      <c r="I108" t="str">
        <f>VLOOKUP(A108,PERSONALES!$B$2:$F$2072,4,0)</f>
        <v>M</v>
      </c>
      <c r="J108">
        <f>VLOOKUP(A108,PERSONALES!$B$2:$F$2072,5,0)</f>
        <v>39</v>
      </c>
      <c r="K108" t="str">
        <f>VLOOKUP(A108,CITACIONES!$B$1:D$2072,2,0)</f>
        <v>SI</v>
      </c>
      <c r="L108" t="str">
        <f>VLOOKUP(A108,CITACIONES!$B$2:$D$2072,3,0)</f>
        <v>MAYO</v>
      </c>
    </row>
    <row r="109" spans="1:12">
      <c r="A109" s="4">
        <v>35504823</v>
      </c>
      <c r="B109" s="4" t="s">
        <v>590</v>
      </c>
      <c r="C109" s="4" t="s">
        <v>591</v>
      </c>
      <c r="D109" t="s">
        <v>3778</v>
      </c>
      <c r="E109" s="8">
        <v>4</v>
      </c>
      <c r="F109" s="1" t="str">
        <f>VLOOKUP(E109,$O$1:$P$16,2,FALSE)</f>
        <v>BARRANQUILLA</v>
      </c>
      <c r="G109" s="6" t="s">
        <v>3635</v>
      </c>
      <c r="H109" t="str">
        <f>VLOOKUP(G109,$O$19:$P$38,2,0)</f>
        <v>Auxiliar Técnico I</v>
      </c>
      <c r="I109" t="str">
        <f>VLOOKUP(A109,PERSONALES!$B$2:$F$2072,4,0)</f>
        <v>F</v>
      </c>
      <c r="J109">
        <f>VLOOKUP(A109,PERSONALES!$B$2:$F$2072,5,0)</f>
        <v>57</v>
      </c>
      <c r="K109" t="str">
        <f>VLOOKUP(A109,CITACIONES!$B$1:D$2072,2,0)</f>
        <v>SI</v>
      </c>
      <c r="L109" t="str">
        <f>VLOOKUP(A109,CITACIONES!$B$2:$D$2072,3,0)</f>
        <v>MARZO</v>
      </c>
    </row>
    <row r="110" spans="1:12">
      <c r="A110" s="4">
        <v>39544557</v>
      </c>
      <c r="B110" s="4" t="s">
        <v>592</v>
      </c>
      <c r="C110" s="4" t="s">
        <v>593</v>
      </c>
      <c r="D110" t="s">
        <v>3779</v>
      </c>
      <c r="E110" s="8">
        <v>4</v>
      </c>
      <c r="F110" s="1" t="str">
        <f>VLOOKUP(E110,$O$1:$P$16,2,FALSE)</f>
        <v>BARRANQUILLA</v>
      </c>
      <c r="G110" s="6" t="s">
        <v>3645</v>
      </c>
      <c r="H110" t="str">
        <f>VLOOKUP(G110,$O$19:$P$38,2,0)</f>
        <v>Director de Unidad</v>
      </c>
      <c r="I110" t="str">
        <f>VLOOKUP(A110,PERSONALES!$B$2:$F$2072,4,0)</f>
        <v>F</v>
      </c>
      <c r="J110">
        <f>VLOOKUP(A110,PERSONALES!$B$2:$F$2072,5,0)</f>
        <v>55</v>
      </c>
      <c r="K110" t="str">
        <f>VLOOKUP(A110,CITACIONES!$B$1:D$2072,2,0)</f>
        <v>SI</v>
      </c>
      <c r="L110" t="str">
        <f>VLOOKUP(A110,CITACIONES!$B$2:$D$2072,3,0)</f>
        <v>FEBRERO</v>
      </c>
    </row>
    <row r="111" spans="1:12">
      <c r="A111" s="4">
        <v>1000910370</v>
      </c>
      <c r="B111" s="4" t="s">
        <v>158</v>
      </c>
      <c r="C111" s="4" t="s">
        <v>157</v>
      </c>
      <c r="D111" t="s">
        <v>3780</v>
      </c>
      <c r="E111" s="8">
        <v>2</v>
      </c>
      <c r="F111" s="1" t="str">
        <f>VLOOKUP(E111,$O$1:$P$16,2,FALSE)</f>
        <v>MEDELLIN</v>
      </c>
      <c r="G111" s="6" t="s">
        <v>3634</v>
      </c>
      <c r="H111" t="str">
        <f>VLOOKUP(G111,$O$19:$P$38,2,0)</f>
        <v>Auxiliar Técnico II</v>
      </c>
      <c r="I111" t="str">
        <f>VLOOKUP(A111,PERSONALES!$B$2:$F$2072,4,0)</f>
        <v>F</v>
      </c>
      <c r="J111">
        <f>VLOOKUP(A111,PERSONALES!$B$2:$F$2072,5,0)</f>
        <v>20</v>
      </c>
      <c r="K111" t="str">
        <f>VLOOKUP(A111,CITACIONES!$B$1:D$2072,2,0)</f>
        <v>SI</v>
      </c>
      <c r="L111" t="str">
        <f>VLOOKUP(A111,CITACIONES!$B$2:$D$2072,3,0)</f>
        <v>FEBRERO</v>
      </c>
    </row>
    <row r="112" spans="1:12">
      <c r="A112" s="4">
        <v>101049662</v>
      </c>
      <c r="B112" s="4" t="s">
        <v>594</v>
      </c>
      <c r="C112" s="4" t="s">
        <v>595</v>
      </c>
      <c r="D112" t="s">
        <v>3781</v>
      </c>
      <c r="E112" s="8">
        <v>2</v>
      </c>
      <c r="F112" s="1" t="str">
        <f>VLOOKUP(E112,$O$1:$P$16,2,FALSE)</f>
        <v>MEDELLIN</v>
      </c>
      <c r="G112" s="6" t="s">
        <v>3634</v>
      </c>
      <c r="H112" t="str">
        <f>VLOOKUP(G112,$O$19:$P$38,2,0)</f>
        <v>Auxiliar Técnico II</v>
      </c>
      <c r="I112" t="str">
        <f>VLOOKUP(A112,PERSONALES!$B$2:$F$2072,4,0)</f>
        <v>M</v>
      </c>
      <c r="J112">
        <f>VLOOKUP(A112,PERSONALES!$B$2:$F$2072,5,0)</f>
        <v>22</v>
      </c>
      <c r="K112" t="str">
        <f>VLOOKUP(A112,CITACIONES!$B$1:D$2072,2,0)</f>
        <v>SI</v>
      </c>
      <c r="L112" t="str">
        <f>VLOOKUP(A112,CITACIONES!$B$2:$D$2072,3,0)</f>
        <v>MAYO</v>
      </c>
    </row>
    <row r="113" spans="1:12">
      <c r="A113" s="4">
        <v>1010688875</v>
      </c>
      <c r="B113" s="4" t="s">
        <v>596</v>
      </c>
      <c r="C113" s="4" t="s">
        <v>597</v>
      </c>
      <c r="D113" t="s">
        <v>3782</v>
      </c>
      <c r="E113" s="8">
        <v>11</v>
      </c>
      <c r="F113" s="1" t="str">
        <f>VLOOKUP(E113,$O$1:$P$16,2,FALSE)</f>
        <v>BUENOS AIRES</v>
      </c>
      <c r="G113" s="6" t="s">
        <v>3632</v>
      </c>
      <c r="H113" t="str">
        <f>VLOOKUP(G113,$O$19:$P$38,2,0)</f>
        <v>Profesional I</v>
      </c>
      <c r="I113" t="str">
        <f>VLOOKUP(A113,PERSONALES!$B$2:$F$2072,4,0)</f>
        <v>F</v>
      </c>
      <c r="J113">
        <f>VLOOKUP(A113,PERSONALES!$B$2:$F$2072,5,0)</f>
        <v>32</v>
      </c>
      <c r="K113" t="str">
        <f>VLOOKUP(A113,CITACIONES!$B$1:D$2072,2,0)</f>
        <v>SI</v>
      </c>
      <c r="L113" t="str">
        <f>VLOOKUP(A113,CITACIONES!$B$2:$D$2072,3,0)</f>
        <v>MARZO</v>
      </c>
    </row>
    <row r="114" spans="1:12">
      <c r="A114" s="4">
        <v>1010329207</v>
      </c>
      <c r="B114" s="4" t="s">
        <v>598</v>
      </c>
      <c r="C114" s="4" t="s">
        <v>599</v>
      </c>
      <c r="D114" t="s">
        <v>3783</v>
      </c>
      <c r="E114" s="8">
        <v>12</v>
      </c>
      <c r="F114" s="1" t="str">
        <f>VLOOKUP(E114,$O$1:$P$16,2,FALSE)</f>
        <v>CARACAS</v>
      </c>
      <c r="G114" s="6" t="s">
        <v>3632</v>
      </c>
      <c r="H114" t="str">
        <f>VLOOKUP(G114,$O$19:$P$38,2,0)</f>
        <v>Profesional I</v>
      </c>
      <c r="I114" t="str">
        <f>VLOOKUP(A114,PERSONALES!$B$2:$F$2072,4,0)</f>
        <v>F</v>
      </c>
      <c r="J114">
        <f>VLOOKUP(A114,PERSONALES!$B$2:$F$2072,5,0)</f>
        <v>32</v>
      </c>
      <c r="K114" t="str">
        <f>VLOOKUP(A114,CITACIONES!$B$1:D$2072,2,0)</f>
        <v>NO</v>
      </c>
      <c r="L114" t="str">
        <f>VLOOKUP(A114,CITACIONES!$B$2:$D$2072,3,0)</f>
        <v>PENDIENTE</v>
      </c>
    </row>
    <row r="115" spans="1:12">
      <c r="A115" s="4">
        <v>1010196951</v>
      </c>
      <c r="B115" s="4" t="s">
        <v>600</v>
      </c>
      <c r="C115" s="4" t="s">
        <v>601</v>
      </c>
      <c r="D115" t="s">
        <v>3784</v>
      </c>
      <c r="E115" s="8">
        <v>15</v>
      </c>
      <c r="F115" s="1" t="str">
        <f>VLOOKUP(E115,$O$1:$P$16,2,FALSE)</f>
        <v>MIAMI</v>
      </c>
      <c r="G115" s="6" t="s">
        <v>3635</v>
      </c>
      <c r="H115" t="str">
        <f>VLOOKUP(G115,$O$19:$P$38,2,0)</f>
        <v>Auxiliar Técnico I</v>
      </c>
      <c r="I115" t="str">
        <f>VLOOKUP(A115,PERSONALES!$B$2:$F$2072,4,0)</f>
        <v>F</v>
      </c>
      <c r="J115">
        <f>VLOOKUP(A115,PERSONALES!$B$2:$F$2072,5,0)</f>
        <v>29</v>
      </c>
      <c r="K115" t="str">
        <f>VLOOKUP(A115,CITACIONES!$B$1:D$2072,2,0)</f>
        <v>SI</v>
      </c>
      <c r="L115" t="str">
        <f>VLOOKUP(A115,CITACIONES!$B$2:$D$2072,3,0)</f>
        <v>ABRIL</v>
      </c>
    </row>
    <row r="116" spans="1:12">
      <c r="A116" s="4">
        <v>1013630626</v>
      </c>
      <c r="B116" s="4" t="s">
        <v>602</v>
      </c>
      <c r="C116" s="4" t="s">
        <v>603</v>
      </c>
      <c r="D116" t="s">
        <v>3785</v>
      </c>
      <c r="E116" s="8">
        <v>7</v>
      </c>
      <c r="F116" s="1" t="str">
        <f>VLOOKUP(E116,$O$1:$P$16,2,FALSE)</f>
        <v>PASO</v>
      </c>
      <c r="G116" s="6" t="s">
        <v>3635</v>
      </c>
      <c r="H116" t="str">
        <f>VLOOKUP(G116,$O$19:$P$38,2,0)</f>
        <v>Auxiliar Técnico I</v>
      </c>
      <c r="I116" t="str">
        <f>VLOOKUP(A116,PERSONALES!$B$2:$F$2072,4,0)</f>
        <v>F</v>
      </c>
      <c r="J116">
        <f>VLOOKUP(A116,PERSONALES!$B$2:$F$2072,5,0)</f>
        <v>33</v>
      </c>
      <c r="K116" t="str">
        <f>VLOOKUP(A116,CITACIONES!$B$1:D$2072,2,0)</f>
        <v>NO</v>
      </c>
      <c r="L116" t="str">
        <f>VLOOKUP(A116,CITACIONES!$B$2:$D$2072,3,0)</f>
        <v>PENDIENTE</v>
      </c>
    </row>
    <row r="117" spans="1:12">
      <c r="A117" s="4">
        <v>1014830966</v>
      </c>
      <c r="B117" s="4" t="s">
        <v>604</v>
      </c>
      <c r="C117" s="4" t="s">
        <v>605</v>
      </c>
      <c r="D117" t="s">
        <v>3786</v>
      </c>
      <c r="E117" s="8">
        <v>5</v>
      </c>
      <c r="F117" s="1" t="str">
        <f>VLOOKUP(E117,$O$1:$P$16,2,FALSE)</f>
        <v>BUCARAMANGA</v>
      </c>
      <c r="G117" s="6" t="s">
        <v>3630</v>
      </c>
      <c r="H117" t="str">
        <f>VLOOKUP(G117,$O$19:$P$38,2,0)</f>
        <v>Profesional II</v>
      </c>
      <c r="I117" t="str">
        <f>VLOOKUP(A117,PERSONALES!$B$2:$F$2072,4,0)</f>
        <v>M</v>
      </c>
      <c r="J117">
        <f>VLOOKUP(A117,PERSONALES!$B$2:$F$2072,5,0)</f>
        <v>34</v>
      </c>
      <c r="K117" t="str">
        <f>VLOOKUP(A117,CITACIONES!$B$1:D$2072,2,0)</f>
        <v>SI</v>
      </c>
      <c r="L117" t="str">
        <f>VLOOKUP(A117,CITACIONES!$B$2:$D$2072,3,0)</f>
        <v>JUNIO</v>
      </c>
    </row>
    <row r="118" spans="1:12">
      <c r="A118" s="4">
        <v>1014210251</v>
      </c>
      <c r="B118" s="4" t="s">
        <v>606</v>
      </c>
      <c r="C118" s="4" t="s">
        <v>607</v>
      </c>
      <c r="D118" t="s">
        <v>3787</v>
      </c>
      <c r="E118" s="8">
        <v>15</v>
      </c>
      <c r="F118" s="1" t="str">
        <f>VLOOKUP(E118,$O$1:$P$16,2,FALSE)</f>
        <v>MIAMI</v>
      </c>
      <c r="G118" s="6" t="s">
        <v>3635</v>
      </c>
      <c r="H118" t="str">
        <f>VLOOKUP(G118,$O$19:$P$38,2,0)</f>
        <v>Auxiliar Técnico I</v>
      </c>
      <c r="I118" t="str">
        <f>VLOOKUP(A118,PERSONALES!$B$2:$F$2072,4,0)</f>
        <v>F</v>
      </c>
      <c r="J118">
        <f>VLOOKUP(A118,PERSONALES!$B$2:$F$2072,5,0)</f>
        <v>29</v>
      </c>
      <c r="K118" t="str">
        <f>VLOOKUP(A118,CITACIONES!$B$1:D$2072,2,0)</f>
        <v>SI</v>
      </c>
      <c r="L118" t="str">
        <f>VLOOKUP(A118,CITACIONES!$B$2:$D$2072,3,0)</f>
        <v>ENERO</v>
      </c>
    </row>
    <row r="119" spans="1:12">
      <c r="A119" s="4">
        <v>10149972</v>
      </c>
      <c r="B119" s="4" t="s">
        <v>608</v>
      </c>
      <c r="C119" s="4" t="s">
        <v>609</v>
      </c>
      <c r="D119" t="s">
        <v>3788</v>
      </c>
      <c r="E119" s="8">
        <v>5</v>
      </c>
      <c r="F119" s="1" t="str">
        <f>VLOOKUP(E119,$O$1:$P$16,2,FALSE)</f>
        <v>BUCARAMANGA</v>
      </c>
      <c r="G119" s="6" t="s">
        <v>3633</v>
      </c>
      <c r="H119" t="str">
        <f>VLOOKUP(G119,$O$19:$P$38,2,0)</f>
        <v>Coordinador I</v>
      </c>
      <c r="I119" t="str">
        <f>VLOOKUP(A119,PERSONALES!$B$2:$F$2072,4,0)</f>
        <v>M</v>
      </c>
      <c r="J119">
        <f>VLOOKUP(A119,PERSONALES!$B$2:$F$2072,5,0)</f>
        <v>50</v>
      </c>
      <c r="K119" t="str">
        <f>VLOOKUP(A119,CITACIONES!$B$1:D$2072,2,0)</f>
        <v>NO</v>
      </c>
      <c r="L119" t="str">
        <f>VLOOKUP(A119,CITACIONES!$B$2:$D$2072,3,0)</f>
        <v>PENDIENTE</v>
      </c>
    </row>
    <row r="120" spans="1:12">
      <c r="A120" s="4">
        <v>101554934</v>
      </c>
      <c r="B120" s="4" t="s">
        <v>610</v>
      </c>
      <c r="C120" s="4" t="s">
        <v>611</v>
      </c>
      <c r="D120" t="s">
        <v>3789</v>
      </c>
      <c r="E120" s="8">
        <v>7</v>
      </c>
      <c r="F120" s="1" t="str">
        <f>VLOOKUP(E120,$O$1:$P$16,2,FALSE)</f>
        <v>PASO</v>
      </c>
      <c r="G120" s="6" t="s">
        <v>3630</v>
      </c>
      <c r="H120" t="str">
        <f>VLOOKUP(G120,$O$19:$P$38,2,0)</f>
        <v>Profesional II</v>
      </c>
      <c r="I120" t="str">
        <f>VLOOKUP(A120,PERSONALES!$B$2:$F$2072,4,0)</f>
        <v>F</v>
      </c>
      <c r="J120">
        <f>VLOOKUP(A120,PERSONALES!$B$2:$F$2072,5,0)</f>
        <v>29</v>
      </c>
      <c r="K120" t="str">
        <f>VLOOKUP(A120,CITACIONES!$B$1:D$2072,2,0)</f>
        <v>SI</v>
      </c>
      <c r="L120" t="str">
        <f>VLOOKUP(A120,CITACIONES!$B$2:$D$2072,3,0)</f>
        <v>MARZO</v>
      </c>
    </row>
    <row r="121" spans="1:12">
      <c r="A121" s="4">
        <v>1016899182</v>
      </c>
      <c r="B121" s="4" t="s">
        <v>612</v>
      </c>
      <c r="C121" s="4" t="s">
        <v>613</v>
      </c>
      <c r="D121" t="s">
        <v>3790</v>
      </c>
      <c r="E121" s="8">
        <v>14</v>
      </c>
      <c r="F121" s="1" t="str">
        <f>VLOOKUP(E121,$O$1:$P$16,2,FALSE)</f>
        <v>SANTIAGO</v>
      </c>
      <c r="G121" s="6" t="s">
        <v>3632</v>
      </c>
      <c r="H121" t="str">
        <f>VLOOKUP(G121,$O$19:$P$38,2,0)</f>
        <v>Profesional I</v>
      </c>
      <c r="I121" t="str">
        <f>VLOOKUP(A121,PERSONALES!$B$2:$F$2072,4,0)</f>
        <v>M</v>
      </c>
      <c r="J121">
        <f>VLOOKUP(A121,PERSONALES!$B$2:$F$2072,5,0)</f>
        <v>35</v>
      </c>
      <c r="K121" t="str">
        <f>VLOOKUP(A121,CITACIONES!$B$1:D$2072,2,0)</f>
        <v>SI</v>
      </c>
      <c r="L121" t="str">
        <f>VLOOKUP(A121,CITACIONES!$B$2:$D$2072,3,0)</f>
        <v>ABRIL</v>
      </c>
    </row>
    <row r="122" spans="1:12">
      <c r="A122" s="4">
        <v>1016680593</v>
      </c>
      <c r="B122" s="4" t="s">
        <v>614</v>
      </c>
      <c r="C122" s="4" t="s">
        <v>615</v>
      </c>
      <c r="D122" t="s">
        <v>3791</v>
      </c>
      <c r="E122" s="8">
        <v>5</v>
      </c>
      <c r="F122" s="1" t="str">
        <f>VLOOKUP(E122,$O$1:$P$16,2,FALSE)</f>
        <v>BUCARAMANGA</v>
      </c>
      <c r="G122" s="6" t="s">
        <v>3630</v>
      </c>
      <c r="H122" t="str">
        <f>VLOOKUP(G122,$O$19:$P$38,2,0)</f>
        <v>Profesional II</v>
      </c>
      <c r="I122" t="str">
        <f>VLOOKUP(A122,PERSONALES!$B$2:$F$2072,4,0)</f>
        <v>F</v>
      </c>
      <c r="J122">
        <f>VLOOKUP(A122,PERSONALES!$B$2:$F$2072,5,0)</f>
        <v>32</v>
      </c>
      <c r="K122" t="str">
        <f>VLOOKUP(A122,CITACIONES!$B$1:D$2072,2,0)</f>
        <v>NO</v>
      </c>
      <c r="L122" t="str">
        <f>VLOOKUP(A122,CITACIONES!$B$2:$D$2072,3,0)</f>
        <v>PENDIENTE</v>
      </c>
    </row>
    <row r="123" spans="1:12">
      <c r="A123" s="4">
        <v>1016434733</v>
      </c>
      <c r="B123" s="4" t="s">
        <v>616</v>
      </c>
      <c r="C123" s="4" t="s">
        <v>617</v>
      </c>
      <c r="D123" t="s">
        <v>3792</v>
      </c>
      <c r="E123" s="8">
        <v>10</v>
      </c>
      <c r="F123" s="1" t="str">
        <f>VLOOKUP(E123,$O$1:$P$16,2,FALSE)</f>
        <v>LIMA</v>
      </c>
      <c r="G123" s="6" t="s">
        <v>3632</v>
      </c>
      <c r="H123" t="str">
        <f>VLOOKUP(G123,$O$19:$P$38,2,0)</f>
        <v>Profesional I</v>
      </c>
      <c r="I123" t="str">
        <f>VLOOKUP(A123,PERSONALES!$B$2:$F$2072,4,0)</f>
        <v>F</v>
      </c>
      <c r="J123">
        <f>VLOOKUP(A123,PERSONALES!$B$2:$F$2072,5,0)</f>
        <v>31</v>
      </c>
      <c r="K123" t="str">
        <f>VLOOKUP(A123,CITACIONES!$B$1:D$2072,2,0)</f>
        <v>SI</v>
      </c>
      <c r="L123" t="str">
        <f>VLOOKUP(A123,CITACIONES!$B$2:$D$2072,3,0)</f>
        <v>JUNIO</v>
      </c>
    </row>
    <row r="124" spans="1:12">
      <c r="A124" s="4">
        <v>1018177230</v>
      </c>
      <c r="B124" s="4" t="s">
        <v>100</v>
      </c>
      <c r="C124" s="4" t="s">
        <v>581</v>
      </c>
      <c r="D124" t="s">
        <v>3793</v>
      </c>
      <c r="E124" s="8">
        <v>8</v>
      </c>
      <c r="F124" s="1" t="str">
        <f>VLOOKUP(E124,$O$1:$P$16,2,FALSE)</f>
        <v>GUAYAQUIL</v>
      </c>
      <c r="G124" s="6" t="s">
        <v>3635</v>
      </c>
      <c r="H124" t="str">
        <f>VLOOKUP(G124,$O$19:$P$38,2,0)</f>
        <v>Auxiliar Técnico I</v>
      </c>
      <c r="I124" t="str">
        <f>VLOOKUP(A124,PERSONALES!$B$2:$F$2072,4,0)</f>
        <v>F</v>
      </c>
      <c r="J124">
        <f>VLOOKUP(A124,PERSONALES!$B$2:$F$2072,5,0)</f>
        <v>35</v>
      </c>
      <c r="K124" t="str">
        <f>VLOOKUP(A124,CITACIONES!$B$1:D$2072,2,0)</f>
        <v>SI</v>
      </c>
      <c r="L124" t="str">
        <f>VLOOKUP(A124,CITACIONES!$B$2:$D$2072,3,0)</f>
        <v>MARZO</v>
      </c>
    </row>
    <row r="125" spans="1:12">
      <c r="A125" s="4">
        <v>1018405602</v>
      </c>
      <c r="B125" s="4" t="s">
        <v>618</v>
      </c>
      <c r="C125" s="4" t="s">
        <v>619</v>
      </c>
      <c r="D125" t="s">
        <v>3794</v>
      </c>
      <c r="E125" s="8">
        <v>15</v>
      </c>
      <c r="F125" s="1" t="str">
        <f>VLOOKUP(E125,$O$1:$P$16,2,FALSE)</f>
        <v>MIAMI</v>
      </c>
      <c r="G125" s="6" t="s">
        <v>3632</v>
      </c>
      <c r="H125" t="str">
        <f>VLOOKUP(G125,$O$19:$P$38,2,0)</f>
        <v>Profesional I</v>
      </c>
      <c r="I125" t="str">
        <f>VLOOKUP(A125,PERSONALES!$B$2:$F$2072,4,0)</f>
        <v>M</v>
      </c>
      <c r="J125">
        <f>VLOOKUP(A125,PERSONALES!$B$2:$F$2072,5,0)</f>
        <v>32</v>
      </c>
      <c r="K125" t="str">
        <f>VLOOKUP(A125,CITACIONES!$B$1:D$2072,2,0)</f>
        <v>SI</v>
      </c>
      <c r="L125" t="str">
        <f>VLOOKUP(A125,CITACIONES!$B$2:$D$2072,3,0)</f>
        <v>ABRIL</v>
      </c>
    </row>
    <row r="126" spans="1:12">
      <c r="A126" s="4">
        <v>1019451365</v>
      </c>
      <c r="B126" s="4" t="s">
        <v>620</v>
      </c>
      <c r="C126" s="4" t="s">
        <v>621</v>
      </c>
      <c r="D126" t="s">
        <v>3795</v>
      </c>
      <c r="E126" s="8">
        <v>14</v>
      </c>
      <c r="F126" s="1" t="str">
        <f>VLOOKUP(E126,$O$1:$P$16,2,FALSE)</f>
        <v>SANTIAGO</v>
      </c>
      <c r="G126" s="6" t="s">
        <v>3632</v>
      </c>
      <c r="H126" t="str">
        <f>VLOOKUP(G126,$O$19:$P$38,2,0)</f>
        <v>Profesional I</v>
      </c>
      <c r="I126" t="str">
        <f>VLOOKUP(A126,PERSONALES!$B$2:$F$2072,4,0)</f>
        <v>F</v>
      </c>
      <c r="J126">
        <f>VLOOKUP(A126,PERSONALES!$B$2:$F$2072,5,0)</f>
        <v>36</v>
      </c>
      <c r="K126" t="str">
        <f>VLOOKUP(A126,CITACIONES!$B$1:D$2072,2,0)</f>
        <v>NO</v>
      </c>
      <c r="L126" t="str">
        <f>VLOOKUP(A126,CITACIONES!$B$2:$D$2072,3,0)</f>
        <v>PENDIENTE</v>
      </c>
    </row>
    <row r="127" spans="1:12">
      <c r="A127" s="4">
        <v>102012521</v>
      </c>
      <c r="B127" s="4" t="s">
        <v>622</v>
      </c>
      <c r="C127" s="4" t="s">
        <v>623</v>
      </c>
      <c r="D127" t="s">
        <v>3796</v>
      </c>
      <c r="E127" s="8">
        <v>12</v>
      </c>
      <c r="F127" s="1" t="str">
        <f>VLOOKUP(E127,$O$1:$P$16,2,FALSE)</f>
        <v>CARACAS</v>
      </c>
      <c r="G127" s="6" t="s">
        <v>3632</v>
      </c>
      <c r="H127" t="str">
        <f>VLOOKUP(G127,$O$19:$P$38,2,0)</f>
        <v>Profesional I</v>
      </c>
      <c r="I127" t="str">
        <f>VLOOKUP(A127,PERSONALES!$B$2:$F$2072,4,0)</f>
        <v>F</v>
      </c>
      <c r="J127">
        <f>VLOOKUP(A127,PERSONALES!$B$2:$F$2072,5,0)</f>
        <v>35</v>
      </c>
      <c r="K127" t="str">
        <f>VLOOKUP(A127,CITACIONES!$B$1:D$2072,2,0)</f>
        <v>SI</v>
      </c>
      <c r="L127" t="str">
        <f>VLOOKUP(A127,CITACIONES!$B$2:$D$2072,3,0)</f>
        <v>FEBRERO</v>
      </c>
    </row>
    <row r="128" spans="1:12">
      <c r="A128" s="4">
        <v>1022326749</v>
      </c>
      <c r="B128" s="4" t="s">
        <v>624</v>
      </c>
      <c r="C128" s="4" t="s">
        <v>625</v>
      </c>
      <c r="D128" t="s">
        <v>3797</v>
      </c>
      <c r="E128" s="8">
        <v>6</v>
      </c>
      <c r="F128" s="1" t="str">
        <f>VLOOKUP(E128,$O$1:$P$16,2,FALSE)</f>
        <v>SANTA MARTA</v>
      </c>
      <c r="G128" s="6" t="s">
        <v>3635</v>
      </c>
      <c r="H128" t="str">
        <f>VLOOKUP(G128,$O$19:$P$38,2,0)</f>
        <v>Auxiliar Técnico I</v>
      </c>
      <c r="I128" t="str">
        <f>VLOOKUP(A128,PERSONALES!$B$2:$F$2072,4,0)</f>
        <v>F</v>
      </c>
      <c r="J128">
        <f>VLOOKUP(A128,PERSONALES!$B$2:$F$2072,5,0)</f>
        <v>23</v>
      </c>
      <c r="K128" t="str">
        <f>VLOOKUP(A128,CITACIONES!$B$1:D$2072,2,0)</f>
        <v>SI</v>
      </c>
      <c r="L128" t="str">
        <f>VLOOKUP(A128,CITACIONES!$B$2:$D$2072,3,0)</f>
        <v>ABRIL</v>
      </c>
    </row>
    <row r="129" spans="1:12">
      <c r="A129" s="4">
        <v>1022468711</v>
      </c>
      <c r="B129" s="4" t="s">
        <v>626</v>
      </c>
      <c r="C129" s="4" t="s">
        <v>627</v>
      </c>
      <c r="D129" t="s">
        <v>3798</v>
      </c>
      <c r="E129" s="8">
        <v>10</v>
      </c>
      <c r="F129" s="1" t="str">
        <f>VLOOKUP(E129,$O$1:$P$16,2,FALSE)</f>
        <v>LIMA</v>
      </c>
      <c r="G129" s="6" t="s">
        <v>3630</v>
      </c>
      <c r="H129" t="str">
        <f>VLOOKUP(G129,$O$19:$P$38,2,0)</f>
        <v>Profesional II</v>
      </c>
      <c r="I129" t="str">
        <f>VLOOKUP(A129,PERSONALES!$B$2:$F$2072,4,0)</f>
        <v>F</v>
      </c>
      <c r="J129">
        <f>VLOOKUP(A129,PERSONALES!$B$2:$F$2072,5,0)</f>
        <v>34</v>
      </c>
      <c r="K129" t="str">
        <f>VLOOKUP(A129,CITACIONES!$B$1:D$2072,2,0)</f>
        <v>SI</v>
      </c>
      <c r="L129" t="str">
        <f>VLOOKUP(A129,CITACIONES!$B$2:$D$2072,3,0)</f>
        <v>MAYO</v>
      </c>
    </row>
    <row r="130" spans="1:12">
      <c r="A130" s="4">
        <v>1022478748</v>
      </c>
      <c r="B130" s="4" t="s">
        <v>628</v>
      </c>
      <c r="C130" s="4" t="s">
        <v>629</v>
      </c>
      <c r="D130" t="s">
        <v>3799</v>
      </c>
      <c r="E130" s="8">
        <v>4</v>
      </c>
      <c r="F130" s="1" t="str">
        <f>VLOOKUP(E130,$O$1:$P$16,2,FALSE)</f>
        <v>BARRANQUILLA</v>
      </c>
      <c r="G130" s="6" t="s">
        <v>3632</v>
      </c>
      <c r="H130" t="str">
        <f>VLOOKUP(G130,$O$19:$P$38,2,0)</f>
        <v>Profesional I</v>
      </c>
      <c r="I130" t="str">
        <f>VLOOKUP(A130,PERSONALES!$B$2:$F$2072,4,0)</f>
        <v>F</v>
      </c>
      <c r="J130">
        <f>VLOOKUP(A130,PERSONALES!$B$2:$F$2072,5,0)</f>
        <v>32</v>
      </c>
      <c r="K130" t="str">
        <f>VLOOKUP(A130,CITACIONES!$B$1:D$2072,2,0)</f>
        <v>SI</v>
      </c>
      <c r="L130" t="str">
        <f>VLOOKUP(A130,CITACIONES!$B$2:$D$2072,3,0)</f>
        <v>MAYO</v>
      </c>
    </row>
    <row r="131" spans="1:12">
      <c r="A131" s="4">
        <v>1022651446</v>
      </c>
      <c r="B131" s="4" t="s">
        <v>630</v>
      </c>
      <c r="C131" s="4" t="s">
        <v>631</v>
      </c>
      <c r="D131" t="s">
        <v>3800</v>
      </c>
      <c r="E131" s="8">
        <v>13</v>
      </c>
      <c r="F131" s="1" t="str">
        <f>VLOOKUP(E131,$O$1:$P$16,2,FALSE)</f>
        <v>NEW YORK</v>
      </c>
      <c r="G131" s="6" t="s">
        <v>3632</v>
      </c>
      <c r="H131" t="str">
        <f>VLOOKUP(G131,$O$19:$P$38,2,0)</f>
        <v>Profesional I</v>
      </c>
      <c r="I131" t="str">
        <f>VLOOKUP(A131,PERSONALES!$B$2:$F$2072,4,0)</f>
        <v>F</v>
      </c>
      <c r="J131">
        <f>VLOOKUP(A131,PERSONALES!$B$2:$F$2072,5,0)</f>
        <v>30</v>
      </c>
      <c r="K131" t="str">
        <f>VLOOKUP(A131,CITACIONES!$B$1:D$2072,2,0)</f>
        <v>NO</v>
      </c>
      <c r="L131" t="str">
        <f>VLOOKUP(A131,CITACIONES!$B$2:$D$2072,3,0)</f>
        <v>PENDIENTE</v>
      </c>
    </row>
    <row r="132" spans="1:12">
      <c r="A132" s="4">
        <v>102397108</v>
      </c>
      <c r="B132" s="4" t="s">
        <v>632</v>
      </c>
      <c r="C132" s="4" t="s">
        <v>633</v>
      </c>
      <c r="D132" t="s">
        <v>3801</v>
      </c>
      <c r="E132" s="8">
        <v>10</v>
      </c>
      <c r="F132" s="1" t="str">
        <f>VLOOKUP(E132,$O$1:$P$16,2,FALSE)</f>
        <v>LIMA</v>
      </c>
      <c r="G132" s="6" t="s">
        <v>3632</v>
      </c>
      <c r="H132" t="str">
        <f>VLOOKUP(G132,$O$19:$P$38,2,0)</f>
        <v>Profesional I</v>
      </c>
      <c r="I132" t="str">
        <f>VLOOKUP(A132,PERSONALES!$B$2:$F$2072,4,0)</f>
        <v>M</v>
      </c>
      <c r="J132">
        <f>VLOOKUP(A132,PERSONALES!$B$2:$F$2072,5,0)</f>
        <v>33</v>
      </c>
      <c r="K132" t="str">
        <f>VLOOKUP(A132,CITACIONES!$B$1:D$2072,2,0)</f>
        <v>SI</v>
      </c>
      <c r="L132" t="str">
        <f>VLOOKUP(A132,CITACIONES!$B$2:$D$2072,3,0)</f>
        <v>ENERO</v>
      </c>
    </row>
    <row r="133" spans="1:12">
      <c r="A133" s="4">
        <v>102368443</v>
      </c>
      <c r="B133" s="4" t="s">
        <v>634</v>
      </c>
      <c r="C133" s="4" t="s">
        <v>635</v>
      </c>
      <c r="D133" t="s">
        <v>3802</v>
      </c>
      <c r="E133" s="8">
        <v>14</v>
      </c>
      <c r="F133" s="1" t="str">
        <f>VLOOKUP(E133,$O$1:$P$16,2,FALSE)</f>
        <v>SANTIAGO</v>
      </c>
      <c r="G133" s="6" t="s">
        <v>3632</v>
      </c>
      <c r="H133" t="str">
        <f>VLOOKUP(G133,$O$19:$P$38,2,0)</f>
        <v>Profesional I</v>
      </c>
      <c r="I133" t="str">
        <f>VLOOKUP(A133,PERSONALES!$B$2:$F$2072,4,0)</f>
        <v>F</v>
      </c>
      <c r="J133">
        <f>VLOOKUP(A133,PERSONALES!$B$2:$F$2072,5,0)</f>
        <v>28</v>
      </c>
      <c r="K133" t="str">
        <f>VLOOKUP(A133,CITACIONES!$B$1:D$2072,2,0)</f>
        <v>SI</v>
      </c>
      <c r="L133" t="str">
        <f>VLOOKUP(A133,CITACIONES!$B$2:$D$2072,3,0)</f>
        <v>JUNIO</v>
      </c>
    </row>
    <row r="134" spans="1:12">
      <c r="A134" s="4">
        <v>1024890549</v>
      </c>
      <c r="B134" s="4" t="s">
        <v>636</v>
      </c>
      <c r="C134" s="4" t="s">
        <v>637</v>
      </c>
      <c r="D134" t="s">
        <v>3803</v>
      </c>
      <c r="E134" s="8">
        <v>8</v>
      </c>
      <c r="F134" s="1" t="str">
        <f>VLOOKUP(E134,$O$1:$P$16,2,FALSE)</f>
        <v>GUAYAQUIL</v>
      </c>
      <c r="G134" s="6" t="s">
        <v>3635</v>
      </c>
      <c r="H134" t="str">
        <f>VLOOKUP(G134,$O$19:$P$38,2,0)</f>
        <v>Auxiliar Técnico I</v>
      </c>
      <c r="I134" t="str">
        <f>VLOOKUP(A134,PERSONALES!$B$2:$F$2072,4,0)</f>
        <v>F</v>
      </c>
      <c r="J134">
        <f>VLOOKUP(A134,PERSONALES!$B$2:$F$2072,5,0)</f>
        <v>36</v>
      </c>
      <c r="K134" t="str">
        <f>VLOOKUP(A134,CITACIONES!$B$1:D$2072,2,0)</f>
        <v>NO</v>
      </c>
      <c r="L134" t="str">
        <f>VLOOKUP(A134,CITACIONES!$B$2:$D$2072,3,0)</f>
        <v>PENDIENTE</v>
      </c>
    </row>
    <row r="135" spans="1:12">
      <c r="A135" s="4">
        <v>1024202167</v>
      </c>
      <c r="B135" s="4" t="s">
        <v>638</v>
      </c>
      <c r="C135" s="4" t="s">
        <v>639</v>
      </c>
      <c r="D135" t="s">
        <v>3804</v>
      </c>
      <c r="E135" s="8">
        <v>11</v>
      </c>
      <c r="F135" s="1" t="str">
        <f>VLOOKUP(E135,$O$1:$P$16,2,FALSE)</f>
        <v>BUENOS AIRES</v>
      </c>
      <c r="G135" s="6" t="s">
        <v>3635</v>
      </c>
      <c r="H135" t="str">
        <f>VLOOKUP(G135,$O$19:$P$38,2,0)</f>
        <v>Auxiliar Técnico I</v>
      </c>
      <c r="I135" t="str">
        <f>VLOOKUP(A135,PERSONALES!$B$2:$F$2072,4,0)</f>
        <v>F</v>
      </c>
      <c r="J135">
        <f>VLOOKUP(A135,PERSONALES!$B$2:$F$2072,5,0)</f>
        <v>31</v>
      </c>
      <c r="K135" t="str">
        <f>VLOOKUP(A135,CITACIONES!$B$1:D$2072,2,0)</f>
        <v>NO</v>
      </c>
      <c r="L135" t="str">
        <f>VLOOKUP(A135,CITACIONES!$B$2:$D$2072,3,0)</f>
        <v>PENDIENTE</v>
      </c>
    </row>
    <row r="136" spans="1:12">
      <c r="A136" s="4">
        <v>1026208477</v>
      </c>
      <c r="B136" s="4" t="s">
        <v>640</v>
      </c>
      <c r="C136" s="4" t="s">
        <v>641</v>
      </c>
      <c r="D136" t="s">
        <v>3805</v>
      </c>
      <c r="E136" s="8">
        <v>15</v>
      </c>
      <c r="F136" s="1" t="str">
        <f>VLOOKUP(E136,$O$1:$P$16,2,FALSE)</f>
        <v>MIAMI</v>
      </c>
      <c r="G136" s="6" t="s">
        <v>3632</v>
      </c>
      <c r="H136" t="str">
        <f>VLOOKUP(G136,$O$19:$P$38,2,0)</f>
        <v>Profesional I</v>
      </c>
      <c r="I136" t="str">
        <f>VLOOKUP(A136,PERSONALES!$B$2:$F$2072,4,0)</f>
        <v>F</v>
      </c>
      <c r="J136">
        <f>VLOOKUP(A136,PERSONALES!$B$2:$F$2072,5,0)</f>
        <v>35</v>
      </c>
      <c r="K136" t="str">
        <f>VLOOKUP(A136,CITACIONES!$B$1:D$2072,2,0)</f>
        <v>SI</v>
      </c>
      <c r="L136" t="str">
        <f>VLOOKUP(A136,CITACIONES!$B$2:$D$2072,3,0)</f>
        <v>MAYO</v>
      </c>
    </row>
    <row r="137" spans="1:12">
      <c r="A137" s="4">
        <v>1026444293</v>
      </c>
      <c r="B137" s="4" t="s">
        <v>642</v>
      </c>
      <c r="C137" s="4" t="s">
        <v>643</v>
      </c>
      <c r="D137" t="s">
        <v>3806</v>
      </c>
      <c r="E137" s="8">
        <v>9</v>
      </c>
      <c r="F137" s="1" t="str">
        <f>VLOOKUP(E137,$O$1:$P$16,2,FALSE)</f>
        <v>QUITO</v>
      </c>
      <c r="G137" s="6" t="s">
        <v>3635</v>
      </c>
      <c r="H137" t="str">
        <f>VLOOKUP(G137,$O$19:$P$38,2,0)</f>
        <v>Auxiliar Técnico I</v>
      </c>
      <c r="I137" t="str">
        <f>VLOOKUP(A137,PERSONALES!$B$2:$F$2072,4,0)</f>
        <v>F</v>
      </c>
      <c r="J137">
        <f>VLOOKUP(A137,PERSONALES!$B$2:$F$2072,5,0)</f>
        <v>33</v>
      </c>
      <c r="K137" t="str">
        <f>VLOOKUP(A137,CITACIONES!$B$1:D$2072,2,0)</f>
        <v>SI</v>
      </c>
      <c r="L137" t="str">
        <f>VLOOKUP(A137,CITACIONES!$B$2:$D$2072,3,0)</f>
        <v>MARZO</v>
      </c>
    </row>
    <row r="138" spans="1:12">
      <c r="A138" s="4">
        <v>1031541664</v>
      </c>
      <c r="B138" s="4" t="s">
        <v>644</v>
      </c>
      <c r="C138" s="4" t="s">
        <v>645</v>
      </c>
      <c r="D138" t="s">
        <v>3807</v>
      </c>
      <c r="E138" s="8">
        <v>3</v>
      </c>
      <c r="F138" s="1" t="str">
        <f>VLOOKUP(E138,$O$1:$P$16,2,FALSE)</f>
        <v>CALI</v>
      </c>
      <c r="G138" s="6" t="s">
        <v>3635</v>
      </c>
      <c r="H138" t="str">
        <f>VLOOKUP(G138,$O$19:$P$38,2,0)</f>
        <v>Auxiliar Técnico I</v>
      </c>
      <c r="I138" t="str">
        <f>VLOOKUP(A138,PERSONALES!$B$2:$F$2072,4,0)</f>
        <v>M</v>
      </c>
      <c r="J138">
        <f>VLOOKUP(A138,PERSONALES!$B$2:$F$2072,5,0)</f>
        <v>24</v>
      </c>
      <c r="K138" t="str">
        <f>VLOOKUP(A138,CITACIONES!$B$1:D$2072,2,0)</f>
        <v>NO</v>
      </c>
      <c r="L138" t="str">
        <f>VLOOKUP(A138,CITACIONES!$B$2:$D$2072,3,0)</f>
        <v>PENDIENTE</v>
      </c>
    </row>
    <row r="139" spans="1:12">
      <c r="A139" s="4">
        <v>1032619017</v>
      </c>
      <c r="B139" s="4" t="s">
        <v>646</v>
      </c>
      <c r="C139" s="4" t="s">
        <v>647</v>
      </c>
      <c r="D139" t="s">
        <v>3808</v>
      </c>
      <c r="E139" s="8">
        <v>2</v>
      </c>
      <c r="F139" s="1" t="str">
        <f>VLOOKUP(E139,$O$1:$P$16,2,FALSE)</f>
        <v>MEDELLIN</v>
      </c>
      <c r="G139" s="6" t="s">
        <v>3630</v>
      </c>
      <c r="H139" t="str">
        <f>VLOOKUP(G139,$O$19:$P$38,2,0)</f>
        <v>Profesional II</v>
      </c>
      <c r="I139" t="str">
        <f>VLOOKUP(A139,PERSONALES!$B$2:$F$2072,4,0)</f>
        <v>M</v>
      </c>
      <c r="J139">
        <f>VLOOKUP(A139,PERSONALES!$B$2:$F$2072,5,0)</f>
        <v>35</v>
      </c>
      <c r="K139" t="str">
        <f>VLOOKUP(A139,CITACIONES!$B$1:D$2072,2,0)</f>
        <v>SI</v>
      </c>
      <c r="L139" t="str">
        <f>VLOOKUP(A139,CITACIONES!$B$2:$D$2072,3,0)</f>
        <v>ABRIL</v>
      </c>
    </row>
    <row r="140" spans="1:12">
      <c r="A140" s="4">
        <v>1032784261</v>
      </c>
      <c r="B140" s="4" t="s">
        <v>648</v>
      </c>
      <c r="C140" s="4" t="s">
        <v>649</v>
      </c>
      <c r="D140" t="s">
        <v>3809</v>
      </c>
      <c r="E140" s="8">
        <v>10</v>
      </c>
      <c r="F140" s="1" t="str">
        <f>VLOOKUP(E140,$O$1:$P$16,2,FALSE)</f>
        <v>LIMA</v>
      </c>
      <c r="G140" s="6" t="s">
        <v>3630</v>
      </c>
      <c r="H140" t="str">
        <f>VLOOKUP(G140,$O$19:$P$38,2,0)</f>
        <v>Profesional II</v>
      </c>
      <c r="I140" t="str">
        <f>VLOOKUP(A140,PERSONALES!$B$2:$F$2072,4,0)</f>
        <v>F</v>
      </c>
      <c r="J140">
        <f>VLOOKUP(A140,PERSONALES!$B$2:$F$2072,5,0)</f>
        <v>27</v>
      </c>
      <c r="K140" t="str">
        <f>VLOOKUP(A140,CITACIONES!$B$1:D$2072,2,0)</f>
        <v>SI</v>
      </c>
      <c r="L140" t="str">
        <f>VLOOKUP(A140,CITACIONES!$B$2:$D$2072,3,0)</f>
        <v>FEBRERO</v>
      </c>
    </row>
    <row r="141" spans="1:12">
      <c r="A141" s="4">
        <v>1032688836</v>
      </c>
      <c r="B141" s="4" t="s">
        <v>650</v>
      </c>
      <c r="C141" s="4" t="s">
        <v>651</v>
      </c>
      <c r="D141" t="s">
        <v>3810</v>
      </c>
      <c r="E141" s="8">
        <v>7</v>
      </c>
      <c r="F141" s="1" t="str">
        <f>VLOOKUP(E141,$O$1:$P$16,2,FALSE)</f>
        <v>PASO</v>
      </c>
      <c r="G141" s="6" t="s">
        <v>3635</v>
      </c>
      <c r="H141" t="str">
        <f>VLOOKUP(G141,$O$19:$P$38,2,0)</f>
        <v>Auxiliar Técnico I</v>
      </c>
      <c r="I141" t="str">
        <f>VLOOKUP(A141,PERSONALES!$B$2:$F$2072,4,0)</f>
        <v>M</v>
      </c>
      <c r="J141">
        <f>VLOOKUP(A141,PERSONALES!$B$2:$F$2072,5,0)</f>
        <v>26</v>
      </c>
      <c r="K141" t="str">
        <f>VLOOKUP(A141,CITACIONES!$B$1:D$2072,2,0)</f>
        <v>NO</v>
      </c>
      <c r="L141" t="str">
        <f>VLOOKUP(A141,CITACIONES!$B$2:$D$2072,3,0)</f>
        <v>PENDIENTE</v>
      </c>
    </row>
    <row r="142" spans="1:12">
      <c r="A142" s="4">
        <v>1033810921</v>
      </c>
      <c r="B142" s="4" t="s">
        <v>652</v>
      </c>
      <c r="C142" s="4" t="s">
        <v>653</v>
      </c>
      <c r="D142" t="s">
        <v>3811</v>
      </c>
      <c r="E142" s="8">
        <v>4</v>
      </c>
      <c r="F142" s="1" t="str">
        <f>VLOOKUP(E142,$O$1:$P$16,2,FALSE)</f>
        <v>BARRANQUILLA</v>
      </c>
      <c r="G142" s="6" t="s">
        <v>3632</v>
      </c>
      <c r="H142" t="str">
        <f>VLOOKUP(G142,$O$19:$P$38,2,0)</f>
        <v>Profesional I</v>
      </c>
      <c r="I142" t="str">
        <f>VLOOKUP(A142,PERSONALES!$B$2:$F$2072,4,0)</f>
        <v>F</v>
      </c>
      <c r="J142">
        <f>VLOOKUP(A142,PERSONALES!$B$2:$F$2072,5,0)</f>
        <v>34</v>
      </c>
      <c r="K142" t="str">
        <f>VLOOKUP(A142,CITACIONES!$B$1:D$2072,2,0)</f>
        <v>NO</v>
      </c>
      <c r="L142" t="str">
        <f>VLOOKUP(A142,CITACIONES!$B$2:$D$2072,3,0)</f>
        <v>PENDIENTE</v>
      </c>
    </row>
    <row r="143" spans="1:12">
      <c r="A143" s="4">
        <v>1033416063</v>
      </c>
      <c r="B143" s="4" t="s">
        <v>98</v>
      </c>
      <c r="C143" s="4" t="s">
        <v>654</v>
      </c>
      <c r="D143" t="s">
        <v>3812</v>
      </c>
      <c r="E143" s="8">
        <v>10</v>
      </c>
      <c r="F143" s="1" t="str">
        <f>VLOOKUP(E143,$O$1:$P$16,2,FALSE)</f>
        <v>LIMA</v>
      </c>
      <c r="G143" s="6" t="s">
        <v>3634</v>
      </c>
      <c r="H143" t="str">
        <f>VLOOKUP(G143,$O$19:$P$38,2,0)</f>
        <v>Auxiliar Técnico II</v>
      </c>
      <c r="I143" t="str">
        <f>VLOOKUP(A143,PERSONALES!$B$2:$F$2072,4,0)</f>
        <v>F</v>
      </c>
      <c r="J143">
        <f>VLOOKUP(A143,PERSONALES!$B$2:$F$2072,5,0)</f>
        <v>26</v>
      </c>
      <c r="K143" t="str">
        <f>VLOOKUP(A143,CITACIONES!$B$1:D$2072,2,0)</f>
        <v>SI</v>
      </c>
      <c r="L143" t="str">
        <f>VLOOKUP(A143,CITACIONES!$B$2:$D$2072,3,0)</f>
        <v>FEBRERO</v>
      </c>
    </row>
    <row r="144" spans="1:12">
      <c r="A144" s="4">
        <v>1069722910</v>
      </c>
      <c r="B144" s="4" t="s">
        <v>655</v>
      </c>
      <c r="C144" s="4" t="s">
        <v>656</v>
      </c>
      <c r="D144" t="s">
        <v>3813</v>
      </c>
      <c r="E144" s="8">
        <v>15</v>
      </c>
      <c r="F144" s="1" t="str">
        <f>VLOOKUP(E144,$O$1:$P$16,2,FALSE)</f>
        <v>MIAMI</v>
      </c>
      <c r="G144" s="6" t="s">
        <v>3635</v>
      </c>
      <c r="H144" t="str">
        <f>VLOOKUP(G144,$O$19:$P$38,2,0)</f>
        <v>Auxiliar Técnico I</v>
      </c>
      <c r="I144" t="str">
        <f>VLOOKUP(A144,PERSONALES!$B$2:$F$2072,4,0)</f>
        <v>F</v>
      </c>
      <c r="J144">
        <f>VLOOKUP(A144,PERSONALES!$B$2:$F$2072,5,0)</f>
        <v>32</v>
      </c>
      <c r="K144" t="str">
        <f>VLOOKUP(A144,CITACIONES!$B$1:D$2072,2,0)</f>
        <v>SI</v>
      </c>
      <c r="L144" t="str">
        <f>VLOOKUP(A144,CITACIONES!$B$2:$D$2072,3,0)</f>
        <v>MAYO</v>
      </c>
    </row>
    <row r="145" spans="1:12">
      <c r="A145" s="4">
        <v>1073742597</v>
      </c>
      <c r="B145" s="4" t="s">
        <v>657</v>
      </c>
      <c r="C145" s="4" t="s">
        <v>658</v>
      </c>
      <c r="D145" t="s">
        <v>3814</v>
      </c>
      <c r="E145" s="8">
        <v>15</v>
      </c>
      <c r="F145" s="1" t="str">
        <f>VLOOKUP(E145,$O$1:$P$16,2,FALSE)</f>
        <v>MIAMI</v>
      </c>
      <c r="G145" s="6" t="s">
        <v>3635</v>
      </c>
      <c r="H145" t="str">
        <f>VLOOKUP(G145,$O$19:$P$38,2,0)</f>
        <v>Auxiliar Técnico I</v>
      </c>
      <c r="I145" t="str">
        <f>VLOOKUP(A145,PERSONALES!$B$2:$F$2072,4,0)</f>
        <v>F</v>
      </c>
      <c r="J145">
        <f>VLOOKUP(A145,PERSONALES!$B$2:$F$2072,5,0)</f>
        <v>27</v>
      </c>
      <c r="K145" t="str">
        <f>VLOOKUP(A145,CITACIONES!$B$1:D$2072,2,0)</f>
        <v>SI</v>
      </c>
      <c r="L145" t="str">
        <f>VLOOKUP(A145,CITACIONES!$B$2:$D$2072,3,0)</f>
        <v>ABRIL</v>
      </c>
    </row>
    <row r="146" spans="1:12">
      <c r="A146" s="4">
        <v>1136794633</v>
      </c>
      <c r="B146" s="4" t="s">
        <v>196</v>
      </c>
      <c r="C146" s="4" t="s">
        <v>195</v>
      </c>
      <c r="D146" t="s">
        <v>3815</v>
      </c>
      <c r="E146" s="8">
        <v>3</v>
      </c>
      <c r="F146" s="1" t="str">
        <f>VLOOKUP(E146,$O$1:$P$16,2,FALSE)</f>
        <v>CALI</v>
      </c>
      <c r="G146" s="6" t="s">
        <v>3630</v>
      </c>
      <c r="H146" t="str">
        <f>VLOOKUP(G146,$O$19:$P$38,2,0)</f>
        <v>Profesional II</v>
      </c>
      <c r="I146" t="str">
        <f>VLOOKUP(A146,PERSONALES!$B$2:$F$2072,4,0)</f>
        <v>M</v>
      </c>
      <c r="J146">
        <f>VLOOKUP(A146,PERSONALES!$B$2:$F$2072,5,0)</f>
        <v>32</v>
      </c>
      <c r="K146" t="str">
        <f>VLOOKUP(A146,CITACIONES!$B$1:D$2072,2,0)</f>
        <v>NO</v>
      </c>
      <c r="L146" t="str">
        <f>VLOOKUP(A146,CITACIONES!$B$2:$D$2072,3,0)</f>
        <v>PENDIENTE</v>
      </c>
    </row>
    <row r="147" spans="1:12">
      <c r="A147" s="4">
        <v>1140803397</v>
      </c>
      <c r="B147" s="4" t="s">
        <v>659</v>
      </c>
      <c r="C147" s="4" t="s">
        <v>660</v>
      </c>
      <c r="D147" t="s">
        <v>3816</v>
      </c>
      <c r="E147" s="8">
        <v>12</v>
      </c>
      <c r="F147" s="1" t="str">
        <f>VLOOKUP(E147,$O$1:$P$16,2,FALSE)</f>
        <v>CARACAS</v>
      </c>
      <c r="G147" s="6" t="s">
        <v>3634</v>
      </c>
      <c r="H147" t="str">
        <f>VLOOKUP(G147,$O$19:$P$38,2,0)</f>
        <v>Auxiliar Técnico II</v>
      </c>
      <c r="I147" t="str">
        <f>VLOOKUP(A147,PERSONALES!$B$2:$F$2072,4,0)</f>
        <v>M</v>
      </c>
      <c r="J147">
        <f>VLOOKUP(A147,PERSONALES!$B$2:$F$2072,5,0)</f>
        <v>24</v>
      </c>
      <c r="K147" t="str">
        <f>VLOOKUP(A147,CITACIONES!$B$1:D$2072,2,0)</f>
        <v>NO</v>
      </c>
      <c r="L147" t="str">
        <f>VLOOKUP(A147,CITACIONES!$B$2:$D$2072,3,0)</f>
        <v>PENDIENTE</v>
      </c>
    </row>
    <row r="148" spans="1:12">
      <c r="A148" s="4">
        <v>16774021</v>
      </c>
      <c r="B148" s="4" t="s">
        <v>661</v>
      </c>
      <c r="C148" s="4" t="s">
        <v>662</v>
      </c>
      <c r="D148" t="s">
        <v>3817</v>
      </c>
      <c r="E148" s="8">
        <v>8</v>
      </c>
      <c r="F148" s="1" t="str">
        <f>VLOOKUP(E148,$O$1:$P$16,2,FALSE)</f>
        <v>GUAYAQUIL</v>
      </c>
      <c r="G148" s="6" t="s">
        <v>3635</v>
      </c>
      <c r="H148" t="str">
        <f>VLOOKUP(G148,$O$19:$P$38,2,0)</f>
        <v>Auxiliar Técnico I</v>
      </c>
      <c r="I148" t="str">
        <f>VLOOKUP(A148,PERSONALES!$B$2:$F$2072,4,0)</f>
        <v>M</v>
      </c>
      <c r="J148">
        <f>VLOOKUP(A148,PERSONALES!$B$2:$F$2072,5,0)</f>
        <v>52</v>
      </c>
      <c r="K148" t="str">
        <f>VLOOKUP(A148,CITACIONES!$B$1:D$2072,2,0)</f>
        <v>SI</v>
      </c>
      <c r="L148" t="str">
        <f>VLOOKUP(A148,CITACIONES!$B$2:$D$2072,3,0)</f>
        <v>ENERO</v>
      </c>
    </row>
    <row r="149" spans="1:12">
      <c r="A149" s="4">
        <v>31983806</v>
      </c>
      <c r="B149" s="4" t="s">
        <v>663</v>
      </c>
      <c r="C149" s="4" t="s">
        <v>664</v>
      </c>
      <c r="D149" t="s">
        <v>3818</v>
      </c>
      <c r="E149" s="8">
        <v>14</v>
      </c>
      <c r="F149" s="1" t="str">
        <f>VLOOKUP(E149,$O$1:$P$16,2,FALSE)</f>
        <v>SANTIAGO</v>
      </c>
      <c r="G149" s="6" t="s">
        <v>3632</v>
      </c>
      <c r="H149" t="str">
        <f>VLOOKUP(G149,$O$19:$P$38,2,0)</f>
        <v>Profesional I</v>
      </c>
      <c r="I149" t="str">
        <f>VLOOKUP(A149,PERSONALES!$B$2:$F$2072,4,0)</f>
        <v>F</v>
      </c>
      <c r="J149">
        <f>VLOOKUP(A149,PERSONALES!$B$2:$F$2072,5,0)</f>
        <v>54</v>
      </c>
      <c r="K149" t="str">
        <f>VLOOKUP(A149,CITACIONES!$B$1:D$2072,2,0)</f>
        <v>NO</v>
      </c>
      <c r="L149" t="str">
        <f>VLOOKUP(A149,CITACIONES!$B$2:$D$2072,3,0)</f>
        <v>PENDIENTE</v>
      </c>
    </row>
    <row r="150" spans="1:12">
      <c r="A150" s="4">
        <v>39565866</v>
      </c>
      <c r="B150" s="4" t="s">
        <v>665</v>
      </c>
      <c r="C150" s="4" t="s">
        <v>666</v>
      </c>
      <c r="D150" t="s">
        <v>3819</v>
      </c>
      <c r="E150" s="8">
        <v>10</v>
      </c>
      <c r="F150" s="1" t="str">
        <f>VLOOKUP(E150,$O$1:$P$16,2,FALSE)</f>
        <v>LIMA</v>
      </c>
      <c r="G150" s="6" t="s">
        <v>3634</v>
      </c>
      <c r="H150" t="str">
        <f>VLOOKUP(G150,$O$19:$P$38,2,0)</f>
        <v>Auxiliar Técnico II</v>
      </c>
      <c r="I150" t="str">
        <f>VLOOKUP(A150,PERSONALES!$B$2:$F$2072,4,0)</f>
        <v>F</v>
      </c>
      <c r="J150">
        <f>VLOOKUP(A150,PERSONALES!$B$2:$F$2072,5,0)</f>
        <v>54</v>
      </c>
      <c r="K150" t="str">
        <f>VLOOKUP(A150,CITACIONES!$B$1:D$2072,2,0)</f>
        <v>NO</v>
      </c>
      <c r="L150" t="str">
        <f>VLOOKUP(A150,CITACIONES!$B$2:$D$2072,3,0)</f>
        <v>PENDIENTE</v>
      </c>
    </row>
    <row r="151" spans="1:12">
      <c r="A151" s="4">
        <v>39562303</v>
      </c>
      <c r="B151" s="4" t="s">
        <v>667</v>
      </c>
      <c r="C151" s="4" t="s">
        <v>668</v>
      </c>
      <c r="D151" t="s">
        <v>3820</v>
      </c>
      <c r="E151" s="8">
        <v>3</v>
      </c>
      <c r="F151" s="1" t="str">
        <f>VLOOKUP(E151,$O$1:$P$16,2,FALSE)</f>
        <v>CALI</v>
      </c>
      <c r="G151" s="6" t="s">
        <v>3638</v>
      </c>
      <c r="H151" t="str">
        <f>VLOOKUP(G151,$O$19:$P$38,2,0)</f>
        <v>Gestor I</v>
      </c>
      <c r="I151" t="str">
        <f>VLOOKUP(A151,PERSONALES!$B$2:$F$2072,4,0)</f>
        <v>F</v>
      </c>
      <c r="J151">
        <f>VLOOKUP(A151,PERSONALES!$B$2:$F$2072,5,0)</f>
        <v>51</v>
      </c>
      <c r="K151" t="str">
        <f>VLOOKUP(A151,CITACIONES!$B$1:D$2072,2,0)</f>
        <v>SI</v>
      </c>
      <c r="L151" t="str">
        <f>VLOOKUP(A151,CITACIONES!$B$2:$D$2072,3,0)</f>
        <v>FEBRERO</v>
      </c>
    </row>
    <row r="152" spans="1:12">
      <c r="A152" s="4">
        <v>39581656</v>
      </c>
      <c r="B152" s="4" t="s">
        <v>669</v>
      </c>
      <c r="C152" s="4" t="s">
        <v>670</v>
      </c>
      <c r="D152" t="s">
        <v>3821</v>
      </c>
      <c r="E152" s="8">
        <v>4</v>
      </c>
      <c r="F152" s="1" t="str">
        <f>VLOOKUP(E152,$O$1:$P$16,2,FALSE)</f>
        <v>BARRANQUILLA</v>
      </c>
      <c r="G152" s="6" t="s">
        <v>3634</v>
      </c>
      <c r="H152" t="str">
        <f>VLOOKUP(G152,$O$19:$P$38,2,0)</f>
        <v>Auxiliar Técnico II</v>
      </c>
      <c r="I152" t="str">
        <f>VLOOKUP(A152,PERSONALES!$B$2:$F$2072,4,0)</f>
        <v>F</v>
      </c>
      <c r="J152">
        <f>VLOOKUP(A152,PERSONALES!$B$2:$F$2072,5,0)</f>
        <v>38</v>
      </c>
      <c r="K152" t="str">
        <f>VLOOKUP(A152,CITACIONES!$B$1:D$2072,2,0)</f>
        <v>NO</v>
      </c>
      <c r="L152" t="str">
        <f>VLOOKUP(A152,CITACIONES!$B$2:$D$2072,3,0)</f>
        <v>PENDIENTE</v>
      </c>
    </row>
    <row r="153" spans="1:12">
      <c r="A153" s="4">
        <v>5163225</v>
      </c>
      <c r="B153" s="4" t="s">
        <v>671</v>
      </c>
      <c r="C153" s="4" t="s">
        <v>672</v>
      </c>
      <c r="D153" t="s">
        <v>3822</v>
      </c>
      <c r="E153" s="8">
        <v>11</v>
      </c>
      <c r="F153" s="1" t="str">
        <f>VLOOKUP(E153,$O$1:$P$16,2,FALSE)</f>
        <v>BUENOS AIRES</v>
      </c>
      <c r="G153" s="6" t="s">
        <v>3633</v>
      </c>
      <c r="H153" t="str">
        <f>VLOOKUP(G153,$O$19:$P$38,2,0)</f>
        <v>Coordinador I</v>
      </c>
      <c r="I153" t="str">
        <f>VLOOKUP(A153,PERSONALES!$B$2:$F$2072,4,0)</f>
        <v>F</v>
      </c>
      <c r="J153">
        <f>VLOOKUP(A153,PERSONALES!$B$2:$F$2072,5,0)</f>
        <v>61</v>
      </c>
      <c r="K153" t="str">
        <f>VLOOKUP(A153,CITACIONES!$B$1:D$2072,2,0)</f>
        <v>SI</v>
      </c>
      <c r="L153" t="str">
        <f>VLOOKUP(A153,CITACIONES!$B$2:$D$2072,3,0)</f>
        <v>MARZO</v>
      </c>
    </row>
    <row r="154" spans="1:12">
      <c r="A154" s="4">
        <v>51856480</v>
      </c>
      <c r="B154" s="4" t="s">
        <v>673</v>
      </c>
      <c r="C154" s="4" t="s">
        <v>674</v>
      </c>
      <c r="D154" t="s">
        <v>3823</v>
      </c>
      <c r="E154" s="8">
        <v>6</v>
      </c>
      <c r="F154" s="1" t="str">
        <f>VLOOKUP(E154,$O$1:$P$16,2,FALSE)</f>
        <v>SANTA MARTA</v>
      </c>
      <c r="G154" s="6" t="s">
        <v>3635</v>
      </c>
      <c r="H154" t="str">
        <f>VLOOKUP(G154,$O$19:$P$38,2,0)</f>
        <v>Auxiliar Técnico I</v>
      </c>
      <c r="I154" t="str">
        <f>VLOOKUP(A154,PERSONALES!$B$2:$F$2072,4,0)</f>
        <v>F</v>
      </c>
      <c r="J154">
        <f>VLOOKUP(A154,PERSONALES!$B$2:$F$2072,5,0)</f>
        <v>55</v>
      </c>
      <c r="K154" t="str">
        <f>VLOOKUP(A154,CITACIONES!$B$1:D$2072,2,0)</f>
        <v>NO</v>
      </c>
      <c r="L154" t="str">
        <f>VLOOKUP(A154,CITACIONES!$B$2:$D$2072,3,0)</f>
        <v>PENDIENTE</v>
      </c>
    </row>
    <row r="155" spans="1:12">
      <c r="A155" s="4">
        <v>52072443</v>
      </c>
      <c r="B155" s="4" t="s">
        <v>667</v>
      </c>
      <c r="C155" s="4" t="s">
        <v>675</v>
      </c>
      <c r="D155" t="s">
        <v>3824</v>
      </c>
      <c r="E155" s="8">
        <v>13</v>
      </c>
      <c r="F155" s="1" t="str">
        <f>VLOOKUP(E155,$O$1:$P$16,2,FALSE)</f>
        <v>NEW YORK</v>
      </c>
      <c r="G155" s="6" t="s">
        <v>3632</v>
      </c>
      <c r="H155" t="str">
        <f>VLOOKUP(G155,$O$19:$P$38,2,0)</f>
        <v>Profesional I</v>
      </c>
      <c r="I155" t="str">
        <f>VLOOKUP(A155,PERSONALES!$B$2:$F$2072,4,0)</f>
        <v>F</v>
      </c>
      <c r="J155">
        <f>VLOOKUP(A155,PERSONALES!$B$2:$F$2072,5,0)</f>
        <v>51</v>
      </c>
      <c r="K155" t="str">
        <f>VLOOKUP(A155,CITACIONES!$B$1:D$2072,2,0)</f>
        <v>NO</v>
      </c>
      <c r="L155" t="str">
        <f>VLOOKUP(A155,CITACIONES!$B$2:$D$2072,3,0)</f>
        <v>PENDIENTE</v>
      </c>
    </row>
    <row r="156" spans="1:12">
      <c r="A156" s="4">
        <v>52208745</v>
      </c>
      <c r="B156" s="4" t="s">
        <v>676</v>
      </c>
      <c r="C156" s="4" t="s">
        <v>677</v>
      </c>
      <c r="D156" t="s">
        <v>3825</v>
      </c>
      <c r="E156" s="8">
        <v>14</v>
      </c>
      <c r="F156" s="1" t="str">
        <f>VLOOKUP(E156,$O$1:$P$16,2,FALSE)</f>
        <v>SANTIAGO</v>
      </c>
      <c r="G156" s="6" t="s">
        <v>3633</v>
      </c>
      <c r="H156" t="str">
        <f>VLOOKUP(G156,$O$19:$P$38,2,0)</f>
        <v>Coordinador I</v>
      </c>
      <c r="I156" t="str">
        <f>VLOOKUP(A156,PERSONALES!$B$2:$F$2072,4,0)</f>
        <v>F</v>
      </c>
      <c r="J156">
        <f>VLOOKUP(A156,PERSONALES!$B$2:$F$2072,5,0)</f>
        <v>48</v>
      </c>
      <c r="K156" t="str">
        <f>VLOOKUP(A156,CITACIONES!$B$1:D$2072,2,0)</f>
        <v>SI</v>
      </c>
      <c r="L156" t="str">
        <f>VLOOKUP(A156,CITACIONES!$B$2:$D$2072,3,0)</f>
        <v>ABRIL</v>
      </c>
    </row>
    <row r="157" spans="1:12">
      <c r="A157" s="4">
        <v>52207561</v>
      </c>
      <c r="B157" s="4" t="s">
        <v>678</v>
      </c>
      <c r="C157" s="4" t="s">
        <v>679</v>
      </c>
      <c r="D157" t="s">
        <v>3826</v>
      </c>
      <c r="E157" s="8">
        <v>15</v>
      </c>
      <c r="F157" s="1" t="str">
        <f>VLOOKUP(E157,$O$1:$P$16,2,FALSE)</f>
        <v>MIAMI</v>
      </c>
      <c r="G157" s="6" t="s">
        <v>3630</v>
      </c>
      <c r="H157" t="str">
        <f>VLOOKUP(G157,$O$19:$P$38,2,0)</f>
        <v>Profesional II</v>
      </c>
      <c r="I157" t="str">
        <f>VLOOKUP(A157,PERSONALES!$B$2:$F$2072,4,0)</f>
        <v>F</v>
      </c>
      <c r="J157">
        <f>VLOOKUP(A157,PERSONALES!$B$2:$F$2072,5,0)</f>
        <v>47</v>
      </c>
      <c r="K157" t="str">
        <f>VLOOKUP(A157,CITACIONES!$B$1:D$2072,2,0)</f>
        <v>SI</v>
      </c>
      <c r="L157" t="str">
        <f>VLOOKUP(A157,CITACIONES!$B$2:$D$2072,3,0)</f>
        <v>MARZO</v>
      </c>
    </row>
    <row r="158" spans="1:12">
      <c r="A158" s="4">
        <v>5226941</v>
      </c>
      <c r="B158" s="4" t="s">
        <v>680</v>
      </c>
      <c r="C158" s="4" t="s">
        <v>681</v>
      </c>
      <c r="D158" t="s">
        <v>3827</v>
      </c>
      <c r="E158" s="8">
        <v>4</v>
      </c>
      <c r="F158" s="1" t="str">
        <f>VLOOKUP(E158,$O$1:$P$16,2,FALSE)</f>
        <v>BARRANQUILLA</v>
      </c>
      <c r="G158" s="6" t="s">
        <v>3632</v>
      </c>
      <c r="H158" t="str">
        <f>VLOOKUP(G158,$O$19:$P$38,2,0)</f>
        <v>Profesional I</v>
      </c>
      <c r="I158" t="str">
        <f>VLOOKUP(A158,PERSONALES!$B$2:$F$2072,4,0)</f>
        <v>F</v>
      </c>
      <c r="J158">
        <f>VLOOKUP(A158,PERSONALES!$B$2:$F$2072,5,0)</f>
        <v>46</v>
      </c>
      <c r="K158" t="str">
        <f>VLOOKUP(A158,CITACIONES!$B$1:D$2072,2,0)</f>
        <v>SI</v>
      </c>
      <c r="L158" t="str">
        <f>VLOOKUP(A158,CITACIONES!$B$2:$D$2072,3,0)</f>
        <v>MARZO</v>
      </c>
    </row>
    <row r="159" spans="1:12">
      <c r="A159" s="4">
        <v>52281404</v>
      </c>
      <c r="B159" s="4" t="s">
        <v>682</v>
      </c>
      <c r="C159" s="4" t="s">
        <v>683</v>
      </c>
      <c r="D159" t="s">
        <v>3828</v>
      </c>
      <c r="E159" s="8">
        <v>7</v>
      </c>
      <c r="F159" s="1" t="str">
        <f>VLOOKUP(E159,$O$1:$P$16,2,FALSE)</f>
        <v>PASO</v>
      </c>
      <c r="G159" s="6" t="s">
        <v>3632</v>
      </c>
      <c r="H159" t="str">
        <f>VLOOKUP(G159,$O$19:$P$38,2,0)</f>
        <v>Profesional I</v>
      </c>
      <c r="I159" t="str">
        <f>VLOOKUP(A159,PERSONALES!$B$2:$F$2072,4,0)</f>
        <v>F</v>
      </c>
      <c r="J159">
        <f>VLOOKUP(A159,PERSONALES!$B$2:$F$2072,5,0)</f>
        <v>46</v>
      </c>
      <c r="K159" t="str">
        <f>VLOOKUP(A159,CITACIONES!$B$1:D$2072,2,0)</f>
        <v>SI</v>
      </c>
      <c r="L159" t="str">
        <f>VLOOKUP(A159,CITACIONES!$B$2:$D$2072,3,0)</f>
        <v>MARZO</v>
      </c>
    </row>
    <row r="160" spans="1:12">
      <c r="A160" s="4">
        <v>52306703</v>
      </c>
      <c r="B160" s="4" t="s">
        <v>684</v>
      </c>
      <c r="C160" s="4" t="s">
        <v>685</v>
      </c>
      <c r="D160" t="s">
        <v>3829</v>
      </c>
      <c r="E160" s="8">
        <v>8</v>
      </c>
      <c r="F160" s="1" t="str">
        <f>VLOOKUP(E160,$O$1:$P$16,2,FALSE)</f>
        <v>GUAYAQUIL</v>
      </c>
      <c r="G160" s="6" t="s">
        <v>3632</v>
      </c>
      <c r="H160" t="str">
        <f>VLOOKUP(G160,$O$19:$P$38,2,0)</f>
        <v>Profesional I</v>
      </c>
      <c r="I160" t="str">
        <f>VLOOKUP(A160,PERSONALES!$B$2:$F$2072,4,0)</f>
        <v>F</v>
      </c>
      <c r="J160">
        <f>VLOOKUP(A160,PERSONALES!$B$2:$F$2072,5,0)</f>
        <v>45</v>
      </c>
      <c r="K160" t="str">
        <f>VLOOKUP(A160,CITACIONES!$B$1:D$2072,2,0)</f>
        <v>SI</v>
      </c>
      <c r="L160" t="str">
        <f>VLOOKUP(A160,CITACIONES!$B$2:$D$2072,3,0)</f>
        <v>MAYO</v>
      </c>
    </row>
    <row r="161" spans="1:12">
      <c r="A161" s="4">
        <v>5232557</v>
      </c>
      <c r="B161" s="4" t="s">
        <v>686</v>
      </c>
      <c r="C161" s="4" t="s">
        <v>687</v>
      </c>
      <c r="D161" t="s">
        <v>3830</v>
      </c>
      <c r="E161" s="8">
        <v>6</v>
      </c>
      <c r="F161" s="1" t="str">
        <f>VLOOKUP(E161,$O$1:$P$16,2,FALSE)</f>
        <v>SANTA MARTA</v>
      </c>
      <c r="G161" s="6" t="s">
        <v>3636</v>
      </c>
      <c r="H161" t="str">
        <f>VLOOKUP(G161,$O$19:$P$38,2,0)</f>
        <v>Tecnólogo</v>
      </c>
      <c r="I161" t="str">
        <f>VLOOKUP(A161,PERSONALES!$B$2:$F$2072,4,0)</f>
        <v>F</v>
      </c>
      <c r="J161">
        <f>VLOOKUP(A161,PERSONALES!$B$2:$F$2072,5,0)</f>
        <v>47</v>
      </c>
      <c r="K161" t="str">
        <f>VLOOKUP(A161,CITACIONES!$B$1:D$2072,2,0)</f>
        <v>SI</v>
      </c>
      <c r="L161" t="str">
        <f>VLOOKUP(A161,CITACIONES!$B$2:$D$2072,3,0)</f>
        <v>MARZO</v>
      </c>
    </row>
    <row r="162" spans="1:12">
      <c r="A162" s="4">
        <v>52351162</v>
      </c>
      <c r="B162" s="4" t="s">
        <v>100</v>
      </c>
      <c r="C162" s="4" t="s">
        <v>688</v>
      </c>
      <c r="D162" t="s">
        <v>3831</v>
      </c>
      <c r="E162" s="8">
        <v>11</v>
      </c>
      <c r="F162" s="1" t="str">
        <f>VLOOKUP(E162,$O$1:$P$16,2,FALSE)</f>
        <v>BUENOS AIRES</v>
      </c>
      <c r="G162" s="6" t="s">
        <v>3632</v>
      </c>
      <c r="H162" t="str">
        <f>VLOOKUP(G162,$O$19:$P$38,2,0)</f>
        <v>Profesional I</v>
      </c>
      <c r="I162" t="str">
        <f>VLOOKUP(A162,PERSONALES!$B$2:$F$2072,4,0)</f>
        <v>F</v>
      </c>
      <c r="J162">
        <f>VLOOKUP(A162,PERSONALES!$B$2:$F$2072,5,0)</f>
        <v>45</v>
      </c>
      <c r="K162" t="str">
        <f>VLOOKUP(A162,CITACIONES!$B$1:D$2072,2,0)</f>
        <v>SI</v>
      </c>
      <c r="L162" t="str">
        <f>VLOOKUP(A162,CITACIONES!$B$2:$D$2072,3,0)</f>
        <v>ABRIL</v>
      </c>
    </row>
    <row r="163" spans="1:12">
      <c r="A163" s="4">
        <v>52392104</v>
      </c>
      <c r="B163" s="4" t="s">
        <v>120</v>
      </c>
      <c r="C163" s="4" t="s">
        <v>689</v>
      </c>
      <c r="D163" t="s">
        <v>3832</v>
      </c>
      <c r="E163" s="8">
        <v>5</v>
      </c>
      <c r="F163" s="1" t="str">
        <f>VLOOKUP(E163,$O$1:$P$16,2,FALSE)</f>
        <v>BUCARAMANGA</v>
      </c>
      <c r="G163" s="6" t="s">
        <v>3632</v>
      </c>
      <c r="H163" t="str">
        <f>VLOOKUP(G163,$O$19:$P$38,2,0)</f>
        <v>Profesional I</v>
      </c>
      <c r="I163" t="str">
        <f>VLOOKUP(A163,PERSONALES!$B$2:$F$2072,4,0)</f>
        <v>F</v>
      </c>
      <c r="J163">
        <f>VLOOKUP(A163,PERSONALES!$B$2:$F$2072,5,0)</f>
        <v>43</v>
      </c>
      <c r="K163" t="str">
        <f>VLOOKUP(A163,CITACIONES!$B$1:D$2072,2,0)</f>
        <v>SI</v>
      </c>
      <c r="L163" t="str">
        <f>VLOOKUP(A163,CITACIONES!$B$2:$D$2072,3,0)</f>
        <v>MAYO</v>
      </c>
    </row>
    <row r="164" spans="1:12">
      <c r="A164" s="4">
        <v>52713651</v>
      </c>
      <c r="B164" s="4" t="s">
        <v>690</v>
      </c>
      <c r="C164" s="4" t="s">
        <v>691</v>
      </c>
      <c r="D164" t="s">
        <v>3833</v>
      </c>
      <c r="E164" s="8">
        <v>13</v>
      </c>
      <c r="F164" s="1" t="str">
        <f>VLOOKUP(E164,$O$1:$P$16,2,FALSE)</f>
        <v>NEW YORK</v>
      </c>
      <c r="G164" s="6" t="s">
        <v>3637</v>
      </c>
      <c r="H164" t="str">
        <f>VLOOKUP(G164,$O$19:$P$38,2,0)</f>
        <v>Gerente I</v>
      </c>
      <c r="I164" t="str">
        <f>VLOOKUP(A164,PERSONALES!$B$2:$F$2072,4,0)</f>
        <v>F</v>
      </c>
      <c r="J164">
        <f>VLOOKUP(A164,PERSONALES!$B$2:$F$2072,5,0)</f>
        <v>42</v>
      </c>
      <c r="K164" t="str">
        <f>VLOOKUP(A164,CITACIONES!$B$1:D$2072,2,0)</f>
        <v>NO</v>
      </c>
      <c r="L164" t="str">
        <f>VLOOKUP(A164,CITACIONES!$B$2:$D$2072,3,0)</f>
        <v>PENDIENTE</v>
      </c>
    </row>
    <row r="165" spans="1:12">
      <c r="A165" s="4">
        <v>52721467</v>
      </c>
      <c r="B165" s="4" t="s">
        <v>692</v>
      </c>
      <c r="C165" s="4" t="s">
        <v>693</v>
      </c>
      <c r="D165" t="s">
        <v>3834</v>
      </c>
      <c r="E165" s="8">
        <v>6</v>
      </c>
      <c r="F165" s="1" t="str">
        <f>VLOOKUP(E165,$O$1:$P$16,2,FALSE)</f>
        <v>SANTA MARTA</v>
      </c>
      <c r="G165" s="6" t="s">
        <v>3635</v>
      </c>
      <c r="H165" t="str">
        <f>VLOOKUP(G165,$O$19:$P$38,2,0)</f>
        <v>Auxiliar Técnico I</v>
      </c>
      <c r="I165" t="str">
        <f>VLOOKUP(A165,PERSONALES!$B$2:$F$2072,4,0)</f>
        <v>F</v>
      </c>
      <c r="J165">
        <f>VLOOKUP(A165,PERSONALES!$B$2:$F$2072,5,0)</f>
        <v>41</v>
      </c>
      <c r="K165" t="str">
        <f>VLOOKUP(A165,CITACIONES!$B$1:D$2072,2,0)</f>
        <v>NO</v>
      </c>
      <c r="L165" t="str">
        <f>VLOOKUP(A165,CITACIONES!$B$2:$D$2072,3,0)</f>
        <v>PENDIENTE</v>
      </c>
    </row>
    <row r="166" spans="1:12">
      <c r="A166" s="4">
        <v>52737776</v>
      </c>
      <c r="B166" s="4" t="s">
        <v>694</v>
      </c>
      <c r="C166" s="4" t="s">
        <v>695</v>
      </c>
      <c r="D166" t="s">
        <v>3835</v>
      </c>
      <c r="E166" s="8">
        <v>4</v>
      </c>
      <c r="F166" s="1" t="str">
        <f>VLOOKUP(E166,$O$1:$P$16,2,FALSE)</f>
        <v>BARRANQUILLA</v>
      </c>
      <c r="G166" s="6" t="s">
        <v>3635</v>
      </c>
      <c r="H166" t="str">
        <f>VLOOKUP(G166,$O$19:$P$38,2,0)</f>
        <v>Auxiliar Técnico I</v>
      </c>
      <c r="I166" t="str">
        <f>VLOOKUP(A166,PERSONALES!$B$2:$F$2072,4,0)</f>
        <v>F</v>
      </c>
      <c r="J166">
        <f>VLOOKUP(A166,PERSONALES!$B$2:$F$2072,5,0)</f>
        <v>40</v>
      </c>
      <c r="K166" t="str">
        <f>VLOOKUP(A166,CITACIONES!$B$1:D$2072,2,0)</f>
        <v>SI</v>
      </c>
      <c r="L166" t="str">
        <f>VLOOKUP(A166,CITACIONES!$B$2:$D$2072,3,0)</f>
        <v>FEBRERO</v>
      </c>
    </row>
    <row r="167" spans="1:12">
      <c r="A167" s="4">
        <v>52734157</v>
      </c>
      <c r="B167" s="4" t="s">
        <v>696</v>
      </c>
      <c r="C167" s="4" t="s">
        <v>697</v>
      </c>
      <c r="D167" t="s">
        <v>3836</v>
      </c>
      <c r="E167" s="8">
        <v>5</v>
      </c>
      <c r="F167" s="1" t="str">
        <f>VLOOKUP(E167,$O$1:$P$16,2,FALSE)</f>
        <v>BUCARAMANGA</v>
      </c>
      <c r="G167" s="6" t="s">
        <v>3635</v>
      </c>
      <c r="H167" t="str">
        <f>VLOOKUP(G167,$O$19:$P$38,2,0)</f>
        <v>Auxiliar Técnico I</v>
      </c>
      <c r="I167" t="str">
        <f>VLOOKUP(A167,PERSONALES!$B$2:$F$2072,4,0)</f>
        <v>F</v>
      </c>
      <c r="J167">
        <f>VLOOKUP(A167,PERSONALES!$B$2:$F$2072,5,0)</f>
        <v>40</v>
      </c>
      <c r="K167" t="str">
        <f>VLOOKUP(A167,CITACIONES!$B$1:D$2072,2,0)</f>
        <v>SI</v>
      </c>
      <c r="L167" t="str">
        <f>VLOOKUP(A167,CITACIONES!$B$2:$D$2072,3,0)</f>
        <v>MAYO</v>
      </c>
    </row>
    <row r="168" spans="1:12">
      <c r="A168" s="4">
        <v>52765253</v>
      </c>
      <c r="B168" s="4" t="s">
        <v>698</v>
      </c>
      <c r="C168" s="4" t="s">
        <v>699</v>
      </c>
      <c r="D168" t="s">
        <v>3837</v>
      </c>
      <c r="E168" s="8">
        <v>10</v>
      </c>
      <c r="F168" s="1" t="str">
        <f>VLOOKUP(E168,$O$1:$P$16,2,FALSE)</f>
        <v>LIMA</v>
      </c>
      <c r="G168" s="6" t="s">
        <v>3635</v>
      </c>
      <c r="H168" t="str">
        <f>VLOOKUP(G168,$O$19:$P$38,2,0)</f>
        <v>Auxiliar Técnico I</v>
      </c>
      <c r="I168" t="str">
        <f>VLOOKUP(A168,PERSONALES!$B$2:$F$2072,4,0)</f>
        <v>F</v>
      </c>
      <c r="J168">
        <f>VLOOKUP(A168,PERSONALES!$B$2:$F$2072,5,0)</f>
        <v>43</v>
      </c>
      <c r="K168" t="str">
        <f>VLOOKUP(A168,CITACIONES!$B$1:D$2072,2,0)</f>
        <v>SI</v>
      </c>
      <c r="L168" t="str">
        <f>VLOOKUP(A168,CITACIONES!$B$2:$D$2072,3,0)</f>
        <v>JUNIO</v>
      </c>
    </row>
    <row r="169" spans="1:12">
      <c r="A169" s="4">
        <v>52775327</v>
      </c>
      <c r="B169" s="4" t="s">
        <v>700</v>
      </c>
      <c r="C169" s="4" t="s">
        <v>701</v>
      </c>
      <c r="D169" t="s">
        <v>3838</v>
      </c>
      <c r="E169" s="8">
        <v>2</v>
      </c>
      <c r="F169" s="1" t="str">
        <f>VLOOKUP(E169,$O$1:$P$16,2,FALSE)</f>
        <v>MEDELLIN</v>
      </c>
      <c r="G169" s="6" t="s">
        <v>3632</v>
      </c>
      <c r="H169" t="str">
        <f>VLOOKUP(G169,$O$19:$P$38,2,0)</f>
        <v>Profesional I</v>
      </c>
      <c r="I169" t="str">
        <f>VLOOKUP(A169,PERSONALES!$B$2:$F$2072,4,0)</f>
        <v>F</v>
      </c>
      <c r="J169">
        <f>VLOOKUP(A169,PERSONALES!$B$2:$F$2072,5,0)</f>
        <v>39</v>
      </c>
      <c r="K169" t="str">
        <f>VLOOKUP(A169,CITACIONES!$B$1:D$2072,2,0)</f>
        <v>SI</v>
      </c>
      <c r="L169" t="str">
        <f>VLOOKUP(A169,CITACIONES!$B$2:$D$2072,3,0)</f>
        <v>MAYO</v>
      </c>
    </row>
    <row r="170" spans="1:12">
      <c r="A170" s="4">
        <v>52802520</v>
      </c>
      <c r="B170" s="4" t="s">
        <v>702</v>
      </c>
      <c r="C170" s="4" t="s">
        <v>703</v>
      </c>
      <c r="D170" t="s">
        <v>3839</v>
      </c>
      <c r="E170" s="8">
        <v>3</v>
      </c>
      <c r="F170" s="1" t="str">
        <f>VLOOKUP(E170,$O$1:$P$16,2,FALSE)</f>
        <v>CALI</v>
      </c>
      <c r="G170" s="6" t="s">
        <v>3638</v>
      </c>
      <c r="H170" t="str">
        <f>VLOOKUP(G170,$O$19:$P$38,2,0)</f>
        <v>Gestor I</v>
      </c>
      <c r="I170" t="str">
        <f>VLOOKUP(A170,PERSONALES!$B$2:$F$2072,4,0)</f>
        <v>F</v>
      </c>
      <c r="J170">
        <f>VLOOKUP(A170,PERSONALES!$B$2:$F$2072,5,0)</f>
        <v>42</v>
      </c>
      <c r="K170" t="str">
        <f>VLOOKUP(A170,CITACIONES!$B$1:D$2072,2,0)</f>
        <v>NO</v>
      </c>
      <c r="L170" t="str">
        <f>VLOOKUP(A170,CITACIONES!$B$2:$D$2072,3,0)</f>
        <v>PENDIENTE</v>
      </c>
    </row>
    <row r="171" spans="1:12">
      <c r="A171" s="4">
        <v>52811021</v>
      </c>
      <c r="B171" s="4" t="s">
        <v>264</v>
      </c>
      <c r="C171" s="4" t="s">
        <v>704</v>
      </c>
      <c r="D171" t="s">
        <v>3840</v>
      </c>
      <c r="E171" s="8">
        <v>9</v>
      </c>
      <c r="F171" s="1" t="str">
        <f>VLOOKUP(E171,$O$1:$P$16,2,FALSE)</f>
        <v>QUITO</v>
      </c>
      <c r="G171" s="6" t="s">
        <v>3635</v>
      </c>
      <c r="H171" t="str">
        <f>VLOOKUP(G171,$O$19:$P$38,2,0)</f>
        <v>Auxiliar Técnico I</v>
      </c>
      <c r="I171" t="str">
        <f>VLOOKUP(A171,PERSONALES!$B$2:$F$2072,4,0)</f>
        <v>F</v>
      </c>
      <c r="J171">
        <f>VLOOKUP(A171,PERSONALES!$B$2:$F$2072,5,0)</f>
        <v>41</v>
      </c>
      <c r="K171" t="str">
        <f>VLOOKUP(A171,CITACIONES!$B$1:D$2072,2,0)</f>
        <v>SI</v>
      </c>
      <c r="L171" t="str">
        <f>VLOOKUP(A171,CITACIONES!$B$2:$D$2072,3,0)</f>
        <v>MAYO</v>
      </c>
    </row>
    <row r="172" spans="1:12">
      <c r="A172" s="4">
        <v>52837062</v>
      </c>
      <c r="B172" s="4" t="s">
        <v>154</v>
      </c>
      <c r="C172" s="4" t="s">
        <v>705</v>
      </c>
      <c r="D172" t="s">
        <v>3841</v>
      </c>
      <c r="E172" s="8">
        <v>2</v>
      </c>
      <c r="F172" s="1" t="str">
        <f>VLOOKUP(E172,$O$1:$P$16,2,FALSE)</f>
        <v>MEDELLIN</v>
      </c>
      <c r="G172" s="6" t="s">
        <v>3632</v>
      </c>
      <c r="H172" t="str">
        <f>VLOOKUP(G172,$O$19:$P$38,2,0)</f>
        <v>Profesional I</v>
      </c>
      <c r="I172" t="str">
        <f>VLOOKUP(A172,PERSONALES!$B$2:$F$2072,4,0)</f>
        <v>F</v>
      </c>
      <c r="J172">
        <f>VLOOKUP(A172,PERSONALES!$B$2:$F$2072,5,0)</f>
        <v>41</v>
      </c>
      <c r="K172" t="str">
        <f>VLOOKUP(A172,CITACIONES!$B$1:D$2072,2,0)</f>
        <v>SI</v>
      </c>
      <c r="L172" t="str">
        <f>VLOOKUP(A172,CITACIONES!$B$2:$D$2072,3,0)</f>
        <v>MARZO</v>
      </c>
    </row>
    <row r="173" spans="1:12">
      <c r="A173" s="4">
        <v>52833089</v>
      </c>
      <c r="B173" s="4" t="s">
        <v>204</v>
      </c>
      <c r="C173" s="4" t="s">
        <v>706</v>
      </c>
      <c r="D173" t="s">
        <v>3842</v>
      </c>
      <c r="E173" s="8">
        <v>10</v>
      </c>
      <c r="F173" s="1" t="str">
        <f>VLOOKUP(E173,$O$1:$P$16,2,FALSE)</f>
        <v>LIMA</v>
      </c>
      <c r="G173" s="6" t="s">
        <v>3632</v>
      </c>
      <c r="H173" t="str">
        <f>VLOOKUP(G173,$O$19:$P$38,2,0)</f>
        <v>Profesional I</v>
      </c>
      <c r="I173" t="str">
        <f>VLOOKUP(A173,PERSONALES!$B$2:$F$2072,4,0)</f>
        <v>F</v>
      </c>
      <c r="J173">
        <f>VLOOKUP(A173,PERSONALES!$B$2:$F$2072,5,0)</f>
        <v>41</v>
      </c>
      <c r="K173" t="str">
        <f>VLOOKUP(A173,CITACIONES!$B$1:D$2072,2,0)</f>
        <v>SI</v>
      </c>
      <c r="L173" t="str">
        <f>VLOOKUP(A173,CITACIONES!$B$2:$D$2072,3,0)</f>
        <v>ENERO</v>
      </c>
    </row>
    <row r="174" spans="1:12">
      <c r="A174" s="4">
        <v>528423</v>
      </c>
      <c r="B174" s="4" t="s">
        <v>707</v>
      </c>
      <c r="C174" s="4" t="s">
        <v>708</v>
      </c>
      <c r="D174" t="s">
        <v>3843</v>
      </c>
      <c r="E174" s="8">
        <v>1</v>
      </c>
      <c r="F174" s="1" t="str">
        <f>VLOOKUP(E174,$O$1:$P$16,2,FALSE)</f>
        <v>BOGOTA</v>
      </c>
      <c r="G174" s="6" t="s">
        <v>3632</v>
      </c>
      <c r="H174" t="str">
        <f>VLOOKUP(G174,$O$19:$P$38,2,0)</f>
        <v>Profesional I</v>
      </c>
      <c r="I174" t="str">
        <f>VLOOKUP(A174,PERSONALES!$B$2:$F$2072,4,0)</f>
        <v>F</v>
      </c>
      <c r="J174">
        <f>VLOOKUP(A174,PERSONALES!$B$2:$F$2072,5,0)</f>
        <v>40</v>
      </c>
      <c r="K174" t="str">
        <f>VLOOKUP(A174,CITACIONES!$B$1:D$2072,2,0)</f>
        <v>SI</v>
      </c>
      <c r="L174" t="str">
        <f>VLOOKUP(A174,CITACIONES!$B$2:$D$2072,3,0)</f>
        <v>ENERO</v>
      </c>
    </row>
    <row r="175" spans="1:12">
      <c r="A175" s="4">
        <v>52854566</v>
      </c>
      <c r="B175" s="4" t="s">
        <v>709</v>
      </c>
      <c r="C175" s="4" t="s">
        <v>710</v>
      </c>
      <c r="D175" t="s">
        <v>3844</v>
      </c>
      <c r="E175" s="8">
        <v>3</v>
      </c>
      <c r="F175" s="1" t="str">
        <f>VLOOKUP(E175,$O$1:$P$16,2,FALSE)</f>
        <v>CALI</v>
      </c>
      <c r="G175" s="6" t="s">
        <v>3635</v>
      </c>
      <c r="H175" t="str">
        <f>VLOOKUP(G175,$O$19:$P$38,2,0)</f>
        <v>Auxiliar Técnico I</v>
      </c>
      <c r="I175" t="str">
        <f>VLOOKUP(A175,PERSONALES!$B$2:$F$2072,4,0)</f>
        <v>F</v>
      </c>
      <c r="J175">
        <f>VLOOKUP(A175,PERSONALES!$B$2:$F$2072,5,0)</f>
        <v>42</v>
      </c>
      <c r="K175" t="str">
        <f>VLOOKUP(A175,CITACIONES!$B$1:D$2072,2,0)</f>
        <v>SI</v>
      </c>
      <c r="L175" t="str">
        <f>VLOOKUP(A175,CITACIONES!$B$2:$D$2072,3,0)</f>
        <v>ENERO</v>
      </c>
    </row>
    <row r="176" spans="1:12">
      <c r="A176" s="4">
        <v>52869551</v>
      </c>
      <c r="B176" s="4" t="s">
        <v>711</v>
      </c>
      <c r="C176" s="4" t="s">
        <v>712</v>
      </c>
      <c r="D176" t="s">
        <v>3845</v>
      </c>
      <c r="E176" s="8">
        <v>11</v>
      </c>
      <c r="F176" s="1" t="str">
        <f>VLOOKUP(E176,$O$1:$P$16,2,FALSE)</f>
        <v>BUENOS AIRES</v>
      </c>
      <c r="G176" s="6" t="s">
        <v>3632</v>
      </c>
      <c r="H176" t="str">
        <f>VLOOKUP(G176,$O$19:$P$38,2,0)</f>
        <v>Profesional I</v>
      </c>
      <c r="I176" t="str">
        <f>VLOOKUP(A176,PERSONALES!$B$2:$F$2072,4,0)</f>
        <v>F</v>
      </c>
      <c r="J176">
        <f>VLOOKUP(A176,PERSONALES!$B$2:$F$2072,5,0)</f>
        <v>39</v>
      </c>
      <c r="K176" t="str">
        <f>VLOOKUP(A176,CITACIONES!$B$1:D$2072,2,0)</f>
        <v>SI</v>
      </c>
      <c r="L176" t="str">
        <f>VLOOKUP(A176,CITACIONES!$B$2:$D$2072,3,0)</f>
        <v>ABRIL</v>
      </c>
    </row>
    <row r="177" spans="1:12">
      <c r="A177" s="4">
        <v>52957508</v>
      </c>
      <c r="B177" s="4" t="s">
        <v>713</v>
      </c>
      <c r="C177" s="4" t="s">
        <v>714</v>
      </c>
      <c r="D177" t="s">
        <v>3846</v>
      </c>
      <c r="E177" s="8">
        <v>11</v>
      </c>
      <c r="F177" s="1" t="str">
        <f>VLOOKUP(E177,$O$1:$P$16,2,FALSE)</f>
        <v>BUENOS AIRES</v>
      </c>
      <c r="G177" s="6" t="s">
        <v>3635</v>
      </c>
      <c r="H177" t="str">
        <f>VLOOKUP(G177,$O$19:$P$38,2,0)</f>
        <v>Auxiliar Técnico I</v>
      </c>
      <c r="I177" t="str">
        <f>VLOOKUP(A177,PERSONALES!$B$2:$F$2072,4,0)</f>
        <v>F</v>
      </c>
      <c r="J177">
        <f>VLOOKUP(A177,PERSONALES!$B$2:$F$2072,5,0)</f>
        <v>40</v>
      </c>
      <c r="K177" t="str">
        <f>VLOOKUP(A177,CITACIONES!$B$1:D$2072,2,0)</f>
        <v>SI</v>
      </c>
      <c r="L177" t="str">
        <f>VLOOKUP(A177,CITACIONES!$B$2:$D$2072,3,0)</f>
        <v>FEBRERO</v>
      </c>
    </row>
    <row r="178" spans="1:12">
      <c r="A178" s="4">
        <v>52968136</v>
      </c>
      <c r="B178" s="4" t="s">
        <v>715</v>
      </c>
      <c r="C178" s="4" t="s">
        <v>716</v>
      </c>
      <c r="D178" t="s">
        <v>3847</v>
      </c>
      <c r="E178" s="8">
        <v>2</v>
      </c>
      <c r="F178" s="1" t="str">
        <f>VLOOKUP(E178,$O$1:$P$16,2,FALSE)</f>
        <v>MEDELLIN</v>
      </c>
      <c r="G178" s="6" t="s">
        <v>3633</v>
      </c>
      <c r="H178" t="str">
        <f>VLOOKUP(G178,$O$19:$P$38,2,0)</f>
        <v>Coordinador I</v>
      </c>
      <c r="I178" t="str">
        <f>VLOOKUP(A178,PERSONALES!$B$2:$F$2072,4,0)</f>
        <v>F</v>
      </c>
      <c r="J178">
        <f>VLOOKUP(A178,PERSONALES!$B$2:$F$2072,5,0)</f>
        <v>40</v>
      </c>
      <c r="K178" t="str">
        <f>VLOOKUP(A178,CITACIONES!$B$1:D$2072,2,0)</f>
        <v>SI</v>
      </c>
      <c r="L178" t="str">
        <f>VLOOKUP(A178,CITACIONES!$B$2:$D$2072,3,0)</f>
        <v>ABRIL</v>
      </c>
    </row>
    <row r="179" spans="1:12">
      <c r="A179" s="4">
        <v>52963908</v>
      </c>
      <c r="B179" s="4" t="s">
        <v>717</v>
      </c>
      <c r="C179" s="4" t="s">
        <v>718</v>
      </c>
      <c r="D179" t="s">
        <v>3848</v>
      </c>
      <c r="E179" s="8">
        <v>5</v>
      </c>
      <c r="F179" s="1" t="str">
        <f>VLOOKUP(E179,$O$1:$P$16,2,FALSE)</f>
        <v>BUCARAMANGA</v>
      </c>
      <c r="G179" s="6" t="s">
        <v>3632</v>
      </c>
      <c r="H179" t="str">
        <f>VLOOKUP(G179,$O$19:$P$38,2,0)</f>
        <v>Profesional I</v>
      </c>
      <c r="I179" t="str">
        <f>VLOOKUP(A179,PERSONALES!$B$2:$F$2072,4,0)</f>
        <v>F</v>
      </c>
      <c r="J179">
        <f>VLOOKUP(A179,PERSONALES!$B$2:$F$2072,5,0)</f>
        <v>38</v>
      </c>
      <c r="K179" t="str">
        <f>VLOOKUP(A179,CITACIONES!$B$1:D$2072,2,0)</f>
        <v>SI</v>
      </c>
      <c r="L179" t="str">
        <f>VLOOKUP(A179,CITACIONES!$B$2:$D$2072,3,0)</f>
        <v>MARZO</v>
      </c>
    </row>
    <row r="180" spans="1:12">
      <c r="A180" s="4">
        <v>53003202</v>
      </c>
      <c r="B180" s="4" t="s">
        <v>146</v>
      </c>
      <c r="C180" s="4" t="s">
        <v>719</v>
      </c>
      <c r="D180" t="s">
        <v>3849</v>
      </c>
      <c r="E180" s="8">
        <v>9</v>
      </c>
      <c r="F180" s="1" t="str">
        <f>VLOOKUP(E180,$O$1:$P$16,2,FALSE)</f>
        <v>QUITO</v>
      </c>
      <c r="G180" s="6" t="s">
        <v>3635</v>
      </c>
      <c r="H180" t="str">
        <f>VLOOKUP(G180,$O$19:$P$38,2,0)</f>
        <v>Auxiliar Técnico I</v>
      </c>
      <c r="I180" t="str">
        <f>VLOOKUP(A180,PERSONALES!$B$2:$F$2072,4,0)</f>
        <v>F</v>
      </c>
      <c r="J180">
        <f>VLOOKUP(A180,PERSONALES!$B$2:$F$2072,5,0)</f>
        <v>39</v>
      </c>
      <c r="K180" t="str">
        <f>VLOOKUP(A180,CITACIONES!$B$1:D$2072,2,0)</f>
        <v>SI</v>
      </c>
      <c r="L180" t="str">
        <f>VLOOKUP(A180,CITACIONES!$B$2:$D$2072,3,0)</f>
        <v>ABRIL</v>
      </c>
    </row>
    <row r="181" spans="1:12">
      <c r="A181" s="4">
        <v>53016361</v>
      </c>
      <c r="B181" s="4" t="s">
        <v>720</v>
      </c>
      <c r="C181" s="4" t="s">
        <v>721</v>
      </c>
      <c r="D181" t="s">
        <v>3850</v>
      </c>
      <c r="E181" s="8">
        <v>11</v>
      </c>
      <c r="F181" s="1" t="str">
        <f>VLOOKUP(E181,$O$1:$P$16,2,FALSE)</f>
        <v>BUENOS AIRES</v>
      </c>
      <c r="G181" s="6" t="s">
        <v>3632</v>
      </c>
      <c r="H181" t="str">
        <f>VLOOKUP(G181,$O$19:$P$38,2,0)</f>
        <v>Profesional I</v>
      </c>
      <c r="I181" t="str">
        <f>VLOOKUP(A181,PERSONALES!$B$2:$F$2072,4,0)</f>
        <v>F</v>
      </c>
      <c r="J181">
        <f>VLOOKUP(A181,PERSONALES!$B$2:$F$2072,5,0)</f>
        <v>38</v>
      </c>
      <c r="K181" t="str">
        <f>VLOOKUP(A181,CITACIONES!$B$1:D$2072,2,0)</f>
        <v>SI</v>
      </c>
      <c r="L181" t="str">
        <f>VLOOKUP(A181,CITACIONES!$B$2:$D$2072,3,0)</f>
        <v>MAYO</v>
      </c>
    </row>
    <row r="182" spans="1:12">
      <c r="A182" s="4">
        <v>53032015</v>
      </c>
      <c r="B182" s="4" t="s">
        <v>722</v>
      </c>
      <c r="C182" s="4" t="s">
        <v>723</v>
      </c>
      <c r="D182" t="s">
        <v>3851</v>
      </c>
      <c r="E182" s="8">
        <v>15</v>
      </c>
      <c r="F182" s="1" t="str">
        <f>VLOOKUP(E182,$O$1:$P$16,2,FALSE)</f>
        <v>MIAMI</v>
      </c>
      <c r="G182" s="6" t="s">
        <v>3630</v>
      </c>
      <c r="H182" t="str">
        <f>VLOOKUP(G182,$O$19:$P$38,2,0)</f>
        <v>Profesional II</v>
      </c>
      <c r="I182" t="str">
        <f>VLOOKUP(A182,PERSONALES!$B$2:$F$2072,4,0)</f>
        <v>F</v>
      </c>
      <c r="J182">
        <f>VLOOKUP(A182,PERSONALES!$B$2:$F$2072,5,0)</f>
        <v>37</v>
      </c>
      <c r="K182" t="str">
        <f>VLOOKUP(A182,CITACIONES!$B$1:D$2072,2,0)</f>
        <v>SI</v>
      </c>
      <c r="L182" t="str">
        <f>VLOOKUP(A182,CITACIONES!$B$2:$D$2072,3,0)</f>
        <v>MARZO</v>
      </c>
    </row>
    <row r="183" spans="1:12">
      <c r="A183" s="4">
        <v>5304905</v>
      </c>
      <c r="B183" s="4" t="s">
        <v>76</v>
      </c>
      <c r="C183" s="4" t="s">
        <v>724</v>
      </c>
      <c r="D183" t="s">
        <v>3852</v>
      </c>
      <c r="E183" s="8">
        <v>4</v>
      </c>
      <c r="F183" s="1" t="str">
        <f>VLOOKUP(E183,$O$1:$P$16,2,FALSE)</f>
        <v>BARRANQUILLA</v>
      </c>
      <c r="G183" s="6" t="s">
        <v>3632</v>
      </c>
      <c r="H183" t="str">
        <f>VLOOKUP(G183,$O$19:$P$38,2,0)</f>
        <v>Profesional I</v>
      </c>
      <c r="I183" t="str">
        <f>VLOOKUP(A183,PERSONALES!$B$2:$F$2072,4,0)</f>
        <v>F</v>
      </c>
      <c r="J183">
        <f>VLOOKUP(A183,PERSONALES!$B$2:$F$2072,5,0)</f>
        <v>38</v>
      </c>
      <c r="K183" t="str">
        <f>VLOOKUP(A183,CITACIONES!$B$1:D$2072,2,0)</f>
        <v>SI</v>
      </c>
      <c r="L183" t="str">
        <f>VLOOKUP(A183,CITACIONES!$B$2:$D$2072,3,0)</f>
        <v>MAYO</v>
      </c>
    </row>
    <row r="184" spans="1:12">
      <c r="A184" s="4">
        <v>531173</v>
      </c>
      <c r="B184" s="4" t="s">
        <v>725</v>
      </c>
      <c r="C184" s="4" t="s">
        <v>726</v>
      </c>
      <c r="D184" t="s">
        <v>3853</v>
      </c>
      <c r="E184" s="8">
        <v>4</v>
      </c>
      <c r="F184" s="1" t="str">
        <f>VLOOKUP(E184,$O$1:$P$16,2,FALSE)</f>
        <v>BARRANQUILLA</v>
      </c>
      <c r="G184" s="6" t="s">
        <v>3632</v>
      </c>
      <c r="H184" t="str">
        <f>VLOOKUP(G184,$O$19:$P$38,2,0)</f>
        <v>Profesional I</v>
      </c>
      <c r="I184" t="str">
        <f>VLOOKUP(A184,PERSONALES!$B$2:$F$2072,4,0)</f>
        <v>F</v>
      </c>
      <c r="J184">
        <f>VLOOKUP(A184,PERSONALES!$B$2:$F$2072,5,0)</f>
        <v>38</v>
      </c>
      <c r="K184" t="str">
        <f>VLOOKUP(A184,CITACIONES!$B$1:D$2072,2,0)</f>
        <v>SI</v>
      </c>
      <c r="L184" t="str">
        <f>VLOOKUP(A184,CITACIONES!$B$2:$D$2072,3,0)</f>
        <v>ABRIL</v>
      </c>
    </row>
    <row r="185" spans="1:12">
      <c r="A185" s="4">
        <v>53161176</v>
      </c>
      <c r="B185" s="4" t="s">
        <v>727</v>
      </c>
      <c r="C185" s="4" t="s">
        <v>728</v>
      </c>
      <c r="D185" t="s">
        <v>3854</v>
      </c>
      <c r="E185" s="8">
        <v>8</v>
      </c>
      <c r="F185" s="1" t="str">
        <f>VLOOKUP(E185,$O$1:$P$16,2,FALSE)</f>
        <v>GUAYAQUIL</v>
      </c>
      <c r="G185" s="6" t="s">
        <v>3630</v>
      </c>
      <c r="H185" t="str">
        <f>VLOOKUP(G185,$O$19:$P$38,2,0)</f>
        <v>Profesional II</v>
      </c>
      <c r="I185" t="str">
        <f>VLOOKUP(A185,PERSONALES!$B$2:$F$2072,4,0)</f>
        <v>F</v>
      </c>
      <c r="J185">
        <f>VLOOKUP(A185,PERSONALES!$B$2:$F$2072,5,0)</f>
        <v>37</v>
      </c>
      <c r="K185" t="str">
        <f>VLOOKUP(A185,CITACIONES!$B$1:D$2072,2,0)</f>
        <v>NO</v>
      </c>
      <c r="L185" t="str">
        <f>VLOOKUP(A185,CITACIONES!$B$2:$D$2072,3,0)</f>
        <v>PENDIENTE</v>
      </c>
    </row>
    <row r="186" spans="1:12">
      <c r="A186" s="4">
        <v>79047079</v>
      </c>
      <c r="B186" s="4" t="s">
        <v>729</v>
      </c>
      <c r="C186" s="4" t="s">
        <v>730</v>
      </c>
      <c r="D186" t="s">
        <v>3855</v>
      </c>
      <c r="E186" s="8">
        <v>12</v>
      </c>
      <c r="F186" s="1" t="str">
        <f>VLOOKUP(E186,$O$1:$P$16,2,FALSE)</f>
        <v>CARACAS</v>
      </c>
      <c r="G186" s="6" t="s">
        <v>3632</v>
      </c>
      <c r="H186" t="str">
        <f>VLOOKUP(G186,$O$19:$P$38,2,0)</f>
        <v>Profesional I</v>
      </c>
      <c r="I186" t="str">
        <f>VLOOKUP(A186,PERSONALES!$B$2:$F$2072,4,0)</f>
        <v>M</v>
      </c>
      <c r="J186">
        <f>VLOOKUP(A186,PERSONALES!$B$2:$F$2072,5,0)</f>
        <v>57</v>
      </c>
      <c r="K186" t="str">
        <f>VLOOKUP(A186,CITACIONES!$B$1:D$2072,2,0)</f>
        <v>SI</v>
      </c>
      <c r="L186" t="str">
        <f>VLOOKUP(A186,CITACIONES!$B$2:$D$2072,3,0)</f>
        <v>MAYO</v>
      </c>
    </row>
    <row r="187" spans="1:12">
      <c r="A187" s="4">
        <v>79241717</v>
      </c>
      <c r="B187" s="4" t="s">
        <v>731</v>
      </c>
      <c r="C187" s="4" t="s">
        <v>732</v>
      </c>
      <c r="D187" t="s">
        <v>3856</v>
      </c>
      <c r="E187" s="8">
        <v>6</v>
      </c>
      <c r="F187" s="1" t="str">
        <f>VLOOKUP(E187,$O$1:$P$16,2,FALSE)</f>
        <v>SANTA MARTA</v>
      </c>
      <c r="G187" s="6" t="s">
        <v>3632</v>
      </c>
      <c r="H187" t="str">
        <f>VLOOKUP(G187,$O$19:$P$38,2,0)</f>
        <v>Profesional I</v>
      </c>
      <c r="I187" t="str">
        <f>VLOOKUP(A187,PERSONALES!$B$2:$F$2072,4,0)</f>
        <v>M</v>
      </c>
      <c r="J187">
        <f>VLOOKUP(A187,PERSONALES!$B$2:$F$2072,5,0)</f>
        <v>53</v>
      </c>
      <c r="K187" t="str">
        <f>VLOOKUP(A187,CITACIONES!$B$1:D$2072,2,0)</f>
        <v>SI</v>
      </c>
      <c r="L187" t="str">
        <f>VLOOKUP(A187,CITACIONES!$B$2:$D$2072,3,0)</f>
        <v>JUNIO</v>
      </c>
    </row>
    <row r="188" spans="1:12">
      <c r="A188" s="4">
        <v>7934804</v>
      </c>
      <c r="B188" s="4" t="s">
        <v>733</v>
      </c>
      <c r="C188" s="4" t="s">
        <v>734</v>
      </c>
      <c r="D188" t="s">
        <v>3857</v>
      </c>
      <c r="E188" s="8">
        <v>12</v>
      </c>
      <c r="F188" s="1" t="str">
        <f>VLOOKUP(E188,$O$1:$P$16,2,FALSE)</f>
        <v>CARACAS</v>
      </c>
      <c r="G188" s="6" t="s">
        <v>3632</v>
      </c>
      <c r="H188" t="str">
        <f>VLOOKUP(G188,$O$19:$P$38,2,0)</f>
        <v>Profesional I</v>
      </c>
      <c r="I188" t="str">
        <f>VLOOKUP(A188,PERSONALES!$B$2:$F$2072,4,0)</f>
        <v>M</v>
      </c>
      <c r="J188">
        <f>VLOOKUP(A188,PERSONALES!$B$2:$F$2072,5,0)</f>
        <v>58</v>
      </c>
      <c r="K188" t="str">
        <f>VLOOKUP(A188,CITACIONES!$B$1:D$2072,2,0)</f>
        <v>SI</v>
      </c>
      <c r="L188" t="str">
        <f>VLOOKUP(A188,CITACIONES!$B$2:$D$2072,3,0)</f>
        <v>FEBRERO</v>
      </c>
    </row>
    <row r="189" spans="1:12">
      <c r="A189" s="4">
        <v>79411426</v>
      </c>
      <c r="B189" s="4" t="s">
        <v>440</v>
      </c>
      <c r="C189" s="4" t="s">
        <v>735</v>
      </c>
      <c r="D189" t="s">
        <v>3858</v>
      </c>
      <c r="E189" s="8">
        <v>15</v>
      </c>
      <c r="F189" s="1" t="str">
        <f>VLOOKUP(E189,$O$1:$P$16,2,FALSE)</f>
        <v>MIAMI</v>
      </c>
      <c r="G189" s="6" t="s">
        <v>3632</v>
      </c>
      <c r="H189" t="str">
        <f>VLOOKUP(G189,$O$19:$P$38,2,0)</f>
        <v>Profesional I</v>
      </c>
      <c r="I189" t="str">
        <f>VLOOKUP(A189,PERSONALES!$B$2:$F$2072,4,0)</f>
        <v>M</v>
      </c>
      <c r="J189">
        <f>VLOOKUP(A189,PERSONALES!$B$2:$F$2072,5,0)</f>
        <v>55</v>
      </c>
      <c r="K189" t="str">
        <f>VLOOKUP(A189,CITACIONES!$B$1:D$2072,2,0)</f>
        <v>SI</v>
      </c>
      <c r="L189" t="str">
        <f>VLOOKUP(A189,CITACIONES!$B$2:$D$2072,3,0)</f>
        <v>MAYO</v>
      </c>
    </row>
    <row r="190" spans="1:12">
      <c r="A190" s="4">
        <v>79502745</v>
      </c>
      <c r="B190" s="4" t="s">
        <v>736</v>
      </c>
      <c r="C190" s="4" t="s">
        <v>737</v>
      </c>
      <c r="D190" t="s">
        <v>3859</v>
      </c>
      <c r="E190" s="8">
        <v>15</v>
      </c>
      <c r="F190" s="1" t="str">
        <f>VLOOKUP(E190,$O$1:$P$16,2,FALSE)</f>
        <v>MIAMI</v>
      </c>
      <c r="G190" s="6" t="s">
        <v>3637</v>
      </c>
      <c r="H190" t="str">
        <f>VLOOKUP(G190,$O$19:$P$38,2,0)</f>
        <v>Gerente I</v>
      </c>
      <c r="I190" t="str">
        <f>VLOOKUP(A190,PERSONALES!$B$2:$F$2072,4,0)</f>
        <v>M</v>
      </c>
      <c r="J190">
        <f>VLOOKUP(A190,PERSONALES!$B$2:$F$2072,5,0)</f>
        <v>53</v>
      </c>
      <c r="K190" t="str">
        <f>VLOOKUP(A190,CITACIONES!$B$1:D$2072,2,0)</f>
        <v>SI</v>
      </c>
      <c r="L190" t="str">
        <f>VLOOKUP(A190,CITACIONES!$B$2:$D$2072,3,0)</f>
        <v>FEBRERO</v>
      </c>
    </row>
    <row r="191" spans="1:12">
      <c r="A191" s="4">
        <v>79541462</v>
      </c>
      <c r="B191" s="4" t="s">
        <v>48</v>
      </c>
      <c r="C191" s="4" t="s">
        <v>47</v>
      </c>
      <c r="D191" t="s">
        <v>3860</v>
      </c>
      <c r="E191" s="8">
        <v>14</v>
      </c>
      <c r="F191" s="1" t="str">
        <f>VLOOKUP(E191,$O$1:$P$16,2,FALSE)</f>
        <v>SANTIAGO</v>
      </c>
      <c r="G191" s="6" t="s">
        <v>3632</v>
      </c>
      <c r="H191" t="str">
        <f>VLOOKUP(G191,$O$19:$P$38,2,0)</f>
        <v>Profesional I</v>
      </c>
      <c r="I191" t="str">
        <f>VLOOKUP(A191,PERSONALES!$B$2:$F$2072,4,0)</f>
        <v>M</v>
      </c>
      <c r="J191">
        <f>VLOOKUP(A191,PERSONALES!$B$2:$F$2072,5,0)</f>
        <v>53</v>
      </c>
      <c r="K191" t="str">
        <f>VLOOKUP(A191,CITACIONES!$B$1:D$2072,2,0)</f>
        <v>SI</v>
      </c>
      <c r="L191" t="str">
        <f>VLOOKUP(A191,CITACIONES!$B$2:$D$2072,3,0)</f>
        <v>MAYO</v>
      </c>
    </row>
    <row r="192" spans="1:12">
      <c r="A192" s="4">
        <v>79544979</v>
      </c>
      <c r="B192" s="4" t="s">
        <v>738</v>
      </c>
      <c r="C192" s="4" t="s">
        <v>739</v>
      </c>
      <c r="D192" t="s">
        <v>3861</v>
      </c>
      <c r="E192" s="8">
        <v>12</v>
      </c>
      <c r="F192" s="1" t="str">
        <f>VLOOKUP(E192,$O$1:$P$16,2,FALSE)</f>
        <v>CARACAS</v>
      </c>
      <c r="G192" s="6" t="s">
        <v>3630</v>
      </c>
      <c r="H192" t="str">
        <f>VLOOKUP(G192,$O$19:$P$38,2,0)</f>
        <v>Profesional II</v>
      </c>
      <c r="I192" t="str">
        <f>VLOOKUP(A192,PERSONALES!$B$2:$F$2072,4,0)</f>
        <v>M</v>
      </c>
      <c r="J192">
        <f>VLOOKUP(A192,PERSONALES!$B$2:$F$2072,5,0)</f>
        <v>52</v>
      </c>
      <c r="K192" t="str">
        <f>VLOOKUP(A192,CITACIONES!$B$1:D$2072,2,0)</f>
        <v>NO</v>
      </c>
      <c r="L192" t="str">
        <f>VLOOKUP(A192,CITACIONES!$B$2:$D$2072,3,0)</f>
        <v>PENDIENTE</v>
      </c>
    </row>
    <row r="193" spans="1:12">
      <c r="A193" s="4">
        <v>7964335</v>
      </c>
      <c r="B193" s="4" t="s">
        <v>740</v>
      </c>
      <c r="C193" s="4" t="s">
        <v>741</v>
      </c>
      <c r="D193" t="s">
        <v>3862</v>
      </c>
      <c r="E193" s="8">
        <v>2</v>
      </c>
      <c r="F193" s="1" t="str">
        <f>VLOOKUP(E193,$O$1:$P$16,2,FALSE)</f>
        <v>MEDELLIN</v>
      </c>
      <c r="G193" s="6" t="s">
        <v>3632</v>
      </c>
      <c r="H193" t="str">
        <f>VLOOKUP(G193,$O$19:$P$38,2,0)</f>
        <v>Profesional I</v>
      </c>
      <c r="I193" t="str">
        <f>VLOOKUP(A193,PERSONALES!$B$2:$F$2072,4,0)</f>
        <v>M</v>
      </c>
      <c r="J193">
        <f>VLOOKUP(A193,PERSONALES!$B$2:$F$2072,5,0)</f>
        <v>48</v>
      </c>
      <c r="K193" t="str">
        <f>VLOOKUP(A193,CITACIONES!$B$1:D$2072,2,0)</f>
        <v>SI</v>
      </c>
      <c r="L193" t="str">
        <f>VLOOKUP(A193,CITACIONES!$B$2:$D$2072,3,0)</f>
        <v>ENERO</v>
      </c>
    </row>
    <row r="194" spans="1:12">
      <c r="A194" s="4">
        <v>7971351</v>
      </c>
      <c r="B194" s="4" t="s">
        <v>740</v>
      </c>
      <c r="C194" s="4" t="s">
        <v>742</v>
      </c>
      <c r="D194" t="s">
        <v>3863</v>
      </c>
      <c r="E194" s="8">
        <v>12</v>
      </c>
      <c r="F194" s="1" t="str">
        <f>VLOOKUP(E194,$O$1:$P$16,2,FALSE)</f>
        <v>CARACAS</v>
      </c>
      <c r="G194" s="6" t="s">
        <v>3638</v>
      </c>
      <c r="H194" t="str">
        <f>VLOOKUP(G194,$O$19:$P$38,2,0)</f>
        <v>Gestor I</v>
      </c>
      <c r="I194" t="str">
        <f>VLOOKUP(A194,PERSONALES!$B$2:$F$2072,4,0)</f>
        <v>M</v>
      </c>
      <c r="J194">
        <f>VLOOKUP(A194,PERSONALES!$B$2:$F$2072,5,0)</f>
        <v>47</v>
      </c>
      <c r="K194" t="str">
        <f>VLOOKUP(A194,CITACIONES!$B$1:D$2072,2,0)</f>
        <v>NO</v>
      </c>
      <c r="L194" t="str">
        <f>VLOOKUP(A194,CITACIONES!$B$2:$D$2072,3,0)</f>
        <v>PENDIENTE</v>
      </c>
    </row>
    <row r="195" spans="1:12">
      <c r="A195" s="4">
        <v>79726565</v>
      </c>
      <c r="B195" s="4" t="s">
        <v>743</v>
      </c>
      <c r="C195" s="4" t="s">
        <v>744</v>
      </c>
      <c r="D195" t="s">
        <v>3864</v>
      </c>
      <c r="E195" s="8">
        <v>9</v>
      </c>
      <c r="F195" s="1" t="str">
        <f>VLOOKUP(E195,$O$1:$P$16,2,FALSE)</f>
        <v>QUITO</v>
      </c>
      <c r="G195" s="6" t="s">
        <v>3630</v>
      </c>
      <c r="H195" t="str">
        <f>VLOOKUP(G195,$O$19:$P$38,2,0)</f>
        <v>Profesional II</v>
      </c>
      <c r="I195" t="str">
        <f>VLOOKUP(A195,PERSONALES!$B$2:$F$2072,4,0)</f>
        <v>M</v>
      </c>
      <c r="J195">
        <f>VLOOKUP(A195,PERSONALES!$B$2:$F$2072,5,0)</f>
        <v>43</v>
      </c>
      <c r="K195" t="str">
        <f>VLOOKUP(A195,CITACIONES!$B$1:D$2072,2,0)</f>
        <v>SI</v>
      </c>
      <c r="L195" t="str">
        <f>VLOOKUP(A195,CITACIONES!$B$2:$D$2072,3,0)</f>
        <v>MAYO</v>
      </c>
    </row>
    <row r="196" spans="1:12">
      <c r="A196" s="4">
        <v>80003143</v>
      </c>
      <c r="B196" s="4" t="s">
        <v>338</v>
      </c>
      <c r="C196" s="4" t="s">
        <v>337</v>
      </c>
      <c r="D196" t="s">
        <v>3865</v>
      </c>
      <c r="E196" s="8">
        <v>3</v>
      </c>
      <c r="F196" s="1" t="str">
        <f>VLOOKUP(E196,$O$1:$P$16,2,FALSE)</f>
        <v>CALI</v>
      </c>
      <c r="G196" s="6" t="s">
        <v>3633</v>
      </c>
      <c r="H196" t="str">
        <f>VLOOKUP(G196,$O$19:$P$38,2,0)</f>
        <v>Coordinador I</v>
      </c>
      <c r="I196" t="str">
        <f>VLOOKUP(A196,PERSONALES!$B$2:$F$2072,4,0)</f>
        <v>M</v>
      </c>
      <c r="J196">
        <f>VLOOKUP(A196,PERSONALES!$B$2:$F$2072,5,0)</f>
        <v>43</v>
      </c>
      <c r="K196" t="str">
        <f>VLOOKUP(A196,CITACIONES!$B$1:D$2072,2,0)</f>
        <v>SI</v>
      </c>
      <c r="L196" t="str">
        <f>VLOOKUP(A196,CITACIONES!$B$2:$D$2072,3,0)</f>
        <v>FEBRERO</v>
      </c>
    </row>
    <row r="197" spans="1:12">
      <c r="A197" s="4">
        <v>80116151</v>
      </c>
      <c r="B197" s="4" t="s">
        <v>745</v>
      </c>
      <c r="C197" s="4" t="s">
        <v>746</v>
      </c>
      <c r="D197" t="s">
        <v>3866</v>
      </c>
      <c r="E197" s="8">
        <v>5</v>
      </c>
      <c r="F197" s="1" t="str">
        <f>VLOOKUP(E197,$O$1:$P$16,2,FALSE)</f>
        <v>BUCARAMANGA</v>
      </c>
      <c r="G197" s="6" t="s">
        <v>3632</v>
      </c>
      <c r="H197" t="str">
        <f>VLOOKUP(G197,$O$19:$P$38,2,0)</f>
        <v>Profesional I</v>
      </c>
      <c r="I197" t="str">
        <f>VLOOKUP(A197,PERSONALES!$B$2:$F$2072,4,0)</f>
        <v>M</v>
      </c>
      <c r="J197">
        <f>VLOOKUP(A197,PERSONALES!$B$2:$F$2072,5,0)</f>
        <v>39</v>
      </c>
      <c r="K197" t="str">
        <f>VLOOKUP(A197,CITACIONES!$B$1:D$2072,2,0)</f>
        <v>SI</v>
      </c>
      <c r="L197" t="str">
        <f>VLOOKUP(A197,CITACIONES!$B$2:$D$2072,3,0)</f>
        <v>JUNIO</v>
      </c>
    </row>
    <row r="198" spans="1:12">
      <c r="A198" s="4">
        <v>80427935</v>
      </c>
      <c r="B198" s="4" t="s">
        <v>24</v>
      </c>
      <c r="C198" s="4" t="s">
        <v>23</v>
      </c>
      <c r="D198" t="s">
        <v>3867</v>
      </c>
      <c r="E198" s="8">
        <v>14</v>
      </c>
      <c r="F198" s="1" t="str">
        <f>VLOOKUP(E198,$O$1:$P$16,2,FALSE)</f>
        <v>SANTIAGO</v>
      </c>
      <c r="G198" s="6" t="s">
        <v>3631</v>
      </c>
      <c r="H198" t="str">
        <f>VLOOKUP(G198,$O$19:$P$38,2,0)</f>
        <v>GERENTE</v>
      </c>
      <c r="I198" t="str">
        <f>VLOOKUP(A198,PERSONALES!$B$2:$F$2072,4,0)</f>
        <v>M</v>
      </c>
      <c r="J198">
        <f>VLOOKUP(A198,PERSONALES!$B$2:$F$2072,5,0)</f>
        <v>51</v>
      </c>
      <c r="K198" t="str">
        <f>VLOOKUP(A198,CITACIONES!$B$1:D$2072,2,0)</f>
        <v>NO</v>
      </c>
      <c r="L198" t="str">
        <f>VLOOKUP(A198,CITACIONES!$B$2:$D$2072,3,0)</f>
        <v>PENDIENTE</v>
      </c>
    </row>
    <row r="199" spans="1:12">
      <c r="A199" s="4">
        <v>80802274</v>
      </c>
      <c r="B199" s="4" t="s">
        <v>747</v>
      </c>
      <c r="C199" s="4" t="s">
        <v>748</v>
      </c>
      <c r="D199" t="s">
        <v>3868</v>
      </c>
      <c r="E199" s="8">
        <v>6</v>
      </c>
      <c r="F199" s="1" t="str">
        <f>VLOOKUP(E199,$O$1:$P$16,2,FALSE)</f>
        <v>SANTA MARTA</v>
      </c>
      <c r="G199" s="6" t="s">
        <v>3633</v>
      </c>
      <c r="H199" t="str">
        <f>VLOOKUP(G199,$O$19:$P$38,2,0)</f>
        <v>Coordinador I</v>
      </c>
      <c r="I199" t="str">
        <f>VLOOKUP(A199,PERSONALES!$B$2:$F$2072,4,0)</f>
        <v>M</v>
      </c>
      <c r="J199">
        <f>VLOOKUP(A199,PERSONALES!$B$2:$F$2072,5,0)</f>
        <v>38</v>
      </c>
      <c r="K199" t="str">
        <f>VLOOKUP(A199,CITACIONES!$B$1:D$2072,2,0)</f>
        <v>SI</v>
      </c>
      <c r="L199" t="str">
        <f>VLOOKUP(A199,CITACIONES!$B$2:$D$2072,3,0)</f>
        <v>JUNIO</v>
      </c>
    </row>
    <row r="200" spans="1:12">
      <c r="A200" s="4">
        <v>80868831</v>
      </c>
      <c r="B200" s="4" t="s">
        <v>749</v>
      </c>
      <c r="C200" s="4" t="s">
        <v>750</v>
      </c>
      <c r="D200" t="s">
        <v>3869</v>
      </c>
      <c r="E200" s="8">
        <v>5</v>
      </c>
      <c r="F200" s="1" t="str">
        <f>VLOOKUP(E200,$O$1:$P$16,2,FALSE)</f>
        <v>BUCARAMANGA</v>
      </c>
      <c r="G200" s="6" t="s">
        <v>3635</v>
      </c>
      <c r="H200" t="str">
        <f>VLOOKUP(G200,$O$19:$P$38,2,0)</f>
        <v>Auxiliar Técnico I</v>
      </c>
      <c r="I200" t="str">
        <f>VLOOKUP(A200,PERSONALES!$B$2:$F$2072,4,0)</f>
        <v>M</v>
      </c>
      <c r="J200">
        <f>VLOOKUP(A200,PERSONALES!$B$2:$F$2072,5,0)</f>
        <v>37</v>
      </c>
      <c r="K200" t="str">
        <f>VLOOKUP(A200,CITACIONES!$B$1:D$2072,2,0)</f>
        <v>NO</v>
      </c>
      <c r="L200" t="str">
        <f>VLOOKUP(A200,CITACIONES!$B$2:$D$2072,3,0)</f>
        <v>PENDIENTE</v>
      </c>
    </row>
    <row r="201" spans="1:12">
      <c r="A201" s="4">
        <v>93136533</v>
      </c>
      <c r="B201" s="4" t="s">
        <v>751</v>
      </c>
      <c r="C201" s="4" t="s">
        <v>752</v>
      </c>
      <c r="D201" t="s">
        <v>3870</v>
      </c>
      <c r="E201" s="8">
        <v>6</v>
      </c>
      <c r="F201" s="1" t="str">
        <f>VLOOKUP(E201,$O$1:$P$16,2,FALSE)</f>
        <v>SANTA MARTA</v>
      </c>
      <c r="G201" s="6" t="s">
        <v>3630</v>
      </c>
      <c r="H201" t="str">
        <f>VLOOKUP(G201,$O$19:$P$38,2,0)</f>
        <v>Profesional II</v>
      </c>
      <c r="I201" t="str">
        <f>VLOOKUP(A201,PERSONALES!$B$2:$F$2072,4,0)</f>
        <v>M</v>
      </c>
      <c r="J201">
        <f>VLOOKUP(A201,PERSONALES!$B$2:$F$2072,5,0)</f>
        <v>37</v>
      </c>
      <c r="K201" t="str">
        <f>VLOOKUP(A201,CITACIONES!$B$1:D$2072,2,0)</f>
        <v>SI</v>
      </c>
      <c r="L201" t="str">
        <f>VLOOKUP(A201,CITACIONES!$B$2:$D$2072,3,0)</f>
        <v>FEBRERO</v>
      </c>
    </row>
    <row r="202" spans="1:12">
      <c r="A202" s="4">
        <v>93373701</v>
      </c>
      <c r="B202" s="4" t="s">
        <v>753</v>
      </c>
      <c r="C202" s="4" t="s">
        <v>754</v>
      </c>
      <c r="D202" t="s">
        <v>3871</v>
      </c>
      <c r="E202" s="8">
        <v>9</v>
      </c>
      <c r="F202" s="1" t="str">
        <f>VLOOKUP(E202,$O$1:$P$16,2,FALSE)</f>
        <v>QUITO</v>
      </c>
      <c r="G202" s="6" t="s">
        <v>3635</v>
      </c>
      <c r="H202" t="str">
        <f>VLOOKUP(G202,$O$19:$P$38,2,0)</f>
        <v>Auxiliar Técnico I</v>
      </c>
      <c r="I202" t="str">
        <f>VLOOKUP(A202,PERSONALES!$B$2:$F$2072,4,0)</f>
        <v>M</v>
      </c>
      <c r="J202">
        <f>VLOOKUP(A202,PERSONALES!$B$2:$F$2072,5,0)</f>
        <v>53</v>
      </c>
      <c r="K202" t="str">
        <f>VLOOKUP(A202,CITACIONES!$B$1:D$2072,2,0)</f>
        <v>SI</v>
      </c>
      <c r="L202" t="str">
        <f>VLOOKUP(A202,CITACIONES!$B$2:$D$2072,3,0)</f>
        <v>MARZO</v>
      </c>
    </row>
    <row r="203" spans="1:12">
      <c r="A203" s="4">
        <v>1013641376</v>
      </c>
      <c r="B203" s="4" t="s">
        <v>755</v>
      </c>
      <c r="C203" s="4" t="s">
        <v>756</v>
      </c>
      <c r="D203" t="s">
        <v>3872</v>
      </c>
      <c r="E203" s="8">
        <v>4</v>
      </c>
      <c r="F203" s="1" t="str">
        <f>VLOOKUP(E203,$O$1:$P$16,2,FALSE)</f>
        <v>BARRANQUILLA</v>
      </c>
      <c r="G203" s="6" t="s">
        <v>3636</v>
      </c>
      <c r="H203" t="str">
        <f>VLOOKUP(G203,$O$19:$P$38,2,0)</f>
        <v>Tecnólogo</v>
      </c>
      <c r="I203" t="str">
        <f>VLOOKUP(A203,PERSONALES!$B$2:$F$2072,4,0)</f>
        <v>M</v>
      </c>
      <c r="J203">
        <f>VLOOKUP(A203,PERSONALES!$B$2:$F$2072,5,0)</f>
        <v>36</v>
      </c>
      <c r="K203" t="str">
        <f>VLOOKUP(A203,CITACIONES!$B$1:D$2072,2,0)</f>
        <v>SI</v>
      </c>
      <c r="L203" t="str">
        <f>VLOOKUP(A203,CITACIONES!$B$2:$D$2072,3,0)</f>
        <v>MAYO</v>
      </c>
    </row>
    <row r="204" spans="1:12">
      <c r="A204" s="4">
        <v>1013264722</v>
      </c>
      <c r="B204" s="4" t="s">
        <v>757</v>
      </c>
      <c r="C204" s="4" t="s">
        <v>758</v>
      </c>
      <c r="D204" t="s">
        <v>3873</v>
      </c>
      <c r="E204" s="8">
        <v>12</v>
      </c>
      <c r="F204" s="1" t="str">
        <f>VLOOKUP(E204,$O$1:$P$16,2,FALSE)</f>
        <v>CARACAS</v>
      </c>
      <c r="G204" s="6" t="s">
        <v>3638</v>
      </c>
      <c r="H204" t="str">
        <f>VLOOKUP(G204,$O$19:$P$38,2,0)</f>
        <v>Gestor I</v>
      </c>
      <c r="I204" t="str">
        <f>VLOOKUP(A204,PERSONALES!$B$2:$F$2072,4,0)</f>
        <v>M</v>
      </c>
      <c r="J204">
        <f>VLOOKUP(A204,PERSONALES!$B$2:$F$2072,5,0)</f>
        <v>34</v>
      </c>
      <c r="K204" t="str">
        <f>VLOOKUP(A204,CITACIONES!$B$1:D$2072,2,0)</f>
        <v>SI</v>
      </c>
      <c r="L204" t="str">
        <f>VLOOKUP(A204,CITACIONES!$B$2:$D$2072,3,0)</f>
        <v>FEBRERO</v>
      </c>
    </row>
    <row r="205" spans="1:12">
      <c r="A205" s="4">
        <v>1016550575</v>
      </c>
      <c r="B205" s="4" t="s">
        <v>759</v>
      </c>
      <c r="C205" s="4" t="s">
        <v>760</v>
      </c>
      <c r="D205" t="s">
        <v>3874</v>
      </c>
      <c r="E205" s="8">
        <v>3</v>
      </c>
      <c r="F205" s="1" t="str">
        <f>VLOOKUP(E205,$O$1:$P$16,2,FALSE)</f>
        <v>CALI</v>
      </c>
      <c r="G205" s="6" t="s">
        <v>3638</v>
      </c>
      <c r="H205" t="str">
        <f>VLOOKUP(G205,$O$19:$P$38,2,0)</f>
        <v>Gestor I</v>
      </c>
      <c r="I205" t="str">
        <f>VLOOKUP(A205,PERSONALES!$B$2:$F$2072,4,0)</f>
        <v>M</v>
      </c>
      <c r="J205">
        <f>VLOOKUP(A205,PERSONALES!$B$2:$F$2072,5,0)</f>
        <v>33</v>
      </c>
      <c r="K205" t="str">
        <f>VLOOKUP(A205,CITACIONES!$B$1:D$2072,2,0)</f>
        <v>NO</v>
      </c>
      <c r="L205" t="str">
        <f>VLOOKUP(A205,CITACIONES!$B$2:$D$2072,3,0)</f>
        <v>PENDIENTE</v>
      </c>
    </row>
    <row r="206" spans="1:12">
      <c r="A206" s="4">
        <v>1016985261</v>
      </c>
      <c r="B206" s="4" t="s">
        <v>761</v>
      </c>
      <c r="C206" s="4" t="s">
        <v>762</v>
      </c>
      <c r="D206" t="s">
        <v>3875</v>
      </c>
      <c r="E206" s="8">
        <v>10</v>
      </c>
      <c r="F206" s="1" t="str">
        <f>VLOOKUP(E206,$O$1:$P$16,2,FALSE)</f>
        <v>LIMA</v>
      </c>
      <c r="G206" s="6" t="s">
        <v>3636</v>
      </c>
      <c r="H206" t="str">
        <f>VLOOKUP(G206,$O$19:$P$38,2,0)</f>
        <v>Tecnólogo</v>
      </c>
      <c r="I206" t="str">
        <f>VLOOKUP(A206,PERSONALES!$B$2:$F$2072,4,0)</f>
        <v>M</v>
      </c>
      <c r="J206">
        <f>VLOOKUP(A206,PERSONALES!$B$2:$F$2072,5,0)</f>
        <v>31</v>
      </c>
      <c r="K206" t="str">
        <f>VLOOKUP(A206,CITACIONES!$B$1:D$2072,2,0)</f>
        <v>SI</v>
      </c>
      <c r="L206" t="str">
        <f>VLOOKUP(A206,CITACIONES!$B$2:$D$2072,3,0)</f>
        <v>MAYO</v>
      </c>
    </row>
    <row r="207" spans="1:12">
      <c r="A207" s="4">
        <v>1016799417</v>
      </c>
      <c r="B207" s="4" t="s">
        <v>763</v>
      </c>
      <c r="C207" s="4" t="s">
        <v>764</v>
      </c>
      <c r="D207" t="s">
        <v>3876</v>
      </c>
      <c r="E207" s="8">
        <v>15</v>
      </c>
      <c r="F207" s="1" t="str">
        <f>VLOOKUP(E207,$O$1:$P$16,2,FALSE)</f>
        <v>MIAMI</v>
      </c>
      <c r="G207" s="6" t="s">
        <v>3636</v>
      </c>
      <c r="H207" t="str">
        <f>VLOOKUP(G207,$O$19:$P$38,2,0)</f>
        <v>Tecnólogo</v>
      </c>
      <c r="I207" t="str">
        <f>VLOOKUP(A207,PERSONALES!$B$2:$F$2072,4,0)</f>
        <v>F</v>
      </c>
      <c r="J207">
        <f>VLOOKUP(A207,PERSONALES!$B$2:$F$2072,5,0)</f>
        <v>26</v>
      </c>
      <c r="K207" t="str">
        <f>VLOOKUP(A207,CITACIONES!$B$1:D$2072,2,0)</f>
        <v>SI</v>
      </c>
      <c r="L207" t="str">
        <f>VLOOKUP(A207,CITACIONES!$B$2:$D$2072,3,0)</f>
        <v>MARZO</v>
      </c>
    </row>
    <row r="208" spans="1:12">
      <c r="A208" s="4">
        <v>1023391554</v>
      </c>
      <c r="B208" s="4" t="s">
        <v>765</v>
      </c>
      <c r="C208" s="4" t="s">
        <v>766</v>
      </c>
      <c r="D208" t="s">
        <v>3877</v>
      </c>
      <c r="E208" s="8">
        <v>8</v>
      </c>
      <c r="F208" s="1" t="str">
        <f>VLOOKUP(E208,$O$1:$P$16,2,FALSE)</f>
        <v>GUAYAQUIL</v>
      </c>
      <c r="G208" s="6" t="s">
        <v>3636</v>
      </c>
      <c r="H208" t="str">
        <f>VLOOKUP(G208,$O$19:$P$38,2,0)</f>
        <v>Tecnólogo</v>
      </c>
      <c r="I208" t="str">
        <f>VLOOKUP(A208,PERSONALES!$B$2:$F$2072,4,0)</f>
        <v>M</v>
      </c>
      <c r="J208">
        <f>VLOOKUP(A208,PERSONALES!$B$2:$F$2072,5,0)</f>
        <v>31</v>
      </c>
      <c r="K208" t="str">
        <f>VLOOKUP(A208,CITACIONES!$B$1:D$2072,2,0)</f>
        <v>SI</v>
      </c>
      <c r="L208" t="str">
        <f>VLOOKUP(A208,CITACIONES!$B$2:$D$2072,3,0)</f>
        <v>ABRIL</v>
      </c>
    </row>
    <row r="209" spans="1:12">
      <c r="A209" s="4">
        <v>102330924</v>
      </c>
      <c r="B209" s="4" t="s">
        <v>767</v>
      </c>
      <c r="C209" s="4" t="s">
        <v>768</v>
      </c>
      <c r="D209" t="s">
        <v>3878</v>
      </c>
      <c r="E209" s="8">
        <v>6</v>
      </c>
      <c r="F209" s="1" t="str">
        <f>VLOOKUP(E209,$O$1:$P$16,2,FALSE)</f>
        <v>SANTA MARTA</v>
      </c>
      <c r="G209" s="6" t="s">
        <v>3634</v>
      </c>
      <c r="H209" t="str">
        <f>VLOOKUP(G209,$O$19:$P$38,2,0)</f>
        <v>Auxiliar Técnico II</v>
      </c>
      <c r="I209" t="str">
        <f>VLOOKUP(A209,PERSONALES!$B$2:$F$2072,4,0)</f>
        <v>M</v>
      </c>
      <c r="J209">
        <f>VLOOKUP(A209,PERSONALES!$B$2:$F$2072,5,0)</f>
        <v>30</v>
      </c>
      <c r="K209" t="str">
        <f>VLOOKUP(A209,CITACIONES!$B$1:D$2072,2,0)</f>
        <v>SI</v>
      </c>
      <c r="L209" t="str">
        <f>VLOOKUP(A209,CITACIONES!$B$2:$D$2072,3,0)</f>
        <v>ABRIL</v>
      </c>
    </row>
    <row r="210" spans="1:12">
      <c r="A210" s="4">
        <v>1030181384</v>
      </c>
      <c r="B210" s="4" t="s">
        <v>44</v>
      </c>
      <c r="C210" s="4" t="s">
        <v>43</v>
      </c>
      <c r="D210" t="s">
        <v>3879</v>
      </c>
      <c r="E210" s="8">
        <v>15</v>
      </c>
      <c r="F210" s="1" t="str">
        <f>VLOOKUP(E210,$O$1:$P$16,2,FALSE)</f>
        <v>MIAMI</v>
      </c>
      <c r="G210" s="6" t="s">
        <v>3636</v>
      </c>
      <c r="H210" t="str">
        <f>VLOOKUP(G210,$O$19:$P$38,2,0)</f>
        <v>Tecnólogo</v>
      </c>
      <c r="I210" t="str">
        <f>VLOOKUP(A210,PERSONALES!$B$2:$F$2072,4,0)</f>
        <v>M</v>
      </c>
      <c r="J210">
        <f>VLOOKUP(A210,PERSONALES!$B$2:$F$2072,5,0)</f>
        <v>32</v>
      </c>
      <c r="K210" t="str">
        <f>VLOOKUP(A210,CITACIONES!$B$1:D$2072,2,0)</f>
        <v>SI</v>
      </c>
      <c r="L210" t="str">
        <f>VLOOKUP(A210,CITACIONES!$B$2:$D$2072,3,0)</f>
        <v>ABRIL</v>
      </c>
    </row>
    <row r="211" spans="1:12">
      <c r="A211" s="4">
        <v>1030183061</v>
      </c>
      <c r="B211" s="4" t="s">
        <v>446</v>
      </c>
      <c r="C211" s="4" t="s">
        <v>769</v>
      </c>
      <c r="D211" t="s">
        <v>3880</v>
      </c>
      <c r="E211" s="8">
        <v>4</v>
      </c>
      <c r="F211" s="1" t="str">
        <f>VLOOKUP(E211,$O$1:$P$16,2,FALSE)</f>
        <v>BARRANQUILLA</v>
      </c>
      <c r="G211" s="6" t="s">
        <v>3638</v>
      </c>
      <c r="H211" t="str">
        <f>VLOOKUP(G211,$O$19:$P$38,2,0)</f>
        <v>Gestor I</v>
      </c>
      <c r="I211" t="str">
        <f>VLOOKUP(A211,PERSONALES!$B$2:$F$2072,4,0)</f>
        <v>M</v>
      </c>
      <c r="J211">
        <f>VLOOKUP(A211,PERSONALES!$B$2:$F$2072,5,0)</f>
        <v>32</v>
      </c>
      <c r="K211" t="str">
        <f>VLOOKUP(A211,CITACIONES!$B$1:D$2072,2,0)</f>
        <v>SI</v>
      </c>
      <c r="L211" t="str">
        <f>VLOOKUP(A211,CITACIONES!$B$2:$D$2072,3,0)</f>
        <v>JUNIO</v>
      </c>
    </row>
    <row r="212" spans="1:12">
      <c r="A212" s="4">
        <v>1030152860</v>
      </c>
      <c r="B212" s="4" t="s">
        <v>770</v>
      </c>
      <c r="C212" s="4" t="s">
        <v>771</v>
      </c>
      <c r="D212" t="s">
        <v>3881</v>
      </c>
      <c r="E212" s="8">
        <v>14</v>
      </c>
      <c r="F212" s="1" t="str">
        <f>VLOOKUP(E212,$O$1:$P$16,2,FALSE)</f>
        <v>SANTIAGO</v>
      </c>
      <c r="G212" s="6" t="s">
        <v>3636</v>
      </c>
      <c r="H212" t="str">
        <f>VLOOKUP(G212,$O$19:$P$38,2,0)</f>
        <v>Tecnólogo</v>
      </c>
      <c r="I212" t="str">
        <f>VLOOKUP(A212,PERSONALES!$B$2:$F$2072,4,0)</f>
        <v>F</v>
      </c>
      <c r="J212">
        <f>VLOOKUP(A212,PERSONALES!$B$2:$F$2072,5,0)</f>
        <v>32</v>
      </c>
      <c r="K212" t="str">
        <f>VLOOKUP(A212,CITACIONES!$B$1:D$2072,2,0)</f>
        <v>SI</v>
      </c>
      <c r="L212" t="str">
        <f>VLOOKUP(A212,CITACIONES!$B$2:$D$2072,3,0)</f>
        <v>JUNIO</v>
      </c>
    </row>
    <row r="213" spans="1:12">
      <c r="A213" s="4">
        <v>1030771519</v>
      </c>
      <c r="B213" s="4" t="s">
        <v>772</v>
      </c>
      <c r="C213" s="4" t="s">
        <v>773</v>
      </c>
      <c r="D213" t="s">
        <v>3882</v>
      </c>
      <c r="E213" s="8">
        <v>8</v>
      </c>
      <c r="F213" s="1" t="str">
        <f>VLOOKUP(E213,$O$1:$P$16,2,FALSE)</f>
        <v>GUAYAQUIL</v>
      </c>
      <c r="G213" s="6" t="s">
        <v>3635</v>
      </c>
      <c r="H213" t="str">
        <f>VLOOKUP(G213,$O$19:$P$38,2,0)</f>
        <v>Auxiliar Técnico I</v>
      </c>
      <c r="I213" t="str">
        <f>VLOOKUP(A213,PERSONALES!$B$2:$F$2072,4,0)</f>
        <v>M</v>
      </c>
      <c r="J213">
        <f>VLOOKUP(A213,PERSONALES!$B$2:$F$2072,5,0)</f>
        <v>28</v>
      </c>
      <c r="K213" t="str">
        <f>VLOOKUP(A213,CITACIONES!$B$1:D$2072,2,0)</f>
        <v>NO</v>
      </c>
      <c r="L213" t="str">
        <f>VLOOKUP(A213,CITACIONES!$B$2:$D$2072,3,0)</f>
        <v>PENDIENTE</v>
      </c>
    </row>
    <row r="214" spans="1:12">
      <c r="A214" s="4">
        <v>1032213680</v>
      </c>
      <c r="B214" s="4" t="s">
        <v>312</v>
      </c>
      <c r="C214" s="4" t="s">
        <v>311</v>
      </c>
      <c r="D214" t="s">
        <v>3883</v>
      </c>
      <c r="E214" s="8">
        <v>10</v>
      </c>
      <c r="F214" s="1" t="str">
        <f>VLOOKUP(E214,$O$1:$P$16,2,FALSE)</f>
        <v>LIMA</v>
      </c>
      <c r="G214" s="6" t="s">
        <v>3636</v>
      </c>
      <c r="H214" t="str">
        <f>VLOOKUP(G214,$O$19:$P$38,2,0)</f>
        <v>Tecnólogo</v>
      </c>
      <c r="I214" t="str">
        <f>VLOOKUP(A214,PERSONALES!$B$2:$F$2072,4,0)</f>
        <v>M</v>
      </c>
      <c r="J214">
        <f>VLOOKUP(A214,PERSONALES!$B$2:$F$2072,5,0)</f>
        <v>34</v>
      </c>
      <c r="K214" t="str">
        <f>VLOOKUP(A214,CITACIONES!$B$1:D$2072,2,0)</f>
        <v>SI</v>
      </c>
      <c r="L214" t="str">
        <f>VLOOKUP(A214,CITACIONES!$B$2:$D$2072,3,0)</f>
        <v>ABRIL</v>
      </c>
    </row>
    <row r="215" spans="1:12">
      <c r="A215" s="4">
        <v>103394160</v>
      </c>
      <c r="B215" s="4" t="s">
        <v>774</v>
      </c>
      <c r="C215" s="4" t="s">
        <v>775</v>
      </c>
      <c r="D215" t="s">
        <v>3884</v>
      </c>
      <c r="E215" s="8">
        <v>10</v>
      </c>
      <c r="F215" s="1" t="str">
        <f>VLOOKUP(E215,$O$1:$P$16,2,FALSE)</f>
        <v>LIMA</v>
      </c>
      <c r="G215" s="6" t="s">
        <v>3636</v>
      </c>
      <c r="H215" t="str">
        <f>VLOOKUP(G215,$O$19:$P$38,2,0)</f>
        <v>Tecnólogo</v>
      </c>
      <c r="I215" t="str">
        <f>VLOOKUP(A215,PERSONALES!$B$2:$F$2072,4,0)</f>
        <v>M</v>
      </c>
      <c r="J215">
        <f>VLOOKUP(A215,PERSONALES!$B$2:$F$2072,5,0)</f>
        <v>34</v>
      </c>
      <c r="K215" t="str">
        <f>VLOOKUP(A215,CITACIONES!$B$1:D$2072,2,0)</f>
        <v>SI</v>
      </c>
      <c r="L215" t="str">
        <f>VLOOKUP(A215,CITACIONES!$B$2:$D$2072,3,0)</f>
        <v>ABRIL</v>
      </c>
    </row>
    <row r="216" spans="1:12">
      <c r="A216" s="4">
        <v>1069770233</v>
      </c>
      <c r="B216" s="4" t="s">
        <v>776</v>
      </c>
      <c r="C216" s="4" t="s">
        <v>777</v>
      </c>
      <c r="D216" t="s">
        <v>3885</v>
      </c>
      <c r="E216" s="8">
        <v>8</v>
      </c>
      <c r="F216" s="1" t="str">
        <f>VLOOKUP(E216,$O$1:$P$16,2,FALSE)</f>
        <v>GUAYAQUIL</v>
      </c>
      <c r="G216" s="6" t="s">
        <v>3636</v>
      </c>
      <c r="H216" t="str">
        <f>VLOOKUP(G216,$O$19:$P$38,2,0)</f>
        <v>Tecnólogo</v>
      </c>
      <c r="I216" t="str">
        <f>VLOOKUP(A216,PERSONALES!$B$2:$F$2072,4,0)</f>
        <v>M</v>
      </c>
      <c r="J216">
        <f>VLOOKUP(A216,PERSONALES!$B$2:$F$2072,5,0)</f>
        <v>25</v>
      </c>
      <c r="K216" t="str">
        <f>VLOOKUP(A216,CITACIONES!$B$1:D$2072,2,0)</f>
        <v>NO</v>
      </c>
      <c r="L216" t="str">
        <f>VLOOKUP(A216,CITACIONES!$B$2:$D$2072,3,0)</f>
        <v>PENDIENTE</v>
      </c>
    </row>
    <row r="217" spans="1:12">
      <c r="A217" s="4">
        <v>11188965</v>
      </c>
      <c r="B217" s="4" t="s">
        <v>778</v>
      </c>
      <c r="C217" s="4" t="s">
        <v>779</v>
      </c>
      <c r="D217" t="s">
        <v>3886</v>
      </c>
      <c r="E217" s="8">
        <v>10</v>
      </c>
      <c r="F217" s="1" t="str">
        <f>VLOOKUP(E217,$O$1:$P$16,2,FALSE)</f>
        <v>LIMA</v>
      </c>
      <c r="G217" s="6" t="s">
        <v>3635</v>
      </c>
      <c r="H217" t="str">
        <f>VLOOKUP(G217,$O$19:$P$38,2,0)</f>
        <v>Auxiliar Técnico I</v>
      </c>
      <c r="I217" t="str">
        <f>VLOOKUP(A217,PERSONALES!$B$2:$F$2072,4,0)</f>
        <v>M</v>
      </c>
      <c r="J217">
        <f>VLOOKUP(A217,PERSONALES!$B$2:$F$2072,5,0)</f>
        <v>50</v>
      </c>
      <c r="K217" t="str">
        <f>VLOOKUP(A217,CITACIONES!$B$1:D$2072,2,0)</f>
        <v>NO</v>
      </c>
      <c r="L217" t="str">
        <f>VLOOKUP(A217,CITACIONES!$B$2:$D$2072,3,0)</f>
        <v>PENDIENTE</v>
      </c>
    </row>
    <row r="218" spans="1:12">
      <c r="A218" s="4">
        <v>11271975</v>
      </c>
      <c r="B218" s="4" t="s">
        <v>780</v>
      </c>
      <c r="C218" s="4" t="s">
        <v>781</v>
      </c>
      <c r="D218" t="s">
        <v>3887</v>
      </c>
      <c r="E218" s="8">
        <v>1</v>
      </c>
      <c r="F218" s="1" t="str">
        <f>VLOOKUP(E218,$O$1:$P$16,2,FALSE)</f>
        <v>BOGOTA</v>
      </c>
      <c r="G218" s="6" t="s">
        <v>3638</v>
      </c>
      <c r="H218" t="str">
        <f>VLOOKUP(G218,$O$19:$P$38,2,0)</f>
        <v>Gestor I</v>
      </c>
      <c r="I218" t="str">
        <f>VLOOKUP(A218,PERSONALES!$B$2:$F$2072,4,0)</f>
        <v>M</v>
      </c>
      <c r="J218">
        <f>VLOOKUP(A218,PERSONALES!$B$2:$F$2072,5,0)</f>
        <v>40</v>
      </c>
      <c r="K218" t="str">
        <f>VLOOKUP(A218,CITACIONES!$B$1:D$2072,2,0)</f>
        <v>SI</v>
      </c>
      <c r="L218" t="str">
        <f>VLOOKUP(A218,CITACIONES!$B$2:$D$2072,3,0)</f>
        <v>ABRIL</v>
      </c>
    </row>
    <row r="219" spans="1:12">
      <c r="A219" s="4">
        <v>39576607</v>
      </c>
      <c r="B219" s="4" t="s">
        <v>253</v>
      </c>
      <c r="C219" s="4" t="s">
        <v>252</v>
      </c>
      <c r="D219" t="s">
        <v>3888</v>
      </c>
      <c r="E219" s="8">
        <v>10</v>
      </c>
      <c r="F219" s="1" t="str">
        <f>VLOOKUP(E219,$O$1:$P$16,2,FALSE)</f>
        <v>LIMA</v>
      </c>
      <c r="G219" s="6" t="s">
        <v>3632</v>
      </c>
      <c r="H219" t="str">
        <f>VLOOKUP(G219,$O$19:$P$38,2,0)</f>
        <v>Profesional I</v>
      </c>
      <c r="I219" t="str">
        <f>VLOOKUP(A219,PERSONALES!$B$2:$F$2072,4,0)</f>
        <v>F</v>
      </c>
      <c r="J219">
        <f>VLOOKUP(A219,PERSONALES!$B$2:$F$2072,5,0)</f>
        <v>43</v>
      </c>
      <c r="K219" t="str">
        <f>VLOOKUP(A219,CITACIONES!$B$1:D$2072,2,0)</f>
        <v>NO</v>
      </c>
      <c r="L219" t="str">
        <f>VLOOKUP(A219,CITACIONES!$B$2:$D$2072,3,0)</f>
        <v>PENDIENTE</v>
      </c>
    </row>
    <row r="220" spans="1:12">
      <c r="A220" s="4">
        <v>51939341</v>
      </c>
      <c r="B220" s="4" t="s">
        <v>782</v>
      </c>
      <c r="C220" s="4" t="s">
        <v>783</v>
      </c>
      <c r="D220" t="s">
        <v>3889</v>
      </c>
      <c r="E220" s="8">
        <v>6</v>
      </c>
      <c r="F220" s="1" t="str">
        <f>VLOOKUP(E220,$O$1:$P$16,2,FALSE)</f>
        <v>SANTA MARTA</v>
      </c>
      <c r="G220" s="6" t="s">
        <v>3640</v>
      </c>
      <c r="H220" t="str">
        <f>VLOOKUP(G220,$O$19:$P$38,2,0)</f>
        <v>Auxiliar Operativo</v>
      </c>
      <c r="I220" t="str">
        <f>VLOOKUP(A220,PERSONALES!$B$2:$F$2072,4,0)</f>
        <v>F</v>
      </c>
      <c r="J220">
        <f>VLOOKUP(A220,PERSONALES!$B$2:$F$2072,5,0)</f>
        <v>55</v>
      </c>
      <c r="K220" t="str">
        <f>VLOOKUP(A220,CITACIONES!$B$1:D$2072,2,0)</f>
        <v>NO</v>
      </c>
      <c r="L220" t="str">
        <f>VLOOKUP(A220,CITACIONES!$B$2:$D$2072,3,0)</f>
        <v>PENDIENTE</v>
      </c>
    </row>
    <row r="221" spans="1:12">
      <c r="A221" s="4">
        <v>52099553</v>
      </c>
      <c r="B221" s="4" t="s">
        <v>784</v>
      </c>
      <c r="C221" s="4" t="s">
        <v>785</v>
      </c>
      <c r="D221" t="s">
        <v>3890</v>
      </c>
      <c r="E221" s="8">
        <v>15</v>
      </c>
      <c r="F221" s="1" t="str">
        <f>VLOOKUP(E221,$O$1:$P$16,2,FALSE)</f>
        <v>MIAMI</v>
      </c>
      <c r="G221" s="6" t="s">
        <v>3638</v>
      </c>
      <c r="H221" t="str">
        <f>VLOOKUP(G221,$O$19:$P$38,2,0)</f>
        <v>Gestor I</v>
      </c>
      <c r="I221" t="str">
        <f>VLOOKUP(A221,PERSONALES!$B$2:$F$2072,4,0)</f>
        <v>F</v>
      </c>
      <c r="J221">
        <f>VLOOKUP(A221,PERSONALES!$B$2:$F$2072,5,0)</f>
        <v>50</v>
      </c>
      <c r="K221" t="str">
        <f>VLOOKUP(A221,CITACIONES!$B$1:D$2072,2,0)</f>
        <v>NO</v>
      </c>
      <c r="L221" t="str">
        <f>VLOOKUP(A221,CITACIONES!$B$2:$D$2072,3,0)</f>
        <v>PENDIENTE</v>
      </c>
    </row>
    <row r="222" spans="1:12">
      <c r="A222" s="4">
        <v>52491667</v>
      </c>
      <c r="B222" s="4" t="s">
        <v>786</v>
      </c>
      <c r="C222" s="4" t="s">
        <v>787</v>
      </c>
      <c r="D222" t="s">
        <v>3891</v>
      </c>
      <c r="E222" s="8">
        <v>6</v>
      </c>
      <c r="F222" s="1" t="str">
        <f>VLOOKUP(E222,$O$1:$P$16,2,FALSE)</f>
        <v>SANTA MARTA</v>
      </c>
      <c r="G222" s="6" t="s">
        <v>3638</v>
      </c>
      <c r="H222" t="str">
        <f>VLOOKUP(G222,$O$19:$P$38,2,0)</f>
        <v>Gestor I</v>
      </c>
      <c r="I222" t="str">
        <f>VLOOKUP(A222,PERSONALES!$B$2:$F$2072,4,0)</f>
        <v>F</v>
      </c>
      <c r="J222">
        <f>VLOOKUP(A222,PERSONALES!$B$2:$F$2072,5,0)</f>
        <v>44</v>
      </c>
      <c r="K222" t="str">
        <f>VLOOKUP(A222,CITACIONES!$B$1:D$2072,2,0)</f>
        <v>SI</v>
      </c>
      <c r="L222" t="str">
        <f>VLOOKUP(A222,CITACIONES!$B$2:$D$2072,3,0)</f>
        <v>ABRIL</v>
      </c>
    </row>
    <row r="223" spans="1:12">
      <c r="A223" s="4">
        <v>52549026</v>
      </c>
      <c r="B223" s="4" t="s">
        <v>788</v>
      </c>
      <c r="C223" s="4" t="s">
        <v>789</v>
      </c>
      <c r="D223" t="s">
        <v>3892</v>
      </c>
      <c r="E223" s="8">
        <v>14</v>
      </c>
      <c r="F223" s="1" t="str">
        <f>VLOOKUP(E223,$O$1:$P$16,2,FALSE)</f>
        <v>SANTIAGO</v>
      </c>
      <c r="G223" s="6" t="s">
        <v>3638</v>
      </c>
      <c r="H223" t="str">
        <f>VLOOKUP(G223,$O$19:$P$38,2,0)</f>
        <v>Gestor I</v>
      </c>
      <c r="I223" t="str">
        <f>VLOOKUP(A223,PERSONALES!$B$2:$F$2072,4,0)</f>
        <v>F</v>
      </c>
      <c r="J223">
        <f>VLOOKUP(A223,PERSONALES!$B$2:$F$2072,5,0)</f>
        <v>42</v>
      </c>
      <c r="K223" t="str">
        <f>VLOOKUP(A223,CITACIONES!$B$1:D$2072,2,0)</f>
        <v>NO</v>
      </c>
      <c r="L223" t="str">
        <f>VLOOKUP(A223,CITACIONES!$B$2:$D$2072,3,0)</f>
        <v>PENDIENTE</v>
      </c>
    </row>
    <row r="224" spans="1:12">
      <c r="A224" s="4">
        <v>52741829</v>
      </c>
      <c r="B224" s="4" t="s">
        <v>790</v>
      </c>
      <c r="C224" s="4" t="s">
        <v>791</v>
      </c>
      <c r="D224" t="s">
        <v>3893</v>
      </c>
      <c r="E224" s="8">
        <v>14</v>
      </c>
      <c r="F224" s="1" t="str">
        <f>VLOOKUP(E224,$O$1:$P$16,2,FALSE)</f>
        <v>SANTIAGO</v>
      </c>
      <c r="G224" s="6" t="s">
        <v>3636</v>
      </c>
      <c r="H224" t="str">
        <f>VLOOKUP(G224,$O$19:$P$38,2,0)</f>
        <v>Tecnólogo</v>
      </c>
      <c r="I224" t="str">
        <f>VLOOKUP(A224,PERSONALES!$B$2:$F$2072,4,0)</f>
        <v>F</v>
      </c>
      <c r="J224">
        <f>VLOOKUP(A224,PERSONALES!$B$2:$F$2072,5,0)</f>
        <v>40</v>
      </c>
      <c r="K224" t="str">
        <f>VLOOKUP(A224,CITACIONES!$B$1:D$2072,2,0)</f>
        <v>NO</v>
      </c>
      <c r="L224" t="str">
        <f>VLOOKUP(A224,CITACIONES!$B$2:$D$2072,3,0)</f>
        <v>PENDIENTE</v>
      </c>
    </row>
    <row r="225" spans="1:12">
      <c r="A225" s="4">
        <v>52798602</v>
      </c>
      <c r="B225" s="4" t="s">
        <v>792</v>
      </c>
      <c r="C225" s="4" t="s">
        <v>793</v>
      </c>
      <c r="D225" t="s">
        <v>3894</v>
      </c>
      <c r="E225" s="8">
        <v>12</v>
      </c>
      <c r="F225" s="1" t="str">
        <f>VLOOKUP(E225,$O$1:$P$16,2,FALSE)</f>
        <v>CARACAS</v>
      </c>
      <c r="G225" s="6" t="s">
        <v>3638</v>
      </c>
      <c r="H225" t="str">
        <f>VLOOKUP(G225,$O$19:$P$38,2,0)</f>
        <v>Gestor I</v>
      </c>
      <c r="I225" t="str">
        <f>VLOOKUP(A225,PERSONALES!$B$2:$F$2072,4,0)</f>
        <v>F</v>
      </c>
      <c r="J225">
        <f>VLOOKUP(A225,PERSONALES!$B$2:$F$2072,5,0)</f>
        <v>42</v>
      </c>
      <c r="K225" t="str">
        <f>VLOOKUP(A225,CITACIONES!$B$1:D$2072,2,0)</f>
        <v>SI</v>
      </c>
      <c r="L225" t="str">
        <f>VLOOKUP(A225,CITACIONES!$B$2:$D$2072,3,0)</f>
        <v>MARZO</v>
      </c>
    </row>
    <row r="226" spans="1:12">
      <c r="A226" s="4">
        <v>53008987</v>
      </c>
      <c r="B226" s="4" t="s">
        <v>794</v>
      </c>
      <c r="C226" s="4" t="s">
        <v>795</v>
      </c>
      <c r="D226" t="s">
        <v>3895</v>
      </c>
      <c r="E226" s="8">
        <v>14</v>
      </c>
      <c r="F226" s="1" t="str">
        <f>VLOOKUP(E226,$O$1:$P$16,2,FALSE)</f>
        <v>SANTIAGO</v>
      </c>
      <c r="G226" s="6" t="s">
        <v>3634</v>
      </c>
      <c r="H226" t="str">
        <f>VLOOKUP(G226,$O$19:$P$38,2,0)</f>
        <v>Auxiliar Técnico II</v>
      </c>
      <c r="I226" t="str">
        <f>VLOOKUP(A226,PERSONALES!$B$2:$F$2072,4,0)</f>
        <v>F</v>
      </c>
      <c r="J226">
        <f>VLOOKUP(A226,PERSONALES!$B$2:$F$2072,5,0)</f>
        <v>40</v>
      </c>
      <c r="K226" t="str">
        <f>VLOOKUP(A226,CITACIONES!$B$1:D$2072,2,0)</f>
        <v>SI</v>
      </c>
      <c r="L226" t="str">
        <f>VLOOKUP(A226,CITACIONES!$B$2:$D$2072,3,0)</f>
        <v>JUNIO</v>
      </c>
    </row>
    <row r="227" spans="1:12">
      <c r="A227" s="4">
        <v>53077333</v>
      </c>
      <c r="B227" s="4" t="s">
        <v>102</v>
      </c>
      <c r="C227" s="4" t="s">
        <v>796</v>
      </c>
      <c r="D227" t="s">
        <v>3896</v>
      </c>
      <c r="E227" s="8">
        <v>13</v>
      </c>
      <c r="F227" s="1" t="str">
        <f>VLOOKUP(E227,$O$1:$P$16,2,FALSE)</f>
        <v>NEW YORK</v>
      </c>
      <c r="G227" s="6" t="s">
        <v>3634</v>
      </c>
      <c r="H227" t="str">
        <f>VLOOKUP(G227,$O$19:$P$38,2,0)</f>
        <v>Auxiliar Técnico II</v>
      </c>
      <c r="I227" t="str">
        <f>VLOOKUP(A227,PERSONALES!$B$2:$F$2072,4,0)</f>
        <v>F</v>
      </c>
      <c r="J227">
        <f>VLOOKUP(A227,PERSONALES!$B$2:$F$2072,5,0)</f>
        <v>37</v>
      </c>
      <c r="K227" t="str">
        <f>VLOOKUP(A227,CITACIONES!$B$1:D$2072,2,0)</f>
        <v>SI</v>
      </c>
      <c r="L227" t="str">
        <f>VLOOKUP(A227,CITACIONES!$B$2:$D$2072,3,0)</f>
        <v>ENERO</v>
      </c>
    </row>
    <row r="228" spans="1:12">
      <c r="A228" s="4">
        <v>56748004</v>
      </c>
      <c r="B228" s="4" t="s">
        <v>797</v>
      </c>
      <c r="C228" s="4" t="s">
        <v>798</v>
      </c>
      <c r="D228" t="s">
        <v>3897</v>
      </c>
      <c r="E228" s="8">
        <v>15</v>
      </c>
      <c r="F228" s="1" t="str">
        <f>VLOOKUP(E228,$O$1:$P$16,2,FALSE)</f>
        <v>MIAMI</v>
      </c>
      <c r="G228" s="6" t="s">
        <v>3638</v>
      </c>
      <c r="H228" t="str">
        <f>VLOOKUP(G228,$O$19:$P$38,2,0)</f>
        <v>Gestor I</v>
      </c>
      <c r="I228" t="str">
        <f>VLOOKUP(A228,PERSONALES!$B$2:$F$2072,4,0)</f>
        <v>M</v>
      </c>
      <c r="J228">
        <f>VLOOKUP(A228,PERSONALES!$B$2:$F$2072,5,0)</f>
        <v>52</v>
      </c>
      <c r="K228" t="str">
        <f>VLOOKUP(A228,CITACIONES!$B$1:D$2072,2,0)</f>
        <v>NO</v>
      </c>
      <c r="L228" t="str">
        <f>VLOOKUP(A228,CITACIONES!$B$2:$D$2072,3,0)</f>
        <v>PENDIENTE</v>
      </c>
    </row>
    <row r="229" spans="1:12">
      <c r="A229" s="4">
        <v>79129048</v>
      </c>
      <c r="B229" s="4" t="s">
        <v>799</v>
      </c>
      <c r="C229" s="4" t="s">
        <v>800</v>
      </c>
      <c r="D229" t="s">
        <v>3898</v>
      </c>
      <c r="E229" s="8">
        <v>9</v>
      </c>
      <c r="F229" s="1" t="str">
        <f>VLOOKUP(E229,$O$1:$P$16,2,FALSE)</f>
        <v>QUITO</v>
      </c>
      <c r="G229" s="6" t="s">
        <v>3638</v>
      </c>
      <c r="H229" t="str">
        <f>VLOOKUP(G229,$O$19:$P$38,2,0)</f>
        <v>Gestor I</v>
      </c>
      <c r="I229" t="str">
        <f>VLOOKUP(A229,PERSONALES!$B$2:$F$2072,4,0)</f>
        <v>M</v>
      </c>
      <c r="J229">
        <f>VLOOKUP(A229,PERSONALES!$B$2:$F$2072,5,0)</f>
        <v>56</v>
      </c>
      <c r="K229" t="str">
        <f>VLOOKUP(A229,CITACIONES!$B$1:D$2072,2,0)</f>
        <v>SI</v>
      </c>
      <c r="L229" t="str">
        <f>VLOOKUP(A229,CITACIONES!$B$2:$D$2072,3,0)</f>
        <v>MAYO</v>
      </c>
    </row>
    <row r="230" spans="1:12">
      <c r="A230" s="4">
        <v>79135404</v>
      </c>
      <c r="B230" s="4" t="s">
        <v>288</v>
      </c>
      <c r="C230" s="4" t="s">
        <v>287</v>
      </c>
      <c r="D230" t="s">
        <v>3899</v>
      </c>
      <c r="E230" s="8">
        <v>11</v>
      </c>
      <c r="F230" s="1" t="str">
        <f>VLOOKUP(E230,$O$1:$P$16,2,FALSE)</f>
        <v>BUENOS AIRES</v>
      </c>
      <c r="G230" s="6" t="s">
        <v>3636</v>
      </c>
      <c r="H230" t="str">
        <f>VLOOKUP(G230,$O$19:$P$38,2,0)</f>
        <v>Tecnólogo</v>
      </c>
      <c r="I230" t="str">
        <f>VLOOKUP(A230,PERSONALES!$B$2:$F$2072,4,0)</f>
        <v>M</v>
      </c>
      <c r="J230">
        <f>VLOOKUP(A230,PERSONALES!$B$2:$F$2072,5,0)</f>
        <v>52</v>
      </c>
      <c r="K230" t="str">
        <f>VLOOKUP(A230,CITACIONES!$B$1:D$2072,2,0)</f>
        <v>SI</v>
      </c>
      <c r="L230" t="str">
        <f>VLOOKUP(A230,CITACIONES!$B$2:$D$2072,3,0)</f>
        <v>MARZO</v>
      </c>
    </row>
    <row r="231" spans="1:12">
      <c r="A231" s="4">
        <v>79475825</v>
      </c>
      <c r="B231" s="4" t="s">
        <v>801</v>
      </c>
      <c r="C231" s="4" t="s">
        <v>802</v>
      </c>
      <c r="D231" t="s">
        <v>3900</v>
      </c>
      <c r="E231" s="8">
        <v>10</v>
      </c>
      <c r="F231" s="1" t="str">
        <f>VLOOKUP(E231,$O$1:$P$16,2,FALSE)</f>
        <v>LIMA</v>
      </c>
      <c r="G231" s="6" t="s">
        <v>3638</v>
      </c>
      <c r="H231" t="str">
        <f>VLOOKUP(G231,$O$19:$P$38,2,0)</f>
        <v>Gestor I</v>
      </c>
      <c r="I231" t="str">
        <f>VLOOKUP(A231,PERSONALES!$B$2:$F$2072,4,0)</f>
        <v>M</v>
      </c>
      <c r="J231">
        <f>VLOOKUP(A231,PERSONALES!$B$2:$F$2072,5,0)</f>
        <v>54</v>
      </c>
      <c r="K231" t="str">
        <f>VLOOKUP(A231,CITACIONES!$B$1:D$2072,2,0)</f>
        <v>NO</v>
      </c>
      <c r="L231" t="str">
        <f>VLOOKUP(A231,CITACIONES!$B$2:$D$2072,3,0)</f>
        <v>PENDIENTE</v>
      </c>
    </row>
    <row r="232" spans="1:12">
      <c r="A232" s="4">
        <v>79588518</v>
      </c>
      <c r="B232" s="4" t="s">
        <v>803</v>
      </c>
      <c r="C232" s="4" t="s">
        <v>804</v>
      </c>
      <c r="D232" t="s">
        <v>3901</v>
      </c>
      <c r="E232" s="8">
        <v>2</v>
      </c>
      <c r="F232" s="1" t="str">
        <f>VLOOKUP(E232,$O$1:$P$16,2,FALSE)</f>
        <v>MEDELLIN</v>
      </c>
      <c r="G232" s="6" t="s">
        <v>3638</v>
      </c>
      <c r="H232" t="str">
        <f>VLOOKUP(G232,$O$19:$P$38,2,0)</f>
        <v>Gestor I</v>
      </c>
      <c r="I232" t="str">
        <f>VLOOKUP(A232,PERSONALES!$B$2:$F$2072,4,0)</f>
        <v>M</v>
      </c>
      <c r="J232">
        <f>VLOOKUP(A232,PERSONALES!$B$2:$F$2072,5,0)</f>
        <v>51</v>
      </c>
      <c r="K232" t="str">
        <f>VLOOKUP(A232,CITACIONES!$B$1:D$2072,2,0)</f>
        <v>SI</v>
      </c>
      <c r="L232" t="str">
        <f>VLOOKUP(A232,CITACIONES!$B$2:$D$2072,3,0)</f>
        <v>MAYO</v>
      </c>
    </row>
    <row r="233" spans="1:12">
      <c r="A233" s="4">
        <v>79803537</v>
      </c>
      <c r="B233" s="4" t="s">
        <v>805</v>
      </c>
      <c r="C233" s="4" t="s">
        <v>806</v>
      </c>
      <c r="D233" t="s">
        <v>3902</v>
      </c>
      <c r="E233" s="8">
        <v>13</v>
      </c>
      <c r="F233" s="1" t="str">
        <f>VLOOKUP(E233,$O$1:$P$16,2,FALSE)</f>
        <v>NEW YORK</v>
      </c>
      <c r="G233" s="6" t="s">
        <v>3638</v>
      </c>
      <c r="H233" t="str">
        <f>VLOOKUP(G233,$O$19:$P$38,2,0)</f>
        <v>Gestor I</v>
      </c>
      <c r="I233" t="str">
        <f>VLOOKUP(A233,PERSONALES!$B$2:$F$2072,4,0)</f>
        <v>M</v>
      </c>
      <c r="J233">
        <f>VLOOKUP(A233,PERSONALES!$B$2:$F$2072,5,0)</f>
        <v>46</v>
      </c>
      <c r="K233" t="str">
        <f>VLOOKUP(A233,CITACIONES!$B$1:D$2072,2,0)</f>
        <v>SI</v>
      </c>
      <c r="L233" t="str">
        <f>VLOOKUP(A233,CITACIONES!$B$2:$D$2072,3,0)</f>
        <v>FEBRERO</v>
      </c>
    </row>
    <row r="234" spans="1:12">
      <c r="A234" s="4">
        <v>7995467</v>
      </c>
      <c r="B234" s="4" t="s">
        <v>807</v>
      </c>
      <c r="C234" s="4" t="s">
        <v>808</v>
      </c>
      <c r="D234" t="s">
        <v>3903</v>
      </c>
      <c r="E234" s="8">
        <v>13</v>
      </c>
      <c r="F234" s="1" t="str">
        <f>VLOOKUP(E234,$O$1:$P$16,2,FALSE)</f>
        <v>NEW YORK</v>
      </c>
      <c r="G234" s="6" t="s">
        <v>3630</v>
      </c>
      <c r="H234" t="str">
        <f>VLOOKUP(G234,$O$19:$P$38,2,0)</f>
        <v>Profesional II</v>
      </c>
      <c r="I234" t="str">
        <f>VLOOKUP(A234,PERSONALES!$B$2:$F$2072,4,0)</f>
        <v>M</v>
      </c>
      <c r="J234">
        <f>VLOOKUP(A234,PERSONALES!$B$2:$F$2072,5,0)</f>
        <v>42</v>
      </c>
      <c r="K234" t="str">
        <f>VLOOKUP(A234,CITACIONES!$B$1:D$2072,2,0)</f>
        <v>NO</v>
      </c>
      <c r="L234" t="str">
        <f>VLOOKUP(A234,CITACIONES!$B$2:$D$2072,3,0)</f>
        <v>PENDIENTE</v>
      </c>
    </row>
    <row r="235" spans="1:12">
      <c r="A235" s="4">
        <v>80011771</v>
      </c>
      <c r="B235" s="4" t="s">
        <v>809</v>
      </c>
      <c r="C235" s="4" t="s">
        <v>810</v>
      </c>
      <c r="D235" t="s">
        <v>3904</v>
      </c>
      <c r="E235" s="8">
        <v>7</v>
      </c>
      <c r="F235" s="1" t="str">
        <f>VLOOKUP(E235,$O$1:$P$16,2,FALSE)</f>
        <v>PASO</v>
      </c>
      <c r="G235" s="6" t="s">
        <v>3638</v>
      </c>
      <c r="H235" t="str">
        <f>VLOOKUP(G235,$O$19:$P$38,2,0)</f>
        <v>Gestor I</v>
      </c>
      <c r="I235" t="str">
        <f>VLOOKUP(A235,PERSONALES!$B$2:$F$2072,4,0)</f>
        <v>M</v>
      </c>
      <c r="J235">
        <f>VLOOKUP(A235,PERSONALES!$B$2:$F$2072,5,0)</f>
        <v>43</v>
      </c>
      <c r="K235" t="str">
        <f>VLOOKUP(A235,CITACIONES!$B$1:D$2072,2,0)</f>
        <v>SI</v>
      </c>
      <c r="L235" t="str">
        <f>VLOOKUP(A235,CITACIONES!$B$2:$D$2072,3,0)</f>
        <v>FEBRERO</v>
      </c>
    </row>
    <row r="236" spans="1:12">
      <c r="A236" s="4">
        <v>80078256</v>
      </c>
      <c r="B236" s="4" t="s">
        <v>811</v>
      </c>
      <c r="C236" s="4" t="s">
        <v>812</v>
      </c>
      <c r="D236" t="s">
        <v>3905</v>
      </c>
      <c r="E236" s="8">
        <v>14</v>
      </c>
      <c r="F236" s="1" t="str">
        <f>VLOOKUP(E236,$O$1:$P$16,2,FALSE)</f>
        <v>SANTIAGO</v>
      </c>
      <c r="G236" s="6" t="s">
        <v>3638</v>
      </c>
      <c r="H236" t="str">
        <f>VLOOKUP(G236,$O$19:$P$38,2,0)</f>
        <v>Gestor I</v>
      </c>
      <c r="I236" t="str">
        <f>VLOOKUP(A236,PERSONALES!$B$2:$F$2072,4,0)</f>
        <v>M</v>
      </c>
      <c r="J236">
        <f>VLOOKUP(A236,PERSONALES!$B$2:$F$2072,5,0)</f>
        <v>41</v>
      </c>
      <c r="K236" t="str">
        <f>VLOOKUP(A236,CITACIONES!$B$1:D$2072,2,0)</f>
        <v>SI</v>
      </c>
      <c r="L236" t="str">
        <f>VLOOKUP(A236,CITACIONES!$B$2:$D$2072,3,0)</f>
        <v>JUNIO</v>
      </c>
    </row>
    <row r="237" spans="1:12">
      <c r="A237" s="4">
        <v>80792726</v>
      </c>
      <c r="B237" s="4" t="s">
        <v>813</v>
      </c>
      <c r="C237" s="4" t="s">
        <v>814</v>
      </c>
      <c r="D237" t="s">
        <v>3906</v>
      </c>
      <c r="E237" s="8">
        <v>9</v>
      </c>
      <c r="F237" s="1" t="str">
        <f>VLOOKUP(E237,$O$1:$P$16,2,FALSE)</f>
        <v>QUITO</v>
      </c>
      <c r="G237" s="6" t="s">
        <v>3636</v>
      </c>
      <c r="H237" t="str">
        <f>VLOOKUP(G237,$O$19:$P$38,2,0)</f>
        <v>Tecnólogo</v>
      </c>
      <c r="I237" t="str">
        <f>VLOOKUP(A237,PERSONALES!$B$2:$F$2072,4,0)</f>
        <v>M</v>
      </c>
      <c r="J237">
        <f>VLOOKUP(A237,PERSONALES!$B$2:$F$2072,5,0)</f>
        <v>39</v>
      </c>
      <c r="K237" t="str">
        <f>VLOOKUP(A237,CITACIONES!$B$1:D$2072,2,0)</f>
        <v>SI</v>
      </c>
      <c r="L237" t="str">
        <f>VLOOKUP(A237,CITACIONES!$B$2:$D$2072,3,0)</f>
        <v>JUNIO</v>
      </c>
    </row>
    <row r="238" spans="1:12">
      <c r="A238" s="4">
        <v>1005995130</v>
      </c>
      <c r="B238" s="4" t="s">
        <v>815</v>
      </c>
      <c r="C238" s="4" t="s">
        <v>816</v>
      </c>
      <c r="D238" t="s">
        <v>3907</v>
      </c>
      <c r="E238" s="8">
        <v>1</v>
      </c>
      <c r="F238" s="1" t="str">
        <f>VLOOKUP(E238,$O$1:$P$16,2,FALSE)</f>
        <v>BOGOTA</v>
      </c>
      <c r="G238" s="6" t="s">
        <v>3634</v>
      </c>
      <c r="H238" t="str">
        <f>VLOOKUP(G238,$O$19:$P$38,2,0)</f>
        <v>Auxiliar Técnico II</v>
      </c>
      <c r="I238" t="str">
        <f>VLOOKUP(A238,PERSONALES!$B$2:$F$2072,4,0)</f>
        <v>F</v>
      </c>
      <c r="J238">
        <f>VLOOKUP(A238,PERSONALES!$B$2:$F$2072,5,0)</f>
        <v>23</v>
      </c>
      <c r="K238" t="str">
        <f>VLOOKUP(A238,CITACIONES!$B$1:D$2072,2,0)</f>
        <v>NO</v>
      </c>
      <c r="L238" t="str">
        <f>VLOOKUP(A238,CITACIONES!$B$2:$D$2072,3,0)</f>
        <v>PENDIENTE</v>
      </c>
    </row>
    <row r="239" spans="1:12">
      <c r="A239" s="4">
        <v>1016801703</v>
      </c>
      <c r="B239" s="4" t="s">
        <v>50</v>
      </c>
      <c r="C239" s="4" t="s">
        <v>49</v>
      </c>
      <c r="D239" t="s">
        <v>3908</v>
      </c>
      <c r="E239" s="8">
        <v>14</v>
      </c>
      <c r="F239" s="1" t="str">
        <f>VLOOKUP(E239,$O$1:$P$16,2,FALSE)</f>
        <v>SANTIAGO</v>
      </c>
      <c r="G239" s="6" t="s">
        <v>3630</v>
      </c>
      <c r="H239" t="str">
        <f>VLOOKUP(G239,$O$19:$P$38,2,0)</f>
        <v>Profesional II</v>
      </c>
      <c r="I239" t="str">
        <f>VLOOKUP(A239,PERSONALES!$B$2:$F$2072,4,0)</f>
        <v>F</v>
      </c>
      <c r="J239">
        <f>VLOOKUP(A239,PERSONALES!$B$2:$F$2072,5,0)</f>
        <v>29</v>
      </c>
      <c r="K239" t="str">
        <f>VLOOKUP(A239,CITACIONES!$B$1:D$2072,2,0)</f>
        <v>SI</v>
      </c>
      <c r="L239" t="str">
        <f>VLOOKUP(A239,CITACIONES!$B$2:$D$2072,3,0)</f>
        <v>MAYO</v>
      </c>
    </row>
    <row r="240" spans="1:12">
      <c r="A240" s="4">
        <v>1020222036</v>
      </c>
      <c r="B240" s="4" t="s">
        <v>817</v>
      </c>
      <c r="C240" s="4" t="s">
        <v>818</v>
      </c>
      <c r="D240" t="s">
        <v>3909</v>
      </c>
      <c r="E240" s="8">
        <v>8</v>
      </c>
      <c r="F240" s="1" t="str">
        <f>VLOOKUP(E240,$O$1:$P$16,2,FALSE)</f>
        <v>GUAYAQUIL</v>
      </c>
      <c r="G240" s="6" t="s">
        <v>3632</v>
      </c>
      <c r="H240" t="str">
        <f>VLOOKUP(G240,$O$19:$P$38,2,0)</f>
        <v>Profesional I</v>
      </c>
      <c r="I240" t="str">
        <f>VLOOKUP(A240,PERSONALES!$B$2:$F$2072,4,0)</f>
        <v>F</v>
      </c>
      <c r="J240">
        <f>VLOOKUP(A240,PERSONALES!$B$2:$F$2072,5,0)</f>
        <v>31</v>
      </c>
      <c r="K240" t="str">
        <f>VLOOKUP(A240,CITACIONES!$B$1:D$2072,2,0)</f>
        <v>NO</v>
      </c>
      <c r="L240" t="str">
        <f>VLOOKUP(A240,CITACIONES!$B$2:$D$2072,3,0)</f>
        <v>PENDIENTE</v>
      </c>
    </row>
    <row r="241" spans="1:12">
      <c r="A241" s="4">
        <v>102667105</v>
      </c>
      <c r="B241" s="4" t="s">
        <v>819</v>
      </c>
      <c r="C241" s="4" t="s">
        <v>820</v>
      </c>
      <c r="D241" t="s">
        <v>3910</v>
      </c>
      <c r="E241" s="8">
        <v>9</v>
      </c>
      <c r="F241" s="1" t="str">
        <f>VLOOKUP(E241,$O$1:$P$16,2,FALSE)</f>
        <v>QUITO</v>
      </c>
      <c r="G241" s="6" t="s">
        <v>3634</v>
      </c>
      <c r="H241" t="str">
        <f>VLOOKUP(G241,$O$19:$P$38,2,0)</f>
        <v>Auxiliar Técnico II</v>
      </c>
      <c r="I241" t="str">
        <f>VLOOKUP(A241,PERSONALES!$B$2:$F$2072,4,0)</f>
        <v>F</v>
      </c>
      <c r="J241">
        <f>VLOOKUP(A241,PERSONALES!$B$2:$F$2072,5,0)</f>
        <v>32</v>
      </c>
      <c r="K241" t="str">
        <f>VLOOKUP(A241,CITACIONES!$B$1:D$2072,2,0)</f>
        <v>NO</v>
      </c>
      <c r="L241" t="str">
        <f>VLOOKUP(A241,CITACIONES!$B$2:$D$2072,3,0)</f>
        <v>PENDIENTE</v>
      </c>
    </row>
    <row r="242" spans="1:12">
      <c r="A242" s="4">
        <v>1032977187</v>
      </c>
      <c r="B242" s="4" t="s">
        <v>821</v>
      </c>
      <c r="C242" s="4" t="s">
        <v>822</v>
      </c>
      <c r="D242" t="s">
        <v>3911</v>
      </c>
      <c r="E242" s="8">
        <v>13</v>
      </c>
      <c r="F242" s="1" t="str">
        <f>VLOOKUP(E242,$O$1:$P$16,2,FALSE)</f>
        <v>NEW YORK</v>
      </c>
      <c r="G242" s="6" t="s">
        <v>3629</v>
      </c>
      <c r="H242" t="str">
        <f>VLOOKUP(G242,$O$19:$P$38,2,0)</f>
        <v>Especialista</v>
      </c>
      <c r="I242" t="str">
        <f>VLOOKUP(A242,PERSONALES!$B$2:$F$2072,4,0)</f>
        <v>F</v>
      </c>
      <c r="J242">
        <f>VLOOKUP(A242,PERSONALES!$B$2:$F$2072,5,0)</f>
        <v>32</v>
      </c>
      <c r="K242" t="str">
        <f>VLOOKUP(A242,CITACIONES!$B$1:D$2072,2,0)</f>
        <v>SI</v>
      </c>
      <c r="L242" t="str">
        <f>VLOOKUP(A242,CITACIONES!$B$2:$D$2072,3,0)</f>
        <v>MARZO</v>
      </c>
    </row>
    <row r="243" spans="1:12">
      <c r="A243" s="4">
        <v>1032471631</v>
      </c>
      <c r="B243" s="4" t="s">
        <v>355</v>
      </c>
      <c r="C243" s="4" t="s">
        <v>823</v>
      </c>
      <c r="D243" t="s">
        <v>3912</v>
      </c>
      <c r="E243" s="8">
        <v>7</v>
      </c>
      <c r="F243" s="1" t="str">
        <f>VLOOKUP(E243,$O$1:$P$16,2,FALSE)</f>
        <v>PASO</v>
      </c>
      <c r="G243" s="6" t="s">
        <v>3632</v>
      </c>
      <c r="H243" t="str">
        <f>VLOOKUP(G243,$O$19:$P$38,2,0)</f>
        <v>Profesional I</v>
      </c>
      <c r="I243" t="str">
        <f>VLOOKUP(A243,PERSONALES!$B$2:$F$2072,4,0)</f>
        <v>M</v>
      </c>
      <c r="J243">
        <f>VLOOKUP(A243,PERSONALES!$B$2:$F$2072,5,0)</f>
        <v>29</v>
      </c>
      <c r="K243" t="str">
        <f>VLOOKUP(A243,CITACIONES!$B$1:D$2072,2,0)</f>
        <v>NO</v>
      </c>
      <c r="L243" t="str">
        <f>VLOOKUP(A243,CITACIONES!$B$2:$D$2072,3,0)</f>
        <v>PENDIENTE</v>
      </c>
    </row>
    <row r="244" spans="1:12">
      <c r="A244" s="4">
        <v>1033944648</v>
      </c>
      <c r="B244" s="4" t="s">
        <v>824</v>
      </c>
      <c r="C244" s="4" t="s">
        <v>825</v>
      </c>
      <c r="D244" t="s">
        <v>3913</v>
      </c>
      <c r="E244" s="8">
        <v>3</v>
      </c>
      <c r="F244" s="1" t="str">
        <f>VLOOKUP(E244,$O$1:$P$16,2,FALSE)</f>
        <v>CALI</v>
      </c>
      <c r="G244" s="6" t="s">
        <v>3634</v>
      </c>
      <c r="H244" t="str">
        <f>VLOOKUP(G244,$O$19:$P$38,2,0)</f>
        <v>Auxiliar Técnico II</v>
      </c>
      <c r="I244" t="str">
        <f>VLOOKUP(A244,PERSONALES!$B$2:$F$2072,4,0)</f>
        <v>F</v>
      </c>
      <c r="J244">
        <f>VLOOKUP(A244,PERSONALES!$B$2:$F$2072,5,0)</f>
        <v>28</v>
      </c>
      <c r="K244" t="str">
        <f>VLOOKUP(A244,CITACIONES!$B$1:D$2072,2,0)</f>
        <v>SI</v>
      </c>
      <c r="L244" t="str">
        <f>VLOOKUP(A244,CITACIONES!$B$2:$D$2072,3,0)</f>
        <v>FEBRERO</v>
      </c>
    </row>
    <row r="245" spans="1:12">
      <c r="A245" s="4">
        <v>1098504469</v>
      </c>
      <c r="B245" s="4" t="s">
        <v>826</v>
      </c>
      <c r="C245" s="4" t="s">
        <v>827</v>
      </c>
      <c r="D245" t="s">
        <v>3914</v>
      </c>
      <c r="E245" s="8">
        <v>9</v>
      </c>
      <c r="F245" s="1" t="str">
        <f>VLOOKUP(E245,$O$1:$P$16,2,FALSE)</f>
        <v>QUITO</v>
      </c>
      <c r="G245" s="6" t="s">
        <v>3632</v>
      </c>
      <c r="H245" t="str">
        <f>VLOOKUP(G245,$O$19:$P$38,2,0)</f>
        <v>Profesional I</v>
      </c>
      <c r="I245" t="str">
        <f>VLOOKUP(A245,PERSONALES!$B$2:$F$2072,4,0)</f>
        <v>F</v>
      </c>
      <c r="J245">
        <f>VLOOKUP(A245,PERSONALES!$B$2:$F$2072,5,0)</f>
        <v>31</v>
      </c>
      <c r="K245" t="str">
        <f>VLOOKUP(A245,CITACIONES!$B$1:D$2072,2,0)</f>
        <v>SI</v>
      </c>
      <c r="L245" t="str">
        <f>VLOOKUP(A245,CITACIONES!$B$2:$D$2072,3,0)</f>
        <v>ENERO</v>
      </c>
    </row>
    <row r="246" spans="1:12">
      <c r="A246" s="4">
        <v>1104474593</v>
      </c>
      <c r="B246" s="4" t="s">
        <v>282</v>
      </c>
      <c r="C246" s="4" t="s">
        <v>281</v>
      </c>
      <c r="D246" t="s">
        <v>3915</v>
      </c>
      <c r="E246" s="8">
        <v>5</v>
      </c>
      <c r="F246" s="1" t="str">
        <f>VLOOKUP(E246,$O$1:$P$16,2,FALSE)</f>
        <v>BUCARAMANGA</v>
      </c>
      <c r="G246" s="6" t="s">
        <v>3630</v>
      </c>
      <c r="H246" t="str">
        <f>VLOOKUP(G246,$O$19:$P$38,2,0)</f>
        <v>Profesional II</v>
      </c>
      <c r="I246" t="str">
        <f>VLOOKUP(A246,PERSONALES!$B$2:$F$2072,4,0)</f>
        <v>F</v>
      </c>
      <c r="J246">
        <f>VLOOKUP(A246,PERSONALES!$B$2:$F$2072,5,0)</f>
        <v>27</v>
      </c>
      <c r="K246" t="str">
        <f>VLOOKUP(A246,CITACIONES!$B$1:D$2072,2,0)</f>
        <v>SI</v>
      </c>
      <c r="L246" t="str">
        <f>VLOOKUP(A246,CITACIONES!$B$2:$D$2072,3,0)</f>
        <v>JUNIO</v>
      </c>
    </row>
    <row r="247" spans="1:12">
      <c r="A247" s="4">
        <v>2063459</v>
      </c>
      <c r="B247" s="4" t="s">
        <v>828</v>
      </c>
      <c r="C247" s="4" t="s">
        <v>829</v>
      </c>
      <c r="D247" t="s">
        <v>3916</v>
      </c>
      <c r="E247" s="8">
        <v>15</v>
      </c>
      <c r="F247" s="1" t="str">
        <f>VLOOKUP(E247,$O$1:$P$16,2,FALSE)</f>
        <v>MIAMI</v>
      </c>
      <c r="G247" s="6" t="s">
        <v>3635</v>
      </c>
      <c r="H247" t="str">
        <f>VLOOKUP(G247,$O$19:$P$38,2,0)</f>
        <v>Auxiliar Técnico I</v>
      </c>
      <c r="I247" t="str">
        <f>VLOOKUP(A247,PERSONALES!$B$2:$F$2072,4,0)</f>
        <v>F</v>
      </c>
      <c r="J247">
        <f>VLOOKUP(A247,PERSONALES!$B$2:$F$2072,5,0)</f>
        <v>54</v>
      </c>
      <c r="K247" t="str">
        <f>VLOOKUP(A247,CITACIONES!$B$1:D$2072,2,0)</f>
        <v>SI</v>
      </c>
      <c r="L247" t="str">
        <f>VLOOKUP(A247,CITACIONES!$B$2:$D$2072,3,0)</f>
        <v>MARZO</v>
      </c>
    </row>
    <row r="248" spans="1:12">
      <c r="A248" s="4">
        <v>23917991</v>
      </c>
      <c r="B248" s="4" t="s">
        <v>830</v>
      </c>
      <c r="C248" s="4" t="s">
        <v>831</v>
      </c>
      <c r="D248" t="s">
        <v>3917</v>
      </c>
      <c r="E248" s="8">
        <v>15</v>
      </c>
      <c r="F248" s="1" t="str">
        <f>VLOOKUP(E248,$O$1:$P$16,2,FALSE)</f>
        <v>MIAMI</v>
      </c>
      <c r="G248" s="6" t="s">
        <v>3632</v>
      </c>
      <c r="H248" t="str">
        <f>VLOOKUP(G248,$O$19:$P$38,2,0)</f>
        <v>Profesional I</v>
      </c>
      <c r="I248" t="str">
        <f>VLOOKUP(A248,PERSONALES!$B$2:$F$2072,4,0)</f>
        <v>F</v>
      </c>
      <c r="J248">
        <f>VLOOKUP(A248,PERSONALES!$B$2:$F$2072,5,0)</f>
        <v>51</v>
      </c>
      <c r="K248" t="str">
        <f>VLOOKUP(A248,CITACIONES!$B$1:D$2072,2,0)</f>
        <v>SI</v>
      </c>
      <c r="L248" t="str">
        <f>VLOOKUP(A248,CITACIONES!$B$2:$D$2072,3,0)</f>
        <v>JUNIO</v>
      </c>
    </row>
    <row r="249" spans="1:12">
      <c r="A249" s="4">
        <v>37626865</v>
      </c>
      <c r="B249" s="4" t="s">
        <v>832</v>
      </c>
      <c r="C249" s="4" t="s">
        <v>833</v>
      </c>
      <c r="D249" t="s">
        <v>3918</v>
      </c>
      <c r="E249" s="8">
        <v>11</v>
      </c>
      <c r="F249" s="1" t="str">
        <f>VLOOKUP(E249,$O$1:$P$16,2,FALSE)</f>
        <v>BUENOS AIRES</v>
      </c>
      <c r="G249" s="6" t="s">
        <v>3634</v>
      </c>
      <c r="H249" t="str">
        <f>VLOOKUP(G249,$O$19:$P$38,2,0)</f>
        <v>Auxiliar Técnico II</v>
      </c>
      <c r="I249" t="str">
        <f>VLOOKUP(A249,PERSONALES!$B$2:$F$2072,4,0)</f>
        <v>F</v>
      </c>
      <c r="J249">
        <f>VLOOKUP(A249,PERSONALES!$B$2:$F$2072,5,0)</f>
        <v>46</v>
      </c>
      <c r="K249" t="str">
        <f>VLOOKUP(A249,CITACIONES!$B$1:D$2072,2,0)</f>
        <v>NO</v>
      </c>
      <c r="L249" t="str">
        <f>VLOOKUP(A249,CITACIONES!$B$2:$D$2072,3,0)</f>
        <v>PENDIENTE</v>
      </c>
    </row>
    <row r="250" spans="1:12">
      <c r="A250" s="4">
        <v>42081632</v>
      </c>
      <c r="B250" s="4" t="s">
        <v>834</v>
      </c>
      <c r="C250" s="4" t="s">
        <v>835</v>
      </c>
      <c r="D250" t="s">
        <v>3919</v>
      </c>
      <c r="E250" s="8">
        <v>7</v>
      </c>
      <c r="F250" s="1" t="str">
        <f>VLOOKUP(E250,$O$1:$P$16,2,FALSE)</f>
        <v>PASO</v>
      </c>
      <c r="G250" s="6" t="s">
        <v>3629</v>
      </c>
      <c r="H250" t="str">
        <f>VLOOKUP(G250,$O$19:$P$38,2,0)</f>
        <v>Especialista</v>
      </c>
      <c r="I250" t="str">
        <f>VLOOKUP(A250,PERSONALES!$B$2:$F$2072,4,0)</f>
        <v>F</v>
      </c>
      <c r="J250">
        <f>VLOOKUP(A250,PERSONALES!$B$2:$F$2072,5,0)</f>
        <v>55</v>
      </c>
      <c r="K250" t="str">
        <f>VLOOKUP(A250,CITACIONES!$B$1:D$2072,2,0)</f>
        <v>SI</v>
      </c>
      <c r="L250" t="str">
        <f>VLOOKUP(A250,CITACIONES!$B$2:$D$2072,3,0)</f>
        <v>JUNIO</v>
      </c>
    </row>
    <row r="251" spans="1:12">
      <c r="A251" s="4">
        <v>5203353</v>
      </c>
      <c r="B251" s="4" t="s">
        <v>132</v>
      </c>
      <c r="C251" s="4" t="s">
        <v>131</v>
      </c>
      <c r="D251" t="s">
        <v>3920</v>
      </c>
      <c r="E251" s="8">
        <v>3</v>
      </c>
      <c r="F251" s="1" t="str">
        <f>VLOOKUP(E251,$O$1:$P$16,2,FALSE)</f>
        <v>CALI</v>
      </c>
      <c r="G251" s="6" t="s">
        <v>3631</v>
      </c>
      <c r="H251" t="str">
        <f>VLOOKUP(G251,$O$19:$P$38,2,0)</f>
        <v>GERENTE</v>
      </c>
      <c r="I251" t="str">
        <f>VLOOKUP(A251,PERSONALES!$B$2:$F$2072,4,0)</f>
        <v>F</v>
      </c>
      <c r="J251">
        <f>VLOOKUP(A251,PERSONALES!$B$2:$F$2072,5,0)</f>
        <v>51</v>
      </c>
      <c r="K251" t="str">
        <f>VLOOKUP(A251,CITACIONES!$B$1:D$2072,2,0)</f>
        <v>SI</v>
      </c>
      <c r="L251" t="str">
        <f>VLOOKUP(A251,CITACIONES!$B$2:$D$2072,3,0)</f>
        <v>FEBRERO</v>
      </c>
    </row>
    <row r="252" spans="1:12">
      <c r="A252" s="4">
        <v>52226826</v>
      </c>
      <c r="B252" s="4" t="s">
        <v>280</v>
      </c>
      <c r="C252" s="4" t="s">
        <v>836</v>
      </c>
      <c r="D252" t="s">
        <v>3921</v>
      </c>
      <c r="E252" s="8">
        <v>4</v>
      </c>
      <c r="F252" s="1" t="str">
        <f>VLOOKUP(E252,$O$1:$P$16,2,FALSE)</f>
        <v>BARRANQUILLA</v>
      </c>
      <c r="G252" s="6" t="s">
        <v>3632</v>
      </c>
      <c r="H252" t="str">
        <f>VLOOKUP(G252,$O$19:$P$38,2,0)</f>
        <v>Profesional I</v>
      </c>
      <c r="I252" t="str">
        <f>VLOOKUP(A252,PERSONALES!$B$2:$F$2072,4,0)</f>
        <v>F</v>
      </c>
      <c r="J252">
        <f>VLOOKUP(A252,PERSONALES!$B$2:$F$2072,5,0)</f>
        <v>48</v>
      </c>
      <c r="K252" t="str">
        <f>VLOOKUP(A252,CITACIONES!$B$1:D$2072,2,0)</f>
        <v>NO</v>
      </c>
      <c r="L252" t="str">
        <f>VLOOKUP(A252,CITACIONES!$B$2:$D$2072,3,0)</f>
        <v>PENDIENTE</v>
      </c>
    </row>
    <row r="253" spans="1:12">
      <c r="A253" s="4">
        <v>52488019</v>
      </c>
      <c r="B253" s="4" t="s">
        <v>837</v>
      </c>
      <c r="C253" s="4" t="s">
        <v>838</v>
      </c>
      <c r="D253" t="s">
        <v>3922</v>
      </c>
      <c r="E253" s="8">
        <v>6</v>
      </c>
      <c r="F253" s="1" t="str">
        <f>VLOOKUP(E253,$O$1:$P$16,2,FALSE)</f>
        <v>SANTA MARTA</v>
      </c>
      <c r="G253" s="6" t="s">
        <v>3633</v>
      </c>
      <c r="H253" t="str">
        <f>VLOOKUP(G253,$O$19:$P$38,2,0)</f>
        <v>Coordinador I</v>
      </c>
      <c r="I253" t="str">
        <f>VLOOKUP(A253,PERSONALES!$B$2:$F$2072,4,0)</f>
        <v>F</v>
      </c>
      <c r="J253">
        <f>VLOOKUP(A253,PERSONALES!$B$2:$F$2072,5,0)</f>
        <v>42</v>
      </c>
      <c r="K253" t="str">
        <f>VLOOKUP(A253,CITACIONES!$B$1:D$2072,2,0)</f>
        <v>SI</v>
      </c>
      <c r="L253" t="str">
        <f>VLOOKUP(A253,CITACIONES!$B$2:$D$2072,3,0)</f>
        <v>MARZO</v>
      </c>
    </row>
    <row r="254" spans="1:12">
      <c r="A254" s="4">
        <v>5283978</v>
      </c>
      <c r="B254" s="4" t="s">
        <v>839</v>
      </c>
      <c r="C254" s="4" t="s">
        <v>840</v>
      </c>
      <c r="D254" t="s">
        <v>3923</v>
      </c>
      <c r="E254" s="8">
        <v>12</v>
      </c>
      <c r="F254" s="1" t="str">
        <f>VLOOKUP(E254,$O$1:$P$16,2,FALSE)</f>
        <v>CARACAS</v>
      </c>
      <c r="G254" s="6" t="s">
        <v>3632</v>
      </c>
      <c r="H254" t="str">
        <f>VLOOKUP(G254,$O$19:$P$38,2,0)</f>
        <v>Profesional I</v>
      </c>
      <c r="I254" t="str">
        <f>VLOOKUP(A254,PERSONALES!$B$2:$F$2072,4,0)</f>
        <v>F</v>
      </c>
      <c r="J254">
        <f>VLOOKUP(A254,PERSONALES!$B$2:$F$2072,5,0)</f>
        <v>41</v>
      </c>
      <c r="K254" t="str">
        <f>VLOOKUP(A254,CITACIONES!$B$1:D$2072,2,0)</f>
        <v>SI</v>
      </c>
      <c r="L254" t="str">
        <f>VLOOKUP(A254,CITACIONES!$B$2:$D$2072,3,0)</f>
        <v>JUNIO</v>
      </c>
    </row>
    <row r="255" spans="1:12">
      <c r="A255" s="4">
        <v>53072834</v>
      </c>
      <c r="B255" s="4" t="s">
        <v>841</v>
      </c>
      <c r="C255" s="4" t="s">
        <v>842</v>
      </c>
      <c r="D255" t="s">
        <v>3924</v>
      </c>
      <c r="E255" s="8">
        <v>12</v>
      </c>
      <c r="F255" s="1" t="str">
        <f>VLOOKUP(E255,$O$1:$P$16,2,FALSE)</f>
        <v>CARACAS</v>
      </c>
      <c r="G255" s="6" t="s">
        <v>3630</v>
      </c>
      <c r="H255" t="str">
        <f>VLOOKUP(G255,$O$19:$P$38,2,0)</f>
        <v>Profesional II</v>
      </c>
      <c r="I255" t="str">
        <f>VLOOKUP(A255,PERSONALES!$B$2:$F$2072,4,0)</f>
        <v>F</v>
      </c>
      <c r="J255">
        <f>VLOOKUP(A255,PERSONALES!$B$2:$F$2072,5,0)</f>
        <v>38</v>
      </c>
      <c r="K255" t="str">
        <f>VLOOKUP(A255,CITACIONES!$B$1:D$2072,2,0)</f>
        <v>NO</v>
      </c>
      <c r="L255" t="str">
        <f>VLOOKUP(A255,CITACIONES!$B$2:$D$2072,3,0)</f>
        <v>PENDIENTE</v>
      </c>
    </row>
    <row r="256" spans="1:12">
      <c r="A256" s="4">
        <v>79377297</v>
      </c>
      <c r="B256" s="4" t="s">
        <v>843</v>
      </c>
      <c r="C256" s="4" t="s">
        <v>844</v>
      </c>
      <c r="D256" t="s">
        <v>3925</v>
      </c>
      <c r="E256" s="8">
        <v>15</v>
      </c>
      <c r="F256" s="1" t="str">
        <f>VLOOKUP(E256,$O$1:$P$16,2,FALSE)</f>
        <v>MIAMI</v>
      </c>
      <c r="G256" s="6" t="s">
        <v>3629</v>
      </c>
      <c r="H256" t="str">
        <f>VLOOKUP(G256,$O$19:$P$38,2,0)</f>
        <v>Especialista</v>
      </c>
      <c r="I256" t="str">
        <f>VLOOKUP(A256,PERSONALES!$B$2:$F$2072,4,0)</f>
        <v>M</v>
      </c>
      <c r="J256">
        <f>VLOOKUP(A256,PERSONALES!$B$2:$F$2072,5,0)</f>
        <v>56</v>
      </c>
      <c r="K256" t="str">
        <f>VLOOKUP(A256,CITACIONES!$B$1:D$2072,2,0)</f>
        <v>NO</v>
      </c>
      <c r="L256" t="str">
        <f>VLOOKUP(A256,CITACIONES!$B$2:$D$2072,3,0)</f>
        <v>PENDIENTE</v>
      </c>
    </row>
    <row r="257" spans="1:12">
      <c r="A257" s="4">
        <v>79818513</v>
      </c>
      <c r="B257" s="4" t="s">
        <v>361</v>
      </c>
      <c r="C257" s="4" t="s">
        <v>360</v>
      </c>
      <c r="D257" t="s">
        <v>3926</v>
      </c>
      <c r="E257" s="8">
        <v>6</v>
      </c>
      <c r="F257" s="1" t="str">
        <f>VLOOKUP(E257,$O$1:$P$16,2,FALSE)</f>
        <v>SANTA MARTA</v>
      </c>
      <c r="G257" s="6" t="s">
        <v>3632</v>
      </c>
      <c r="H257" t="str">
        <f>VLOOKUP(G257,$O$19:$P$38,2,0)</f>
        <v>Profesional I</v>
      </c>
      <c r="I257" t="str">
        <f>VLOOKUP(A257,PERSONALES!$B$2:$F$2072,4,0)</f>
        <v>M</v>
      </c>
      <c r="J257">
        <f>VLOOKUP(A257,PERSONALES!$B$2:$F$2072,5,0)</f>
        <v>44</v>
      </c>
      <c r="K257" t="str">
        <f>VLOOKUP(A257,CITACIONES!$B$1:D$2072,2,0)</f>
        <v>SI</v>
      </c>
      <c r="L257" t="str">
        <f>VLOOKUP(A257,CITACIONES!$B$2:$D$2072,3,0)</f>
        <v>ABRIL</v>
      </c>
    </row>
    <row r="258" spans="1:12">
      <c r="A258" s="4">
        <v>79859770</v>
      </c>
      <c r="B258" s="4" t="s">
        <v>845</v>
      </c>
      <c r="C258" s="4" t="s">
        <v>846</v>
      </c>
      <c r="D258" t="s">
        <v>3927</v>
      </c>
      <c r="E258" s="8">
        <v>2</v>
      </c>
      <c r="F258" s="1" t="str">
        <f>VLOOKUP(E258,$O$1:$P$16,2,FALSE)</f>
        <v>MEDELLIN</v>
      </c>
      <c r="G258" s="6" t="s">
        <v>3630</v>
      </c>
      <c r="H258" t="str">
        <f>VLOOKUP(G258,$O$19:$P$38,2,0)</f>
        <v>Profesional II</v>
      </c>
      <c r="I258" t="str">
        <f>VLOOKUP(A258,PERSONALES!$B$2:$F$2072,4,0)</f>
        <v>M</v>
      </c>
      <c r="J258">
        <f>VLOOKUP(A258,PERSONALES!$B$2:$F$2072,5,0)</f>
        <v>48</v>
      </c>
      <c r="K258" t="str">
        <f>VLOOKUP(A258,CITACIONES!$B$1:D$2072,2,0)</f>
        <v>SI</v>
      </c>
      <c r="L258" t="str">
        <f>VLOOKUP(A258,CITACIONES!$B$2:$D$2072,3,0)</f>
        <v>JUNIO</v>
      </c>
    </row>
    <row r="259" spans="1:12">
      <c r="A259" s="4">
        <v>8009320</v>
      </c>
      <c r="B259" s="4" t="s">
        <v>220</v>
      </c>
      <c r="C259" s="4" t="s">
        <v>219</v>
      </c>
      <c r="D259" t="s">
        <v>3928</v>
      </c>
      <c r="E259" s="8">
        <v>9</v>
      </c>
      <c r="F259" s="1" t="str">
        <f>VLOOKUP(E259,$O$1:$P$16,2,FALSE)</f>
        <v>QUITO</v>
      </c>
      <c r="G259" s="6" t="s">
        <v>3633</v>
      </c>
      <c r="H259" t="str">
        <f>VLOOKUP(G259,$O$19:$P$38,2,0)</f>
        <v>Coordinador I</v>
      </c>
      <c r="I259" t="str">
        <f>VLOOKUP(A259,PERSONALES!$B$2:$F$2072,4,0)</f>
        <v>M</v>
      </c>
      <c r="J259">
        <f>VLOOKUP(A259,PERSONALES!$B$2:$F$2072,5,0)</f>
        <v>39</v>
      </c>
      <c r="K259" t="str">
        <f>VLOOKUP(A259,CITACIONES!$B$1:D$2072,2,0)</f>
        <v>SI</v>
      </c>
      <c r="L259" t="str">
        <f>VLOOKUP(A259,CITACIONES!$B$2:$D$2072,3,0)</f>
        <v>FEBRERO</v>
      </c>
    </row>
    <row r="260" spans="1:12">
      <c r="A260" s="4">
        <v>8073670</v>
      </c>
      <c r="B260" s="4" t="s">
        <v>847</v>
      </c>
      <c r="C260" s="4" t="s">
        <v>848</v>
      </c>
      <c r="D260" t="s">
        <v>3929</v>
      </c>
      <c r="E260" s="8">
        <v>13</v>
      </c>
      <c r="F260" s="1" t="str">
        <f>VLOOKUP(E260,$O$1:$P$16,2,FALSE)</f>
        <v>NEW YORK</v>
      </c>
      <c r="G260" s="6" t="s">
        <v>3629</v>
      </c>
      <c r="H260" t="str">
        <f>VLOOKUP(G260,$O$19:$P$38,2,0)</f>
        <v>Especialista</v>
      </c>
      <c r="I260" t="str">
        <f>VLOOKUP(A260,PERSONALES!$B$2:$F$2072,4,0)</f>
        <v>M</v>
      </c>
      <c r="J260">
        <f>VLOOKUP(A260,PERSONALES!$B$2:$F$2072,5,0)</f>
        <v>40</v>
      </c>
      <c r="K260" t="str">
        <f>VLOOKUP(A260,CITACIONES!$B$1:D$2072,2,0)</f>
        <v>SI</v>
      </c>
      <c r="L260" t="str">
        <f>VLOOKUP(A260,CITACIONES!$B$2:$D$2072,3,0)</f>
        <v>ABRIL</v>
      </c>
    </row>
    <row r="261" spans="1:12">
      <c r="A261" s="4">
        <v>80885708</v>
      </c>
      <c r="B261" s="4" t="s">
        <v>849</v>
      </c>
      <c r="C261" s="4" t="s">
        <v>850</v>
      </c>
      <c r="D261" t="s">
        <v>3930</v>
      </c>
      <c r="E261" s="8">
        <v>4</v>
      </c>
      <c r="F261" s="1" t="str">
        <f>VLOOKUP(E261,$O$1:$P$16,2,FALSE)</f>
        <v>BARRANQUILLA</v>
      </c>
      <c r="G261" s="6" t="s">
        <v>3629</v>
      </c>
      <c r="H261" t="str">
        <f>VLOOKUP(G261,$O$19:$P$38,2,0)</f>
        <v>Especialista</v>
      </c>
      <c r="I261" t="str">
        <f>VLOOKUP(A261,PERSONALES!$B$2:$F$2072,4,0)</f>
        <v>M</v>
      </c>
      <c r="J261">
        <f>VLOOKUP(A261,PERSONALES!$B$2:$F$2072,5,0)</f>
        <v>38</v>
      </c>
      <c r="K261" t="str">
        <f>VLOOKUP(A261,CITACIONES!$B$1:D$2072,2,0)</f>
        <v>SI</v>
      </c>
      <c r="L261" t="str">
        <f>VLOOKUP(A261,CITACIONES!$B$2:$D$2072,3,0)</f>
        <v>MAYO</v>
      </c>
    </row>
    <row r="262" spans="1:12">
      <c r="A262" s="4">
        <v>1000267458</v>
      </c>
      <c r="B262" s="4" t="s">
        <v>851</v>
      </c>
      <c r="C262" s="4" t="s">
        <v>852</v>
      </c>
      <c r="D262" t="s">
        <v>3931</v>
      </c>
      <c r="E262" s="8">
        <v>8</v>
      </c>
      <c r="F262" s="1" t="str">
        <f>VLOOKUP(E262,$O$1:$P$16,2,FALSE)</f>
        <v>GUAYAQUIL</v>
      </c>
      <c r="G262" s="6" t="s">
        <v>3630</v>
      </c>
      <c r="H262" t="str">
        <f>VLOOKUP(G262,$O$19:$P$38,2,0)</f>
        <v>Profesional II</v>
      </c>
      <c r="I262" t="str">
        <f>VLOOKUP(A262,PERSONALES!$B$2:$F$2072,4,0)</f>
        <v>F</v>
      </c>
      <c r="J262">
        <f>VLOOKUP(A262,PERSONALES!$B$2:$F$2072,5,0)</f>
        <v>22</v>
      </c>
      <c r="K262" t="str">
        <f>VLOOKUP(A262,CITACIONES!$B$1:D$2072,2,0)</f>
        <v>SI</v>
      </c>
      <c r="L262" t="str">
        <f>VLOOKUP(A262,CITACIONES!$B$2:$D$2072,3,0)</f>
        <v>MAYO</v>
      </c>
    </row>
    <row r="263" spans="1:12">
      <c r="A263" s="4">
        <v>1010801408</v>
      </c>
      <c r="B263" s="4" t="s">
        <v>853</v>
      </c>
      <c r="C263" s="4" t="s">
        <v>854</v>
      </c>
      <c r="D263" t="s">
        <v>3932</v>
      </c>
      <c r="E263" s="8">
        <v>7</v>
      </c>
      <c r="F263" s="1" t="str">
        <f>VLOOKUP(E263,$O$1:$P$16,2,FALSE)</f>
        <v>PASO</v>
      </c>
      <c r="G263" s="6" t="s">
        <v>3632</v>
      </c>
      <c r="H263" t="str">
        <f>VLOOKUP(G263,$O$19:$P$38,2,0)</f>
        <v>Profesional I</v>
      </c>
      <c r="I263" t="str">
        <f>VLOOKUP(A263,PERSONALES!$B$2:$F$2072,4,0)</f>
        <v>F</v>
      </c>
      <c r="J263">
        <f>VLOOKUP(A263,PERSONALES!$B$2:$F$2072,5,0)</f>
        <v>25</v>
      </c>
      <c r="K263" t="str">
        <f>VLOOKUP(A263,CITACIONES!$B$1:D$2072,2,0)</f>
        <v>SI</v>
      </c>
      <c r="L263" t="str">
        <f>VLOOKUP(A263,CITACIONES!$B$2:$D$2072,3,0)</f>
        <v>MAYO</v>
      </c>
    </row>
    <row r="264" spans="1:12">
      <c r="A264" s="4">
        <v>1012971857</v>
      </c>
      <c r="B264" s="4" t="s">
        <v>855</v>
      </c>
      <c r="C264" s="4" t="s">
        <v>856</v>
      </c>
      <c r="D264" t="s">
        <v>3933</v>
      </c>
      <c r="E264" s="8">
        <v>15</v>
      </c>
      <c r="F264" s="1" t="str">
        <f>VLOOKUP(E264,$O$1:$P$16,2,FALSE)</f>
        <v>MIAMI</v>
      </c>
      <c r="G264" s="6" t="s">
        <v>3632</v>
      </c>
      <c r="H264" t="str">
        <f>VLOOKUP(G264,$O$19:$P$38,2,0)</f>
        <v>Profesional I</v>
      </c>
      <c r="I264" t="str">
        <f>VLOOKUP(A264,PERSONALES!$B$2:$F$2072,4,0)</f>
        <v>F</v>
      </c>
      <c r="J264">
        <f>VLOOKUP(A264,PERSONALES!$B$2:$F$2072,5,0)</f>
        <v>27</v>
      </c>
      <c r="K264" t="str">
        <f>VLOOKUP(A264,CITACIONES!$B$1:D$2072,2,0)</f>
        <v>SI</v>
      </c>
      <c r="L264" t="str">
        <f>VLOOKUP(A264,CITACIONES!$B$2:$D$2072,3,0)</f>
        <v>MARZO</v>
      </c>
    </row>
    <row r="265" spans="1:12">
      <c r="A265" s="4">
        <v>1013823635</v>
      </c>
      <c r="B265" s="4" t="s">
        <v>857</v>
      </c>
      <c r="C265" s="4" t="s">
        <v>858</v>
      </c>
      <c r="D265" t="s">
        <v>3934</v>
      </c>
      <c r="E265" s="8">
        <v>11</v>
      </c>
      <c r="F265" s="1" t="str">
        <f>VLOOKUP(E265,$O$1:$P$16,2,FALSE)</f>
        <v>BUENOS AIRES</v>
      </c>
      <c r="G265" s="6" t="s">
        <v>3633</v>
      </c>
      <c r="H265" t="str">
        <f>VLOOKUP(G265,$O$19:$P$38,2,0)</f>
        <v>Coordinador I</v>
      </c>
      <c r="I265" t="str">
        <f>VLOOKUP(A265,PERSONALES!$B$2:$F$2072,4,0)</f>
        <v>M</v>
      </c>
      <c r="J265">
        <f>VLOOKUP(A265,PERSONALES!$B$2:$F$2072,5,0)</f>
        <v>35</v>
      </c>
      <c r="K265" t="str">
        <f>VLOOKUP(A265,CITACIONES!$B$1:D$2072,2,0)</f>
        <v>SI</v>
      </c>
      <c r="L265" t="str">
        <f>VLOOKUP(A265,CITACIONES!$B$2:$D$2072,3,0)</f>
        <v>MAYO</v>
      </c>
    </row>
    <row r="266" spans="1:12">
      <c r="A266" s="4">
        <v>1013409527</v>
      </c>
      <c r="B266" s="4" t="s">
        <v>102</v>
      </c>
      <c r="C266" s="4" t="s">
        <v>859</v>
      </c>
      <c r="D266" t="s">
        <v>3935</v>
      </c>
      <c r="E266" s="8">
        <v>5</v>
      </c>
      <c r="F266" s="1" t="str">
        <f>VLOOKUP(E266,$O$1:$P$16,2,FALSE)</f>
        <v>BUCARAMANGA</v>
      </c>
      <c r="G266" s="6" t="s">
        <v>3630</v>
      </c>
      <c r="H266" t="str">
        <f>VLOOKUP(G266,$O$19:$P$38,2,0)</f>
        <v>Profesional II</v>
      </c>
      <c r="I266" t="str">
        <f>VLOOKUP(A266,PERSONALES!$B$2:$F$2072,4,0)</f>
        <v>F</v>
      </c>
      <c r="J266">
        <f>VLOOKUP(A266,PERSONALES!$B$2:$F$2072,5,0)</f>
        <v>33</v>
      </c>
      <c r="K266" t="str">
        <f>VLOOKUP(A266,CITACIONES!$B$1:D$2072,2,0)</f>
        <v>NO</v>
      </c>
      <c r="L266" t="str">
        <f>VLOOKUP(A266,CITACIONES!$B$2:$D$2072,3,0)</f>
        <v>PENDIENTE</v>
      </c>
    </row>
    <row r="267" spans="1:12">
      <c r="A267" s="4">
        <v>1013194510</v>
      </c>
      <c r="B267" s="4" t="s">
        <v>179</v>
      </c>
      <c r="C267" s="4" t="s">
        <v>860</v>
      </c>
      <c r="D267" t="s">
        <v>3936</v>
      </c>
      <c r="E267" s="8">
        <v>9</v>
      </c>
      <c r="F267" s="1" t="str">
        <f>VLOOKUP(E267,$O$1:$P$16,2,FALSE)</f>
        <v>QUITO</v>
      </c>
      <c r="G267" s="6" t="s">
        <v>3630</v>
      </c>
      <c r="H267" t="str">
        <f>VLOOKUP(G267,$O$19:$P$38,2,0)</f>
        <v>Profesional II</v>
      </c>
      <c r="I267" t="str">
        <f>VLOOKUP(A267,PERSONALES!$B$2:$F$2072,4,0)</f>
        <v>F</v>
      </c>
      <c r="J267">
        <f>VLOOKUP(A267,PERSONALES!$B$2:$F$2072,5,0)</f>
        <v>31</v>
      </c>
      <c r="K267" t="str">
        <f>VLOOKUP(A267,CITACIONES!$B$1:D$2072,2,0)</f>
        <v>SI</v>
      </c>
      <c r="L267" t="str">
        <f>VLOOKUP(A267,CITACIONES!$B$2:$D$2072,3,0)</f>
        <v>MARZO</v>
      </c>
    </row>
    <row r="268" spans="1:12">
      <c r="A268" s="4">
        <v>1013315746</v>
      </c>
      <c r="B268" s="4" t="s">
        <v>861</v>
      </c>
      <c r="C268" s="4" t="s">
        <v>862</v>
      </c>
      <c r="D268" t="s">
        <v>3937</v>
      </c>
      <c r="E268" s="8">
        <v>10</v>
      </c>
      <c r="F268" s="1" t="str">
        <f>VLOOKUP(E268,$O$1:$P$16,2,FALSE)</f>
        <v>LIMA</v>
      </c>
      <c r="G268" s="6" t="s">
        <v>3630</v>
      </c>
      <c r="H268" t="str">
        <f>VLOOKUP(G268,$O$19:$P$38,2,0)</f>
        <v>Profesional II</v>
      </c>
      <c r="I268" t="str">
        <f>VLOOKUP(A268,PERSONALES!$B$2:$F$2072,4,0)</f>
        <v>F</v>
      </c>
      <c r="J268">
        <f>VLOOKUP(A268,PERSONALES!$B$2:$F$2072,5,0)</f>
        <v>30</v>
      </c>
      <c r="K268" t="str">
        <f>VLOOKUP(A268,CITACIONES!$B$1:D$2072,2,0)</f>
        <v>SI</v>
      </c>
      <c r="L268" t="str">
        <f>VLOOKUP(A268,CITACIONES!$B$2:$D$2072,3,0)</f>
        <v>MAYO</v>
      </c>
    </row>
    <row r="269" spans="1:12">
      <c r="A269" s="4">
        <v>1014138745</v>
      </c>
      <c r="B269" s="4" t="s">
        <v>863</v>
      </c>
      <c r="C269" s="4" t="s">
        <v>864</v>
      </c>
      <c r="D269" t="s">
        <v>3938</v>
      </c>
      <c r="E269" s="8">
        <v>4</v>
      </c>
      <c r="F269" s="1" t="str">
        <f>VLOOKUP(E269,$O$1:$P$16,2,FALSE)</f>
        <v>BARRANQUILLA</v>
      </c>
      <c r="G269" s="6" t="s">
        <v>3630</v>
      </c>
      <c r="H269" t="str">
        <f>VLOOKUP(G269,$O$19:$P$38,2,0)</f>
        <v>Profesional II</v>
      </c>
      <c r="I269" t="str">
        <f>VLOOKUP(A269,PERSONALES!$B$2:$F$2072,4,0)</f>
        <v>M</v>
      </c>
      <c r="J269">
        <f>VLOOKUP(A269,PERSONALES!$B$2:$F$2072,5,0)</f>
        <v>33</v>
      </c>
      <c r="K269" t="str">
        <f>VLOOKUP(A269,CITACIONES!$B$1:D$2072,2,0)</f>
        <v>NO</v>
      </c>
      <c r="L269" t="str">
        <f>VLOOKUP(A269,CITACIONES!$B$2:$D$2072,3,0)</f>
        <v>PENDIENTE</v>
      </c>
    </row>
    <row r="270" spans="1:12">
      <c r="A270" s="4">
        <v>1014500233</v>
      </c>
      <c r="B270" s="4" t="s">
        <v>404</v>
      </c>
      <c r="C270" s="4" t="s">
        <v>865</v>
      </c>
      <c r="D270" t="s">
        <v>3939</v>
      </c>
      <c r="E270" s="8">
        <v>7</v>
      </c>
      <c r="F270" s="1" t="str">
        <f>VLOOKUP(E270,$O$1:$P$16,2,FALSE)</f>
        <v>PASO</v>
      </c>
      <c r="G270" s="6" t="s">
        <v>3632</v>
      </c>
      <c r="H270" t="str">
        <f>VLOOKUP(G270,$O$19:$P$38,2,0)</f>
        <v>Profesional I</v>
      </c>
      <c r="I270" t="str">
        <f>VLOOKUP(A270,PERSONALES!$B$2:$F$2072,4,0)</f>
        <v>F</v>
      </c>
      <c r="J270">
        <f>VLOOKUP(A270,PERSONALES!$B$2:$F$2072,5,0)</f>
        <v>32</v>
      </c>
      <c r="K270" t="str">
        <f>VLOOKUP(A270,CITACIONES!$B$1:D$2072,2,0)</f>
        <v>SI</v>
      </c>
      <c r="L270" t="str">
        <f>VLOOKUP(A270,CITACIONES!$B$2:$D$2072,3,0)</f>
        <v>ENERO</v>
      </c>
    </row>
    <row r="271" spans="1:12">
      <c r="A271" s="4">
        <v>1014693128</v>
      </c>
      <c r="B271" s="4" t="s">
        <v>866</v>
      </c>
      <c r="C271" s="4" t="s">
        <v>867</v>
      </c>
      <c r="D271" t="s">
        <v>3940</v>
      </c>
      <c r="E271" s="8">
        <v>8</v>
      </c>
      <c r="F271" s="1" t="str">
        <f>VLOOKUP(E271,$O$1:$P$16,2,FALSE)</f>
        <v>GUAYAQUIL</v>
      </c>
      <c r="G271" s="6" t="s">
        <v>3630</v>
      </c>
      <c r="H271" t="str">
        <f>VLOOKUP(G271,$O$19:$P$38,2,0)</f>
        <v>Profesional II</v>
      </c>
      <c r="I271" t="str">
        <f>VLOOKUP(A271,PERSONALES!$B$2:$F$2072,4,0)</f>
        <v>M</v>
      </c>
      <c r="J271">
        <f>VLOOKUP(A271,PERSONALES!$B$2:$F$2072,5,0)</f>
        <v>31</v>
      </c>
      <c r="K271" t="str">
        <f>VLOOKUP(A271,CITACIONES!$B$1:D$2072,2,0)</f>
        <v>SI</v>
      </c>
      <c r="L271" t="str">
        <f>VLOOKUP(A271,CITACIONES!$B$2:$D$2072,3,0)</f>
        <v>ABRIL</v>
      </c>
    </row>
    <row r="272" spans="1:12">
      <c r="A272" s="4">
        <v>1014883557</v>
      </c>
      <c r="B272" s="4" t="s">
        <v>868</v>
      </c>
      <c r="C272" s="4" t="s">
        <v>869</v>
      </c>
      <c r="D272" t="s">
        <v>3941</v>
      </c>
      <c r="E272" s="8">
        <v>4</v>
      </c>
      <c r="F272" s="1" t="str">
        <f>VLOOKUP(E272,$O$1:$P$16,2,FALSE)</f>
        <v>BARRANQUILLA</v>
      </c>
      <c r="G272" s="6" t="s">
        <v>3635</v>
      </c>
      <c r="H272" t="str">
        <f>VLOOKUP(G272,$O$19:$P$38,2,0)</f>
        <v>Auxiliar Técnico I</v>
      </c>
      <c r="I272" t="str">
        <f>VLOOKUP(A272,PERSONALES!$B$2:$F$2072,4,0)</f>
        <v>F</v>
      </c>
      <c r="J272">
        <f>VLOOKUP(A272,PERSONALES!$B$2:$F$2072,5,0)</f>
        <v>31</v>
      </c>
      <c r="K272" t="str">
        <f>VLOOKUP(A272,CITACIONES!$B$1:D$2072,2,0)</f>
        <v>NO</v>
      </c>
      <c r="L272" t="str">
        <f>VLOOKUP(A272,CITACIONES!$B$2:$D$2072,3,0)</f>
        <v>PENDIENTE</v>
      </c>
    </row>
    <row r="273" spans="1:12">
      <c r="A273" s="4">
        <v>1015130739</v>
      </c>
      <c r="B273" s="4" t="s">
        <v>870</v>
      </c>
      <c r="C273" s="4" t="s">
        <v>871</v>
      </c>
      <c r="D273" t="s">
        <v>3942</v>
      </c>
      <c r="E273" s="8">
        <v>5</v>
      </c>
      <c r="F273" s="1" t="str">
        <f>VLOOKUP(E273,$O$1:$P$16,2,FALSE)</f>
        <v>BUCARAMANGA</v>
      </c>
      <c r="G273" s="6" t="s">
        <v>3632</v>
      </c>
      <c r="H273" t="str">
        <f>VLOOKUP(G273,$O$19:$P$38,2,0)</f>
        <v>Profesional I</v>
      </c>
      <c r="I273" t="str">
        <f>VLOOKUP(A273,PERSONALES!$B$2:$F$2072,4,0)</f>
        <v>F</v>
      </c>
      <c r="J273">
        <f>VLOOKUP(A273,PERSONALES!$B$2:$F$2072,5,0)</f>
        <v>33</v>
      </c>
      <c r="K273" t="str">
        <f>VLOOKUP(A273,CITACIONES!$B$1:D$2072,2,0)</f>
        <v>SI</v>
      </c>
      <c r="L273" t="str">
        <f>VLOOKUP(A273,CITACIONES!$B$2:$D$2072,3,0)</f>
        <v>MAYO</v>
      </c>
    </row>
    <row r="274" spans="1:12">
      <c r="A274" s="4">
        <v>1015703919</v>
      </c>
      <c r="B274" s="4" t="s">
        <v>872</v>
      </c>
      <c r="C274" s="4" t="s">
        <v>873</v>
      </c>
      <c r="D274" t="s">
        <v>3943</v>
      </c>
      <c r="E274" s="8">
        <v>6</v>
      </c>
      <c r="F274" s="1" t="str">
        <f>VLOOKUP(E274,$O$1:$P$16,2,FALSE)</f>
        <v>SANTA MARTA</v>
      </c>
      <c r="G274" s="6" t="s">
        <v>3635</v>
      </c>
      <c r="H274" t="str">
        <f>VLOOKUP(G274,$O$19:$P$38,2,0)</f>
        <v>Auxiliar Técnico I</v>
      </c>
      <c r="I274" t="str">
        <f>VLOOKUP(A274,PERSONALES!$B$2:$F$2072,4,0)</f>
        <v>F</v>
      </c>
      <c r="J274">
        <f>VLOOKUP(A274,PERSONALES!$B$2:$F$2072,5,0)</f>
        <v>32</v>
      </c>
      <c r="K274" t="str">
        <f>VLOOKUP(A274,CITACIONES!$B$1:D$2072,2,0)</f>
        <v>NO</v>
      </c>
      <c r="L274" t="str">
        <f>VLOOKUP(A274,CITACIONES!$B$2:$D$2072,3,0)</f>
        <v>PENDIENTE</v>
      </c>
    </row>
    <row r="275" spans="1:12">
      <c r="A275" s="4">
        <v>1015397314</v>
      </c>
      <c r="B275" s="4" t="s">
        <v>100</v>
      </c>
      <c r="C275" s="4" t="s">
        <v>874</v>
      </c>
      <c r="D275" t="s">
        <v>3944</v>
      </c>
      <c r="E275" s="8">
        <v>2</v>
      </c>
      <c r="F275" s="1" t="str">
        <f>VLOOKUP(E275,$O$1:$P$16,2,FALSE)</f>
        <v>MEDELLIN</v>
      </c>
      <c r="G275" s="6" t="s">
        <v>3630</v>
      </c>
      <c r="H275" t="str">
        <f>VLOOKUP(G275,$O$19:$P$38,2,0)</f>
        <v>Profesional II</v>
      </c>
      <c r="I275" t="str">
        <f>VLOOKUP(A275,PERSONALES!$B$2:$F$2072,4,0)</f>
        <v>F</v>
      </c>
      <c r="J275">
        <f>VLOOKUP(A275,PERSONALES!$B$2:$F$2072,5,0)</f>
        <v>32</v>
      </c>
      <c r="K275" t="str">
        <f>VLOOKUP(A275,CITACIONES!$B$1:D$2072,2,0)</f>
        <v>SI</v>
      </c>
      <c r="L275" t="str">
        <f>VLOOKUP(A275,CITACIONES!$B$2:$D$2072,3,0)</f>
        <v>JUNIO</v>
      </c>
    </row>
    <row r="276" spans="1:12">
      <c r="A276" s="4">
        <v>1015258377</v>
      </c>
      <c r="B276" s="4" t="s">
        <v>875</v>
      </c>
      <c r="C276" s="4" t="s">
        <v>876</v>
      </c>
      <c r="D276" t="s">
        <v>3945</v>
      </c>
      <c r="E276" s="8">
        <v>4</v>
      </c>
      <c r="F276" s="1" t="str">
        <f>VLOOKUP(E276,$O$1:$P$16,2,FALSE)</f>
        <v>BARRANQUILLA</v>
      </c>
      <c r="G276" s="6" t="s">
        <v>3630</v>
      </c>
      <c r="H276" t="str">
        <f>VLOOKUP(G276,$O$19:$P$38,2,0)</f>
        <v>Profesional II</v>
      </c>
      <c r="I276" t="str">
        <f>VLOOKUP(A276,PERSONALES!$B$2:$F$2072,4,0)</f>
        <v>F</v>
      </c>
      <c r="J276">
        <f>VLOOKUP(A276,PERSONALES!$B$2:$F$2072,5,0)</f>
        <v>31</v>
      </c>
      <c r="K276" t="str">
        <f>VLOOKUP(A276,CITACIONES!$B$1:D$2072,2,0)</f>
        <v>SI</v>
      </c>
      <c r="L276" t="str">
        <f>VLOOKUP(A276,CITACIONES!$B$2:$D$2072,3,0)</f>
        <v>FEBRERO</v>
      </c>
    </row>
    <row r="277" spans="1:12">
      <c r="A277" s="4">
        <v>1015402214</v>
      </c>
      <c r="B277" s="4" t="s">
        <v>877</v>
      </c>
      <c r="C277" s="4" t="s">
        <v>878</v>
      </c>
      <c r="D277" t="s">
        <v>3946</v>
      </c>
      <c r="E277" s="8">
        <v>3</v>
      </c>
      <c r="F277" s="1" t="str">
        <f>VLOOKUP(E277,$O$1:$P$16,2,FALSE)</f>
        <v>CALI</v>
      </c>
      <c r="G277" s="6" t="s">
        <v>3632</v>
      </c>
      <c r="H277" t="str">
        <f>VLOOKUP(G277,$O$19:$P$38,2,0)</f>
        <v>Profesional I</v>
      </c>
      <c r="I277" t="str">
        <f>VLOOKUP(A277,PERSONALES!$B$2:$F$2072,4,0)</f>
        <v>F</v>
      </c>
      <c r="J277">
        <f>VLOOKUP(A277,PERSONALES!$B$2:$F$2072,5,0)</f>
        <v>30</v>
      </c>
      <c r="K277" t="str">
        <f>VLOOKUP(A277,CITACIONES!$B$1:D$2072,2,0)</f>
        <v>SI</v>
      </c>
      <c r="L277" t="str">
        <f>VLOOKUP(A277,CITACIONES!$B$2:$D$2072,3,0)</f>
        <v>ENERO</v>
      </c>
    </row>
    <row r="278" spans="1:12">
      <c r="A278" s="4">
        <v>1015452058</v>
      </c>
      <c r="B278" s="4" t="s">
        <v>879</v>
      </c>
      <c r="C278" s="4" t="s">
        <v>880</v>
      </c>
      <c r="D278" t="s">
        <v>3947</v>
      </c>
      <c r="E278" s="8">
        <v>8</v>
      </c>
      <c r="F278" s="1" t="str">
        <f>VLOOKUP(E278,$O$1:$P$16,2,FALSE)</f>
        <v>GUAYAQUIL</v>
      </c>
      <c r="G278" s="6" t="s">
        <v>3635</v>
      </c>
      <c r="H278" t="str">
        <f>VLOOKUP(G278,$O$19:$P$38,2,0)</f>
        <v>Auxiliar Técnico I</v>
      </c>
      <c r="I278" t="str">
        <f>VLOOKUP(A278,PERSONALES!$B$2:$F$2072,4,0)</f>
        <v>F</v>
      </c>
      <c r="J278">
        <f>VLOOKUP(A278,PERSONALES!$B$2:$F$2072,5,0)</f>
        <v>29</v>
      </c>
      <c r="K278" t="str">
        <f>VLOOKUP(A278,CITACIONES!$B$1:D$2072,2,0)</f>
        <v>SI</v>
      </c>
      <c r="L278" t="str">
        <f>VLOOKUP(A278,CITACIONES!$B$2:$D$2072,3,0)</f>
        <v>JUNIO</v>
      </c>
    </row>
    <row r="279" spans="1:12">
      <c r="A279" s="4">
        <v>1015504129</v>
      </c>
      <c r="B279" s="4" t="s">
        <v>98</v>
      </c>
      <c r="C279" s="4" t="s">
        <v>881</v>
      </c>
      <c r="D279" t="s">
        <v>3948</v>
      </c>
      <c r="E279" s="8">
        <v>3</v>
      </c>
      <c r="F279" s="1" t="str">
        <f>VLOOKUP(E279,$O$1:$P$16,2,FALSE)</f>
        <v>CALI</v>
      </c>
      <c r="G279" s="6" t="s">
        <v>3630</v>
      </c>
      <c r="H279" t="str">
        <f>VLOOKUP(G279,$O$19:$P$38,2,0)</f>
        <v>Profesional II</v>
      </c>
      <c r="I279" t="str">
        <f>VLOOKUP(A279,PERSONALES!$B$2:$F$2072,4,0)</f>
        <v>F</v>
      </c>
      <c r="J279">
        <f>VLOOKUP(A279,PERSONALES!$B$2:$F$2072,5,0)</f>
        <v>27</v>
      </c>
      <c r="K279" t="str">
        <f>VLOOKUP(A279,CITACIONES!$B$1:D$2072,2,0)</f>
        <v>SI</v>
      </c>
      <c r="L279" t="str">
        <f>VLOOKUP(A279,CITACIONES!$B$2:$D$2072,3,0)</f>
        <v>ABRIL</v>
      </c>
    </row>
    <row r="280" spans="1:12">
      <c r="A280" s="4">
        <v>1016566062</v>
      </c>
      <c r="B280" s="4" t="s">
        <v>882</v>
      </c>
      <c r="C280" s="4" t="s">
        <v>883</v>
      </c>
      <c r="D280" t="s">
        <v>3949</v>
      </c>
      <c r="E280" s="8">
        <v>8</v>
      </c>
      <c r="F280" s="1" t="str">
        <f>VLOOKUP(E280,$O$1:$P$16,2,FALSE)</f>
        <v>GUAYAQUIL</v>
      </c>
      <c r="G280" s="6" t="s">
        <v>3630</v>
      </c>
      <c r="H280" t="str">
        <f>VLOOKUP(G280,$O$19:$P$38,2,0)</f>
        <v>Profesional II</v>
      </c>
      <c r="I280" t="str">
        <f>VLOOKUP(A280,PERSONALES!$B$2:$F$2072,4,0)</f>
        <v>M</v>
      </c>
      <c r="J280">
        <f>VLOOKUP(A280,PERSONALES!$B$2:$F$2072,5,0)</f>
        <v>33</v>
      </c>
      <c r="K280" t="str">
        <f>VLOOKUP(A280,CITACIONES!$B$1:D$2072,2,0)</f>
        <v>NO</v>
      </c>
      <c r="L280" t="str">
        <f>VLOOKUP(A280,CITACIONES!$B$2:$D$2072,3,0)</f>
        <v>PENDIENTE</v>
      </c>
    </row>
    <row r="281" spans="1:12">
      <c r="A281" s="4">
        <v>1018407730</v>
      </c>
      <c r="B281" s="4" t="s">
        <v>884</v>
      </c>
      <c r="C281" s="4" t="s">
        <v>885</v>
      </c>
      <c r="D281" t="s">
        <v>3950</v>
      </c>
      <c r="E281" s="8">
        <v>10</v>
      </c>
      <c r="F281" s="1" t="str">
        <f>VLOOKUP(E281,$O$1:$P$16,2,FALSE)</f>
        <v>LIMA</v>
      </c>
      <c r="G281" s="6" t="s">
        <v>3632</v>
      </c>
      <c r="H281" t="str">
        <f>VLOOKUP(G281,$O$19:$P$38,2,0)</f>
        <v>Profesional I</v>
      </c>
      <c r="I281" t="str">
        <f>VLOOKUP(A281,PERSONALES!$B$2:$F$2072,4,0)</f>
        <v>F</v>
      </c>
      <c r="J281">
        <f>VLOOKUP(A281,PERSONALES!$B$2:$F$2072,5,0)</f>
        <v>26</v>
      </c>
      <c r="K281" t="str">
        <f>VLOOKUP(A281,CITACIONES!$B$1:D$2072,2,0)</f>
        <v>NO</v>
      </c>
      <c r="L281" t="str">
        <f>VLOOKUP(A281,CITACIONES!$B$2:$D$2072,3,0)</f>
        <v>PENDIENTE</v>
      </c>
    </row>
    <row r="282" spans="1:12">
      <c r="A282" s="4">
        <v>1019179987</v>
      </c>
      <c r="B282" s="4" t="s">
        <v>886</v>
      </c>
      <c r="C282" s="4" t="s">
        <v>887</v>
      </c>
      <c r="D282" t="s">
        <v>3951</v>
      </c>
      <c r="E282" s="8">
        <v>12</v>
      </c>
      <c r="F282" s="1" t="str">
        <f>VLOOKUP(E282,$O$1:$P$16,2,FALSE)</f>
        <v>CARACAS</v>
      </c>
      <c r="G282" s="6" t="s">
        <v>3638</v>
      </c>
      <c r="H282" t="str">
        <f>VLOOKUP(G282,$O$19:$P$38,2,0)</f>
        <v>Gestor I</v>
      </c>
      <c r="I282" t="str">
        <f>VLOOKUP(A282,PERSONALES!$B$2:$F$2072,4,0)</f>
        <v>F</v>
      </c>
      <c r="J282">
        <f>VLOOKUP(A282,PERSONALES!$B$2:$F$2072,5,0)</f>
        <v>33</v>
      </c>
      <c r="K282" t="str">
        <f>VLOOKUP(A282,CITACIONES!$B$1:D$2072,2,0)</f>
        <v>SI</v>
      </c>
      <c r="L282" t="str">
        <f>VLOOKUP(A282,CITACIONES!$B$2:$D$2072,3,0)</f>
        <v>JUNIO</v>
      </c>
    </row>
    <row r="283" spans="1:12">
      <c r="A283" s="4">
        <v>1019340012</v>
      </c>
      <c r="B283" s="4" t="s">
        <v>539</v>
      </c>
      <c r="C283" s="4" t="s">
        <v>888</v>
      </c>
      <c r="D283" t="s">
        <v>3952</v>
      </c>
      <c r="E283" s="8">
        <v>13</v>
      </c>
      <c r="F283" s="1" t="str">
        <f>VLOOKUP(E283,$O$1:$P$16,2,FALSE)</f>
        <v>NEW YORK</v>
      </c>
      <c r="G283" s="6" t="s">
        <v>3632</v>
      </c>
      <c r="H283" t="str">
        <f>VLOOKUP(G283,$O$19:$P$38,2,0)</f>
        <v>Profesional I</v>
      </c>
      <c r="I283" t="str">
        <f>VLOOKUP(A283,PERSONALES!$B$2:$F$2072,4,0)</f>
        <v>F</v>
      </c>
      <c r="J283">
        <f>VLOOKUP(A283,PERSONALES!$B$2:$F$2072,5,0)</f>
        <v>33</v>
      </c>
      <c r="K283" t="str">
        <f>VLOOKUP(A283,CITACIONES!$B$1:D$2072,2,0)</f>
        <v>NO</v>
      </c>
      <c r="L283" t="str">
        <f>VLOOKUP(A283,CITACIONES!$B$2:$D$2072,3,0)</f>
        <v>PENDIENTE</v>
      </c>
    </row>
    <row r="284" spans="1:12">
      <c r="A284" s="4">
        <v>1019243684</v>
      </c>
      <c r="B284" s="4" t="s">
        <v>72</v>
      </c>
      <c r="C284" s="4" t="s">
        <v>889</v>
      </c>
      <c r="D284" t="s">
        <v>3953</v>
      </c>
      <c r="E284" s="8">
        <v>3</v>
      </c>
      <c r="F284" s="1" t="str">
        <f>VLOOKUP(E284,$O$1:$P$16,2,FALSE)</f>
        <v>CALI</v>
      </c>
      <c r="G284" s="6" t="s">
        <v>3635</v>
      </c>
      <c r="H284" t="str">
        <f>VLOOKUP(G284,$O$19:$P$38,2,0)</f>
        <v>Auxiliar Técnico I</v>
      </c>
      <c r="I284" t="str">
        <f>VLOOKUP(A284,PERSONALES!$B$2:$F$2072,4,0)</f>
        <v>F</v>
      </c>
      <c r="J284">
        <f>VLOOKUP(A284,PERSONALES!$B$2:$F$2072,5,0)</f>
        <v>31</v>
      </c>
      <c r="K284" t="str">
        <f>VLOOKUP(A284,CITACIONES!$B$1:D$2072,2,0)</f>
        <v>SI</v>
      </c>
      <c r="L284" t="str">
        <f>VLOOKUP(A284,CITACIONES!$B$2:$D$2072,3,0)</f>
        <v>JUNIO</v>
      </c>
    </row>
    <row r="285" spans="1:12">
      <c r="A285" s="4">
        <v>1019485019</v>
      </c>
      <c r="B285" s="4" t="s">
        <v>890</v>
      </c>
      <c r="C285" s="4" t="s">
        <v>891</v>
      </c>
      <c r="D285" t="s">
        <v>3954</v>
      </c>
      <c r="E285" s="8">
        <v>8</v>
      </c>
      <c r="F285" s="1" t="str">
        <f>VLOOKUP(E285,$O$1:$P$16,2,FALSE)</f>
        <v>GUAYAQUIL</v>
      </c>
      <c r="G285" s="6" t="s">
        <v>3630</v>
      </c>
      <c r="H285" t="str">
        <f>VLOOKUP(G285,$O$19:$P$38,2,0)</f>
        <v>Profesional II</v>
      </c>
      <c r="I285" t="str">
        <f>VLOOKUP(A285,PERSONALES!$B$2:$F$2072,4,0)</f>
        <v>F</v>
      </c>
      <c r="J285">
        <f>VLOOKUP(A285,PERSONALES!$B$2:$F$2072,5,0)</f>
        <v>28</v>
      </c>
      <c r="K285" t="str">
        <f>VLOOKUP(A285,CITACIONES!$B$1:D$2072,2,0)</f>
        <v>NO</v>
      </c>
      <c r="L285" t="str">
        <f>VLOOKUP(A285,CITACIONES!$B$2:$D$2072,3,0)</f>
        <v>PENDIENTE</v>
      </c>
    </row>
    <row r="286" spans="1:12">
      <c r="A286" s="4">
        <v>1019426949</v>
      </c>
      <c r="B286" s="4" t="s">
        <v>892</v>
      </c>
      <c r="C286" s="4" t="s">
        <v>893</v>
      </c>
      <c r="D286" t="s">
        <v>3955</v>
      </c>
      <c r="E286" s="8">
        <v>6</v>
      </c>
      <c r="F286" s="1" t="str">
        <f>VLOOKUP(E286,$O$1:$P$16,2,FALSE)</f>
        <v>SANTA MARTA</v>
      </c>
      <c r="G286" s="6" t="s">
        <v>3635</v>
      </c>
      <c r="H286" t="str">
        <f>VLOOKUP(G286,$O$19:$P$38,2,0)</f>
        <v>Auxiliar Técnico I</v>
      </c>
      <c r="I286" t="str">
        <f>VLOOKUP(A286,PERSONALES!$B$2:$F$2072,4,0)</f>
        <v>M</v>
      </c>
      <c r="J286">
        <f>VLOOKUP(A286,PERSONALES!$B$2:$F$2072,5,0)</f>
        <v>27</v>
      </c>
      <c r="K286" t="str">
        <f>VLOOKUP(A286,CITACIONES!$B$1:D$2072,2,0)</f>
        <v>SI</v>
      </c>
      <c r="L286" t="str">
        <f>VLOOKUP(A286,CITACIONES!$B$2:$D$2072,3,0)</f>
        <v>ENERO</v>
      </c>
    </row>
    <row r="287" spans="1:12">
      <c r="A287" s="4">
        <v>1020852685</v>
      </c>
      <c r="B287" s="4" t="s">
        <v>58</v>
      </c>
      <c r="C287" s="4" t="s">
        <v>57</v>
      </c>
      <c r="D287" t="s">
        <v>3956</v>
      </c>
      <c r="E287" s="8">
        <v>8</v>
      </c>
      <c r="F287" s="1" t="str">
        <f>VLOOKUP(E287,$O$1:$P$16,2,FALSE)</f>
        <v>GUAYAQUIL</v>
      </c>
      <c r="G287" s="6" t="s">
        <v>3630</v>
      </c>
      <c r="H287" t="str">
        <f>VLOOKUP(G287,$O$19:$P$38,2,0)</f>
        <v>Profesional II</v>
      </c>
      <c r="I287" t="str">
        <f>VLOOKUP(A287,PERSONALES!$B$2:$F$2072,4,0)</f>
        <v>M</v>
      </c>
      <c r="J287">
        <f>VLOOKUP(A287,PERSONALES!$B$2:$F$2072,5,0)</f>
        <v>24</v>
      </c>
      <c r="K287" t="str">
        <f>VLOOKUP(A287,CITACIONES!$B$1:D$2072,2,0)</f>
        <v>NO</v>
      </c>
      <c r="L287" t="str">
        <f>VLOOKUP(A287,CITACIONES!$B$2:$D$2072,3,0)</f>
        <v>PENDIENTE</v>
      </c>
    </row>
    <row r="288" spans="1:12">
      <c r="A288" s="4">
        <v>1022979487</v>
      </c>
      <c r="B288" s="4" t="s">
        <v>894</v>
      </c>
      <c r="C288" s="4" t="s">
        <v>895</v>
      </c>
      <c r="D288" t="s">
        <v>3957</v>
      </c>
      <c r="E288" s="8">
        <v>6</v>
      </c>
      <c r="F288" s="1" t="str">
        <f>VLOOKUP(E288,$O$1:$P$16,2,FALSE)</f>
        <v>SANTA MARTA</v>
      </c>
      <c r="G288" s="6" t="s">
        <v>3630</v>
      </c>
      <c r="H288" t="str">
        <f>VLOOKUP(G288,$O$19:$P$38,2,0)</f>
        <v>Profesional II</v>
      </c>
      <c r="I288" t="str">
        <f>VLOOKUP(A288,PERSONALES!$B$2:$F$2072,4,0)</f>
        <v>F</v>
      </c>
      <c r="J288">
        <f>VLOOKUP(A288,PERSONALES!$B$2:$F$2072,5,0)</f>
        <v>35</v>
      </c>
      <c r="K288" t="str">
        <f>VLOOKUP(A288,CITACIONES!$B$1:D$2072,2,0)</f>
        <v>SI</v>
      </c>
      <c r="L288" t="str">
        <f>VLOOKUP(A288,CITACIONES!$B$2:$D$2072,3,0)</f>
        <v>ABRIL</v>
      </c>
    </row>
    <row r="289" spans="1:12">
      <c r="A289" s="4">
        <v>1022608419</v>
      </c>
      <c r="B289" s="4" t="s">
        <v>896</v>
      </c>
      <c r="C289" s="4" t="s">
        <v>897</v>
      </c>
      <c r="D289" t="s">
        <v>3958</v>
      </c>
      <c r="E289" s="8">
        <v>10</v>
      </c>
      <c r="F289" s="1" t="str">
        <f>VLOOKUP(E289,$O$1:$P$16,2,FALSE)</f>
        <v>LIMA</v>
      </c>
      <c r="G289" s="6" t="s">
        <v>3630</v>
      </c>
      <c r="H289" t="str">
        <f>VLOOKUP(G289,$O$19:$P$38,2,0)</f>
        <v>Profesional II</v>
      </c>
      <c r="I289" t="str">
        <f>VLOOKUP(A289,PERSONALES!$B$2:$F$2072,4,0)</f>
        <v>F</v>
      </c>
      <c r="J289">
        <f>VLOOKUP(A289,PERSONALES!$B$2:$F$2072,5,0)</f>
        <v>29</v>
      </c>
      <c r="K289" t="str">
        <f>VLOOKUP(A289,CITACIONES!$B$1:D$2072,2,0)</f>
        <v>SI</v>
      </c>
      <c r="L289" t="str">
        <f>VLOOKUP(A289,CITACIONES!$B$2:$D$2072,3,0)</f>
        <v>FEBRERO</v>
      </c>
    </row>
    <row r="290" spans="1:12">
      <c r="A290" s="4">
        <v>1022236980</v>
      </c>
      <c r="B290" s="4" t="s">
        <v>898</v>
      </c>
      <c r="C290" s="4" t="s">
        <v>899</v>
      </c>
      <c r="D290" t="s">
        <v>3959</v>
      </c>
      <c r="E290" s="8">
        <v>7</v>
      </c>
      <c r="F290" s="1" t="str">
        <f>VLOOKUP(E290,$O$1:$P$16,2,FALSE)</f>
        <v>PASO</v>
      </c>
      <c r="G290" s="6" t="s">
        <v>3630</v>
      </c>
      <c r="H290" t="str">
        <f>VLOOKUP(G290,$O$19:$P$38,2,0)</f>
        <v>Profesional II</v>
      </c>
      <c r="I290" t="str">
        <f>VLOOKUP(A290,PERSONALES!$B$2:$F$2072,4,0)</f>
        <v>F</v>
      </c>
      <c r="J290">
        <f>VLOOKUP(A290,PERSONALES!$B$2:$F$2072,5,0)</f>
        <v>29</v>
      </c>
      <c r="K290" t="str">
        <f>VLOOKUP(A290,CITACIONES!$B$1:D$2072,2,0)</f>
        <v>NO</v>
      </c>
      <c r="L290" t="str">
        <f>VLOOKUP(A290,CITACIONES!$B$2:$D$2072,3,0)</f>
        <v>PENDIENTE</v>
      </c>
    </row>
    <row r="291" spans="1:12">
      <c r="A291" s="4">
        <v>1023544384</v>
      </c>
      <c r="B291" s="4" t="s">
        <v>900</v>
      </c>
      <c r="C291" s="4" t="s">
        <v>901</v>
      </c>
      <c r="D291" t="s">
        <v>3960</v>
      </c>
      <c r="E291" s="8">
        <v>12</v>
      </c>
      <c r="F291" s="1" t="str">
        <f>VLOOKUP(E291,$O$1:$P$16,2,FALSE)</f>
        <v>CARACAS</v>
      </c>
      <c r="G291" s="6" t="s">
        <v>3630</v>
      </c>
      <c r="H291" t="str">
        <f>VLOOKUP(G291,$O$19:$P$38,2,0)</f>
        <v>Profesional II</v>
      </c>
      <c r="I291" t="str">
        <f>VLOOKUP(A291,PERSONALES!$B$2:$F$2072,4,0)</f>
        <v>F</v>
      </c>
      <c r="J291">
        <f>VLOOKUP(A291,PERSONALES!$B$2:$F$2072,5,0)</f>
        <v>36</v>
      </c>
      <c r="K291" t="str">
        <f>VLOOKUP(A291,CITACIONES!$B$1:D$2072,2,0)</f>
        <v>NO</v>
      </c>
      <c r="L291" t="str">
        <f>VLOOKUP(A291,CITACIONES!$B$2:$D$2072,3,0)</f>
        <v>PENDIENTE</v>
      </c>
    </row>
    <row r="292" spans="1:12">
      <c r="A292" s="4">
        <v>1024728358</v>
      </c>
      <c r="B292" s="4" t="s">
        <v>902</v>
      </c>
      <c r="C292" s="4" t="s">
        <v>903</v>
      </c>
      <c r="D292" t="s">
        <v>3961</v>
      </c>
      <c r="E292" s="8">
        <v>3</v>
      </c>
      <c r="F292" s="1" t="str">
        <f>VLOOKUP(E292,$O$1:$P$16,2,FALSE)</f>
        <v>CALI</v>
      </c>
      <c r="G292" s="6" t="s">
        <v>3630</v>
      </c>
      <c r="H292" t="str">
        <f>VLOOKUP(G292,$O$19:$P$38,2,0)</f>
        <v>Profesional II</v>
      </c>
      <c r="I292" t="str">
        <f>VLOOKUP(A292,PERSONALES!$B$2:$F$2072,4,0)</f>
        <v>F</v>
      </c>
      <c r="J292">
        <f>VLOOKUP(A292,PERSONALES!$B$2:$F$2072,5,0)</f>
        <v>36</v>
      </c>
      <c r="K292" t="str">
        <f>VLOOKUP(A292,CITACIONES!$B$1:D$2072,2,0)</f>
        <v>SI</v>
      </c>
      <c r="L292" t="str">
        <f>VLOOKUP(A292,CITACIONES!$B$2:$D$2072,3,0)</f>
        <v>MARZO</v>
      </c>
    </row>
    <row r="293" spans="1:12">
      <c r="A293" s="4">
        <v>1024191312</v>
      </c>
      <c r="B293" s="4" t="s">
        <v>904</v>
      </c>
      <c r="C293" s="4" t="s">
        <v>905</v>
      </c>
      <c r="D293" t="s">
        <v>3962</v>
      </c>
      <c r="E293" s="8">
        <v>7</v>
      </c>
      <c r="F293" s="1" t="str">
        <f>VLOOKUP(E293,$O$1:$P$16,2,FALSE)</f>
        <v>PASO</v>
      </c>
      <c r="G293" s="6" t="s">
        <v>3635</v>
      </c>
      <c r="H293" t="str">
        <f>VLOOKUP(G293,$O$19:$P$38,2,0)</f>
        <v>Auxiliar Técnico I</v>
      </c>
      <c r="I293" t="str">
        <f>VLOOKUP(A293,PERSONALES!$B$2:$F$2072,4,0)</f>
        <v>F</v>
      </c>
      <c r="J293">
        <f>VLOOKUP(A293,PERSONALES!$B$2:$F$2072,5,0)</f>
        <v>30</v>
      </c>
      <c r="K293" t="str">
        <f>VLOOKUP(A293,CITACIONES!$B$1:D$2072,2,0)</f>
        <v>SI</v>
      </c>
      <c r="L293" t="str">
        <f>VLOOKUP(A293,CITACIONES!$B$2:$D$2072,3,0)</f>
        <v>MARZO</v>
      </c>
    </row>
    <row r="294" spans="1:12">
      <c r="A294" s="4">
        <v>1026889588</v>
      </c>
      <c r="B294" s="4" t="s">
        <v>906</v>
      </c>
      <c r="C294" s="4" t="s">
        <v>907</v>
      </c>
      <c r="D294" t="s">
        <v>3963</v>
      </c>
      <c r="E294" s="8">
        <v>13</v>
      </c>
      <c r="F294" s="1" t="str">
        <f>VLOOKUP(E294,$O$1:$P$16,2,FALSE)</f>
        <v>NEW YORK</v>
      </c>
      <c r="G294" s="6" t="s">
        <v>3632</v>
      </c>
      <c r="H294" t="str">
        <f>VLOOKUP(G294,$O$19:$P$38,2,0)</f>
        <v>Profesional I</v>
      </c>
      <c r="I294" t="str">
        <f>VLOOKUP(A294,PERSONALES!$B$2:$F$2072,4,0)</f>
        <v>F</v>
      </c>
      <c r="J294">
        <f>VLOOKUP(A294,PERSONALES!$B$2:$F$2072,5,0)</f>
        <v>34</v>
      </c>
      <c r="K294" t="str">
        <f>VLOOKUP(A294,CITACIONES!$B$1:D$2072,2,0)</f>
        <v>SI</v>
      </c>
      <c r="L294" t="str">
        <f>VLOOKUP(A294,CITACIONES!$B$2:$D$2072,3,0)</f>
        <v>JUNIO</v>
      </c>
    </row>
    <row r="295" spans="1:12">
      <c r="A295" s="4">
        <v>1026678089</v>
      </c>
      <c r="B295" s="4" t="s">
        <v>908</v>
      </c>
      <c r="C295" s="4" t="s">
        <v>909</v>
      </c>
      <c r="D295" t="s">
        <v>3964</v>
      </c>
      <c r="E295" s="8">
        <v>13</v>
      </c>
      <c r="F295" s="1" t="str">
        <f>VLOOKUP(E295,$O$1:$P$16,2,FALSE)</f>
        <v>NEW YORK</v>
      </c>
      <c r="G295" s="6" t="s">
        <v>3630</v>
      </c>
      <c r="H295" t="str">
        <f>VLOOKUP(G295,$O$19:$P$38,2,0)</f>
        <v>Profesional II</v>
      </c>
      <c r="I295" t="str">
        <f>VLOOKUP(A295,PERSONALES!$B$2:$F$2072,4,0)</f>
        <v>F</v>
      </c>
      <c r="J295">
        <f>VLOOKUP(A295,PERSONALES!$B$2:$F$2072,5,0)</f>
        <v>32</v>
      </c>
      <c r="K295" t="str">
        <f>VLOOKUP(A295,CITACIONES!$B$1:D$2072,2,0)</f>
        <v>SI</v>
      </c>
      <c r="L295" t="str">
        <f>VLOOKUP(A295,CITACIONES!$B$2:$D$2072,3,0)</f>
        <v>FEBRERO</v>
      </c>
    </row>
    <row r="296" spans="1:12">
      <c r="A296" s="4">
        <v>1026804142</v>
      </c>
      <c r="B296" s="4" t="s">
        <v>910</v>
      </c>
      <c r="C296" s="4" t="s">
        <v>911</v>
      </c>
      <c r="D296" t="s">
        <v>3965</v>
      </c>
      <c r="E296" s="8">
        <v>1</v>
      </c>
      <c r="F296" s="1" t="str">
        <f>VLOOKUP(E296,$O$1:$P$16,2,FALSE)</f>
        <v>BOGOTA</v>
      </c>
      <c r="G296" s="6" t="s">
        <v>3630</v>
      </c>
      <c r="H296" t="str">
        <f>VLOOKUP(G296,$O$19:$P$38,2,0)</f>
        <v>Profesional II</v>
      </c>
      <c r="I296" t="str">
        <f>VLOOKUP(A296,PERSONALES!$B$2:$F$2072,4,0)</f>
        <v>F</v>
      </c>
      <c r="J296">
        <f>VLOOKUP(A296,PERSONALES!$B$2:$F$2072,5,0)</f>
        <v>29</v>
      </c>
      <c r="K296" t="str">
        <f>VLOOKUP(A296,CITACIONES!$B$1:D$2072,2,0)</f>
        <v>NO</v>
      </c>
      <c r="L296" t="str">
        <f>VLOOKUP(A296,CITACIONES!$B$2:$D$2072,3,0)</f>
        <v>PENDIENTE</v>
      </c>
    </row>
    <row r="297" spans="1:12">
      <c r="A297" s="4">
        <v>1026468005</v>
      </c>
      <c r="B297" s="4" t="s">
        <v>912</v>
      </c>
      <c r="C297" s="4" t="s">
        <v>913</v>
      </c>
      <c r="D297" t="s">
        <v>3966</v>
      </c>
      <c r="E297" s="8">
        <v>11</v>
      </c>
      <c r="F297" s="1" t="str">
        <f>VLOOKUP(E297,$O$1:$P$16,2,FALSE)</f>
        <v>BUENOS AIRES</v>
      </c>
      <c r="G297" s="6" t="s">
        <v>3630</v>
      </c>
      <c r="H297" t="str">
        <f>VLOOKUP(G297,$O$19:$P$38,2,0)</f>
        <v>Profesional II</v>
      </c>
      <c r="I297" t="str">
        <f>VLOOKUP(A297,PERSONALES!$B$2:$F$2072,4,0)</f>
        <v>F</v>
      </c>
      <c r="J297">
        <f>VLOOKUP(A297,PERSONALES!$B$2:$F$2072,5,0)</f>
        <v>23</v>
      </c>
      <c r="K297" t="str">
        <f>VLOOKUP(A297,CITACIONES!$B$1:D$2072,2,0)</f>
        <v>NO</v>
      </c>
      <c r="L297" t="str">
        <f>VLOOKUP(A297,CITACIONES!$B$2:$D$2072,3,0)</f>
        <v>PENDIENTE</v>
      </c>
    </row>
    <row r="298" spans="1:12">
      <c r="A298" s="4">
        <v>103081807</v>
      </c>
      <c r="B298" s="4" t="s">
        <v>914</v>
      </c>
      <c r="C298" s="4" t="s">
        <v>915</v>
      </c>
      <c r="D298" t="s">
        <v>3967</v>
      </c>
      <c r="E298" s="8">
        <v>4</v>
      </c>
      <c r="F298" s="1" t="str">
        <f>VLOOKUP(E298,$O$1:$P$16,2,FALSE)</f>
        <v>BARRANQUILLA</v>
      </c>
      <c r="G298" s="6" t="s">
        <v>3638</v>
      </c>
      <c r="H298" t="str">
        <f>VLOOKUP(G298,$O$19:$P$38,2,0)</f>
        <v>Gestor I</v>
      </c>
      <c r="I298" t="str">
        <f>VLOOKUP(A298,PERSONALES!$B$2:$F$2072,4,0)</f>
        <v>M</v>
      </c>
      <c r="J298">
        <f>VLOOKUP(A298,PERSONALES!$B$2:$F$2072,5,0)</f>
        <v>34</v>
      </c>
      <c r="K298" t="str">
        <f>VLOOKUP(A298,CITACIONES!$B$1:D$2072,2,0)</f>
        <v>SI</v>
      </c>
      <c r="L298" t="str">
        <f>VLOOKUP(A298,CITACIONES!$B$2:$D$2072,3,0)</f>
        <v>FEBRERO</v>
      </c>
    </row>
    <row r="299" spans="1:12">
      <c r="A299" s="4">
        <v>1030785066</v>
      </c>
      <c r="B299" s="4" t="s">
        <v>916</v>
      </c>
      <c r="C299" s="4" t="s">
        <v>917</v>
      </c>
      <c r="D299" t="s">
        <v>3968</v>
      </c>
      <c r="E299" s="8">
        <v>8</v>
      </c>
      <c r="F299" s="1" t="str">
        <f>VLOOKUP(E299,$O$1:$P$16,2,FALSE)</f>
        <v>GUAYAQUIL</v>
      </c>
      <c r="G299" s="6" t="s">
        <v>3632</v>
      </c>
      <c r="H299" t="str">
        <f>VLOOKUP(G299,$O$19:$P$38,2,0)</f>
        <v>Profesional I</v>
      </c>
      <c r="I299" t="str">
        <f>VLOOKUP(A299,PERSONALES!$B$2:$F$2072,4,0)</f>
        <v>F</v>
      </c>
      <c r="J299">
        <f>VLOOKUP(A299,PERSONALES!$B$2:$F$2072,5,0)</f>
        <v>34</v>
      </c>
      <c r="K299" t="str">
        <f>VLOOKUP(A299,CITACIONES!$B$1:D$2072,2,0)</f>
        <v>NO</v>
      </c>
      <c r="L299" t="str">
        <f>VLOOKUP(A299,CITACIONES!$B$2:$D$2072,3,0)</f>
        <v>PENDIENTE</v>
      </c>
    </row>
    <row r="300" spans="1:12">
      <c r="A300" s="4">
        <v>103044985</v>
      </c>
      <c r="B300" s="4" t="s">
        <v>58</v>
      </c>
      <c r="C300" s="4" t="s">
        <v>918</v>
      </c>
      <c r="D300" t="s">
        <v>3969</v>
      </c>
      <c r="E300" s="8">
        <v>3</v>
      </c>
      <c r="F300" s="1" t="str">
        <f>VLOOKUP(E300,$O$1:$P$16,2,FALSE)</f>
        <v>CALI</v>
      </c>
      <c r="G300" s="6" t="s">
        <v>3635</v>
      </c>
      <c r="H300" t="str">
        <f>VLOOKUP(G300,$O$19:$P$38,2,0)</f>
        <v>Auxiliar Técnico I</v>
      </c>
      <c r="I300" t="str">
        <f>VLOOKUP(A300,PERSONALES!$B$2:$F$2072,4,0)</f>
        <v>M</v>
      </c>
      <c r="J300">
        <f>VLOOKUP(A300,PERSONALES!$B$2:$F$2072,5,0)</f>
        <v>29</v>
      </c>
      <c r="K300" t="str">
        <f>VLOOKUP(A300,CITACIONES!$B$1:D$2072,2,0)</f>
        <v>SI</v>
      </c>
      <c r="L300" t="str">
        <f>VLOOKUP(A300,CITACIONES!$B$2:$D$2072,3,0)</f>
        <v>ABRIL</v>
      </c>
    </row>
    <row r="301" spans="1:12">
      <c r="A301" s="4">
        <v>1030459274</v>
      </c>
      <c r="B301" s="4" t="s">
        <v>919</v>
      </c>
      <c r="C301" s="4" t="s">
        <v>920</v>
      </c>
      <c r="D301" t="s">
        <v>3970</v>
      </c>
      <c r="E301" s="8">
        <v>11</v>
      </c>
      <c r="F301" s="1" t="str">
        <f>VLOOKUP(E301,$O$1:$P$16,2,FALSE)</f>
        <v>BUENOS AIRES</v>
      </c>
      <c r="G301" s="6" t="s">
        <v>3632</v>
      </c>
      <c r="H301" t="str">
        <f>VLOOKUP(G301,$O$19:$P$38,2,0)</f>
        <v>Profesional I</v>
      </c>
      <c r="I301" t="str">
        <f>VLOOKUP(A301,PERSONALES!$B$2:$F$2072,4,0)</f>
        <v>M</v>
      </c>
      <c r="J301">
        <f>VLOOKUP(A301,PERSONALES!$B$2:$F$2072,5,0)</f>
        <v>29</v>
      </c>
      <c r="K301" t="str">
        <f>VLOOKUP(A301,CITACIONES!$B$1:D$2072,2,0)</f>
        <v>NO</v>
      </c>
      <c r="L301" t="str">
        <f>VLOOKUP(A301,CITACIONES!$B$2:$D$2072,3,0)</f>
        <v>PENDIENTE</v>
      </c>
    </row>
    <row r="302" spans="1:12">
      <c r="A302" s="4">
        <v>1030732541</v>
      </c>
      <c r="B302" s="4" t="s">
        <v>921</v>
      </c>
      <c r="C302" s="4" t="s">
        <v>922</v>
      </c>
      <c r="D302" t="s">
        <v>3971</v>
      </c>
      <c r="E302" s="8">
        <v>1</v>
      </c>
      <c r="F302" s="1" t="str">
        <f>VLOOKUP(E302,$O$1:$P$16,2,FALSE)</f>
        <v>BOGOTA</v>
      </c>
      <c r="G302" s="6" t="s">
        <v>3635</v>
      </c>
      <c r="H302" t="str">
        <f>VLOOKUP(G302,$O$19:$P$38,2,0)</f>
        <v>Auxiliar Técnico I</v>
      </c>
      <c r="I302" t="str">
        <f>VLOOKUP(A302,PERSONALES!$B$2:$F$2072,4,0)</f>
        <v>F</v>
      </c>
      <c r="J302">
        <f>VLOOKUP(A302,PERSONALES!$B$2:$F$2072,5,0)</f>
        <v>27</v>
      </c>
      <c r="K302" t="str">
        <f>VLOOKUP(A302,CITACIONES!$B$1:D$2072,2,0)</f>
        <v>SI</v>
      </c>
      <c r="L302" t="str">
        <f>VLOOKUP(A302,CITACIONES!$B$2:$D$2072,3,0)</f>
        <v>MARZO</v>
      </c>
    </row>
    <row r="303" spans="1:12">
      <c r="A303" s="4">
        <v>103126316</v>
      </c>
      <c r="B303" s="4" t="s">
        <v>923</v>
      </c>
      <c r="C303" s="4" t="s">
        <v>924</v>
      </c>
      <c r="D303" t="s">
        <v>3972</v>
      </c>
      <c r="E303" s="8">
        <v>13</v>
      </c>
      <c r="F303" s="1" t="str">
        <f>VLOOKUP(E303,$O$1:$P$16,2,FALSE)</f>
        <v>NEW YORK</v>
      </c>
      <c r="G303" s="6" t="s">
        <v>3632</v>
      </c>
      <c r="H303" t="str">
        <f>VLOOKUP(G303,$O$19:$P$38,2,0)</f>
        <v>Profesional I</v>
      </c>
      <c r="I303" t="str">
        <f>VLOOKUP(A303,PERSONALES!$B$2:$F$2072,4,0)</f>
        <v>F</v>
      </c>
      <c r="J303">
        <f>VLOOKUP(A303,PERSONALES!$B$2:$F$2072,5,0)</f>
        <v>27</v>
      </c>
      <c r="K303" t="str">
        <f>VLOOKUP(A303,CITACIONES!$B$1:D$2072,2,0)</f>
        <v>SI</v>
      </c>
      <c r="L303" t="str">
        <f>VLOOKUP(A303,CITACIONES!$B$2:$D$2072,3,0)</f>
        <v>MARZO</v>
      </c>
    </row>
    <row r="304" spans="1:12">
      <c r="A304" s="4">
        <v>1031976762</v>
      </c>
      <c r="B304" s="4" t="s">
        <v>140</v>
      </c>
      <c r="C304" s="4" t="s">
        <v>925</v>
      </c>
      <c r="D304" t="s">
        <v>3973</v>
      </c>
      <c r="E304" s="8">
        <v>8</v>
      </c>
      <c r="F304" s="1" t="str">
        <f>VLOOKUP(E304,$O$1:$P$16,2,FALSE)</f>
        <v>GUAYAQUIL</v>
      </c>
      <c r="G304" s="6" t="s">
        <v>3632</v>
      </c>
      <c r="H304" t="str">
        <f>VLOOKUP(G304,$O$19:$P$38,2,0)</f>
        <v>Profesional I</v>
      </c>
      <c r="I304" t="str">
        <f>VLOOKUP(A304,PERSONALES!$B$2:$F$2072,4,0)</f>
        <v>M</v>
      </c>
      <c r="J304">
        <f>VLOOKUP(A304,PERSONALES!$B$2:$F$2072,5,0)</f>
        <v>25</v>
      </c>
      <c r="K304" t="str">
        <f>VLOOKUP(A304,CITACIONES!$B$1:D$2072,2,0)</f>
        <v>SI</v>
      </c>
      <c r="L304" t="str">
        <f>VLOOKUP(A304,CITACIONES!$B$2:$D$2072,3,0)</f>
        <v>MARZO</v>
      </c>
    </row>
    <row r="305" spans="1:12">
      <c r="A305" s="4">
        <v>1032426265</v>
      </c>
      <c r="B305" s="4" t="s">
        <v>926</v>
      </c>
      <c r="C305" s="4" t="s">
        <v>927</v>
      </c>
      <c r="D305" t="s">
        <v>3974</v>
      </c>
      <c r="E305" s="8">
        <v>10</v>
      </c>
      <c r="F305" s="1" t="str">
        <f>VLOOKUP(E305,$O$1:$P$16,2,FALSE)</f>
        <v>LIMA</v>
      </c>
      <c r="G305" s="6" t="s">
        <v>3632</v>
      </c>
      <c r="H305" t="str">
        <f>VLOOKUP(G305,$O$19:$P$38,2,0)</f>
        <v>Profesional I</v>
      </c>
      <c r="I305" t="str">
        <f>VLOOKUP(A305,PERSONALES!$B$2:$F$2072,4,0)</f>
        <v>F</v>
      </c>
      <c r="J305">
        <f>VLOOKUP(A305,PERSONALES!$B$2:$F$2072,5,0)</f>
        <v>36</v>
      </c>
      <c r="K305" t="str">
        <f>VLOOKUP(A305,CITACIONES!$B$1:D$2072,2,0)</f>
        <v>SI</v>
      </c>
      <c r="L305" t="str">
        <f>VLOOKUP(A305,CITACIONES!$B$2:$D$2072,3,0)</f>
        <v>FEBRERO</v>
      </c>
    </row>
    <row r="306" spans="1:12">
      <c r="A306" s="4">
        <v>1032445628</v>
      </c>
      <c r="B306" s="4" t="s">
        <v>186</v>
      </c>
      <c r="C306" s="4" t="s">
        <v>928</v>
      </c>
      <c r="D306" t="s">
        <v>3975</v>
      </c>
      <c r="E306" s="8">
        <v>2</v>
      </c>
      <c r="F306" s="1" t="str">
        <f>VLOOKUP(E306,$O$1:$P$16,2,FALSE)</f>
        <v>MEDELLIN</v>
      </c>
      <c r="G306" s="6" t="s">
        <v>3632</v>
      </c>
      <c r="H306" t="str">
        <f>VLOOKUP(G306,$O$19:$P$38,2,0)</f>
        <v>Profesional I</v>
      </c>
      <c r="I306" t="str">
        <f>VLOOKUP(A306,PERSONALES!$B$2:$F$2072,4,0)</f>
        <v>F</v>
      </c>
      <c r="J306">
        <f>VLOOKUP(A306,PERSONALES!$B$2:$F$2072,5,0)</f>
        <v>36</v>
      </c>
      <c r="K306" t="str">
        <f>VLOOKUP(A306,CITACIONES!$B$1:D$2072,2,0)</f>
        <v>SI</v>
      </c>
      <c r="L306" t="str">
        <f>VLOOKUP(A306,CITACIONES!$B$2:$D$2072,3,0)</f>
        <v>MARZO</v>
      </c>
    </row>
    <row r="307" spans="1:12">
      <c r="A307" s="4">
        <v>1032319498</v>
      </c>
      <c r="B307" s="4" t="s">
        <v>76</v>
      </c>
      <c r="C307" s="4" t="s">
        <v>929</v>
      </c>
      <c r="D307" t="s">
        <v>3976</v>
      </c>
      <c r="E307" s="8">
        <v>6</v>
      </c>
      <c r="F307" s="1" t="str">
        <f>VLOOKUP(E307,$O$1:$P$16,2,FALSE)</f>
        <v>SANTA MARTA</v>
      </c>
      <c r="G307" s="6" t="s">
        <v>3632</v>
      </c>
      <c r="H307" t="str">
        <f>VLOOKUP(G307,$O$19:$P$38,2,0)</f>
        <v>Profesional I</v>
      </c>
      <c r="I307" t="str">
        <f>VLOOKUP(A307,PERSONALES!$B$2:$F$2072,4,0)</f>
        <v>F</v>
      </c>
      <c r="J307">
        <f>VLOOKUP(A307,PERSONALES!$B$2:$F$2072,5,0)</f>
        <v>35</v>
      </c>
      <c r="K307" t="str">
        <f>VLOOKUP(A307,CITACIONES!$B$1:D$2072,2,0)</f>
        <v>SI</v>
      </c>
      <c r="L307" t="str">
        <f>VLOOKUP(A307,CITACIONES!$B$2:$D$2072,3,0)</f>
        <v>MAYO</v>
      </c>
    </row>
    <row r="308" spans="1:12">
      <c r="A308" s="4">
        <v>1032177880</v>
      </c>
      <c r="B308" s="4" t="s">
        <v>930</v>
      </c>
      <c r="C308" s="4" t="s">
        <v>931</v>
      </c>
      <c r="D308" t="s">
        <v>3977</v>
      </c>
      <c r="E308" s="8">
        <v>15</v>
      </c>
      <c r="F308" s="1" t="str">
        <f>VLOOKUP(E308,$O$1:$P$16,2,FALSE)</f>
        <v>MIAMI</v>
      </c>
      <c r="G308" s="6" t="s">
        <v>3635</v>
      </c>
      <c r="H308" t="str">
        <f>VLOOKUP(G308,$O$19:$P$38,2,0)</f>
        <v>Auxiliar Técnico I</v>
      </c>
      <c r="I308" t="str">
        <f>VLOOKUP(A308,PERSONALES!$B$2:$F$2072,4,0)</f>
        <v>F</v>
      </c>
      <c r="J308">
        <f>VLOOKUP(A308,PERSONALES!$B$2:$F$2072,5,0)</f>
        <v>27</v>
      </c>
      <c r="K308" t="str">
        <f>VLOOKUP(A308,CITACIONES!$B$1:D$2072,2,0)</f>
        <v>SI</v>
      </c>
      <c r="L308" t="str">
        <f>VLOOKUP(A308,CITACIONES!$B$2:$D$2072,3,0)</f>
        <v>ABRIL</v>
      </c>
    </row>
    <row r="309" spans="1:12">
      <c r="A309" s="4">
        <v>1033563137</v>
      </c>
      <c r="B309" s="4" t="s">
        <v>932</v>
      </c>
      <c r="C309" s="4" t="s">
        <v>933</v>
      </c>
      <c r="D309" t="s">
        <v>3978</v>
      </c>
      <c r="E309" s="8">
        <v>11</v>
      </c>
      <c r="F309" s="1" t="str">
        <f>VLOOKUP(E309,$O$1:$P$16,2,FALSE)</f>
        <v>BUENOS AIRES</v>
      </c>
      <c r="G309" s="6" t="s">
        <v>3635</v>
      </c>
      <c r="H309" t="str">
        <f>VLOOKUP(G309,$O$19:$P$38,2,0)</f>
        <v>Auxiliar Técnico I</v>
      </c>
      <c r="I309" t="str">
        <f>VLOOKUP(A309,PERSONALES!$B$2:$F$2072,4,0)</f>
        <v>F</v>
      </c>
      <c r="J309">
        <f>VLOOKUP(A309,PERSONALES!$B$2:$F$2072,5,0)</f>
        <v>31</v>
      </c>
      <c r="K309" t="str">
        <f>VLOOKUP(A309,CITACIONES!$B$1:D$2072,2,0)</f>
        <v>SI</v>
      </c>
      <c r="L309" t="str">
        <f>VLOOKUP(A309,CITACIONES!$B$2:$D$2072,3,0)</f>
        <v>MARZO</v>
      </c>
    </row>
    <row r="310" spans="1:12">
      <c r="A310" s="4">
        <v>1033260277</v>
      </c>
      <c r="B310" s="4" t="s">
        <v>160</v>
      </c>
      <c r="C310" s="4" t="s">
        <v>159</v>
      </c>
      <c r="D310" t="s">
        <v>3979</v>
      </c>
      <c r="E310" s="8">
        <v>7</v>
      </c>
      <c r="F310" s="1" t="str">
        <f>VLOOKUP(E310,$O$1:$P$16,2,FALSE)</f>
        <v>PASO</v>
      </c>
      <c r="G310" s="6" t="s">
        <v>3635</v>
      </c>
      <c r="H310" t="str">
        <f>VLOOKUP(G310,$O$19:$P$38,2,0)</f>
        <v>Auxiliar Técnico I</v>
      </c>
      <c r="I310" t="str">
        <f>VLOOKUP(A310,PERSONALES!$B$2:$F$2072,4,0)</f>
        <v>M</v>
      </c>
      <c r="J310">
        <f>VLOOKUP(A310,PERSONALES!$B$2:$F$2072,5,0)</f>
        <v>31</v>
      </c>
      <c r="K310" t="str">
        <f>VLOOKUP(A310,CITACIONES!$B$1:D$2072,2,0)</f>
        <v>NO</v>
      </c>
      <c r="L310" t="str">
        <f>VLOOKUP(A310,CITACIONES!$B$2:$D$2072,3,0)</f>
        <v>PENDIENTE</v>
      </c>
    </row>
    <row r="311" spans="1:12">
      <c r="A311" s="4">
        <v>1054933648</v>
      </c>
      <c r="B311" s="4" t="s">
        <v>934</v>
      </c>
      <c r="C311" s="4" t="s">
        <v>935</v>
      </c>
      <c r="D311" t="s">
        <v>3980</v>
      </c>
      <c r="E311" s="8">
        <v>9</v>
      </c>
      <c r="F311" s="1" t="str">
        <f>VLOOKUP(E311,$O$1:$P$16,2,FALSE)</f>
        <v>QUITO</v>
      </c>
      <c r="G311" s="6" t="s">
        <v>3630</v>
      </c>
      <c r="H311" t="str">
        <f>VLOOKUP(G311,$O$19:$P$38,2,0)</f>
        <v>Profesional II</v>
      </c>
      <c r="I311" t="str">
        <f>VLOOKUP(A311,PERSONALES!$B$2:$F$2072,4,0)</f>
        <v>F</v>
      </c>
      <c r="J311">
        <f>VLOOKUP(A311,PERSONALES!$B$2:$F$2072,5,0)</f>
        <v>27</v>
      </c>
      <c r="K311" t="str">
        <f>VLOOKUP(A311,CITACIONES!$B$1:D$2072,2,0)</f>
        <v>NO</v>
      </c>
      <c r="L311" t="str">
        <f>VLOOKUP(A311,CITACIONES!$B$2:$D$2072,3,0)</f>
        <v>PENDIENTE</v>
      </c>
    </row>
    <row r="312" spans="1:12">
      <c r="A312" s="4">
        <v>1070350466</v>
      </c>
      <c r="B312" s="4" t="s">
        <v>936</v>
      </c>
      <c r="C312" s="4" t="s">
        <v>937</v>
      </c>
      <c r="D312" t="s">
        <v>3981</v>
      </c>
      <c r="E312" s="8">
        <v>4</v>
      </c>
      <c r="F312" s="1" t="str">
        <f>VLOOKUP(E312,$O$1:$P$16,2,FALSE)</f>
        <v>BARRANQUILLA</v>
      </c>
      <c r="G312" s="6" t="s">
        <v>3637</v>
      </c>
      <c r="H312" t="str">
        <f>VLOOKUP(G312,$O$19:$P$38,2,0)</f>
        <v>Gerente I</v>
      </c>
      <c r="I312" t="str">
        <f>VLOOKUP(A312,PERSONALES!$B$2:$F$2072,4,0)</f>
        <v>M</v>
      </c>
      <c r="J312">
        <f>VLOOKUP(A312,PERSONALES!$B$2:$F$2072,5,0)</f>
        <v>34</v>
      </c>
      <c r="K312" t="str">
        <f>VLOOKUP(A312,CITACIONES!$B$1:D$2072,2,0)</f>
        <v>SI</v>
      </c>
      <c r="L312" t="str">
        <f>VLOOKUP(A312,CITACIONES!$B$2:$D$2072,3,0)</f>
        <v>ABRIL</v>
      </c>
    </row>
    <row r="313" spans="1:12">
      <c r="A313" s="4">
        <v>1072950816</v>
      </c>
      <c r="B313" s="4" t="s">
        <v>938</v>
      </c>
      <c r="C313" s="4" t="s">
        <v>939</v>
      </c>
      <c r="D313" t="s">
        <v>3982</v>
      </c>
      <c r="E313" s="8">
        <v>5</v>
      </c>
      <c r="F313" s="1" t="str">
        <f>VLOOKUP(E313,$O$1:$P$16,2,FALSE)</f>
        <v>BUCARAMANGA</v>
      </c>
      <c r="G313" s="6" t="s">
        <v>3632</v>
      </c>
      <c r="H313" t="str">
        <f>VLOOKUP(G313,$O$19:$P$38,2,0)</f>
        <v>Profesional I</v>
      </c>
      <c r="I313" t="str">
        <f>VLOOKUP(A313,PERSONALES!$B$2:$F$2072,4,0)</f>
        <v>F</v>
      </c>
      <c r="J313">
        <f>VLOOKUP(A313,PERSONALES!$B$2:$F$2072,5,0)</f>
        <v>33</v>
      </c>
      <c r="K313" t="str">
        <f>VLOOKUP(A313,CITACIONES!$B$1:D$2072,2,0)</f>
        <v>NO</v>
      </c>
      <c r="L313" t="str">
        <f>VLOOKUP(A313,CITACIONES!$B$2:$D$2072,3,0)</f>
        <v>PENDIENTE</v>
      </c>
    </row>
    <row r="314" spans="1:12">
      <c r="A314" s="4">
        <v>107239135</v>
      </c>
      <c r="B314" s="4" t="s">
        <v>940</v>
      </c>
      <c r="C314" s="4" t="s">
        <v>941</v>
      </c>
      <c r="D314" t="s">
        <v>3983</v>
      </c>
      <c r="E314" s="8">
        <v>6</v>
      </c>
      <c r="F314" s="1" t="str">
        <f>VLOOKUP(E314,$O$1:$P$16,2,FALSE)</f>
        <v>SANTA MARTA</v>
      </c>
      <c r="G314" s="6" t="s">
        <v>3632</v>
      </c>
      <c r="H314" t="str">
        <f>VLOOKUP(G314,$O$19:$P$38,2,0)</f>
        <v>Profesional I</v>
      </c>
      <c r="I314" t="str">
        <f>VLOOKUP(A314,PERSONALES!$B$2:$F$2072,4,0)</f>
        <v>F</v>
      </c>
      <c r="J314">
        <f>VLOOKUP(A314,PERSONALES!$B$2:$F$2072,5,0)</f>
        <v>32</v>
      </c>
      <c r="K314" t="str">
        <f>VLOOKUP(A314,CITACIONES!$B$1:D$2072,2,0)</f>
        <v>SI</v>
      </c>
      <c r="L314" t="str">
        <f>VLOOKUP(A314,CITACIONES!$B$2:$D$2072,3,0)</f>
        <v>ENERO</v>
      </c>
    </row>
    <row r="315" spans="1:12">
      <c r="A315" s="4">
        <v>1073650742</v>
      </c>
      <c r="B315" s="4" t="s">
        <v>942</v>
      </c>
      <c r="C315" s="4" t="s">
        <v>943</v>
      </c>
      <c r="D315" t="s">
        <v>3984</v>
      </c>
      <c r="E315" s="8">
        <v>3</v>
      </c>
      <c r="F315" s="1" t="str">
        <f>VLOOKUP(E315,$O$1:$P$16,2,FALSE)</f>
        <v>CALI</v>
      </c>
      <c r="G315" s="6" t="s">
        <v>3632</v>
      </c>
      <c r="H315" t="str">
        <f>VLOOKUP(G315,$O$19:$P$38,2,0)</f>
        <v>Profesional I</v>
      </c>
      <c r="I315" t="str">
        <f>VLOOKUP(A315,PERSONALES!$B$2:$F$2072,4,0)</f>
        <v>M</v>
      </c>
      <c r="J315">
        <f>VLOOKUP(A315,PERSONALES!$B$2:$F$2072,5,0)</f>
        <v>32</v>
      </c>
      <c r="K315" t="str">
        <f>VLOOKUP(A315,CITACIONES!$B$1:D$2072,2,0)</f>
        <v>SI</v>
      </c>
      <c r="L315" t="str">
        <f>VLOOKUP(A315,CITACIONES!$B$2:$D$2072,3,0)</f>
        <v>FEBRERO</v>
      </c>
    </row>
    <row r="316" spans="1:12">
      <c r="A316" s="4">
        <v>1075650126</v>
      </c>
      <c r="B316" s="4" t="s">
        <v>944</v>
      </c>
      <c r="C316" s="4" t="s">
        <v>945</v>
      </c>
      <c r="D316" t="s">
        <v>3985</v>
      </c>
      <c r="E316" s="8">
        <v>10</v>
      </c>
      <c r="F316" s="1" t="str">
        <f>VLOOKUP(E316,$O$1:$P$16,2,FALSE)</f>
        <v>LIMA</v>
      </c>
      <c r="G316" s="6" t="s">
        <v>3632</v>
      </c>
      <c r="H316" t="str">
        <f>VLOOKUP(G316,$O$19:$P$38,2,0)</f>
        <v>Profesional I</v>
      </c>
      <c r="I316" t="str">
        <f>VLOOKUP(A316,PERSONALES!$B$2:$F$2072,4,0)</f>
        <v>F</v>
      </c>
      <c r="J316">
        <f>VLOOKUP(A316,PERSONALES!$B$2:$F$2072,5,0)</f>
        <v>34</v>
      </c>
      <c r="K316" t="str">
        <f>VLOOKUP(A316,CITACIONES!$B$1:D$2072,2,0)</f>
        <v>SI</v>
      </c>
      <c r="L316" t="str">
        <f>VLOOKUP(A316,CITACIONES!$B$2:$D$2072,3,0)</f>
        <v>ABRIL</v>
      </c>
    </row>
    <row r="317" spans="1:12">
      <c r="A317" s="4">
        <v>1077150903</v>
      </c>
      <c r="B317" s="4" t="s">
        <v>946</v>
      </c>
      <c r="C317" s="4" t="s">
        <v>947</v>
      </c>
      <c r="D317" t="s">
        <v>3986</v>
      </c>
      <c r="E317" s="8">
        <v>2</v>
      </c>
      <c r="F317" s="1" t="str">
        <f>VLOOKUP(E317,$O$1:$P$16,2,FALSE)</f>
        <v>MEDELLIN</v>
      </c>
      <c r="G317" s="6" t="s">
        <v>3632</v>
      </c>
      <c r="H317" t="str">
        <f>VLOOKUP(G317,$O$19:$P$38,2,0)</f>
        <v>Profesional I</v>
      </c>
      <c r="I317" t="str">
        <f>VLOOKUP(A317,PERSONALES!$B$2:$F$2072,4,0)</f>
        <v>F</v>
      </c>
      <c r="J317">
        <f>VLOOKUP(A317,PERSONALES!$B$2:$F$2072,5,0)</f>
        <v>35</v>
      </c>
      <c r="K317" t="str">
        <f>VLOOKUP(A317,CITACIONES!$B$1:D$2072,2,0)</f>
        <v>NO</v>
      </c>
      <c r="L317" t="str">
        <f>VLOOKUP(A317,CITACIONES!$B$2:$D$2072,3,0)</f>
        <v>PENDIENTE</v>
      </c>
    </row>
    <row r="318" spans="1:12">
      <c r="A318" s="4">
        <v>1110567057</v>
      </c>
      <c r="B318" s="4" t="s">
        <v>543</v>
      </c>
      <c r="C318" s="4" t="s">
        <v>948</v>
      </c>
      <c r="D318" t="s">
        <v>3987</v>
      </c>
      <c r="E318" s="8">
        <v>4</v>
      </c>
      <c r="F318" s="1" t="str">
        <f>VLOOKUP(E318,$O$1:$P$16,2,FALSE)</f>
        <v>BARRANQUILLA</v>
      </c>
      <c r="G318" s="6" t="s">
        <v>3630</v>
      </c>
      <c r="H318" t="str">
        <f>VLOOKUP(G318,$O$19:$P$38,2,0)</f>
        <v>Profesional II</v>
      </c>
      <c r="I318" t="str">
        <f>VLOOKUP(A318,PERSONALES!$B$2:$F$2072,4,0)</f>
        <v>F</v>
      </c>
      <c r="J318">
        <f>VLOOKUP(A318,PERSONALES!$B$2:$F$2072,5,0)</f>
        <v>36</v>
      </c>
      <c r="K318" t="str">
        <f>VLOOKUP(A318,CITACIONES!$B$1:D$2072,2,0)</f>
        <v>NO</v>
      </c>
      <c r="L318" t="str">
        <f>VLOOKUP(A318,CITACIONES!$B$2:$D$2072,3,0)</f>
        <v>PENDIENTE</v>
      </c>
    </row>
    <row r="319" spans="1:12">
      <c r="A319" s="4">
        <v>113654488</v>
      </c>
      <c r="B319" s="4" t="s">
        <v>949</v>
      </c>
      <c r="C319" s="4" t="s">
        <v>950</v>
      </c>
      <c r="D319" t="s">
        <v>3988</v>
      </c>
      <c r="E319" s="8">
        <v>12</v>
      </c>
      <c r="F319" s="1" t="str">
        <f>VLOOKUP(E319,$O$1:$P$16,2,FALSE)</f>
        <v>CARACAS</v>
      </c>
      <c r="G319" s="6" t="s">
        <v>3635</v>
      </c>
      <c r="H319" t="str">
        <f>VLOOKUP(G319,$O$19:$P$38,2,0)</f>
        <v>Auxiliar Técnico I</v>
      </c>
      <c r="I319" t="str">
        <f>VLOOKUP(A319,PERSONALES!$B$2:$F$2072,4,0)</f>
        <v>F</v>
      </c>
      <c r="J319">
        <f>VLOOKUP(A319,PERSONALES!$B$2:$F$2072,5,0)</f>
        <v>23</v>
      </c>
      <c r="K319" t="str">
        <f>VLOOKUP(A319,CITACIONES!$B$1:D$2072,2,0)</f>
        <v>SI</v>
      </c>
      <c r="L319" t="str">
        <f>VLOOKUP(A319,CITACIONES!$B$2:$D$2072,3,0)</f>
        <v>JUNIO</v>
      </c>
    </row>
    <row r="320" spans="1:12">
      <c r="A320" s="4">
        <v>36718921</v>
      </c>
      <c r="B320" s="4" t="s">
        <v>387</v>
      </c>
      <c r="C320" s="4" t="s">
        <v>386</v>
      </c>
      <c r="D320" t="s">
        <v>3989</v>
      </c>
      <c r="E320" s="8">
        <v>6</v>
      </c>
      <c r="F320" s="1" t="str">
        <f>VLOOKUP(E320,$O$1:$P$16,2,FALSE)</f>
        <v>SANTA MARTA</v>
      </c>
      <c r="G320" s="6" t="s">
        <v>3629</v>
      </c>
      <c r="H320" t="str">
        <f>VLOOKUP(G320,$O$19:$P$38,2,0)</f>
        <v>Especialista</v>
      </c>
      <c r="I320" t="str">
        <f>VLOOKUP(A320,PERSONALES!$B$2:$F$2072,4,0)</f>
        <v>F</v>
      </c>
      <c r="J320">
        <f>VLOOKUP(A320,PERSONALES!$B$2:$F$2072,5,0)</f>
        <v>46</v>
      </c>
      <c r="K320" t="str">
        <f>VLOOKUP(A320,CITACIONES!$B$1:D$2072,2,0)</f>
        <v>SI</v>
      </c>
      <c r="L320" t="str">
        <f>VLOOKUP(A320,CITACIONES!$B$2:$D$2072,3,0)</f>
        <v>ABRIL</v>
      </c>
    </row>
    <row r="321" spans="1:12">
      <c r="A321" s="4">
        <v>39585655</v>
      </c>
      <c r="B321" s="4" t="s">
        <v>951</v>
      </c>
      <c r="C321" s="4" t="s">
        <v>952</v>
      </c>
      <c r="D321" t="s">
        <v>3990</v>
      </c>
      <c r="E321" s="8">
        <v>5</v>
      </c>
      <c r="F321" s="1" t="str">
        <f>VLOOKUP(E321,$O$1:$P$16,2,FALSE)</f>
        <v>BUCARAMANGA</v>
      </c>
      <c r="G321" s="6" t="s">
        <v>3635</v>
      </c>
      <c r="H321" t="str">
        <f>VLOOKUP(G321,$O$19:$P$38,2,0)</f>
        <v>Auxiliar Técnico I</v>
      </c>
      <c r="I321" t="str">
        <f>VLOOKUP(A321,PERSONALES!$B$2:$F$2072,4,0)</f>
        <v>F</v>
      </c>
      <c r="J321">
        <f>VLOOKUP(A321,PERSONALES!$B$2:$F$2072,5,0)</f>
        <v>38</v>
      </c>
      <c r="K321" t="str">
        <f>VLOOKUP(A321,CITACIONES!$B$1:D$2072,2,0)</f>
        <v>SI</v>
      </c>
      <c r="L321" t="str">
        <f>VLOOKUP(A321,CITACIONES!$B$2:$D$2072,3,0)</f>
        <v>ENERO</v>
      </c>
    </row>
    <row r="322" spans="1:12">
      <c r="A322" s="4">
        <v>4034843</v>
      </c>
      <c r="B322" s="4" t="s">
        <v>953</v>
      </c>
      <c r="C322" s="4" t="s">
        <v>954</v>
      </c>
      <c r="D322" t="s">
        <v>3991</v>
      </c>
      <c r="E322" s="8">
        <v>4</v>
      </c>
      <c r="F322" s="1" t="str">
        <f>VLOOKUP(E322,$O$1:$P$16,2,FALSE)</f>
        <v>BARRANQUILLA</v>
      </c>
      <c r="G322" s="6" t="s">
        <v>3632</v>
      </c>
      <c r="H322" t="str">
        <f>VLOOKUP(G322,$O$19:$P$38,2,0)</f>
        <v>Profesional I</v>
      </c>
      <c r="I322" t="str">
        <f>VLOOKUP(A322,PERSONALES!$B$2:$F$2072,4,0)</f>
        <v>F</v>
      </c>
      <c r="J322">
        <f>VLOOKUP(A322,PERSONALES!$B$2:$F$2072,5,0)</f>
        <v>37</v>
      </c>
      <c r="K322" t="str">
        <f>VLOOKUP(A322,CITACIONES!$B$1:D$2072,2,0)</f>
        <v>NO</v>
      </c>
      <c r="L322" t="str">
        <f>VLOOKUP(A322,CITACIONES!$B$2:$D$2072,3,0)</f>
        <v>PENDIENTE</v>
      </c>
    </row>
    <row r="323" spans="1:12">
      <c r="A323" s="4">
        <v>42157143</v>
      </c>
      <c r="B323" s="4" t="s">
        <v>955</v>
      </c>
      <c r="C323" s="4" t="s">
        <v>956</v>
      </c>
      <c r="D323" t="s">
        <v>3992</v>
      </c>
      <c r="E323" s="8">
        <v>10</v>
      </c>
      <c r="F323" s="1" t="str">
        <f>VLOOKUP(E323,$O$1:$P$16,2,FALSE)</f>
        <v>LIMA</v>
      </c>
      <c r="G323" s="6" t="s">
        <v>3632</v>
      </c>
      <c r="H323" t="str">
        <f>VLOOKUP(G323,$O$19:$P$38,2,0)</f>
        <v>Profesional I</v>
      </c>
      <c r="I323" t="str">
        <f>VLOOKUP(A323,PERSONALES!$B$2:$F$2072,4,0)</f>
        <v>F</v>
      </c>
      <c r="J323">
        <f>VLOOKUP(A323,PERSONALES!$B$2:$F$2072,5,0)</f>
        <v>40</v>
      </c>
      <c r="K323" t="str">
        <f>VLOOKUP(A323,CITACIONES!$B$1:D$2072,2,0)</f>
        <v>SI</v>
      </c>
      <c r="L323" t="str">
        <f>VLOOKUP(A323,CITACIONES!$B$2:$D$2072,3,0)</f>
        <v>ABRIL</v>
      </c>
    </row>
    <row r="324" spans="1:12">
      <c r="A324" s="4">
        <v>51845735</v>
      </c>
      <c r="B324" s="4" t="s">
        <v>209</v>
      </c>
      <c r="C324" s="4" t="s">
        <v>208</v>
      </c>
      <c r="D324" t="s">
        <v>3993</v>
      </c>
      <c r="E324" s="8">
        <v>9</v>
      </c>
      <c r="F324" s="1" t="str">
        <f>VLOOKUP(E324,$O$1:$P$16,2,FALSE)</f>
        <v>QUITO</v>
      </c>
      <c r="G324" s="6" t="s">
        <v>3635</v>
      </c>
      <c r="H324" t="str">
        <f>VLOOKUP(G324,$O$19:$P$38,2,0)</f>
        <v>Auxiliar Técnico I</v>
      </c>
      <c r="I324" t="str">
        <f>VLOOKUP(A324,PERSONALES!$B$2:$F$2072,4,0)</f>
        <v>F</v>
      </c>
      <c r="J324">
        <f>VLOOKUP(A324,PERSONALES!$B$2:$F$2072,5,0)</f>
        <v>56</v>
      </c>
      <c r="K324" t="str">
        <f>VLOOKUP(A324,CITACIONES!$B$1:D$2072,2,0)</f>
        <v>NO</v>
      </c>
      <c r="L324" t="str">
        <f>VLOOKUP(A324,CITACIONES!$B$2:$D$2072,3,0)</f>
        <v>PENDIENTE</v>
      </c>
    </row>
    <row r="325" spans="1:12">
      <c r="A325" s="4">
        <v>51859118</v>
      </c>
      <c r="B325" s="4" t="s">
        <v>32</v>
      </c>
      <c r="C325" s="4" t="s">
        <v>957</v>
      </c>
      <c r="D325" t="s">
        <v>3994</v>
      </c>
      <c r="E325" s="8">
        <v>6</v>
      </c>
      <c r="F325" s="1" t="str">
        <f>VLOOKUP(E325,$O$1:$P$16,2,FALSE)</f>
        <v>SANTA MARTA</v>
      </c>
      <c r="G325" s="6" t="s">
        <v>3635</v>
      </c>
      <c r="H325" t="str">
        <f>VLOOKUP(G325,$O$19:$P$38,2,0)</f>
        <v>Auxiliar Técnico I</v>
      </c>
      <c r="I325" t="str">
        <f>VLOOKUP(A325,PERSONALES!$B$2:$F$2072,4,0)</f>
        <v>F</v>
      </c>
      <c r="J325">
        <f>VLOOKUP(A325,PERSONALES!$B$2:$F$2072,5,0)</f>
        <v>56</v>
      </c>
      <c r="K325" t="str">
        <f>VLOOKUP(A325,CITACIONES!$B$1:D$2072,2,0)</f>
        <v>SI</v>
      </c>
      <c r="L325" t="str">
        <f>VLOOKUP(A325,CITACIONES!$B$2:$D$2072,3,0)</f>
        <v>ABRIL</v>
      </c>
    </row>
    <row r="326" spans="1:12">
      <c r="A326" s="4">
        <v>51896266</v>
      </c>
      <c r="B326" s="4" t="s">
        <v>958</v>
      </c>
      <c r="C326" s="4" t="s">
        <v>959</v>
      </c>
      <c r="D326" t="s">
        <v>3995</v>
      </c>
      <c r="E326" s="8">
        <v>2</v>
      </c>
      <c r="F326" s="1" t="str">
        <f>VLOOKUP(E326,$O$1:$P$16,2,FALSE)</f>
        <v>MEDELLIN</v>
      </c>
      <c r="G326" s="6" t="s">
        <v>3631</v>
      </c>
      <c r="H326" t="str">
        <f>VLOOKUP(G326,$O$19:$P$38,2,0)</f>
        <v>GERENTE</v>
      </c>
      <c r="I326" t="str">
        <f>VLOOKUP(A326,PERSONALES!$B$2:$F$2072,4,0)</f>
        <v>F</v>
      </c>
      <c r="J326">
        <f>VLOOKUP(A326,PERSONALES!$B$2:$F$2072,5,0)</f>
        <v>54</v>
      </c>
      <c r="K326" t="str">
        <f>VLOOKUP(A326,CITACIONES!$B$1:D$2072,2,0)</f>
        <v>NO</v>
      </c>
      <c r="L326" t="str">
        <f>VLOOKUP(A326,CITACIONES!$B$2:$D$2072,3,0)</f>
        <v>PENDIENTE</v>
      </c>
    </row>
    <row r="327" spans="1:12">
      <c r="A327" s="4">
        <v>51996701</v>
      </c>
      <c r="B327" s="4" t="s">
        <v>960</v>
      </c>
      <c r="C327" s="4" t="s">
        <v>961</v>
      </c>
      <c r="D327" t="s">
        <v>3996</v>
      </c>
      <c r="E327" s="8">
        <v>13</v>
      </c>
      <c r="F327" s="1" t="str">
        <f>VLOOKUP(E327,$O$1:$P$16,2,FALSE)</f>
        <v>NEW YORK</v>
      </c>
      <c r="G327" s="6" t="s">
        <v>3633</v>
      </c>
      <c r="H327" t="str">
        <f>VLOOKUP(G327,$O$19:$P$38,2,0)</f>
        <v>Coordinador I</v>
      </c>
      <c r="I327" t="str">
        <f>VLOOKUP(A327,PERSONALES!$B$2:$F$2072,4,0)</f>
        <v>F</v>
      </c>
      <c r="J327">
        <f>VLOOKUP(A327,PERSONALES!$B$2:$F$2072,5,0)</f>
        <v>52</v>
      </c>
      <c r="K327" t="str">
        <f>VLOOKUP(A327,CITACIONES!$B$1:D$2072,2,0)</f>
        <v>NO</v>
      </c>
      <c r="L327" t="str">
        <f>VLOOKUP(A327,CITACIONES!$B$2:$D$2072,3,0)</f>
        <v>PENDIENTE</v>
      </c>
    </row>
    <row r="328" spans="1:12">
      <c r="A328" s="4">
        <v>52089004</v>
      </c>
      <c r="B328" s="4" t="s">
        <v>962</v>
      </c>
      <c r="C328" s="4" t="s">
        <v>963</v>
      </c>
      <c r="D328" t="s">
        <v>3997</v>
      </c>
      <c r="E328" s="8">
        <v>6</v>
      </c>
      <c r="F328" s="1" t="str">
        <f>VLOOKUP(E328,$O$1:$P$16,2,FALSE)</f>
        <v>SANTA MARTA</v>
      </c>
      <c r="G328" s="6" t="s">
        <v>3633</v>
      </c>
      <c r="H328" t="str">
        <f>VLOOKUP(G328,$O$19:$P$38,2,0)</f>
        <v>Coordinador I</v>
      </c>
      <c r="I328" t="str">
        <f>VLOOKUP(A328,PERSONALES!$B$2:$F$2072,4,0)</f>
        <v>F</v>
      </c>
      <c r="J328">
        <f>VLOOKUP(A328,PERSONALES!$B$2:$F$2072,5,0)</f>
        <v>50</v>
      </c>
      <c r="K328" t="str">
        <f>VLOOKUP(A328,CITACIONES!$B$1:D$2072,2,0)</f>
        <v>SI</v>
      </c>
      <c r="L328" t="str">
        <f>VLOOKUP(A328,CITACIONES!$B$2:$D$2072,3,0)</f>
        <v>ABRIL</v>
      </c>
    </row>
    <row r="329" spans="1:12">
      <c r="A329" s="4">
        <v>52289088</v>
      </c>
      <c r="B329" s="4" t="s">
        <v>964</v>
      </c>
      <c r="C329" s="4" t="s">
        <v>965</v>
      </c>
      <c r="D329" t="s">
        <v>3998</v>
      </c>
      <c r="E329" s="8">
        <v>3</v>
      </c>
      <c r="F329" s="1" t="str">
        <f>VLOOKUP(E329,$O$1:$P$16,2,FALSE)</f>
        <v>CALI</v>
      </c>
      <c r="G329" s="6" t="s">
        <v>3630</v>
      </c>
      <c r="H329" t="str">
        <f>VLOOKUP(G329,$O$19:$P$38,2,0)</f>
        <v>Profesional II</v>
      </c>
      <c r="I329" t="str">
        <f>VLOOKUP(A329,PERSONALES!$B$2:$F$2072,4,0)</f>
        <v>F</v>
      </c>
      <c r="J329">
        <f>VLOOKUP(A329,PERSONALES!$B$2:$F$2072,5,0)</f>
        <v>46</v>
      </c>
      <c r="K329" t="str">
        <f>VLOOKUP(A329,CITACIONES!$B$1:D$2072,2,0)</f>
        <v>SI</v>
      </c>
      <c r="L329" t="str">
        <f>VLOOKUP(A329,CITACIONES!$B$2:$D$2072,3,0)</f>
        <v>JUNIO</v>
      </c>
    </row>
    <row r="330" spans="1:12">
      <c r="A330" s="4">
        <v>52319212</v>
      </c>
      <c r="B330" s="4" t="s">
        <v>966</v>
      </c>
      <c r="C330" s="4" t="s">
        <v>967</v>
      </c>
      <c r="D330" t="s">
        <v>3999</v>
      </c>
      <c r="E330" s="8">
        <v>10</v>
      </c>
      <c r="F330" s="1" t="str">
        <f>VLOOKUP(E330,$O$1:$P$16,2,FALSE)</f>
        <v>LIMA</v>
      </c>
      <c r="G330" s="6" t="s">
        <v>3630</v>
      </c>
      <c r="H330" t="str">
        <f>VLOOKUP(G330,$O$19:$P$38,2,0)</f>
        <v>Profesional II</v>
      </c>
      <c r="I330" t="str">
        <f>VLOOKUP(A330,PERSONALES!$B$2:$F$2072,4,0)</f>
        <v>F</v>
      </c>
      <c r="J330">
        <f>VLOOKUP(A330,PERSONALES!$B$2:$F$2072,5,0)</f>
        <v>46</v>
      </c>
      <c r="K330" t="str">
        <f>VLOOKUP(A330,CITACIONES!$B$1:D$2072,2,0)</f>
        <v>NO</v>
      </c>
      <c r="L330" t="str">
        <f>VLOOKUP(A330,CITACIONES!$B$2:$D$2072,3,0)</f>
        <v>PENDIENTE</v>
      </c>
    </row>
    <row r="331" spans="1:12">
      <c r="A331" s="4">
        <v>52314324</v>
      </c>
      <c r="B331" s="4" t="s">
        <v>968</v>
      </c>
      <c r="C331" s="4" t="s">
        <v>969</v>
      </c>
      <c r="D331" t="s">
        <v>4000</v>
      </c>
      <c r="E331" s="8">
        <v>14</v>
      </c>
      <c r="F331" s="1" t="str">
        <f>VLOOKUP(E331,$O$1:$P$16,2,FALSE)</f>
        <v>SANTIAGO</v>
      </c>
      <c r="G331" s="6" t="s">
        <v>3630</v>
      </c>
      <c r="H331" t="str">
        <f>VLOOKUP(G331,$O$19:$P$38,2,0)</f>
        <v>Profesional II</v>
      </c>
      <c r="I331" t="str">
        <f>VLOOKUP(A331,PERSONALES!$B$2:$F$2072,4,0)</f>
        <v>F</v>
      </c>
      <c r="J331">
        <f>VLOOKUP(A331,PERSONALES!$B$2:$F$2072,5,0)</f>
        <v>46</v>
      </c>
      <c r="K331" t="str">
        <f>VLOOKUP(A331,CITACIONES!$B$1:D$2072,2,0)</f>
        <v>SI</v>
      </c>
      <c r="L331" t="str">
        <f>VLOOKUP(A331,CITACIONES!$B$2:$D$2072,3,0)</f>
        <v>MARZO</v>
      </c>
    </row>
    <row r="332" spans="1:12">
      <c r="A332" s="4">
        <v>52541246</v>
      </c>
      <c r="B332" s="4" t="s">
        <v>970</v>
      </c>
      <c r="C332" s="4" t="s">
        <v>971</v>
      </c>
      <c r="D332" t="s">
        <v>4001</v>
      </c>
      <c r="E332" s="8">
        <v>5</v>
      </c>
      <c r="F332" s="1" t="str">
        <f>VLOOKUP(E332,$O$1:$P$16,2,FALSE)</f>
        <v>BUCARAMANGA</v>
      </c>
      <c r="G332" s="6" t="s">
        <v>3629</v>
      </c>
      <c r="H332" t="str">
        <f>VLOOKUP(G332,$O$19:$P$38,2,0)</f>
        <v>Especialista</v>
      </c>
      <c r="I332" t="str">
        <f>VLOOKUP(A332,PERSONALES!$B$2:$F$2072,4,0)</f>
        <v>F</v>
      </c>
      <c r="J332">
        <f>VLOOKUP(A332,PERSONALES!$B$2:$F$2072,5,0)</f>
        <v>42</v>
      </c>
      <c r="K332" t="str">
        <f>VLOOKUP(A332,CITACIONES!$B$1:D$2072,2,0)</f>
        <v>SI</v>
      </c>
      <c r="L332" t="str">
        <f>VLOOKUP(A332,CITACIONES!$B$2:$D$2072,3,0)</f>
        <v>JUNIO</v>
      </c>
    </row>
    <row r="333" spans="1:12">
      <c r="A333" s="4">
        <v>52558242</v>
      </c>
      <c r="B333" s="4" t="s">
        <v>972</v>
      </c>
      <c r="C333" s="4" t="s">
        <v>973</v>
      </c>
      <c r="D333" t="s">
        <v>4002</v>
      </c>
      <c r="E333" s="8">
        <v>8</v>
      </c>
      <c r="F333" s="1" t="str">
        <f>VLOOKUP(E333,$O$1:$P$16,2,FALSE)</f>
        <v>GUAYAQUIL</v>
      </c>
      <c r="G333" s="6" t="s">
        <v>3630</v>
      </c>
      <c r="H333" t="str">
        <f>VLOOKUP(G333,$O$19:$P$38,2,0)</f>
        <v>Profesional II</v>
      </c>
      <c r="I333" t="str">
        <f>VLOOKUP(A333,PERSONALES!$B$2:$F$2072,4,0)</f>
        <v>F</v>
      </c>
      <c r="J333">
        <f>VLOOKUP(A333,PERSONALES!$B$2:$F$2072,5,0)</f>
        <v>51</v>
      </c>
      <c r="K333" t="str">
        <f>VLOOKUP(A333,CITACIONES!$B$1:D$2072,2,0)</f>
        <v>SI</v>
      </c>
      <c r="L333" t="str">
        <f>VLOOKUP(A333,CITACIONES!$B$2:$D$2072,3,0)</f>
        <v>ENERO</v>
      </c>
    </row>
    <row r="334" spans="1:12">
      <c r="A334" s="4">
        <v>52584893</v>
      </c>
      <c r="B334" s="4" t="s">
        <v>974</v>
      </c>
      <c r="C334" s="4" t="s">
        <v>975</v>
      </c>
      <c r="D334" t="s">
        <v>4003</v>
      </c>
      <c r="E334" s="8">
        <v>15</v>
      </c>
      <c r="F334" s="1" t="str">
        <f>VLOOKUP(E334,$O$1:$P$16,2,FALSE)</f>
        <v>MIAMI</v>
      </c>
      <c r="G334" s="6" t="s">
        <v>3634</v>
      </c>
      <c r="H334" t="str">
        <f>VLOOKUP(G334,$O$19:$P$38,2,0)</f>
        <v>Auxiliar Técnico II</v>
      </c>
      <c r="I334" t="str">
        <f>VLOOKUP(A334,PERSONALES!$B$2:$F$2072,4,0)</f>
        <v>F</v>
      </c>
      <c r="J334">
        <f>VLOOKUP(A334,PERSONALES!$B$2:$F$2072,5,0)</f>
        <v>50</v>
      </c>
      <c r="K334" t="str">
        <f>VLOOKUP(A334,CITACIONES!$B$1:D$2072,2,0)</f>
        <v>SI</v>
      </c>
      <c r="L334" t="str">
        <f>VLOOKUP(A334,CITACIONES!$B$2:$D$2072,3,0)</f>
        <v>MARZO</v>
      </c>
    </row>
    <row r="335" spans="1:12">
      <c r="A335" s="4">
        <v>52758872</v>
      </c>
      <c r="B335" s="4" t="s">
        <v>902</v>
      </c>
      <c r="C335" s="4" t="s">
        <v>976</v>
      </c>
      <c r="D335" t="s">
        <v>4004</v>
      </c>
      <c r="E335" s="8">
        <v>4</v>
      </c>
      <c r="F335" s="1" t="str">
        <f>VLOOKUP(E335,$O$1:$P$16,2,FALSE)</f>
        <v>BARRANQUILLA</v>
      </c>
      <c r="G335" s="6" t="s">
        <v>3632</v>
      </c>
      <c r="H335" t="str">
        <f>VLOOKUP(G335,$O$19:$P$38,2,0)</f>
        <v>Profesional I</v>
      </c>
      <c r="I335" t="str">
        <f>VLOOKUP(A335,PERSONALES!$B$2:$F$2072,4,0)</f>
        <v>F</v>
      </c>
      <c r="J335">
        <f>VLOOKUP(A335,PERSONALES!$B$2:$F$2072,5,0)</f>
        <v>41</v>
      </c>
      <c r="K335" t="str">
        <f>VLOOKUP(A335,CITACIONES!$B$1:D$2072,2,0)</f>
        <v>SI</v>
      </c>
      <c r="L335" t="str">
        <f>VLOOKUP(A335,CITACIONES!$B$2:$D$2072,3,0)</f>
        <v>ABRIL</v>
      </c>
    </row>
    <row r="336" spans="1:12">
      <c r="A336" s="4">
        <v>52762643</v>
      </c>
      <c r="B336" s="4" t="s">
        <v>977</v>
      </c>
      <c r="C336" s="4" t="s">
        <v>978</v>
      </c>
      <c r="D336" t="s">
        <v>4005</v>
      </c>
      <c r="E336" s="8">
        <v>13</v>
      </c>
      <c r="F336" s="1" t="str">
        <f>VLOOKUP(E336,$O$1:$P$16,2,FALSE)</f>
        <v>NEW YORK</v>
      </c>
      <c r="G336" s="6" t="s">
        <v>3633</v>
      </c>
      <c r="H336" t="str">
        <f>VLOOKUP(G336,$O$19:$P$38,2,0)</f>
        <v>Coordinador I</v>
      </c>
      <c r="I336" t="str">
        <f>VLOOKUP(A336,PERSONALES!$B$2:$F$2072,4,0)</f>
        <v>F</v>
      </c>
      <c r="J336">
        <f>VLOOKUP(A336,PERSONALES!$B$2:$F$2072,5,0)</f>
        <v>38</v>
      </c>
      <c r="K336" t="str">
        <f>VLOOKUP(A336,CITACIONES!$B$1:D$2072,2,0)</f>
        <v>SI</v>
      </c>
      <c r="L336" t="str">
        <f>VLOOKUP(A336,CITACIONES!$B$2:$D$2072,3,0)</f>
        <v>MAYO</v>
      </c>
    </row>
    <row r="337" spans="1:12">
      <c r="A337" s="4">
        <v>52783638</v>
      </c>
      <c r="B337" s="4" t="s">
        <v>389</v>
      </c>
      <c r="C337" s="4" t="s">
        <v>388</v>
      </c>
      <c r="D337" t="s">
        <v>4006</v>
      </c>
      <c r="E337" s="8">
        <v>15</v>
      </c>
      <c r="F337" s="1" t="str">
        <f>VLOOKUP(E337,$O$1:$P$16,2,FALSE)</f>
        <v>MIAMI</v>
      </c>
      <c r="G337" s="6" t="s">
        <v>3635</v>
      </c>
      <c r="H337" t="str">
        <f>VLOOKUP(G337,$O$19:$P$38,2,0)</f>
        <v>Auxiliar Técnico I</v>
      </c>
      <c r="I337" t="str">
        <f>VLOOKUP(A337,PERSONALES!$B$2:$F$2072,4,0)</f>
        <v>F</v>
      </c>
      <c r="J337">
        <f>VLOOKUP(A337,PERSONALES!$B$2:$F$2072,5,0)</f>
        <v>43</v>
      </c>
      <c r="K337" t="str">
        <f>VLOOKUP(A337,CITACIONES!$B$1:D$2072,2,0)</f>
        <v>SI</v>
      </c>
      <c r="L337" t="str">
        <f>VLOOKUP(A337,CITACIONES!$B$2:$D$2072,3,0)</f>
        <v>MARZO</v>
      </c>
    </row>
    <row r="338" spans="1:12">
      <c r="A338" s="4">
        <v>52956661</v>
      </c>
      <c r="B338" s="4" t="s">
        <v>979</v>
      </c>
      <c r="C338" s="4" t="s">
        <v>980</v>
      </c>
      <c r="D338" t="s">
        <v>4007</v>
      </c>
      <c r="E338" s="8">
        <v>4</v>
      </c>
      <c r="F338" s="1" t="str">
        <f>VLOOKUP(E338,$O$1:$P$16,2,FALSE)</f>
        <v>BARRANQUILLA</v>
      </c>
      <c r="G338" s="6" t="s">
        <v>3634</v>
      </c>
      <c r="H338" t="str">
        <f>VLOOKUP(G338,$O$19:$P$38,2,0)</f>
        <v>Auxiliar Técnico II</v>
      </c>
      <c r="I338" t="str">
        <f>VLOOKUP(A338,PERSONALES!$B$2:$F$2072,4,0)</f>
        <v>F</v>
      </c>
      <c r="J338">
        <f>VLOOKUP(A338,PERSONALES!$B$2:$F$2072,5,0)</f>
        <v>41</v>
      </c>
      <c r="K338" t="str">
        <f>VLOOKUP(A338,CITACIONES!$B$1:D$2072,2,0)</f>
        <v>SI</v>
      </c>
      <c r="L338" t="str">
        <f>VLOOKUP(A338,CITACIONES!$B$2:$D$2072,3,0)</f>
        <v>MAYO</v>
      </c>
    </row>
    <row r="339" spans="1:12">
      <c r="A339" s="4">
        <v>52963151</v>
      </c>
      <c r="B339" s="4" t="s">
        <v>981</v>
      </c>
      <c r="C339" s="4" t="s">
        <v>982</v>
      </c>
      <c r="D339" t="s">
        <v>4008</v>
      </c>
      <c r="E339" s="8">
        <v>6</v>
      </c>
      <c r="F339" s="1" t="str">
        <f>VLOOKUP(E339,$O$1:$P$16,2,FALSE)</f>
        <v>SANTA MARTA</v>
      </c>
      <c r="G339" s="6" t="s">
        <v>3632</v>
      </c>
      <c r="H339" t="str">
        <f>VLOOKUP(G339,$O$19:$P$38,2,0)</f>
        <v>Profesional I</v>
      </c>
      <c r="I339" t="str">
        <f>VLOOKUP(A339,PERSONALES!$B$2:$F$2072,4,0)</f>
        <v>F</v>
      </c>
      <c r="J339">
        <f>VLOOKUP(A339,PERSONALES!$B$2:$F$2072,5,0)</f>
        <v>39</v>
      </c>
      <c r="K339" t="str">
        <f>VLOOKUP(A339,CITACIONES!$B$1:D$2072,2,0)</f>
        <v>SI</v>
      </c>
      <c r="L339" t="str">
        <f>VLOOKUP(A339,CITACIONES!$B$2:$D$2072,3,0)</f>
        <v>FEBRERO</v>
      </c>
    </row>
    <row r="340" spans="1:12">
      <c r="A340" s="4">
        <v>52985910</v>
      </c>
      <c r="B340" s="4" t="s">
        <v>983</v>
      </c>
      <c r="C340" s="4" t="s">
        <v>984</v>
      </c>
      <c r="D340" t="s">
        <v>4009</v>
      </c>
      <c r="E340" s="8">
        <v>8</v>
      </c>
      <c r="F340" s="1" t="str">
        <f>VLOOKUP(E340,$O$1:$P$16,2,FALSE)</f>
        <v>GUAYAQUIL</v>
      </c>
      <c r="G340" s="6" t="s">
        <v>3630</v>
      </c>
      <c r="H340" t="str">
        <f>VLOOKUP(G340,$O$19:$P$38,2,0)</f>
        <v>Profesional II</v>
      </c>
      <c r="I340" t="str">
        <f>VLOOKUP(A340,PERSONALES!$B$2:$F$2072,4,0)</f>
        <v>F</v>
      </c>
      <c r="J340">
        <f>VLOOKUP(A340,PERSONALES!$B$2:$F$2072,5,0)</f>
        <v>40</v>
      </c>
      <c r="K340" t="str">
        <f>VLOOKUP(A340,CITACIONES!$B$1:D$2072,2,0)</f>
        <v>SI</v>
      </c>
      <c r="L340" t="str">
        <f>VLOOKUP(A340,CITACIONES!$B$2:$D$2072,3,0)</f>
        <v>ENERO</v>
      </c>
    </row>
    <row r="341" spans="1:12">
      <c r="A341" s="4">
        <v>5299114</v>
      </c>
      <c r="B341" s="4" t="s">
        <v>985</v>
      </c>
      <c r="C341" s="4" t="s">
        <v>986</v>
      </c>
      <c r="D341" t="s">
        <v>4010</v>
      </c>
      <c r="E341" s="8">
        <v>1</v>
      </c>
      <c r="F341" s="1" t="str">
        <f>VLOOKUP(E341,$O$1:$P$16,2,FALSE)</f>
        <v>BOGOTA</v>
      </c>
      <c r="G341" s="6" t="s">
        <v>3630</v>
      </c>
      <c r="H341" t="str">
        <f>VLOOKUP(G341,$O$19:$P$38,2,0)</f>
        <v>Profesional II</v>
      </c>
      <c r="I341" t="str">
        <f>VLOOKUP(A341,PERSONALES!$B$2:$F$2072,4,0)</f>
        <v>F</v>
      </c>
      <c r="J341">
        <f>VLOOKUP(A341,PERSONALES!$B$2:$F$2072,5,0)</f>
        <v>38</v>
      </c>
      <c r="K341" t="str">
        <f>VLOOKUP(A341,CITACIONES!$B$1:D$2072,2,0)</f>
        <v>SI</v>
      </c>
      <c r="L341" t="str">
        <f>VLOOKUP(A341,CITACIONES!$B$2:$D$2072,3,0)</f>
        <v>MARZO</v>
      </c>
    </row>
    <row r="342" spans="1:12">
      <c r="A342" s="4">
        <v>53007606</v>
      </c>
      <c r="B342" s="4" t="s">
        <v>146</v>
      </c>
      <c r="C342" s="4" t="s">
        <v>987</v>
      </c>
      <c r="D342" t="s">
        <v>4011</v>
      </c>
      <c r="E342" s="8">
        <v>1</v>
      </c>
      <c r="F342" s="1" t="str">
        <f>VLOOKUP(E342,$O$1:$P$16,2,FALSE)</f>
        <v>BOGOTA</v>
      </c>
      <c r="G342" s="6" t="s">
        <v>3638</v>
      </c>
      <c r="H342" t="str">
        <f>VLOOKUP(G342,$O$19:$P$38,2,0)</f>
        <v>Gestor I</v>
      </c>
      <c r="I342" t="str">
        <f>VLOOKUP(A342,PERSONALES!$B$2:$F$2072,4,0)</f>
        <v>F</v>
      </c>
      <c r="J342">
        <f>VLOOKUP(A342,PERSONALES!$B$2:$F$2072,5,0)</f>
        <v>39</v>
      </c>
      <c r="K342" t="str">
        <f>VLOOKUP(A342,CITACIONES!$B$1:D$2072,2,0)</f>
        <v>NO</v>
      </c>
      <c r="L342" t="str">
        <f>VLOOKUP(A342,CITACIONES!$B$2:$D$2072,3,0)</f>
        <v>PENDIENTE</v>
      </c>
    </row>
    <row r="343" spans="1:12">
      <c r="A343" s="4">
        <v>53046149</v>
      </c>
      <c r="B343" s="4" t="s">
        <v>988</v>
      </c>
      <c r="C343" s="4" t="s">
        <v>989</v>
      </c>
      <c r="D343" t="s">
        <v>4012</v>
      </c>
      <c r="E343" s="8">
        <v>3</v>
      </c>
      <c r="F343" s="1" t="str">
        <f>VLOOKUP(E343,$O$1:$P$16,2,FALSE)</f>
        <v>CALI</v>
      </c>
      <c r="G343" s="6" t="s">
        <v>3640</v>
      </c>
      <c r="H343" t="str">
        <f>VLOOKUP(G343,$O$19:$P$38,2,0)</f>
        <v>Auxiliar Operativo</v>
      </c>
      <c r="I343" t="str">
        <f>VLOOKUP(A343,PERSONALES!$B$2:$F$2072,4,0)</f>
        <v>F</v>
      </c>
      <c r="J343">
        <f>VLOOKUP(A343,PERSONALES!$B$2:$F$2072,5,0)</f>
        <v>37</v>
      </c>
      <c r="K343" t="str">
        <f>VLOOKUP(A343,CITACIONES!$B$1:D$2072,2,0)</f>
        <v>SI</v>
      </c>
      <c r="L343" t="str">
        <f>VLOOKUP(A343,CITACIONES!$B$2:$D$2072,3,0)</f>
        <v>ENERO</v>
      </c>
    </row>
    <row r="344" spans="1:12">
      <c r="A344" s="4">
        <v>53062377</v>
      </c>
      <c r="B344" s="4" t="s">
        <v>990</v>
      </c>
      <c r="C344" s="4" t="s">
        <v>991</v>
      </c>
      <c r="D344" t="s">
        <v>4013</v>
      </c>
      <c r="E344" s="8">
        <v>14</v>
      </c>
      <c r="F344" s="1" t="str">
        <f>VLOOKUP(E344,$O$1:$P$16,2,FALSE)</f>
        <v>SANTIAGO</v>
      </c>
      <c r="G344" s="6" t="s">
        <v>3632</v>
      </c>
      <c r="H344" t="str">
        <f>VLOOKUP(G344,$O$19:$P$38,2,0)</f>
        <v>Profesional I</v>
      </c>
      <c r="I344" t="str">
        <f>VLOOKUP(A344,PERSONALES!$B$2:$F$2072,4,0)</f>
        <v>F</v>
      </c>
      <c r="J344">
        <f>VLOOKUP(A344,PERSONALES!$B$2:$F$2072,5,0)</f>
        <v>39</v>
      </c>
      <c r="K344" t="str">
        <f>VLOOKUP(A344,CITACIONES!$B$1:D$2072,2,0)</f>
        <v>NO</v>
      </c>
      <c r="L344" t="str">
        <f>VLOOKUP(A344,CITACIONES!$B$2:$D$2072,3,0)</f>
        <v>PENDIENTE</v>
      </c>
    </row>
    <row r="345" spans="1:12">
      <c r="A345" s="4">
        <v>53085755</v>
      </c>
      <c r="B345" s="4" t="s">
        <v>104</v>
      </c>
      <c r="C345" s="4" t="s">
        <v>247</v>
      </c>
      <c r="D345" t="s">
        <v>4014</v>
      </c>
      <c r="E345" s="8">
        <v>2</v>
      </c>
      <c r="F345" s="1" t="str">
        <f>VLOOKUP(E345,$O$1:$P$16,2,FALSE)</f>
        <v>MEDELLIN</v>
      </c>
      <c r="G345" s="6" t="s">
        <v>3633</v>
      </c>
      <c r="H345" t="str">
        <f>VLOOKUP(G345,$O$19:$P$38,2,0)</f>
        <v>Coordinador I</v>
      </c>
      <c r="I345" t="str">
        <f>VLOOKUP(A345,PERSONALES!$B$2:$F$2072,4,0)</f>
        <v>F</v>
      </c>
      <c r="J345">
        <f>VLOOKUP(A345,PERSONALES!$B$2:$F$2072,5,0)</f>
        <v>37</v>
      </c>
      <c r="K345" t="str">
        <f>VLOOKUP(A345,CITACIONES!$B$1:D$2072,2,0)</f>
        <v>SI</v>
      </c>
      <c r="L345" t="str">
        <f>VLOOKUP(A345,CITACIONES!$B$2:$D$2072,3,0)</f>
        <v>JUNIO</v>
      </c>
    </row>
    <row r="346" spans="1:12">
      <c r="A346" s="4">
        <v>53121786</v>
      </c>
      <c r="B346" s="4" t="s">
        <v>992</v>
      </c>
      <c r="C346" s="4" t="s">
        <v>993</v>
      </c>
      <c r="D346" t="s">
        <v>4015</v>
      </c>
      <c r="E346" s="8">
        <v>5</v>
      </c>
      <c r="F346" s="1" t="str">
        <f>VLOOKUP(E346,$O$1:$P$16,2,FALSE)</f>
        <v>BUCARAMANGA</v>
      </c>
      <c r="G346" s="6" t="s">
        <v>3633</v>
      </c>
      <c r="H346" t="str">
        <f>VLOOKUP(G346,$O$19:$P$38,2,0)</f>
        <v>Coordinador I</v>
      </c>
      <c r="I346" t="str">
        <f>VLOOKUP(A346,PERSONALES!$B$2:$F$2072,4,0)</f>
        <v>F</v>
      </c>
      <c r="J346">
        <f>VLOOKUP(A346,PERSONALES!$B$2:$F$2072,5,0)</f>
        <v>38</v>
      </c>
      <c r="K346" t="str">
        <f>VLOOKUP(A346,CITACIONES!$B$1:D$2072,2,0)</f>
        <v>NO</v>
      </c>
      <c r="L346" t="str">
        <f>VLOOKUP(A346,CITACIONES!$B$2:$D$2072,3,0)</f>
        <v>PENDIENTE</v>
      </c>
    </row>
    <row r="347" spans="1:12">
      <c r="A347" s="4">
        <v>7972147</v>
      </c>
      <c r="B347" s="4" t="s">
        <v>994</v>
      </c>
      <c r="C347" s="4" t="s">
        <v>995</v>
      </c>
      <c r="D347" t="s">
        <v>4016</v>
      </c>
      <c r="E347" s="8">
        <v>2</v>
      </c>
      <c r="F347" s="1" t="str">
        <f>VLOOKUP(E347,$O$1:$P$16,2,FALSE)</f>
        <v>MEDELLIN</v>
      </c>
      <c r="G347" s="6" t="s">
        <v>3630</v>
      </c>
      <c r="H347" t="str">
        <f>VLOOKUP(G347,$O$19:$P$38,2,0)</f>
        <v>Profesional II</v>
      </c>
      <c r="I347" t="str">
        <f>VLOOKUP(A347,PERSONALES!$B$2:$F$2072,4,0)</f>
        <v>M</v>
      </c>
      <c r="J347">
        <f>VLOOKUP(A347,PERSONALES!$B$2:$F$2072,5,0)</f>
        <v>44</v>
      </c>
      <c r="K347" t="str">
        <f>VLOOKUP(A347,CITACIONES!$B$1:D$2072,2,0)</f>
        <v>SI</v>
      </c>
      <c r="L347" t="str">
        <f>VLOOKUP(A347,CITACIONES!$B$2:$D$2072,3,0)</f>
        <v>JUNIO</v>
      </c>
    </row>
    <row r="348" spans="1:12">
      <c r="A348" s="4">
        <v>79882519</v>
      </c>
      <c r="B348" s="4" t="s">
        <v>88</v>
      </c>
      <c r="C348" s="4" t="s">
        <v>87</v>
      </c>
      <c r="D348" t="s">
        <v>4017</v>
      </c>
      <c r="E348" s="8">
        <v>13</v>
      </c>
      <c r="F348" s="1" t="str">
        <f>VLOOKUP(E348,$O$1:$P$16,2,FALSE)</f>
        <v>NEW YORK</v>
      </c>
      <c r="G348" s="6" t="s">
        <v>3638</v>
      </c>
      <c r="H348" t="str">
        <f>VLOOKUP(G348,$O$19:$P$38,2,0)</f>
        <v>Gestor I</v>
      </c>
      <c r="I348" t="str">
        <f>VLOOKUP(A348,PERSONALES!$B$2:$F$2072,4,0)</f>
        <v>M</v>
      </c>
      <c r="J348">
        <f>VLOOKUP(A348,PERSONALES!$B$2:$F$2072,5,0)</f>
        <v>42</v>
      </c>
      <c r="K348" t="str">
        <f>VLOOKUP(A348,CITACIONES!$B$1:D$2072,2,0)</f>
        <v>SI</v>
      </c>
      <c r="L348" t="str">
        <f>VLOOKUP(A348,CITACIONES!$B$2:$D$2072,3,0)</f>
        <v>ABRIL</v>
      </c>
    </row>
    <row r="349" spans="1:12">
      <c r="A349" s="4">
        <v>79934419</v>
      </c>
      <c r="B349" s="4" t="s">
        <v>996</v>
      </c>
      <c r="C349" s="4" t="s">
        <v>997</v>
      </c>
      <c r="D349" t="s">
        <v>4018</v>
      </c>
      <c r="E349" s="8">
        <v>13</v>
      </c>
      <c r="F349" s="1" t="str">
        <f>VLOOKUP(E349,$O$1:$P$16,2,FALSE)</f>
        <v>NEW YORK</v>
      </c>
      <c r="G349" s="6" t="s">
        <v>3638</v>
      </c>
      <c r="H349" t="str">
        <f>VLOOKUP(G349,$O$19:$P$38,2,0)</f>
        <v>Gestor I</v>
      </c>
      <c r="I349" t="str">
        <f>VLOOKUP(A349,PERSONALES!$B$2:$F$2072,4,0)</f>
        <v>M</v>
      </c>
      <c r="J349">
        <f>VLOOKUP(A349,PERSONALES!$B$2:$F$2072,5,0)</f>
        <v>43</v>
      </c>
      <c r="K349" t="str">
        <f>VLOOKUP(A349,CITACIONES!$B$1:D$2072,2,0)</f>
        <v>SI</v>
      </c>
      <c r="L349" t="str">
        <f>VLOOKUP(A349,CITACIONES!$B$2:$D$2072,3,0)</f>
        <v>MAYO</v>
      </c>
    </row>
    <row r="350" spans="1:12">
      <c r="A350" s="4">
        <v>80007823</v>
      </c>
      <c r="B350" s="4" t="s">
        <v>202</v>
      </c>
      <c r="C350" s="4" t="s">
        <v>201</v>
      </c>
      <c r="D350" t="s">
        <v>4019</v>
      </c>
      <c r="E350" s="8">
        <v>7</v>
      </c>
      <c r="F350" s="1" t="str">
        <f>VLOOKUP(E350,$O$1:$P$16,2,FALSE)</f>
        <v>PASO</v>
      </c>
      <c r="G350" s="6" t="s">
        <v>3638</v>
      </c>
      <c r="H350" t="str">
        <f>VLOOKUP(G350,$O$19:$P$38,2,0)</f>
        <v>Gestor I</v>
      </c>
      <c r="I350" t="str">
        <f>VLOOKUP(A350,PERSONALES!$B$2:$F$2072,4,0)</f>
        <v>M</v>
      </c>
      <c r="J350">
        <f>VLOOKUP(A350,PERSONALES!$B$2:$F$2072,5,0)</f>
        <v>43</v>
      </c>
      <c r="K350" t="str">
        <f>VLOOKUP(A350,CITACIONES!$B$1:D$2072,2,0)</f>
        <v>SI</v>
      </c>
      <c r="L350" t="str">
        <f>VLOOKUP(A350,CITACIONES!$B$2:$D$2072,3,0)</f>
        <v>JUNIO</v>
      </c>
    </row>
    <row r="351" spans="1:12">
      <c r="A351" s="4">
        <v>80036592</v>
      </c>
      <c r="B351" s="4" t="s">
        <v>998</v>
      </c>
      <c r="C351" s="4" t="s">
        <v>999</v>
      </c>
      <c r="D351" t="s">
        <v>4020</v>
      </c>
      <c r="E351" s="8">
        <v>1</v>
      </c>
      <c r="F351" s="1" t="str">
        <f>VLOOKUP(E351,$O$1:$P$16,2,FALSE)</f>
        <v>BOGOTA</v>
      </c>
      <c r="G351" s="6" t="s">
        <v>3632</v>
      </c>
      <c r="H351" t="str">
        <f>VLOOKUP(G351,$O$19:$P$38,2,0)</f>
        <v>Profesional I</v>
      </c>
      <c r="I351" t="str">
        <f>VLOOKUP(A351,PERSONALES!$B$2:$F$2072,4,0)</f>
        <v>M</v>
      </c>
      <c r="J351">
        <f>VLOOKUP(A351,PERSONALES!$B$2:$F$2072,5,0)</f>
        <v>42</v>
      </c>
      <c r="K351" t="str">
        <f>VLOOKUP(A351,CITACIONES!$B$1:D$2072,2,0)</f>
        <v>SI</v>
      </c>
      <c r="L351" t="str">
        <f>VLOOKUP(A351,CITACIONES!$B$2:$D$2072,3,0)</f>
        <v>ABRIL</v>
      </c>
    </row>
    <row r="352" spans="1:12">
      <c r="A352" s="4">
        <v>80149860</v>
      </c>
      <c r="B352" s="4" t="s">
        <v>1000</v>
      </c>
      <c r="C352" s="4" t="s">
        <v>1001</v>
      </c>
      <c r="D352" t="s">
        <v>4021</v>
      </c>
      <c r="E352" s="8">
        <v>6</v>
      </c>
      <c r="F352" s="1" t="str">
        <f>VLOOKUP(E352,$O$1:$P$16,2,FALSE)</f>
        <v>SANTA MARTA</v>
      </c>
      <c r="G352" s="6" t="s">
        <v>3632</v>
      </c>
      <c r="H352" t="str">
        <f>VLOOKUP(G352,$O$19:$P$38,2,0)</f>
        <v>Profesional I</v>
      </c>
      <c r="I352" t="str">
        <f>VLOOKUP(A352,PERSONALES!$B$2:$F$2072,4,0)</f>
        <v>M</v>
      </c>
      <c r="J352">
        <f>VLOOKUP(A352,PERSONALES!$B$2:$F$2072,5,0)</f>
        <v>42</v>
      </c>
      <c r="K352" t="str">
        <f>VLOOKUP(A352,CITACIONES!$B$1:D$2072,2,0)</f>
        <v>SI</v>
      </c>
      <c r="L352" t="str">
        <f>VLOOKUP(A352,CITACIONES!$B$2:$D$2072,3,0)</f>
        <v>ENERO</v>
      </c>
    </row>
    <row r="353" spans="1:12">
      <c r="A353" s="4">
        <v>80167500</v>
      </c>
      <c r="B353" s="4" t="s">
        <v>249</v>
      </c>
      <c r="C353" s="4" t="s">
        <v>248</v>
      </c>
      <c r="D353" t="s">
        <v>4022</v>
      </c>
      <c r="E353" s="8">
        <v>3</v>
      </c>
      <c r="F353" s="1" t="str">
        <f>VLOOKUP(E353,$O$1:$P$16,2,FALSE)</f>
        <v>CALI</v>
      </c>
      <c r="G353" s="6" t="s">
        <v>3632</v>
      </c>
      <c r="H353" t="str">
        <f>VLOOKUP(G353,$O$19:$P$38,2,0)</f>
        <v>Profesional I</v>
      </c>
      <c r="I353" t="str">
        <f>VLOOKUP(A353,PERSONALES!$B$2:$F$2072,4,0)</f>
        <v>M</v>
      </c>
      <c r="J353">
        <f>VLOOKUP(A353,PERSONALES!$B$2:$F$2072,5,0)</f>
        <v>41</v>
      </c>
      <c r="K353" t="str">
        <f>VLOOKUP(A353,CITACIONES!$B$1:D$2072,2,0)</f>
        <v>NO</v>
      </c>
      <c r="L353" t="str">
        <f>VLOOKUP(A353,CITACIONES!$B$2:$D$2072,3,0)</f>
        <v>PENDIENTE</v>
      </c>
    </row>
    <row r="354" spans="1:12">
      <c r="A354" s="4">
        <v>80654441</v>
      </c>
      <c r="B354" s="4" t="s">
        <v>1002</v>
      </c>
      <c r="C354" s="4" t="s">
        <v>1003</v>
      </c>
      <c r="D354" t="s">
        <v>4023</v>
      </c>
      <c r="E354" s="8">
        <v>6</v>
      </c>
      <c r="F354" s="1" t="str">
        <f>VLOOKUP(E354,$O$1:$P$16,2,FALSE)</f>
        <v>SANTA MARTA</v>
      </c>
      <c r="G354" s="6" t="s">
        <v>3632</v>
      </c>
      <c r="H354" t="str">
        <f>VLOOKUP(G354,$O$19:$P$38,2,0)</f>
        <v>Profesional I</v>
      </c>
      <c r="I354" t="str">
        <f>VLOOKUP(A354,PERSONALES!$B$2:$F$2072,4,0)</f>
        <v>M</v>
      </c>
      <c r="J354">
        <f>VLOOKUP(A354,PERSONALES!$B$2:$F$2072,5,0)</f>
        <v>44</v>
      </c>
      <c r="K354" t="str">
        <f>VLOOKUP(A354,CITACIONES!$B$1:D$2072,2,0)</f>
        <v>SI</v>
      </c>
      <c r="L354" t="str">
        <f>VLOOKUP(A354,CITACIONES!$B$2:$D$2072,3,0)</f>
        <v>JUNIO</v>
      </c>
    </row>
    <row r="355" spans="1:12">
      <c r="A355" s="4">
        <v>80742807</v>
      </c>
      <c r="B355" s="4" t="s">
        <v>150</v>
      </c>
      <c r="C355" s="4" t="s">
        <v>1004</v>
      </c>
      <c r="D355" t="s">
        <v>4024</v>
      </c>
      <c r="E355" s="8">
        <v>5</v>
      </c>
      <c r="F355" s="1" t="str">
        <f>VLOOKUP(E355,$O$1:$P$16,2,FALSE)</f>
        <v>BUCARAMANGA</v>
      </c>
      <c r="G355" s="6" t="s">
        <v>3640</v>
      </c>
      <c r="H355" t="str">
        <f>VLOOKUP(G355,$O$19:$P$38,2,0)</f>
        <v>Auxiliar Operativo</v>
      </c>
      <c r="I355" t="str">
        <f>VLOOKUP(A355,PERSONALES!$B$2:$F$2072,4,0)</f>
        <v>M</v>
      </c>
      <c r="J355">
        <f>VLOOKUP(A355,PERSONALES!$B$2:$F$2072,5,0)</f>
        <v>38</v>
      </c>
      <c r="K355" t="str">
        <f>VLOOKUP(A355,CITACIONES!$B$1:D$2072,2,0)</f>
        <v>NO</v>
      </c>
      <c r="L355" t="str">
        <f>VLOOKUP(A355,CITACIONES!$B$2:$D$2072,3,0)</f>
        <v>PENDIENTE</v>
      </c>
    </row>
    <row r="356" spans="1:12">
      <c r="A356" s="4">
        <v>80753076</v>
      </c>
      <c r="B356" s="4" t="s">
        <v>1005</v>
      </c>
      <c r="C356" s="4" t="s">
        <v>1006</v>
      </c>
      <c r="D356" t="s">
        <v>4025</v>
      </c>
      <c r="E356" s="8">
        <v>15</v>
      </c>
      <c r="F356" s="1" t="str">
        <f>VLOOKUP(E356,$O$1:$P$16,2,FALSE)</f>
        <v>MIAMI</v>
      </c>
      <c r="G356" s="6" t="s">
        <v>3630</v>
      </c>
      <c r="H356" t="str">
        <f>VLOOKUP(G356,$O$19:$P$38,2,0)</f>
        <v>Profesional II</v>
      </c>
      <c r="I356" t="str">
        <f>VLOOKUP(A356,PERSONALES!$B$2:$F$2072,4,0)</f>
        <v>M</v>
      </c>
      <c r="J356">
        <f>VLOOKUP(A356,PERSONALES!$B$2:$F$2072,5,0)</f>
        <v>39</v>
      </c>
      <c r="K356" t="str">
        <f>VLOOKUP(A356,CITACIONES!$B$1:D$2072,2,0)</f>
        <v>SI</v>
      </c>
      <c r="L356" t="str">
        <f>VLOOKUP(A356,CITACIONES!$B$2:$D$2072,3,0)</f>
        <v>ENERO</v>
      </c>
    </row>
    <row r="357" spans="1:12">
      <c r="A357" s="4">
        <v>80795873</v>
      </c>
      <c r="B357" s="4" t="s">
        <v>1007</v>
      </c>
      <c r="C357" s="4" t="s">
        <v>1008</v>
      </c>
      <c r="D357" t="s">
        <v>4026</v>
      </c>
      <c r="E357" s="8">
        <v>14</v>
      </c>
      <c r="F357" s="1" t="str">
        <f>VLOOKUP(E357,$O$1:$P$16,2,FALSE)</f>
        <v>SANTIAGO</v>
      </c>
      <c r="G357" s="6" t="s">
        <v>3635</v>
      </c>
      <c r="H357" t="str">
        <f>VLOOKUP(G357,$O$19:$P$38,2,0)</f>
        <v>Auxiliar Técnico I</v>
      </c>
      <c r="I357" t="str">
        <f>VLOOKUP(A357,PERSONALES!$B$2:$F$2072,4,0)</f>
        <v>M</v>
      </c>
      <c r="J357">
        <f>VLOOKUP(A357,PERSONALES!$B$2:$F$2072,5,0)</f>
        <v>37</v>
      </c>
      <c r="K357" t="str">
        <f>VLOOKUP(A357,CITACIONES!$B$1:D$2072,2,0)</f>
        <v>SI</v>
      </c>
      <c r="L357" t="str">
        <f>VLOOKUP(A357,CITACIONES!$B$2:$D$2072,3,0)</f>
        <v>ENERO</v>
      </c>
    </row>
    <row r="358" spans="1:12">
      <c r="A358" s="4">
        <v>80821558</v>
      </c>
      <c r="B358" s="4" t="s">
        <v>1009</v>
      </c>
      <c r="C358" s="4" t="s">
        <v>945</v>
      </c>
      <c r="D358" t="s">
        <v>4027</v>
      </c>
      <c r="E358" s="8">
        <v>15</v>
      </c>
      <c r="F358" s="1" t="str">
        <f>VLOOKUP(E358,$O$1:$P$16,2,FALSE)</f>
        <v>MIAMI</v>
      </c>
      <c r="G358" s="6" t="s">
        <v>3630</v>
      </c>
      <c r="H358" t="str">
        <f>VLOOKUP(G358,$O$19:$P$38,2,0)</f>
        <v>Profesional II</v>
      </c>
      <c r="I358" t="str">
        <f>VLOOKUP(A358,PERSONALES!$B$2:$F$2072,4,0)</f>
        <v>M</v>
      </c>
      <c r="J358">
        <f>VLOOKUP(A358,PERSONALES!$B$2:$F$2072,5,0)</f>
        <v>38</v>
      </c>
      <c r="K358" t="str">
        <f>VLOOKUP(A358,CITACIONES!$B$1:D$2072,2,0)</f>
        <v>NO</v>
      </c>
      <c r="L358" t="str">
        <f>VLOOKUP(A358,CITACIONES!$B$2:$D$2072,3,0)</f>
        <v>PENDIENTE</v>
      </c>
    </row>
    <row r="359" spans="1:12">
      <c r="A359" s="4">
        <v>80856081</v>
      </c>
      <c r="B359" s="4" t="s">
        <v>1010</v>
      </c>
      <c r="C359" s="4" t="s">
        <v>1011</v>
      </c>
      <c r="D359" t="s">
        <v>4028</v>
      </c>
      <c r="E359" s="8">
        <v>6</v>
      </c>
      <c r="F359" s="1" t="str">
        <f>VLOOKUP(E359,$O$1:$P$16,2,FALSE)</f>
        <v>SANTA MARTA</v>
      </c>
      <c r="G359" s="6" t="s">
        <v>3629</v>
      </c>
      <c r="H359" t="str">
        <f>VLOOKUP(G359,$O$19:$P$38,2,0)</f>
        <v>Especialista</v>
      </c>
      <c r="I359" t="str">
        <f>VLOOKUP(A359,PERSONALES!$B$2:$F$2072,4,0)</f>
        <v>M</v>
      </c>
      <c r="J359">
        <f>VLOOKUP(A359,PERSONALES!$B$2:$F$2072,5,0)</f>
        <v>38</v>
      </c>
      <c r="K359" t="str">
        <f>VLOOKUP(A359,CITACIONES!$B$1:D$2072,2,0)</f>
        <v>SI</v>
      </c>
      <c r="L359" t="str">
        <f>VLOOKUP(A359,CITACIONES!$B$2:$D$2072,3,0)</f>
        <v>ABRIL</v>
      </c>
    </row>
    <row r="360" spans="1:12">
      <c r="A360" s="4">
        <v>94321419</v>
      </c>
      <c r="B360" s="4" t="s">
        <v>1012</v>
      </c>
      <c r="C360" s="4" t="s">
        <v>1013</v>
      </c>
      <c r="D360" t="s">
        <v>4029</v>
      </c>
      <c r="E360" s="8">
        <v>6</v>
      </c>
      <c r="F360" s="1" t="str">
        <f>VLOOKUP(E360,$O$1:$P$16,2,FALSE)</f>
        <v>SANTA MARTA</v>
      </c>
      <c r="G360" s="6" t="s">
        <v>3633</v>
      </c>
      <c r="H360" t="str">
        <f>VLOOKUP(G360,$O$19:$P$38,2,0)</f>
        <v>Coordinador I</v>
      </c>
      <c r="I360" t="str">
        <f>VLOOKUP(A360,PERSONALES!$B$2:$F$2072,4,0)</f>
        <v>M</v>
      </c>
      <c r="J360">
        <f>VLOOKUP(A360,PERSONALES!$B$2:$F$2072,5,0)</f>
        <v>47</v>
      </c>
      <c r="K360" t="str">
        <f>VLOOKUP(A360,CITACIONES!$B$1:D$2072,2,0)</f>
        <v>SI</v>
      </c>
      <c r="L360" t="str">
        <f>VLOOKUP(A360,CITACIONES!$B$2:$D$2072,3,0)</f>
        <v>MAYO</v>
      </c>
    </row>
    <row r="361" spans="1:12">
      <c r="A361" s="4">
        <v>1006681123</v>
      </c>
      <c r="B361" s="4" t="s">
        <v>1014</v>
      </c>
      <c r="C361" s="4" t="s">
        <v>1015</v>
      </c>
      <c r="D361" t="s">
        <v>4030</v>
      </c>
      <c r="E361" s="8">
        <v>15</v>
      </c>
      <c r="F361" s="1" t="str">
        <f>VLOOKUP(E361,$O$1:$P$16,2,FALSE)</f>
        <v>MIAMI</v>
      </c>
      <c r="G361" s="6" t="s">
        <v>3630</v>
      </c>
      <c r="H361" t="str">
        <f>VLOOKUP(G361,$O$19:$P$38,2,0)</f>
        <v>Profesional II</v>
      </c>
      <c r="I361" t="str">
        <f>VLOOKUP(A361,PERSONALES!$B$2:$F$2072,4,0)</f>
        <v>F</v>
      </c>
      <c r="J361">
        <f>VLOOKUP(A361,PERSONALES!$B$2:$F$2072,5,0)</f>
        <v>30</v>
      </c>
      <c r="K361" t="str">
        <f>VLOOKUP(A361,CITACIONES!$B$1:D$2072,2,0)</f>
        <v>SI</v>
      </c>
      <c r="L361" t="str">
        <f>VLOOKUP(A361,CITACIONES!$B$2:$D$2072,3,0)</f>
        <v>ENERO</v>
      </c>
    </row>
    <row r="362" spans="1:12">
      <c r="A362" s="4">
        <v>1010193567</v>
      </c>
      <c r="B362" s="4" t="s">
        <v>1016</v>
      </c>
      <c r="C362" s="4" t="s">
        <v>1017</v>
      </c>
      <c r="D362" t="s">
        <v>4031</v>
      </c>
      <c r="E362" s="8">
        <v>11</v>
      </c>
      <c r="F362" s="1" t="str">
        <f>VLOOKUP(E362,$O$1:$P$16,2,FALSE)</f>
        <v>BUENOS AIRES</v>
      </c>
      <c r="G362" s="6" t="s">
        <v>3635</v>
      </c>
      <c r="H362" t="str">
        <f>VLOOKUP(G362,$O$19:$P$38,2,0)</f>
        <v>Auxiliar Técnico I</v>
      </c>
      <c r="I362" t="str">
        <f>VLOOKUP(A362,PERSONALES!$B$2:$F$2072,4,0)</f>
        <v>M</v>
      </c>
      <c r="J362">
        <f>VLOOKUP(A362,PERSONALES!$B$2:$F$2072,5,0)</f>
        <v>22</v>
      </c>
      <c r="K362" t="str">
        <f>VLOOKUP(A362,CITACIONES!$B$1:D$2072,2,0)</f>
        <v>SI</v>
      </c>
      <c r="L362" t="str">
        <f>VLOOKUP(A362,CITACIONES!$B$2:$D$2072,3,0)</f>
        <v>FEBRERO</v>
      </c>
    </row>
    <row r="363" spans="1:12">
      <c r="A363" s="4">
        <v>1010966089</v>
      </c>
      <c r="B363" s="4" t="s">
        <v>1018</v>
      </c>
      <c r="C363" s="4" t="s">
        <v>1019</v>
      </c>
      <c r="D363" t="s">
        <v>4032</v>
      </c>
      <c r="E363" s="8">
        <v>9</v>
      </c>
      <c r="F363" s="1" t="str">
        <f>VLOOKUP(E363,$O$1:$P$16,2,FALSE)</f>
        <v>QUITO</v>
      </c>
      <c r="G363" s="6" t="s">
        <v>3635</v>
      </c>
      <c r="H363" t="str">
        <f>VLOOKUP(G363,$O$19:$P$38,2,0)</f>
        <v>Auxiliar Técnico I</v>
      </c>
      <c r="I363" t="str">
        <f>VLOOKUP(A363,PERSONALES!$B$2:$F$2072,4,0)</f>
        <v>M</v>
      </c>
      <c r="J363">
        <f>VLOOKUP(A363,PERSONALES!$B$2:$F$2072,5,0)</f>
        <v>36</v>
      </c>
      <c r="K363" t="str">
        <f>VLOOKUP(A363,CITACIONES!$B$1:D$2072,2,0)</f>
        <v>SI</v>
      </c>
      <c r="L363" t="str">
        <f>VLOOKUP(A363,CITACIONES!$B$2:$D$2072,3,0)</f>
        <v>ABRIL</v>
      </c>
    </row>
    <row r="364" spans="1:12">
      <c r="A364" s="4">
        <v>101048008</v>
      </c>
      <c r="B364" s="4" t="s">
        <v>391</v>
      </c>
      <c r="C364" s="4" t="s">
        <v>390</v>
      </c>
      <c r="D364" t="s">
        <v>4033</v>
      </c>
      <c r="E364" s="8">
        <v>1</v>
      </c>
      <c r="F364" s="1" t="str">
        <f>VLOOKUP(E364,$O$1:$P$16,2,FALSE)</f>
        <v>BOGOTA</v>
      </c>
      <c r="G364" s="6" t="s">
        <v>3635</v>
      </c>
      <c r="H364" t="str">
        <f>VLOOKUP(G364,$O$19:$P$38,2,0)</f>
        <v>Auxiliar Técnico I</v>
      </c>
      <c r="I364" t="str">
        <f>VLOOKUP(A364,PERSONALES!$B$2:$F$2072,4,0)</f>
        <v>F</v>
      </c>
      <c r="J364">
        <f>VLOOKUP(A364,PERSONALES!$B$2:$F$2072,5,0)</f>
        <v>34</v>
      </c>
      <c r="K364" t="str">
        <f>VLOOKUP(A364,CITACIONES!$B$1:D$2072,2,0)</f>
        <v>SI</v>
      </c>
      <c r="L364" t="str">
        <f>VLOOKUP(A364,CITACIONES!$B$2:$D$2072,3,0)</f>
        <v>MAYO</v>
      </c>
    </row>
    <row r="365" spans="1:12">
      <c r="A365" s="4">
        <v>101265816</v>
      </c>
      <c r="B365" s="4" t="s">
        <v>1020</v>
      </c>
      <c r="C365" s="4" t="s">
        <v>1021</v>
      </c>
      <c r="D365" t="s">
        <v>4034</v>
      </c>
      <c r="E365" s="8">
        <v>9</v>
      </c>
      <c r="F365" s="1" t="str">
        <f>VLOOKUP(E365,$O$1:$P$16,2,FALSE)</f>
        <v>QUITO</v>
      </c>
      <c r="G365" s="6" t="s">
        <v>3635</v>
      </c>
      <c r="H365" t="str">
        <f>VLOOKUP(G365,$O$19:$P$38,2,0)</f>
        <v>Auxiliar Técnico I</v>
      </c>
      <c r="I365" t="str">
        <f>VLOOKUP(A365,PERSONALES!$B$2:$F$2072,4,0)</f>
        <v>F</v>
      </c>
      <c r="J365">
        <f>VLOOKUP(A365,PERSONALES!$B$2:$F$2072,5,0)</f>
        <v>29</v>
      </c>
      <c r="K365" t="str">
        <f>VLOOKUP(A365,CITACIONES!$B$1:D$2072,2,0)</f>
        <v>SI</v>
      </c>
      <c r="L365" t="str">
        <f>VLOOKUP(A365,CITACIONES!$B$2:$D$2072,3,0)</f>
        <v>ENERO</v>
      </c>
    </row>
    <row r="366" spans="1:12">
      <c r="A366" s="4">
        <v>1014736114</v>
      </c>
      <c r="B366" s="4" t="s">
        <v>1022</v>
      </c>
      <c r="C366" s="4" t="s">
        <v>1023</v>
      </c>
      <c r="D366" t="s">
        <v>4035</v>
      </c>
      <c r="E366" s="8">
        <v>8</v>
      </c>
      <c r="F366" s="1" t="str">
        <f>VLOOKUP(E366,$O$1:$P$16,2,FALSE)</f>
        <v>GUAYAQUIL</v>
      </c>
      <c r="G366" s="6" t="s">
        <v>3635</v>
      </c>
      <c r="H366" t="str">
        <f>VLOOKUP(G366,$O$19:$P$38,2,0)</f>
        <v>Auxiliar Técnico I</v>
      </c>
      <c r="I366" t="str">
        <f>VLOOKUP(A366,PERSONALES!$B$2:$F$2072,4,0)</f>
        <v>F</v>
      </c>
      <c r="J366">
        <f>VLOOKUP(A366,PERSONALES!$B$2:$F$2072,5,0)</f>
        <v>33</v>
      </c>
      <c r="K366" t="str">
        <f>VLOOKUP(A366,CITACIONES!$B$1:D$2072,2,0)</f>
        <v>SI</v>
      </c>
      <c r="L366" t="str">
        <f>VLOOKUP(A366,CITACIONES!$B$2:$D$2072,3,0)</f>
        <v>JUNIO</v>
      </c>
    </row>
    <row r="367" spans="1:12">
      <c r="A367" s="4">
        <v>1014484550</v>
      </c>
      <c r="B367" s="4" t="s">
        <v>60</v>
      </c>
      <c r="C367" s="4" t="s">
        <v>1024</v>
      </c>
      <c r="D367" t="s">
        <v>4036</v>
      </c>
      <c r="E367" s="8">
        <v>10</v>
      </c>
      <c r="F367" s="1" t="str">
        <f>VLOOKUP(E367,$O$1:$P$16,2,FALSE)</f>
        <v>LIMA</v>
      </c>
      <c r="G367" s="6" t="s">
        <v>3635</v>
      </c>
      <c r="H367" t="str">
        <f>VLOOKUP(G367,$O$19:$P$38,2,0)</f>
        <v>Auxiliar Técnico I</v>
      </c>
      <c r="I367" t="str">
        <f>VLOOKUP(A367,PERSONALES!$B$2:$F$2072,4,0)</f>
        <v>F</v>
      </c>
      <c r="J367">
        <f>VLOOKUP(A367,PERSONALES!$B$2:$F$2072,5,0)</f>
        <v>30</v>
      </c>
      <c r="K367" t="str">
        <f>VLOOKUP(A367,CITACIONES!$B$1:D$2072,2,0)</f>
        <v>SI</v>
      </c>
      <c r="L367" t="str">
        <f>VLOOKUP(A367,CITACIONES!$B$2:$D$2072,3,0)</f>
        <v>JUNIO</v>
      </c>
    </row>
    <row r="368" spans="1:12">
      <c r="A368" s="4">
        <v>1014605461</v>
      </c>
      <c r="B368" s="4" t="s">
        <v>1025</v>
      </c>
      <c r="C368" s="4" t="s">
        <v>1026</v>
      </c>
      <c r="D368" t="s">
        <v>4037</v>
      </c>
      <c r="E368" s="8">
        <v>1</v>
      </c>
      <c r="F368" s="1" t="str">
        <f>VLOOKUP(E368,$O$1:$P$16,2,FALSE)</f>
        <v>BOGOTA</v>
      </c>
      <c r="G368" s="6" t="s">
        <v>3635</v>
      </c>
      <c r="H368" t="str">
        <f>VLOOKUP(G368,$O$19:$P$38,2,0)</f>
        <v>Auxiliar Técnico I</v>
      </c>
      <c r="I368" t="str">
        <f>VLOOKUP(A368,PERSONALES!$B$2:$F$2072,4,0)</f>
        <v>M</v>
      </c>
      <c r="J368">
        <f>VLOOKUP(A368,PERSONALES!$B$2:$F$2072,5,0)</f>
        <v>30</v>
      </c>
      <c r="K368" t="str">
        <f>VLOOKUP(A368,CITACIONES!$B$1:D$2072,2,0)</f>
        <v>NO</v>
      </c>
      <c r="L368" t="str">
        <f>VLOOKUP(A368,CITACIONES!$B$2:$D$2072,3,0)</f>
        <v>PENDIENTE</v>
      </c>
    </row>
    <row r="369" spans="1:12">
      <c r="A369" s="4">
        <v>1015276630</v>
      </c>
      <c r="B369" s="4" t="s">
        <v>890</v>
      </c>
      <c r="C369" s="4" t="s">
        <v>1027</v>
      </c>
      <c r="D369" t="s">
        <v>4038</v>
      </c>
      <c r="E369" s="8">
        <v>5</v>
      </c>
      <c r="F369" s="1" t="str">
        <f>VLOOKUP(E369,$O$1:$P$16,2,FALSE)</f>
        <v>BUCARAMANGA</v>
      </c>
      <c r="G369" s="6" t="s">
        <v>3635</v>
      </c>
      <c r="H369" t="str">
        <f>VLOOKUP(G369,$O$19:$P$38,2,0)</f>
        <v>Auxiliar Técnico I</v>
      </c>
      <c r="I369" t="str">
        <f>VLOOKUP(A369,PERSONALES!$B$2:$F$2072,4,0)</f>
        <v>F</v>
      </c>
      <c r="J369">
        <f>VLOOKUP(A369,PERSONALES!$B$2:$F$2072,5,0)</f>
        <v>32</v>
      </c>
      <c r="K369" t="str">
        <f>VLOOKUP(A369,CITACIONES!$B$1:D$2072,2,0)</f>
        <v>SI</v>
      </c>
      <c r="L369" t="str">
        <f>VLOOKUP(A369,CITACIONES!$B$2:$D$2072,3,0)</f>
        <v>FEBRERO</v>
      </c>
    </row>
    <row r="370" spans="1:12">
      <c r="A370" s="4">
        <v>1015145957</v>
      </c>
      <c r="B370" s="4" t="s">
        <v>314</v>
      </c>
      <c r="C370" s="4" t="s">
        <v>313</v>
      </c>
      <c r="D370" t="s">
        <v>4039</v>
      </c>
      <c r="E370" s="8">
        <v>15</v>
      </c>
      <c r="F370" s="1" t="str">
        <f>VLOOKUP(E370,$O$1:$P$16,2,FALSE)</f>
        <v>MIAMI</v>
      </c>
      <c r="G370" s="6" t="s">
        <v>3635</v>
      </c>
      <c r="H370" t="str">
        <f>VLOOKUP(G370,$O$19:$P$38,2,0)</f>
        <v>Auxiliar Técnico I</v>
      </c>
      <c r="I370" t="str">
        <f>VLOOKUP(A370,PERSONALES!$B$2:$F$2072,4,0)</f>
        <v>M</v>
      </c>
      <c r="J370">
        <f>VLOOKUP(A370,PERSONALES!$B$2:$F$2072,5,0)</f>
        <v>29</v>
      </c>
      <c r="K370" t="str">
        <f>VLOOKUP(A370,CITACIONES!$B$1:D$2072,2,0)</f>
        <v>SI</v>
      </c>
      <c r="L370" t="str">
        <f>VLOOKUP(A370,CITACIONES!$B$2:$D$2072,3,0)</f>
        <v>ENERO</v>
      </c>
    </row>
    <row r="371" spans="1:12">
      <c r="A371" s="4">
        <v>1016458819</v>
      </c>
      <c r="B371" s="4" t="s">
        <v>40</v>
      </c>
      <c r="C371" s="4" t="s">
        <v>39</v>
      </c>
      <c r="D371" t="s">
        <v>4040</v>
      </c>
      <c r="E371" s="8">
        <v>11</v>
      </c>
      <c r="F371" s="1" t="str">
        <f>VLOOKUP(E371,$O$1:$P$16,2,FALSE)</f>
        <v>BUENOS AIRES</v>
      </c>
      <c r="G371" s="6" t="s">
        <v>3635</v>
      </c>
      <c r="H371" t="str">
        <f>VLOOKUP(G371,$O$19:$P$38,2,0)</f>
        <v>Auxiliar Técnico I</v>
      </c>
      <c r="I371" t="str">
        <f>VLOOKUP(A371,PERSONALES!$B$2:$F$2072,4,0)</f>
        <v>F</v>
      </c>
      <c r="J371">
        <f>VLOOKUP(A371,PERSONALES!$B$2:$F$2072,5,0)</f>
        <v>34</v>
      </c>
      <c r="K371" t="str">
        <f>VLOOKUP(A371,CITACIONES!$B$1:D$2072,2,0)</f>
        <v>SI</v>
      </c>
      <c r="L371" t="str">
        <f>VLOOKUP(A371,CITACIONES!$B$2:$D$2072,3,0)</f>
        <v>MARZO</v>
      </c>
    </row>
    <row r="372" spans="1:12">
      <c r="A372" s="4">
        <v>1016523139</v>
      </c>
      <c r="B372" s="4" t="s">
        <v>1028</v>
      </c>
      <c r="C372" s="4" t="s">
        <v>1029</v>
      </c>
      <c r="D372" t="s">
        <v>4041</v>
      </c>
      <c r="E372" s="8">
        <v>13</v>
      </c>
      <c r="F372" s="1" t="str">
        <f>VLOOKUP(E372,$O$1:$P$16,2,FALSE)</f>
        <v>NEW YORK</v>
      </c>
      <c r="G372" s="6" t="s">
        <v>3630</v>
      </c>
      <c r="H372" t="str">
        <f>VLOOKUP(G372,$O$19:$P$38,2,0)</f>
        <v>Profesional II</v>
      </c>
      <c r="I372" t="str">
        <f>VLOOKUP(A372,PERSONALES!$B$2:$F$2072,4,0)</f>
        <v>F</v>
      </c>
      <c r="J372">
        <f>VLOOKUP(A372,PERSONALES!$B$2:$F$2072,5,0)</f>
        <v>34</v>
      </c>
      <c r="K372" t="str">
        <f>VLOOKUP(A372,CITACIONES!$B$1:D$2072,2,0)</f>
        <v>NO</v>
      </c>
      <c r="L372" t="str">
        <f>VLOOKUP(A372,CITACIONES!$B$2:$D$2072,3,0)</f>
        <v>PENDIENTE</v>
      </c>
    </row>
    <row r="373" spans="1:12">
      <c r="A373" s="4">
        <v>1016861049</v>
      </c>
      <c r="B373" s="4" t="s">
        <v>100</v>
      </c>
      <c r="C373" s="4" t="s">
        <v>1030</v>
      </c>
      <c r="D373" t="s">
        <v>4042</v>
      </c>
      <c r="E373" s="8">
        <v>11</v>
      </c>
      <c r="F373" s="1" t="str">
        <f>VLOOKUP(E373,$O$1:$P$16,2,FALSE)</f>
        <v>BUENOS AIRES</v>
      </c>
      <c r="G373" s="6" t="s">
        <v>3635</v>
      </c>
      <c r="H373" t="str">
        <f>VLOOKUP(G373,$O$19:$P$38,2,0)</f>
        <v>Auxiliar Técnico I</v>
      </c>
      <c r="I373" t="str">
        <f>VLOOKUP(A373,PERSONALES!$B$2:$F$2072,4,0)</f>
        <v>F</v>
      </c>
      <c r="J373">
        <f>VLOOKUP(A373,PERSONALES!$B$2:$F$2072,5,0)</f>
        <v>30</v>
      </c>
      <c r="K373" t="str">
        <f>VLOOKUP(A373,CITACIONES!$B$1:D$2072,2,0)</f>
        <v>SI</v>
      </c>
      <c r="L373" t="str">
        <f>VLOOKUP(A373,CITACIONES!$B$2:$D$2072,3,0)</f>
        <v>JUNIO</v>
      </c>
    </row>
    <row r="374" spans="1:12">
      <c r="A374" s="4">
        <v>1016800435</v>
      </c>
      <c r="B374" s="4" t="s">
        <v>1031</v>
      </c>
      <c r="C374" s="4" t="s">
        <v>1032</v>
      </c>
      <c r="D374" t="s">
        <v>4043</v>
      </c>
      <c r="E374" s="8">
        <v>13</v>
      </c>
      <c r="F374" s="1" t="str">
        <f>VLOOKUP(E374,$O$1:$P$16,2,FALSE)</f>
        <v>NEW YORK</v>
      </c>
      <c r="G374" s="6" t="s">
        <v>3640</v>
      </c>
      <c r="H374" t="str">
        <f>VLOOKUP(G374,$O$19:$P$38,2,0)</f>
        <v>Auxiliar Operativo</v>
      </c>
      <c r="I374" t="str">
        <f>VLOOKUP(A374,PERSONALES!$B$2:$F$2072,4,0)</f>
        <v>F</v>
      </c>
      <c r="J374">
        <f>VLOOKUP(A374,PERSONALES!$B$2:$F$2072,5,0)</f>
        <v>25</v>
      </c>
      <c r="K374" t="str">
        <f>VLOOKUP(A374,CITACIONES!$B$1:D$2072,2,0)</f>
        <v>SI</v>
      </c>
      <c r="L374" t="str">
        <f>VLOOKUP(A374,CITACIONES!$B$2:$D$2072,3,0)</f>
        <v>MARZO</v>
      </c>
    </row>
    <row r="375" spans="1:12">
      <c r="A375" s="4">
        <v>1018191088</v>
      </c>
      <c r="B375" s="4" t="s">
        <v>514</v>
      </c>
      <c r="C375" s="4" t="s">
        <v>1033</v>
      </c>
      <c r="D375" t="s">
        <v>4044</v>
      </c>
      <c r="E375" s="8">
        <v>6</v>
      </c>
      <c r="F375" s="1" t="str">
        <f>VLOOKUP(E375,$O$1:$P$16,2,FALSE)</f>
        <v>SANTA MARTA</v>
      </c>
      <c r="G375" s="6" t="s">
        <v>3632</v>
      </c>
      <c r="H375" t="str">
        <f>VLOOKUP(G375,$O$19:$P$38,2,0)</f>
        <v>Profesional I</v>
      </c>
      <c r="I375" t="str">
        <f>VLOOKUP(A375,PERSONALES!$B$2:$F$2072,4,0)</f>
        <v>M</v>
      </c>
      <c r="J375">
        <f>VLOOKUP(A375,PERSONALES!$B$2:$F$2072,5,0)</f>
        <v>36</v>
      </c>
      <c r="K375" t="str">
        <f>VLOOKUP(A375,CITACIONES!$B$1:D$2072,2,0)</f>
        <v>SI</v>
      </c>
      <c r="L375" t="str">
        <f>VLOOKUP(A375,CITACIONES!$B$2:$D$2072,3,0)</f>
        <v>ABRIL</v>
      </c>
    </row>
    <row r="376" spans="1:12">
      <c r="A376" s="4">
        <v>1019540156</v>
      </c>
      <c r="B376" s="4" t="s">
        <v>1034</v>
      </c>
      <c r="C376" s="4" t="s">
        <v>1035</v>
      </c>
      <c r="D376" t="s">
        <v>4045</v>
      </c>
      <c r="E376" s="8">
        <v>11</v>
      </c>
      <c r="F376" s="1" t="str">
        <f>VLOOKUP(E376,$O$1:$P$16,2,FALSE)</f>
        <v>BUENOS AIRES</v>
      </c>
      <c r="G376" s="6" t="s">
        <v>3632</v>
      </c>
      <c r="H376" t="str">
        <f>VLOOKUP(G376,$O$19:$P$38,2,0)</f>
        <v>Profesional I</v>
      </c>
      <c r="I376" t="str">
        <f>VLOOKUP(A376,PERSONALES!$B$2:$F$2072,4,0)</f>
        <v>F</v>
      </c>
      <c r="J376">
        <f>VLOOKUP(A376,PERSONALES!$B$2:$F$2072,5,0)</f>
        <v>36</v>
      </c>
      <c r="K376" t="str">
        <f>VLOOKUP(A376,CITACIONES!$B$1:D$2072,2,0)</f>
        <v>NO</v>
      </c>
      <c r="L376" t="str">
        <f>VLOOKUP(A376,CITACIONES!$B$2:$D$2072,3,0)</f>
        <v>PENDIENTE</v>
      </c>
    </row>
    <row r="377" spans="1:12">
      <c r="A377" s="4">
        <v>1019163219</v>
      </c>
      <c r="B377" s="4" t="s">
        <v>1036</v>
      </c>
      <c r="C377" s="4" t="s">
        <v>1037</v>
      </c>
      <c r="D377" t="s">
        <v>4046</v>
      </c>
      <c r="E377" s="8">
        <v>1</v>
      </c>
      <c r="F377" s="1" t="str">
        <f>VLOOKUP(E377,$O$1:$P$16,2,FALSE)</f>
        <v>BOGOTA</v>
      </c>
      <c r="G377" s="6" t="s">
        <v>3635</v>
      </c>
      <c r="H377" t="str">
        <f>VLOOKUP(G377,$O$19:$P$38,2,0)</f>
        <v>Auxiliar Técnico I</v>
      </c>
      <c r="I377" t="str">
        <f>VLOOKUP(A377,PERSONALES!$B$2:$F$2072,4,0)</f>
        <v>F</v>
      </c>
      <c r="J377">
        <f>VLOOKUP(A377,PERSONALES!$B$2:$F$2072,5,0)</f>
        <v>27</v>
      </c>
      <c r="K377" t="str">
        <f>VLOOKUP(A377,CITACIONES!$B$1:D$2072,2,0)</f>
        <v>SI</v>
      </c>
      <c r="L377" t="str">
        <f>VLOOKUP(A377,CITACIONES!$B$2:$D$2072,3,0)</f>
        <v>ABRIL</v>
      </c>
    </row>
    <row r="378" spans="1:12">
      <c r="A378" s="4">
        <v>1022351334</v>
      </c>
      <c r="B378" s="4" t="s">
        <v>102</v>
      </c>
      <c r="C378" s="4" t="s">
        <v>1038</v>
      </c>
      <c r="D378" t="s">
        <v>4047</v>
      </c>
      <c r="E378" s="8">
        <v>9</v>
      </c>
      <c r="F378" s="1" t="str">
        <f>VLOOKUP(E378,$O$1:$P$16,2,FALSE)</f>
        <v>QUITO</v>
      </c>
      <c r="G378" s="6" t="s">
        <v>3635</v>
      </c>
      <c r="H378" t="str">
        <f>VLOOKUP(G378,$O$19:$P$38,2,0)</f>
        <v>Auxiliar Técnico I</v>
      </c>
      <c r="I378" t="str">
        <f>VLOOKUP(A378,PERSONALES!$B$2:$F$2072,4,0)</f>
        <v>F</v>
      </c>
      <c r="J378">
        <f>VLOOKUP(A378,PERSONALES!$B$2:$F$2072,5,0)</f>
        <v>30</v>
      </c>
      <c r="K378" t="str">
        <f>VLOOKUP(A378,CITACIONES!$B$1:D$2072,2,0)</f>
        <v>SI</v>
      </c>
      <c r="L378" t="str">
        <f>VLOOKUP(A378,CITACIONES!$B$2:$D$2072,3,0)</f>
        <v>MAYO</v>
      </c>
    </row>
    <row r="379" spans="1:12">
      <c r="A379" s="4">
        <v>1022609638</v>
      </c>
      <c r="B379" s="4" t="s">
        <v>1039</v>
      </c>
      <c r="C379" s="4" t="s">
        <v>1040</v>
      </c>
      <c r="D379" t="s">
        <v>4048</v>
      </c>
      <c r="E379" s="8">
        <v>15</v>
      </c>
      <c r="F379" s="1" t="str">
        <f>VLOOKUP(E379,$O$1:$P$16,2,FALSE)</f>
        <v>MIAMI</v>
      </c>
      <c r="G379" s="6" t="s">
        <v>3640</v>
      </c>
      <c r="H379" t="str">
        <f>VLOOKUP(G379,$O$19:$P$38,2,0)</f>
        <v>Auxiliar Operativo</v>
      </c>
      <c r="I379" t="str">
        <f>VLOOKUP(A379,PERSONALES!$B$2:$F$2072,4,0)</f>
        <v>F</v>
      </c>
      <c r="J379">
        <f>VLOOKUP(A379,PERSONALES!$B$2:$F$2072,5,0)</f>
        <v>28</v>
      </c>
      <c r="K379" t="str">
        <f>VLOOKUP(A379,CITACIONES!$B$1:D$2072,2,0)</f>
        <v>SI</v>
      </c>
      <c r="L379" t="str">
        <f>VLOOKUP(A379,CITACIONES!$B$2:$D$2072,3,0)</f>
        <v>ENERO</v>
      </c>
    </row>
    <row r="380" spans="1:12">
      <c r="A380" s="4">
        <v>1022550910</v>
      </c>
      <c r="B380" s="4" t="s">
        <v>1041</v>
      </c>
      <c r="C380" s="4" t="s">
        <v>1042</v>
      </c>
      <c r="D380" t="s">
        <v>4049</v>
      </c>
      <c r="E380" s="8">
        <v>2</v>
      </c>
      <c r="F380" s="1" t="str">
        <f>VLOOKUP(E380,$O$1:$P$16,2,FALSE)</f>
        <v>MEDELLIN</v>
      </c>
      <c r="G380" s="6" t="s">
        <v>3630</v>
      </c>
      <c r="H380" t="str">
        <f>VLOOKUP(G380,$O$19:$P$38,2,0)</f>
        <v>Profesional II</v>
      </c>
      <c r="I380" t="str">
        <f>VLOOKUP(A380,PERSONALES!$B$2:$F$2072,4,0)</f>
        <v>M</v>
      </c>
      <c r="J380">
        <f>VLOOKUP(A380,PERSONALES!$B$2:$F$2072,5,0)</f>
        <v>30</v>
      </c>
      <c r="K380" t="str">
        <f>VLOOKUP(A380,CITACIONES!$B$1:D$2072,2,0)</f>
        <v>SI</v>
      </c>
      <c r="L380" t="str">
        <f>VLOOKUP(A380,CITACIONES!$B$2:$D$2072,3,0)</f>
        <v>ENERO</v>
      </c>
    </row>
    <row r="381" spans="1:12">
      <c r="A381" s="4">
        <v>1024201711</v>
      </c>
      <c r="B381" s="4" t="s">
        <v>1043</v>
      </c>
      <c r="C381" s="4" t="s">
        <v>1044</v>
      </c>
      <c r="D381" t="s">
        <v>4050</v>
      </c>
      <c r="E381" s="8">
        <v>3</v>
      </c>
      <c r="F381" s="1" t="str">
        <f>VLOOKUP(E381,$O$1:$P$16,2,FALSE)</f>
        <v>CALI</v>
      </c>
      <c r="G381" s="6" t="s">
        <v>3636</v>
      </c>
      <c r="H381" t="str">
        <f>VLOOKUP(G381,$O$19:$P$38,2,0)</f>
        <v>Tecnólogo</v>
      </c>
      <c r="I381" t="str">
        <f>VLOOKUP(A381,PERSONALES!$B$2:$F$2072,4,0)</f>
        <v>M</v>
      </c>
      <c r="J381">
        <f>VLOOKUP(A381,PERSONALES!$B$2:$F$2072,5,0)</f>
        <v>32</v>
      </c>
      <c r="K381" t="str">
        <f>VLOOKUP(A381,CITACIONES!$B$1:D$2072,2,0)</f>
        <v>SI</v>
      </c>
      <c r="L381" t="str">
        <f>VLOOKUP(A381,CITACIONES!$B$2:$D$2072,3,0)</f>
        <v>ENERO</v>
      </c>
    </row>
    <row r="382" spans="1:12">
      <c r="A382" s="4">
        <v>1024313665</v>
      </c>
      <c r="B382" s="4" t="s">
        <v>192</v>
      </c>
      <c r="C382" s="4" t="s">
        <v>191</v>
      </c>
      <c r="D382" t="s">
        <v>4051</v>
      </c>
      <c r="E382" s="8">
        <v>3</v>
      </c>
      <c r="F382" s="1" t="str">
        <f>VLOOKUP(E382,$O$1:$P$16,2,FALSE)</f>
        <v>CALI</v>
      </c>
      <c r="G382" s="6" t="s">
        <v>3640</v>
      </c>
      <c r="H382" t="str">
        <f>VLOOKUP(G382,$O$19:$P$38,2,0)</f>
        <v>Auxiliar Operativo</v>
      </c>
      <c r="I382" t="str">
        <f>VLOOKUP(A382,PERSONALES!$B$2:$F$2072,4,0)</f>
        <v>F</v>
      </c>
      <c r="J382">
        <f>VLOOKUP(A382,PERSONALES!$B$2:$F$2072,5,0)</f>
        <v>23</v>
      </c>
      <c r="K382" t="str">
        <f>VLOOKUP(A382,CITACIONES!$B$1:D$2072,2,0)</f>
        <v>SI</v>
      </c>
      <c r="L382" t="str">
        <f>VLOOKUP(A382,CITACIONES!$B$2:$D$2072,3,0)</f>
        <v>ABRIL</v>
      </c>
    </row>
    <row r="383" spans="1:12">
      <c r="A383" s="4">
        <v>1026998863</v>
      </c>
      <c r="B383" s="4" t="s">
        <v>1045</v>
      </c>
      <c r="C383" s="4" t="s">
        <v>1046</v>
      </c>
      <c r="D383" t="s">
        <v>4052</v>
      </c>
      <c r="E383" s="8">
        <v>7</v>
      </c>
      <c r="F383" s="1" t="str">
        <f>VLOOKUP(E383,$O$1:$P$16,2,FALSE)</f>
        <v>PASO</v>
      </c>
      <c r="G383" s="6" t="s">
        <v>3632</v>
      </c>
      <c r="H383" t="str">
        <f>VLOOKUP(G383,$O$19:$P$38,2,0)</f>
        <v>Profesional I</v>
      </c>
      <c r="I383" t="str">
        <f>VLOOKUP(A383,PERSONALES!$B$2:$F$2072,4,0)</f>
        <v>F</v>
      </c>
      <c r="J383">
        <f>VLOOKUP(A383,PERSONALES!$B$2:$F$2072,5,0)</f>
        <v>37</v>
      </c>
      <c r="K383" t="str">
        <f>VLOOKUP(A383,CITACIONES!$B$1:D$2072,2,0)</f>
        <v>SI</v>
      </c>
      <c r="L383" t="str">
        <f>VLOOKUP(A383,CITACIONES!$B$2:$D$2072,3,0)</f>
        <v>FEBRERO</v>
      </c>
    </row>
    <row r="384" spans="1:12">
      <c r="A384" s="4">
        <v>1030475546</v>
      </c>
      <c r="B384" s="4" t="s">
        <v>1047</v>
      </c>
      <c r="C384" s="4" t="s">
        <v>1048</v>
      </c>
      <c r="D384" t="s">
        <v>4053</v>
      </c>
      <c r="E384" s="8">
        <v>1</v>
      </c>
      <c r="F384" s="1" t="str">
        <f>VLOOKUP(E384,$O$1:$P$16,2,FALSE)</f>
        <v>BOGOTA</v>
      </c>
      <c r="G384" s="6" t="s">
        <v>3640</v>
      </c>
      <c r="H384" t="str">
        <f>VLOOKUP(G384,$O$19:$P$38,2,0)</f>
        <v>Auxiliar Operativo</v>
      </c>
      <c r="I384" t="str">
        <f>VLOOKUP(A384,PERSONALES!$B$2:$F$2072,4,0)</f>
        <v>F</v>
      </c>
      <c r="J384">
        <f>VLOOKUP(A384,PERSONALES!$B$2:$F$2072,5,0)</f>
        <v>35</v>
      </c>
      <c r="K384" t="str">
        <f>VLOOKUP(A384,CITACIONES!$B$1:D$2072,2,0)</f>
        <v>NO</v>
      </c>
      <c r="L384" t="str">
        <f>VLOOKUP(A384,CITACIONES!$B$2:$D$2072,3,0)</f>
        <v>PENDIENTE</v>
      </c>
    </row>
    <row r="385" spans="1:12">
      <c r="A385" s="4">
        <v>1030106356</v>
      </c>
      <c r="B385" s="4" t="s">
        <v>1049</v>
      </c>
      <c r="C385" s="4" t="s">
        <v>860</v>
      </c>
      <c r="D385" t="s">
        <v>4054</v>
      </c>
      <c r="E385" s="8">
        <v>12</v>
      </c>
      <c r="F385" s="1" t="str">
        <f>VLOOKUP(E385,$O$1:$P$16,2,FALSE)</f>
        <v>CARACAS</v>
      </c>
      <c r="G385" s="6" t="s">
        <v>3634</v>
      </c>
      <c r="H385" t="str">
        <f>VLOOKUP(G385,$O$19:$P$38,2,0)</f>
        <v>Auxiliar Técnico II</v>
      </c>
      <c r="I385" t="str">
        <f>VLOOKUP(A385,PERSONALES!$B$2:$F$2072,4,0)</f>
        <v>M</v>
      </c>
      <c r="J385">
        <f>VLOOKUP(A385,PERSONALES!$B$2:$F$2072,5,0)</f>
        <v>34</v>
      </c>
      <c r="K385" t="str">
        <f>VLOOKUP(A385,CITACIONES!$B$1:D$2072,2,0)</f>
        <v>SI</v>
      </c>
      <c r="L385" t="str">
        <f>VLOOKUP(A385,CITACIONES!$B$2:$D$2072,3,0)</f>
        <v>ABRIL</v>
      </c>
    </row>
    <row r="386" spans="1:12">
      <c r="A386" s="4">
        <v>1030534502</v>
      </c>
      <c r="B386" s="4" t="s">
        <v>1050</v>
      </c>
      <c r="C386" s="4" t="s">
        <v>1051</v>
      </c>
      <c r="D386" t="s">
        <v>4055</v>
      </c>
      <c r="E386" s="8">
        <v>13</v>
      </c>
      <c r="F386" s="1" t="str">
        <f>VLOOKUP(E386,$O$1:$P$16,2,FALSE)</f>
        <v>NEW YORK</v>
      </c>
      <c r="G386" s="6" t="s">
        <v>3635</v>
      </c>
      <c r="H386" t="str">
        <f>VLOOKUP(G386,$O$19:$P$38,2,0)</f>
        <v>Auxiliar Técnico I</v>
      </c>
      <c r="I386" t="str">
        <f>VLOOKUP(A386,PERSONALES!$B$2:$F$2072,4,0)</f>
        <v>F</v>
      </c>
      <c r="J386">
        <f>VLOOKUP(A386,PERSONALES!$B$2:$F$2072,5,0)</f>
        <v>31</v>
      </c>
      <c r="K386" t="str">
        <f>VLOOKUP(A386,CITACIONES!$B$1:D$2072,2,0)</f>
        <v>NO</v>
      </c>
      <c r="L386" t="str">
        <f>VLOOKUP(A386,CITACIONES!$B$2:$D$2072,3,0)</f>
        <v>PENDIENTE</v>
      </c>
    </row>
    <row r="387" spans="1:12">
      <c r="A387" s="4">
        <v>1030965391</v>
      </c>
      <c r="B387" s="4" t="s">
        <v>1052</v>
      </c>
      <c r="C387" s="4" t="s">
        <v>1053</v>
      </c>
      <c r="D387" t="s">
        <v>4056</v>
      </c>
      <c r="E387" s="8">
        <v>7</v>
      </c>
      <c r="F387" s="1" t="str">
        <f>VLOOKUP(E387,$O$1:$P$16,2,FALSE)</f>
        <v>PASO</v>
      </c>
      <c r="G387" s="6" t="s">
        <v>3630</v>
      </c>
      <c r="H387" t="str">
        <f>VLOOKUP(G387,$O$19:$P$38,2,0)</f>
        <v>Profesional II</v>
      </c>
      <c r="I387" t="str">
        <f>VLOOKUP(A387,PERSONALES!$B$2:$F$2072,4,0)</f>
        <v>F</v>
      </c>
      <c r="J387">
        <f>VLOOKUP(A387,PERSONALES!$B$2:$F$2072,5,0)</f>
        <v>30</v>
      </c>
      <c r="K387" t="str">
        <f>VLOOKUP(A387,CITACIONES!$B$1:D$2072,2,0)</f>
        <v>SI</v>
      </c>
      <c r="L387" t="str">
        <f>VLOOKUP(A387,CITACIONES!$B$2:$D$2072,3,0)</f>
        <v>MAYO</v>
      </c>
    </row>
    <row r="388" spans="1:12">
      <c r="A388" s="4">
        <v>1030876508</v>
      </c>
      <c r="B388" s="4" t="s">
        <v>1054</v>
      </c>
      <c r="C388" s="4" t="s">
        <v>1055</v>
      </c>
      <c r="D388" t="s">
        <v>4057</v>
      </c>
      <c r="E388" s="8">
        <v>6</v>
      </c>
      <c r="F388" s="1" t="str">
        <f>VLOOKUP(E388,$O$1:$P$16,2,FALSE)</f>
        <v>SANTA MARTA</v>
      </c>
      <c r="G388" s="6" t="s">
        <v>3632</v>
      </c>
      <c r="H388" t="str">
        <f>VLOOKUP(G388,$O$19:$P$38,2,0)</f>
        <v>Profesional I</v>
      </c>
      <c r="I388" t="str">
        <f>VLOOKUP(A388,PERSONALES!$B$2:$F$2072,4,0)</f>
        <v>F</v>
      </c>
      <c r="J388">
        <f>VLOOKUP(A388,PERSONALES!$B$2:$F$2072,5,0)</f>
        <v>29</v>
      </c>
      <c r="K388" t="str">
        <f>VLOOKUP(A388,CITACIONES!$B$1:D$2072,2,0)</f>
        <v>NO</v>
      </c>
      <c r="L388" t="str">
        <f>VLOOKUP(A388,CITACIONES!$B$2:$D$2072,3,0)</f>
        <v>PENDIENTE</v>
      </c>
    </row>
    <row r="389" spans="1:12">
      <c r="A389" s="4">
        <v>103279131</v>
      </c>
      <c r="B389" s="4" t="s">
        <v>1056</v>
      </c>
      <c r="C389" s="4" t="s">
        <v>1057</v>
      </c>
      <c r="D389" t="s">
        <v>4058</v>
      </c>
      <c r="E389" s="8">
        <v>3</v>
      </c>
      <c r="F389" s="1" t="str">
        <f>VLOOKUP(E389,$O$1:$P$16,2,FALSE)</f>
        <v>CALI</v>
      </c>
      <c r="G389" s="6" t="s">
        <v>3640</v>
      </c>
      <c r="H389" t="str">
        <f>VLOOKUP(G389,$O$19:$P$38,2,0)</f>
        <v>Auxiliar Operativo</v>
      </c>
      <c r="I389" t="str">
        <f>VLOOKUP(A389,PERSONALES!$B$2:$F$2072,4,0)</f>
        <v>F</v>
      </c>
      <c r="J389">
        <f>VLOOKUP(A389,PERSONALES!$B$2:$F$2072,5,0)</f>
        <v>35</v>
      </c>
      <c r="K389" t="str">
        <f>VLOOKUP(A389,CITACIONES!$B$1:D$2072,2,0)</f>
        <v>SI</v>
      </c>
      <c r="L389" t="str">
        <f>VLOOKUP(A389,CITACIONES!$B$2:$D$2072,3,0)</f>
        <v>ENERO</v>
      </c>
    </row>
    <row r="390" spans="1:12">
      <c r="A390" s="4">
        <v>1032632973</v>
      </c>
      <c r="B390" s="4" t="s">
        <v>958</v>
      </c>
      <c r="C390" s="4" t="s">
        <v>1058</v>
      </c>
      <c r="D390" t="s">
        <v>4059</v>
      </c>
      <c r="E390" s="8">
        <v>6</v>
      </c>
      <c r="F390" s="1" t="str">
        <f>VLOOKUP(E390,$O$1:$P$16,2,FALSE)</f>
        <v>SANTA MARTA</v>
      </c>
      <c r="G390" s="6" t="s">
        <v>3633</v>
      </c>
      <c r="H390" t="str">
        <f>VLOOKUP(G390,$O$19:$P$38,2,0)</f>
        <v>Coordinador I</v>
      </c>
      <c r="I390" t="str">
        <f>VLOOKUP(A390,PERSONALES!$B$2:$F$2072,4,0)</f>
        <v>F</v>
      </c>
      <c r="J390">
        <f>VLOOKUP(A390,PERSONALES!$B$2:$F$2072,5,0)</f>
        <v>34</v>
      </c>
      <c r="K390" t="str">
        <f>VLOOKUP(A390,CITACIONES!$B$1:D$2072,2,0)</f>
        <v>SI</v>
      </c>
      <c r="L390" t="str">
        <f>VLOOKUP(A390,CITACIONES!$B$2:$D$2072,3,0)</f>
        <v>MAYO</v>
      </c>
    </row>
    <row r="391" spans="1:12">
      <c r="A391" s="4">
        <v>1032742797</v>
      </c>
      <c r="B391" s="4" t="s">
        <v>398</v>
      </c>
      <c r="C391" s="4" t="s">
        <v>1059</v>
      </c>
      <c r="D391" t="s">
        <v>4060</v>
      </c>
      <c r="E391" s="8">
        <v>7</v>
      </c>
      <c r="F391" s="1" t="str">
        <f>VLOOKUP(E391,$O$1:$P$16,2,FALSE)</f>
        <v>PASO</v>
      </c>
      <c r="G391" s="6" t="s">
        <v>3640</v>
      </c>
      <c r="H391" t="str">
        <f>VLOOKUP(G391,$O$19:$P$38,2,0)</f>
        <v>Auxiliar Operativo</v>
      </c>
      <c r="I391" t="str">
        <f>VLOOKUP(A391,PERSONALES!$B$2:$F$2072,4,0)</f>
        <v>M</v>
      </c>
      <c r="J391">
        <f>VLOOKUP(A391,PERSONALES!$B$2:$F$2072,5,0)</f>
        <v>32</v>
      </c>
      <c r="K391" t="str">
        <f>VLOOKUP(A391,CITACIONES!$B$1:D$2072,2,0)</f>
        <v>SI</v>
      </c>
      <c r="L391" t="str">
        <f>VLOOKUP(A391,CITACIONES!$B$2:$D$2072,3,0)</f>
        <v>ENERO</v>
      </c>
    </row>
    <row r="392" spans="1:12">
      <c r="A392" s="4">
        <v>1057440657</v>
      </c>
      <c r="B392" s="4" t="s">
        <v>1045</v>
      </c>
      <c r="C392" s="4" t="s">
        <v>1060</v>
      </c>
      <c r="D392" t="s">
        <v>4061</v>
      </c>
      <c r="E392" s="8">
        <v>7</v>
      </c>
      <c r="F392" s="1" t="str">
        <f>VLOOKUP(E392,$O$1:$P$16,2,FALSE)</f>
        <v>PASO</v>
      </c>
      <c r="G392" s="6" t="s">
        <v>3635</v>
      </c>
      <c r="H392" t="str">
        <f>VLOOKUP(G392,$O$19:$P$38,2,0)</f>
        <v>Auxiliar Técnico I</v>
      </c>
      <c r="I392" t="str">
        <f>VLOOKUP(A392,PERSONALES!$B$2:$F$2072,4,0)</f>
        <v>F</v>
      </c>
      <c r="J392">
        <f>VLOOKUP(A392,PERSONALES!$B$2:$F$2072,5,0)</f>
        <v>30</v>
      </c>
      <c r="K392" t="str">
        <f>VLOOKUP(A392,CITACIONES!$B$1:D$2072,2,0)</f>
        <v>NO</v>
      </c>
      <c r="L392" t="str">
        <f>VLOOKUP(A392,CITACIONES!$B$2:$D$2072,3,0)</f>
        <v>PENDIENTE</v>
      </c>
    </row>
    <row r="393" spans="1:12">
      <c r="A393" s="4">
        <v>106930940</v>
      </c>
      <c r="B393" s="4" t="s">
        <v>1061</v>
      </c>
      <c r="C393" s="4" t="s">
        <v>1062</v>
      </c>
      <c r="D393" t="s">
        <v>4062</v>
      </c>
      <c r="E393" s="8">
        <v>3</v>
      </c>
      <c r="F393" s="1" t="str">
        <f>VLOOKUP(E393,$O$1:$P$16,2,FALSE)</f>
        <v>CALI</v>
      </c>
      <c r="G393" s="6" t="s">
        <v>3630</v>
      </c>
      <c r="H393" t="str">
        <f>VLOOKUP(G393,$O$19:$P$38,2,0)</f>
        <v>Profesional II</v>
      </c>
      <c r="I393" t="str">
        <f>VLOOKUP(A393,PERSONALES!$B$2:$F$2072,4,0)</f>
        <v>M</v>
      </c>
      <c r="J393">
        <f>VLOOKUP(A393,PERSONALES!$B$2:$F$2072,5,0)</f>
        <v>31</v>
      </c>
      <c r="K393" t="str">
        <f>VLOOKUP(A393,CITACIONES!$B$1:D$2072,2,0)</f>
        <v>SI</v>
      </c>
      <c r="L393" t="str">
        <f>VLOOKUP(A393,CITACIONES!$B$2:$D$2072,3,0)</f>
        <v>MARZO</v>
      </c>
    </row>
    <row r="394" spans="1:12">
      <c r="A394" s="4">
        <v>1070607744</v>
      </c>
      <c r="B394" s="4" t="s">
        <v>134</v>
      </c>
      <c r="C394" s="4" t="s">
        <v>133</v>
      </c>
      <c r="D394" t="s">
        <v>4063</v>
      </c>
      <c r="E394" s="8">
        <v>10</v>
      </c>
      <c r="F394" s="1" t="str">
        <f>VLOOKUP(E394,$O$1:$P$16,2,FALSE)</f>
        <v>LIMA</v>
      </c>
      <c r="G394" s="6" t="s">
        <v>3630</v>
      </c>
      <c r="H394" t="str">
        <f>VLOOKUP(G394,$O$19:$P$38,2,0)</f>
        <v>Profesional II</v>
      </c>
      <c r="I394" t="str">
        <f>VLOOKUP(A394,PERSONALES!$B$2:$F$2072,4,0)</f>
        <v>M</v>
      </c>
      <c r="J394">
        <f>VLOOKUP(A394,PERSONALES!$B$2:$F$2072,5,0)</f>
        <v>33</v>
      </c>
      <c r="K394" t="str">
        <f>VLOOKUP(A394,CITACIONES!$B$1:D$2072,2,0)</f>
        <v>SI</v>
      </c>
      <c r="L394" t="str">
        <f>VLOOKUP(A394,CITACIONES!$B$2:$D$2072,3,0)</f>
        <v>FEBRERO</v>
      </c>
    </row>
    <row r="395" spans="1:12">
      <c r="A395" s="4">
        <v>1070569582</v>
      </c>
      <c r="B395" s="4" t="s">
        <v>100</v>
      </c>
      <c r="C395" s="4" t="s">
        <v>399</v>
      </c>
      <c r="D395" t="s">
        <v>4064</v>
      </c>
      <c r="E395" s="8">
        <v>15</v>
      </c>
      <c r="F395" s="1" t="str">
        <f>VLOOKUP(E395,$O$1:$P$16,2,FALSE)</f>
        <v>MIAMI</v>
      </c>
      <c r="G395" s="6" t="s">
        <v>3630</v>
      </c>
      <c r="H395" t="str">
        <f>VLOOKUP(G395,$O$19:$P$38,2,0)</f>
        <v>Profesional II</v>
      </c>
      <c r="I395" t="str">
        <f>VLOOKUP(A395,PERSONALES!$B$2:$F$2072,4,0)</f>
        <v>F</v>
      </c>
      <c r="J395">
        <f>VLOOKUP(A395,PERSONALES!$B$2:$F$2072,5,0)</f>
        <v>32</v>
      </c>
      <c r="K395" t="str">
        <f>VLOOKUP(A395,CITACIONES!$B$1:D$2072,2,0)</f>
        <v>SI</v>
      </c>
      <c r="L395" t="str">
        <f>VLOOKUP(A395,CITACIONES!$B$2:$D$2072,3,0)</f>
        <v>MAYO</v>
      </c>
    </row>
    <row r="396" spans="1:12">
      <c r="A396" s="4">
        <v>1073716583</v>
      </c>
      <c r="B396" s="4" t="s">
        <v>106</v>
      </c>
      <c r="C396" s="4" t="s">
        <v>105</v>
      </c>
      <c r="D396" t="s">
        <v>4065</v>
      </c>
      <c r="E396" s="8">
        <v>9</v>
      </c>
      <c r="F396" s="1" t="str">
        <f>VLOOKUP(E396,$O$1:$P$16,2,FALSE)</f>
        <v>QUITO</v>
      </c>
      <c r="G396" s="6" t="s">
        <v>3630</v>
      </c>
      <c r="H396" t="str">
        <f>VLOOKUP(G396,$O$19:$P$38,2,0)</f>
        <v>Profesional II</v>
      </c>
      <c r="I396" t="str">
        <f>VLOOKUP(A396,PERSONALES!$B$2:$F$2072,4,0)</f>
        <v>M</v>
      </c>
      <c r="J396">
        <f>VLOOKUP(A396,PERSONALES!$B$2:$F$2072,5,0)</f>
        <v>34</v>
      </c>
      <c r="K396" t="str">
        <f>VLOOKUP(A396,CITACIONES!$B$1:D$2072,2,0)</f>
        <v>NO</v>
      </c>
      <c r="L396" t="str">
        <f>VLOOKUP(A396,CITACIONES!$B$2:$D$2072,3,0)</f>
        <v>PENDIENTE</v>
      </c>
    </row>
    <row r="397" spans="1:12">
      <c r="A397" s="4">
        <v>10738708</v>
      </c>
      <c r="B397" s="4" t="s">
        <v>1063</v>
      </c>
      <c r="C397" s="4" t="s">
        <v>1064</v>
      </c>
      <c r="D397" t="s">
        <v>4066</v>
      </c>
      <c r="E397" s="8">
        <v>12</v>
      </c>
      <c r="F397" s="1" t="str">
        <f>VLOOKUP(E397,$O$1:$P$16,2,FALSE)</f>
        <v>CARACAS</v>
      </c>
      <c r="G397" s="6" t="s">
        <v>3635</v>
      </c>
      <c r="H397" t="str">
        <f>VLOOKUP(G397,$O$19:$P$38,2,0)</f>
        <v>Auxiliar Técnico I</v>
      </c>
      <c r="I397" t="str">
        <f>VLOOKUP(A397,PERSONALES!$B$2:$F$2072,4,0)</f>
        <v>F</v>
      </c>
      <c r="J397">
        <f>VLOOKUP(A397,PERSONALES!$B$2:$F$2072,5,0)</f>
        <v>32</v>
      </c>
      <c r="K397" t="str">
        <f>VLOOKUP(A397,CITACIONES!$B$1:D$2072,2,0)</f>
        <v>NO</v>
      </c>
      <c r="L397" t="str">
        <f>VLOOKUP(A397,CITACIONES!$B$2:$D$2072,3,0)</f>
        <v>PENDIENTE</v>
      </c>
    </row>
    <row r="398" spans="1:12">
      <c r="A398" s="4">
        <v>11206748</v>
      </c>
      <c r="B398" s="4" t="s">
        <v>1065</v>
      </c>
      <c r="C398" s="4" t="s">
        <v>1066</v>
      </c>
      <c r="D398" t="s">
        <v>4067</v>
      </c>
      <c r="E398" s="8">
        <v>14</v>
      </c>
      <c r="F398" s="1" t="str">
        <f>VLOOKUP(E398,$O$1:$P$16,2,FALSE)</f>
        <v>SANTIAGO</v>
      </c>
      <c r="G398" s="6" t="s">
        <v>3635</v>
      </c>
      <c r="H398" t="str">
        <f>VLOOKUP(G398,$O$19:$P$38,2,0)</f>
        <v>Auxiliar Técnico I</v>
      </c>
      <c r="I398" t="str">
        <f>VLOOKUP(A398,PERSONALES!$B$2:$F$2072,4,0)</f>
        <v>M</v>
      </c>
      <c r="J398">
        <f>VLOOKUP(A398,PERSONALES!$B$2:$F$2072,5,0)</f>
        <v>38</v>
      </c>
      <c r="K398" t="str">
        <f>VLOOKUP(A398,CITACIONES!$B$1:D$2072,2,0)</f>
        <v>NO</v>
      </c>
      <c r="L398" t="str">
        <f>VLOOKUP(A398,CITACIONES!$B$2:$D$2072,3,0)</f>
        <v>PENDIENTE</v>
      </c>
    </row>
    <row r="399" spans="1:12">
      <c r="A399" s="4">
        <v>11224189</v>
      </c>
      <c r="B399" s="4" t="s">
        <v>1067</v>
      </c>
      <c r="C399" s="4" t="s">
        <v>1068</v>
      </c>
      <c r="D399" t="s">
        <v>4068</v>
      </c>
      <c r="E399" s="8">
        <v>7</v>
      </c>
      <c r="F399" s="1" t="str">
        <f>VLOOKUP(E399,$O$1:$P$16,2,FALSE)</f>
        <v>PASO</v>
      </c>
      <c r="G399" s="6" t="s">
        <v>3635</v>
      </c>
      <c r="H399" t="str">
        <f>VLOOKUP(G399,$O$19:$P$38,2,0)</f>
        <v>Auxiliar Técnico I</v>
      </c>
      <c r="I399" t="str">
        <f>VLOOKUP(A399,PERSONALES!$B$2:$F$2072,4,0)</f>
        <v>M</v>
      </c>
      <c r="J399">
        <f>VLOOKUP(A399,PERSONALES!$B$2:$F$2072,5,0)</f>
        <v>41</v>
      </c>
      <c r="K399" t="str">
        <f>VLOOKUP(A399,CITACIONES!$B$1:D$2072,2,0)</f>
        <v>SI</v>
      </c>
      <c r="L399" t="str">
        <f>VLOOKUP(A399,CITACIONES!$B$2:$D$2072,3,0)</f>
        <v>ABRIL</v>
      </c>
    </row>
    <row r="400" spans="1:12">
      <c r="A400" s="4">
        <v>1128536269</v>
      </c>
      <c r="B400" s="4" t="s">
        <v>1069</v>
      </c>
      <c r="C400" s="4" t="s">
        <v>1070</v>
      </c>
      <c r="D400" t="s">
        <v>4069</v>
      </c>
      <c r="E400" s="8">
        <v>3</v>
      </c>
      <c r="F400" s="1" t="str">
        <f>VLOOKUP(E400,$O$1:$P$16,2,FALSE)</f>
        <v>CALI</v>
      </c>
      <c r="G400" s="6" t="s">
        <v>3633</v>
      </c>
      <c r="H400" t="str">
        <f>VLOOKUP(G400,$O$19:$P$38,2,0)</f>
        <v>Coordinador I</v>
      </c>
      <c r="I400" t="str">
        <f>VLOOKUP(A400,PERSONALES!$B$2:$F$2072,4,0)</f>
        <v>M</v>
      </c>
      <c r="J400">
        <f>VLOOKUP(A400,PERSONALES!$B$2:$F$2072,5,0)</f>
        <v>36</v>
      </c>
      <c r="K400" t="str">
        <f>VLOOKUP(A400,CITACIONES!$B$1:D$2072,2,0)</f>
        <v>SI</v>
      </c>
      <c r="L400" t="str">
        <f>VLOOKUP(A400,CITACIONES!$B$2:$D$2072,3,0)</f>
        <v>ENERO</v>
      </c>
    </row>
    <row r="401" spans="1:12">
      <c r="A401" s="4">
        <v>1129305738</v>
      </c>
      <c r="B401" s="4" t="s">
        <v>1071</v>
      </c>
      <c r="C401" s="4" t="s">
        <v>1072</v>
      </c>
      <c r="D401" t="s">
        <v>4070</v>
      </c>
      <c r="E401" s="8">
        <v>8</v>
      </c>
      <c r="F401" s="1" t="str">
        <f>VLOOKUP(E401,$O$1:$P$16,2,FALSE)</f>
        <v>GUAYAQUIL</v>
      </c>
      <c r="G401" s="6" t="s">
        <v>3638</v>
      </c>
      <c r="H401" t="str">
        <f>VLOOKUP(G401,$O$19:$P$38,2,0)</f>
        <v>Gestor I</v>
      </c>
      <c r="I401" t="str">
        <f>VLOOKUP(A401,PERSONALES!$B$2:$F$2072,4,0)</f>
        <v>F</v>
      </c>
      <c r="J401">
        <f>VLOOKUP(A401,PERSONALES!$B$2:$F$2072,5,0)</f>
        <v>36</v>
      </c>
      <c r="K401" t="str">
        <f>VLOOKUP(A401,CITACIONES!$B$1:D$2072,2,0)</f>
        <v>SI</v>
      </c>
      <c r="L401" t="str">
        <f>VLOOKUP(A401,CITACIONES!$B$2:$D$2072,3,0)</f>
        <v>FEBRERO</v>
      </c>
    </row>
    <row r="402" spans="1:12">
      <c r="A402" s="4">
        <v>11319027</v>
      </c>
      <c r="B402" s="4" t="s">
        <v>1073</v>
      </c>
      <c r="C402" s="4" t="s">
        <v>1074</v>
      </c>
      <c r="D402" t="s">
        <v>4071</v>
      </c>
      <c r="E402" s="8">
        <v>7</v>
      </c>
      <c r="F402" s="1" t="str">
        <f>VLOOKUP(E402,$O$1:$P$16,2,FALSE)</f>
        <v>PASO</v>
      </c>
      <c r="G402" s="6" t="s">
        <v>3635</v>
      </c>
      <c r="H402" t="str">
        <f>VLOOKUP(G402,$O$19:$P$38,2,0)</f>
        <v>Auxiliar Técnico I</v>
      </c>
      <c r="I402" t="str">
        <f>VLOOKUP(A402,PERSONALES!$B$2:$F$2072,4,0)</f>
        <v>M</v>
      </c>
      <c r="J402">
        <f>VLOOKUP(A402,PERSONALES!$B$2:$F$2072,5,0)</f>
        <v>53</v>
      </c>
      <c r="K402" t="str">
        <f>VLOOKUP(A402,CITACIONES!$B$1:D$2072,2,0)</f>
        <v>SI</v>
      </c>
      <c r="L402" t="str">
        <f>VLOOKUP(A402,CITACIONES!$B$2:$D$2072,3,0)</f>
        <v>ABRIL</v>
      </c>
    </row>
    <row r="403" spans="1:12">
      <c r="A403" s="4">
        <v>11364005</v>
      </c>
      <c r="B403" s="4" t="s">
        <v>1075</v>
      </c>
      <c r="C403" s="4" t="s">
        <v>1076</v>
      </c>
      <c r="D403" t="s">
        <v>4072</v>
      </c>
      <c r="E403" s="8">
        <v>12</v>
      </c>
      <c r="F403" s="1" t="str">
        <f>VLOOKUP(E403,$O$1:$P$16,2,FALSE)</f>
        <v>CARACAS</v>
      </c>
      <c r="G403" s="6" t="s">
        <v>3632</v>
      </c>
      <c r="H403" t="str">
        <f>VLOOKUP(G403,$O$19:$P$38,2,0)</f>
        <v>Profesional I</v>
      </c>
      <c r="I403" t="str">
        <f>VLOOKUP(A403,PERSONALES!$B$2:$F$2072,4,0)</f>
        <v>M</v>
      </c>
      <c r="J403">
        <f>VLOOKUP(A403,PERSONALES!$B$2:$F$2072,5,0)</f>
        <v>38</v>
      </c>
      <c r="K403" t="str">
        <f>VLOOKUP(A403,CITACIONES!$B$1:D$2072,2,0)</f>
        <v>SI</v>
      </c>
      <c r="L403" t="str">
        <f>VLOOKUP(A403,CITACIONES!$B$2:$D$2072,3,0)</f>
        <v>JUNIO</v>
      </c>
    </row>
    <row r="404" spans="1:12">
      <c r="A404" s="4">
        <v>1136542194</v>
      </c>
      <c r="B404" s="4" t="s">
        <v>1077</v>
      </c>
      <c r="C404" s="4" t="s">
        <v>1078</v>
      </c>
      <c r="D404" t="s">
        <v>4073</v>
      </c>
      <c r="E404" s="8">
        <v>1</v>
      </c>
      <c r="F404" s="1" t="str">
        <f>VLOOKUP(E404,$O$1:$P$16,2,FALSE)</f>
        <v>BOGOTA</v>
      </c>
      <c r="G404" s="6" t="s">
        <v>3635</v>
      </c>
      <c r="H404" t="str">
        <f>VLOOKUP(G404,$O$19:$P$38,2,0)</f>
        <v>Auxiliar Técnico I</v>
      </c>
      <c r="I404" t="str">
        <f>VLOOKUP(A404,PERSONALES!$B$2:$F$2072,4,0)</f>
        <v>F</v>
      </c>
      <c r="J404">
        <f>VLOOKUP(A404,PERSONALES!$B$2:$F$2072,5,0)</f>
        <v>27</v>
      </c>
      <c r="K404" t="str">
        <f>VLOOKUP(A404,CITACIONES!$B$1:D$2072,2,0)</f>
        <v>SI</v>
      </c>
      <c r="L404" t="str">
        <f>VLOOKUP(A404,CITACIONES!$B$2:$D$2072,3,0)</f>
        <v>JUNIO</v>
      </c>
    </row>
    <row r="405" spans="1:12">
      <c r="A405" s="4">
        <v>1233182616</v>
      </c>
      <c r="B405" s="4" t="s">
        <v>276</v>
      </c>
      <c r="C405" s="4" t="s">
        <v>275</v>
      </c>
      <c r="D405" t="s">
        <v>4074</v>
      </c>
      <c r="E405" s="8">
        <v>15</v>
      </c>
      <c r="F405" s="1" t="str">
        <f>VLOOKUP(E405,$O$1:$P$16,2,FALSE)</f>
        <v>MIAMI</v>
      </c>
      <c r="G405" s="6" t="s">
        <v>3635</v>
      </c>
      <c r="H405" t="str">
        <f>VLOOKUP(G405,$O$19:$P$38,2,0)</f>
        <v>Auxiliar Técnico I</v>
      </c>
      <c r="I405" t="str">
        <f>VLOOKUP(A405,PERSONALES!$B$2:$F$2072,4,0)</f>
        <v>M</v>
      </c>
      <c r="J405">
        <f>VLOOKUP(A405,PERSONALES!$B$2:$F$2072,5,0)</f>
        <v>25</v>
      </c>
      <c r="K405" t="str">
        <f>VLOOKUP(A405,CITACIONES!$B$1:D$2072,2,0)</f>
        <v>SI</v>
      </c>
      <c r="L405" t="str">
        <f>VLOOKUP(A405,CITACIONES!$B$2:$D$2072,3,0)</f>
        <v>MAYO</v>
      </c>
    </row>
    <row r="406" spans="1:12">
      <c r="A406" s="4">
        <v>4003672</v>
      </c>
      <c r="B406" s="4" t="s">
        <v>1079</v>
      </c>
      <c r="C406" s="4" t="s">
        <v>1080</v>
      </c>
      <c r="D406" t="s">
        <v>4075</v>
      </c>
      <c r="E406" s="8">
        <v>4</v>
      </c>
      <c r="F406" s="1" t="str">
        <f>VLOOKUP(E406,$O$1:$P$16,2,FALSE)</f>
        <v>BARRANQUILLA</v>
      </c>
      <c r="G406" s="6" t="s">
        <v>3632</v>
      </c>
      <c r="H406" t="str">
        <f>VLOOKUP(G406,$O$19:$P$38,2,0)</f>
        <v>Profesional I</v>
      </c>
      <c r="I406" t="str">
        <f>VLOOKUP(A406,PERSONALES!$B$2:$F$2072,4,0)</f>
        <v>F</v>
      </c>
      <c r="J406">
        <f>VLOOKUP(A406,PERSONALES!$B$2:$F$2072,5,0)</f>
        <v>49</v>
      </c>
      <c r="K406" t="str">
        <f>VLOOKUP(A406,CITACIONES!$B$1:D$2072,2,0)</f>
        <v>SI</v>
      </c>
      <c r="L406" t="str">
        <f>VLOOKUP(A406,CITACIONES!$B$2:$D$2072,3,0)</f>
        <v>MAYO</v>
      </c>
    </row>
    <row r="407" spans="1:12">
      <c r="A407" s="4">
        <v>4565204</v>
      </c>
      <c r="B407" s="4" t="s">
        <v>1081</v>
      </c>
      <c r="C407" s="4" t="s">
        <v>1082</v>
      </c>
      <c r="D407" t="s">
        <v>4076</v>
      </c>
      <c r="E407" s="8">
        <v>4</v>
      </c>
      <c r="F407" s="1" t="str">
        <f>VLOOKUP(E407,$O$1:$P$16,2,FALSE)</f>
        <v>BARRANQUILLA</v>
      </c>
      <c r="G407" s="6" t="s">
        <v>3640</v>
      </c>
      <c r="H407" t="str">
        <f>VLOOKUP(G407,$O$19:$P$38,2,0)</f>
        <v>Auxiliar Operativo</v>
      </c>
      <c r="I407" t="str">
        <f>VLOOKUP(A407,PERSONALES!$B$2:$F$2072,4,0)</f>
        <v>M</v>
      </c>
      <c r="J407">
        <f>VLOOKUP(A407,PERSONALES!$B$2:$F$2072,5,0)</f>
        <v>47</v>
      </c>
      <c r="K407" t="str">
        <f>VLOOKUP(A407,CITACIONES!$B$1:D$2072,2,0)</f>
        <v>NO</v>
      </c>
      <c r="L407" t="str">
        <f>VLOOKUP(A407,CITACIONES!$B$2:$D$2072,3,0)</f>
        <v>PENDIENTE</v>
      </c>
    </row>
    <row r="408" spans="1:12">
      <c r="A408" s="4">
        <v>51839164</v>
      </c>
      <c r="B408" s="4" t="s">
        <v>330</v>
      </c>
      <c r="C408" s="4" t="s">
        <v>1083</v>
      </c>
      <c r="D408" t="s">
        <v>4077</v>
      </c>
      <c r="E408" s="8">
        <v>5</v>
      </c>
      <c r="F408" s="1" t="str">
        <f>VLOOKUP(E408,$O$1:$P$16,2,FALSE)</f>
        <v>BUCARAMANGA</v>
      </c>
      <c r="G408" s="6" t="s">
        <v>3632</v>
      </c>
      <c r="H408" t="str">
        <f>VLOOKUP(G408,$O$19:$P$38,2,0)</f>
        <v>Profesional I</v>
      </c>
      <c r="I408" t="str">
        <f>VLOOKUP(A408,PERSONALES!$B$2:$F$2072,4,0)</f>
        <v>F</v>
      </c>
      <c r="J408">
        <f>VLOOKUP(A408,PERSONALES!$B$2:$F$2072,5,0)</f>
        <v>56</v>
      </c>
      <c r="K408" t="str">
        <f>VLOOKUP(A408,CITACIONES!$B$1:D$2072,2,0)</f>
        <v>NO</v>
      </c>
      <c r="L408" t="str">
        <f>VLOOKUP(A408,CITACIONES!$B$2:$D$2072,3,0)</f>
        <v>PENDIENTE</v>
      </c>
    </row>
    <row r="409" spans="1:12">
      <c r="A409" s="4">
        <v>518691</v>
      </c>
      <c r="B409" s="4" t="s">
        <v>154</v>
      </c>
      <c r="C409" s="4" t="s">
        <v>1084</v>
      </c>
      <c r="D409" t="s">
        <v>4078</v>
      </c>
      <c r="E409" s="8">
        <v>14</v>
      </c>
      <c r="F409" s="1" t="str">
        <f>VLOOKUP(E409,$O$1:$P$16,2,FALSE)</f>
        <v>SANTIAGO</v>
      </c>
      <c r="G409" s="6" t="s">
        <v>3635</v>
      </c>
      <c r="H409" t="str">
        <f>VLOOKUP(G409,$O$19:$P$38,2,0)</f>
        <v>Auxiliar Técnico I</v>
      </c>
      <c r="I409" t="str">
        <f>VLOOKUP(A409,PERSONALES!$B$2:$F$2072,4,0)</f>
        <v>F</v>
      </c>
      <c r="J409">
        <f>VLOOKUP(A409,PERSONALES!$B$2:$F$2072,5,0)</f>
        <v>55</v>
      </c>
      <c r="K409" t="str">
        <f>VLOOKUP(A409,CITACIONES!$B$1:D$2072,2,0)</f>
        <v>NO</v>
      </c>
      <c r="L409" t="str">
        <f>VLOOKUP(A409,CITACIONES!$B$2:$D$2072,3,0)</f>
        <v>PENDIENTE</v>
      </c>
    </row>
    <row r="410" spans="1:12">
      <c r="A410" s="4">
        <v>51966906</v>
      </c>
      <c r="B410" s="4" t="s">
        <v>1085</v>
      </c>
      <c r="C410" s="4" t="s">
        <v>1086</v>
      </c>
      <c r="D410" t="s">
        <v>4079</v>
      </c>
      <c r="E410" s="8">
        <v>11</v>
      </c>
      <c r="F410" s="1" t="str">
        <f>VLOOKUP(E410,$O$1:$P$16,2,FALSE)</f>
        <v>BUENOS AIRES</v>
      </c>
      <c r="G410" s="6" t="s">
        <v>3632</v>
      </c>
      <c r="H410" t="str">
        <f>VLOOKUP(G410,$O$19:$P$38,2,0)</f>
        <v>Profesional I</v>
      </c>
      <c r="I410" t="str">
        <f>VLOOKUP(A410,PERSONALES!$B$2:$F$2072,4,0)</f>
        <v>F</v>
      </c>
      <c r="J410">
        <f>VLOOKUP(A410,PERSONALES!$B$2:$F$2072,5,0)</f>
        <v>54</v>
      </c>
      <c r="K410" t="str">
        <f>VLOOKUP(A410,CITACIONES!$B$1:D$2072,2,0)</f>
        <v>SI</v>
      </c>
      <c r="L410" t="str">
        <f>VLOOKUP(A410,CITACIONES!$B$2:$D$2072,3,0)</f>
        <v>ENERO</v>
      </c>
    </row>
    <row r="411" spans="1:12">
      <c r="A411" s="4">
        <v>52051060</v>
      </c>
      <c r="B411" s="4" t="s">
        <v>280</v>
      </c>
      <c r="C411" s="4" t="s">
        <v>1087</v>
      </c>
      <c r="D411" t="s">
        <v>4080</v>
      </c>
      <c r="E411" s="8">
        <v>7</v>
      </c>
      <c r="F411" s="1" t="str">
        <f>VLOOKUP(E411,$O$1:$P$16,2,FALSE)</f>
        <v>PASO</v>
      </c>
      <c r="G411" s="6" t="s">
        <v>3633</v>
      </c>
      <c r="H411" t="str">
        <f>VLOOKUP(G411,$O$19:$P$38,2,0)</f>
        <v>Coordinador I</v>
      </c>
      <c r="I411" t="str">
        <f>VLOOKUP(A411,PERSONALES!$B$2:$F$2072,4,0)</f>
        <v>F</v>
      </c>
      <c r="J411">
        <f>VLOOKUP(A411,PERSONALES!$B$2:$F$2072,5,0)</f>
        <v>50</v>
      </c>
      <c r="K411" t="str">
        <f>VLOOKUP(A411,CITACIONES!$B$1:D$2072,2,0)</f>
        <v>SI</v>
      </c>
      <c r="L411" t="str">
        <f>VLOOKUP(A411,CITACIONES!$B$2:$D$2072,3,0)</f>
        <v>FEBRERO</v>
      </c>
    </row>
    <row r="412" spans="1:12">
      <c r="A412" s="4">
        <v>52098378</v>
      </c>
      <c r="B412" s="4" t="s">
        <v>1088</v>
      </c>
      <c r="C412" s="4" t="s">
        <v>1089</v>
      </c>
      <c r="D412" t="s">
        <v>4081</v>
      </c>
      <c r="E412" s="8">
        <v>6</v>
      </c>
      <c r="F412" s="1" t="str">
        <f>VLOOKUP(E412,$O$1:$P$16,2,FALSE)</f>
        <v>SANTA MARTA</v>
      </c>
      <c r="G412" s="6" t="s">
        <v>3635</v>
      </c>
      <c r="H412" t="str">
        <f>VLOOKUP(G412,$O$19:$P$38,2,0)</f>
        <v>Auxiliar Técnico I</v>
      </c>
      <c r="I412" t="str">
        <f>VLOOKUP(A412,PERSONALES!$B$2:$F$2072,4,0)</f>
        <v>F</v>
      </c>
      <c r="J412">
        <f>VLOOKUP(A412,PERSONALES!$B$2:$F$2072,5,0)</f>
        <v>46</v>
      </c>
      <c r="K412" t="str">
        <f>VLOOKUP(A412,CITACIONES!$B$1:D$2072,2,0)</f>
        <v>SI</v>
      </c>
      <c r="L412" t="str">
        <f>VLOOKUP(A412,CITACIONES!$B$2:$D$2072,3,0)</f>
        <v>MARZO</v>
      </c>
    </row>
    <row r="413" spans="1:12">
      <c r="A413" s="4">
        <v>52104229</v>
      </c>
      <c r="B413" s="4" t="s">
        <v>1090</v>
      </c>
      <c r="C413" s="4" t="s">
        <v>1091</v>
      </c>
      <c r="D413" t="s">
        <v>4082</v>
      </c>
      <c r="E413" s="8">
        <v>15</v>
      </c>
      <c r="F413" s="1" t="str">
        <f>VLOOKUP(E413,$O$1:$P$16,2,FALSE)</f>
        <v>MIAMI</v>
      </c>
      <c r="G413" s="6" t="s">
        <v>3635</v>
      </c>
      <c r="H413" t="str">
        <f>VLOOKUP(G413,$O$19:$P$38,2,0)</f>
        <v>Auxiliar Técnico I</v>
      </c>
      <c r="I413" t="str">
        <f>VLOOKUP(A413,PERSONALES!$B$2:$F$2072,4,0)</f>
        <v>F</v>
      </c>
      <c r="J413">
        <f>VLOOKUP(A413,PERSONALES!$B$2:$F$2072,5,0)</f>
        <v>51</v>
      </c>
      <c r="K413" t="str">
        <f>VLOOKUP(A413,CITACIONES!$B$1:D$2072,2,0)</f>
        <v>NO</v>
      </c>
      <c r="L413" t="str">
        <f>VLOOKUP(A413,CITACIONES!$B$2:$D$2072,3,0)</f>
        <v>PENDIENTE</v>
      </c>
    </row>
    <row r="414" spans="1:12">
      <c r="A414" s="4">
        <v>52151460</v>
      </c>
      <c r="B414" s="4" t="s">
        <v>1045</v>
      </c>
      <c r="C414" s="4" t="s">
        <v>1092</v>
      </c>
      <c r="D414" t="s">
        <v>4083</v>
      </c>
      <c r="E414" s="8">
        <v>13</v>
      </c>
      <c r="F414" s="1" t="str">
        <f>VLOOKUP(E414,$O$1:$P$16,2,FALSE)</f>
        <v>NEW YORK</v>
      </c>
      <c r="G414" s="6" t="s">
        <v>3631</v>
      </c>
      <c r="H414" t="str">
        <f>VLOOKUP(G414,$O$19:$P$38,2,0)</f>
        <v>GERENTE</v>
      </c>
      <c r="I414" t="str">
        <f>VLOOKUP(A414,PERSONALES!$B$2:$F$2072,4,0)</f>
        <v>F</v>
      </c>
      <c r="J414">
        <f>VLOOKUP(A414,PERSONALES!$B$2:$F$2072,5,0)</f>
        <v>48</v>
      </c>
      <c r="K414" t="str">
        <f>VLOOKUP(A414,CITACIONES!$B$1:D$2072,2,0)</f>
        <v>SI</v>
      </c>
      <c r="L414" t="str">
        <f>VLOOKUP(A414,CITACIONES!$B$2:$D$2072,3,0)</f>
        <v>JUNIO</v>
      </c>
    </row>
    <row r="415" spans="1:12">
      <c r="A415" s="4">
        <v>52157814</v>
      </c>
      <c r="B415" s="4" t="s">
        <v>1093</v>
      </c>
      <c r="C415" s="4" t="s">
        <v>1094</v>
      </c>
      <c r="D415" t="s">
        <v>4084</v>
      </c>
      <c r="E415" s="8">
        <v>1</v>
      </c>
      <c r="F415" s="1" t="str">
        <f>VLOOKUP(E415,$O$1:$P$16,2,FALSE)</f>
        <v>BOGOTA</v>
      </c>
      <c r="G415" s="6" t="s">
        <v>3635</v>
      </c>
      <c r="H415" t="str">
        <f>VLOOKUP(G415,$O$19:$P$38,2,0)</f>
        <v>Auxiliar Técnico I</v>
      </c>
      <c r="I415" t="str">
        <f>VLOOKUP(A415,PERSONALES!$B$2:$F$2072,4,0)</f>
        <v>F</v>
      </c>
      <c r="J415">
        <f>VLOOKUP(A415,PERSONALES!$B$2:$F$2072,5,0)</f>
        <v>47</v>
      </c>
      <c r="K415" t="str">
        <f>VLOOKUP(A415,CITACIONES!$B$1:D$2072,2,0)</f>
        <v>SI</v>
      </c>
      <c r="L415" t="str">
        <f>VLOOKUP(A415,CITACIONES!$B$2:$D$2072,3,0)</f>
        <v>FEBRERO</v>
      </c>
    </row>
    <row r="416" spans="1:12">
      <c r="A416" s="4">
        <v>52166940</v>
      </c>
      <c r="B416" s="4" t="s">
        <v>1095</v>
      </c>
      <c r="C416" s="4" t="s">
        <v>1096</v>
      </c>
      <c r="D416" t="s">
        <v>4085</v>
      </c>
      <c r="E416" s="8">
        <v>6</v>
      </c>
      <c r="F416" s="1" t="str">
        <f>VLOOKUP(E416,$O$1:$P$16,2,FALSE)</f>
        <v>SANTA MARTA</v>
      </c>
      <c r="G416" s="6" t="s">
        <v>3635</v>
      </c>
      <c r="H416" t="str">
        <f>VLOOKUP(G416,$O$19:$P$38,2,0)</f>
        <v>Auxiliar Técnico I</v>
      </c>
      <c r="I416" t="str">
        <f>VLOOKUP(A416,PERSONALES!$B$2:$F$2072,4,0)</f>
        <v>F</v>
      </c>
      <c r="J416">
        <f>VLOOKUP(A416,PERSONALES!$B$2:$F$2072,5,0)</f>
        <v>48</v>
      </c>
      <c r="K416" t="str">
        <f>VLOOKUP(A416,CITACIONES!$B$1:D$2072,2,0)</f>
        <v>SI</v>
      </c>
      <c r="L416" t="str">
        <f>VLOOKUP(A416,CITACIONES!$B$2:$D$2072,3,0)</f>
        <v>MAYO</v>
      </c>
    </row>
    <row r="417" spans="1:12">
      <c r="A417" s="4">
        <v>52212675</v>
      </c>
      <c r="B417" s="4" t="s">
        <v>1097</v>
      </c>
      <c r="C417" s="4" t="s">
        <v>1098</v>
      </c>
      <c r="D417" t="s">
        <v>4086</v>
      </c>
      <c r="E417" s="8">
        <v>4</v>
      </c>
      <c r="F417" s="1" t="str">
        <f>VLOOKUP(E417,$O$1:$P$16,2,FALSE)</f>
        <v>BARRANQUILLA</v>
      </c>
      <c r="G417" s="6" t="s">
        <v>3635</v>
      </c>
      <c r="H417" t="str">
        <f>VLOOKUP(G417,$O$19:$P$38,2,0)</f>
        <v>Auxiliar Técnico I</v>
      </c>
      <c r="I417" t="str">
        <f>VLOOKUP(A417,PERSONALES!$B$2:$F$2072,4,0)</f>
        <v>F</v>
      </c>
      <c r="J417">
        <f>VLOOKUP(A417,PERSONALES!$B$2:$F$2072,5,0)</f>
        <v>47</v>
      </c>
      <c r="K417" t="str">
        <f>VLOOKUP(A417,CITACIONES!$B$1:D$2072,2,0)</f>
        <v>SI</v>
      </c>
      <c r="L417" t="str">
        <f>VLOOKUP(A417,CITACIONES!$B$2:$D$2072,3,0)</f>
        <v>JUNIO</v>
      </c>
    </row>
    <row r="418" spans="1:12">
      <c r="A418" s="4">
        <v>52227293</v>
      </c>
      <c r="B418" s="4" t="s">
        <v>396</v>
      </c>
      <c r="C418" s="4" t="s">
        <v>395</v>
      </c>
      <c r="D418" t="s">
        <v>4087</v>
      </c>
      <c r="E418" s="8">
        <v>4</v>
      </c>
      <c r="F418" s="1" t="str">
        <f>VLOOKUP(E418,$O$1:$P$16,2,FALSE)</f>
        <v>BARRANQUILLA</v>
      </c>
      <c r="G418" s="6" t="s">
        <v>3632</v>
      </c>
      <c r="H418" t="str">
        <f>VLOOKUP(G418,$O$19:$P$38,2,0)</f>
        <v>Profesional I</v>
      </c>
      <c r="I418" t="str">
        <f>VLOOKUP(A418,PERSONALES!$B$2:$F$2072,4,0)</f>
        <v>F</v>
      </c>
      <c r="J418">
        <f>VLOOKUP(A418,PERSONALES!$B$2:$F$2072,5,0)</f>
        <v>48</v>
      </c>
      <c r="K418" t="str">
        <f>VLOOKUP(A418,CITACIONES!$B$1:D$2072,2,0)</f>
        <v>SI</v>
      </c>
      <c r="L418" t="str">
        <f>VLOOKUP(A418,CITACIONES!$B$2:$D$2072,3,0)</f>
        <v>JUNIO</v>
      </c>
    </row>
    <row r="419" spans="1:12">
      <c r="A419" s="4">
        <v>52232402</v>
      </c>
      <c r="B419" s="4" t="s">
        <v>1099</v>
      </c>
      <c r="C419" s="4" t="s">
        <v>1100</v>
      </c>
      <c r="D419" t="s">
        <v>4088</v>
      </c>
      <c r="E419" s="8">
        <v>1</v>
      </c>
      <c r="F419" s="1" t="str">
        <f>VLOOKUP(E419,$O$1:$P$16,2,FALSE)</f>
        <v>BOGOTA</v>
      </c>
      <c r="G419" s="6" t="s">
        <v>3632</v>
      </c>
      <c r="H419" t="str">
        <f>VLOOKUP(G419,$O$19:$P$38,2,0)</f>
        <v>Profesional I</v>
      </c>
      <c r="I419" t="str">
        <f>VLOOKUP(A419,PERSONALES!$B$2:$F$2072,4,0)</f>
        <v>F</v>
      </c>
      <c r="J419">
        <f>VLOOKUP(A419,PERSONALES!$B$2:$F$2072,5,0)</f>
        <v>46</v>
      </c>
      <c r="K419" t="str">
        <f>VLOOKUP(A419,CITACIONES!$B$1:D$2072,2,0)</f>
        <v>SI</v>
      </c>
      <c r="L419" t="str">
        <f>VLOOKUP(A419,CITACIONES!$B$2:$D$2072,3,0)</f>
        <v>ENERO</v>
      </c>
    </row>
    <row r="420" spans="1:12">
      <c r="A420" s="4">
        <v>5229998</v>
      </c>
      <c r="B420" s="4" t="s">
        <v>142</v>
      </c>
      <c r="C420" s="4" t="s">
        <v>1101</v>
      </c>
      <c r="D420" t="s">
        <v>4089</v>
      </c>
      <c r="E420" s="8">
        <v>5</v>
      </c>
      <c r="F420" s="1" t="str">
        <f>VLOOKUP(E420,$O$1:$P$16,2,FALSE)</f>
        <v>BUCARAMANGA</v>
      </c>
      <c r="G420" s="6" t="s">
        <v>3635</v>
      </c>
      <c r="H420" t="str">
        <f>VLOOKUP(G420,$O$19:$P$38,2,0)</f>
        <v>Auxiliar Técnico I</v>
      </c>
      <c r="I420" t="str">
        <f>VLOOKUP(A420,PERSONALES!$B$2:$F$2072,4,0)</f>
        <v>F</v>
      </c>
      <c r="J420">
        <f>VLOOKUP(A420,PERSONALES!$B$2:$F$2072,5,0)</f>
        <v>47</v>
      </c>
      <c r="K420" t="str">
        <f>VLOOKUP(A420,CITACIONES!$B$1:D$2072,2,0)</f>
        <v>SI</v>
      </c>
      <c r="L420" t="str">
        <f>VLOOKUP(A420,CITACIONES!$B$2:$D$2072,3,0)</f>
        <v>MARZO</v>
      </c>
    </row>
    <row r="421" spans="1:12">
      <c r="A421" s="4">
        <v>52335586</v>
      </c>
      <c r="B421" s="4" t="s">
        <v>104</v>
      </c>
      <c r="C421" s="4" t="s">
        <v>1102</v>
      </c>
      <c r="D421" t="s">
        <v>4090</v>
      </c>
      <c r="E421" s="8">
        <v>2</v>
      </c>
      <c r="F421" s="1" t="str">
        <f>VLOOKUP(E421,$O$1:$P$16,2,FALSE)</f>
        <v>MEDELLIN</v>
      </c>
      <c r="G421" s="6" t="s">
        <v>3638</v>
      </c>
      <c r="H421" t="str">
        <f>VLOOKUP(G421,$O$19:$P$38,2,0)</f>
        <v>Gestor I</v>
      </c>
      <c r="I421" t="str">
        <f>VLOOKUP(A421,PERSONALES!$B$2:$F$2072,4,0)</f>
        <v>F</v>
      </c>
      <c r="J421">
        <f>VLOOKUP(A421,PERSONALES!$B$2:$F$2072,5,0)</f>
        <v>46</v>
      </c>
      <c r="K421" t="str">
        <f>VLOOKUP(A421,CITACIONES!$B$1:D$2072,2,0)</f>
        <v>SI</v>
      </c>
      <c r="L421" t="str">
        <f>VLOOKUP(A421,CITACIONES!$B$2:$D$2072,3,0)</f>
        <v>ABRIL</v>
      </c>
    </row>
    <row r="422" spans="1:12">
      <c r="A422" s="4">
        <v>52421385</v>
      </c>
      <c r="B422" s="4" t="s">
        <v>1103</v>
      </c>
      <c r="C422" s="4" t="s">
        <v>1104</v>
      </c>
      <c r="D422" t="s">
        <v>4091</v>
      </c>
      <c r="E422" s="8">
        <v>1</v>
      </c>
      <c r="F422" s="1" t="str">
        <f>VLOOKUP(E422,$O$1:$P$16,2,FALSE)</f>
        <v>BOGOTA</v>
      </c>
      <c r="G422" s="6" t="s">
        <v>3634</v>
      </c>
      <c r="H422" t="str">
        <f>VLOOKUP(G422,$O$19:$P$38,2,0)</f>
        <v>Auxiliar Técnico II</v>
      </c>
      <c r="I422" t="str">
        <f>VLOOKUP(A422,PERSONALES!$B$2:$F$2072,4,0)</f>
        <v>F</v>
      </c>
      <c r="J422">
        <f>VLOOKUP(A422,PERSONALES!$B$2:$F$2072,5,0)</f>
        <v>45</v>
      </c>
      <c r="K422" t="str">
        <f>VLOOKUP(A422,CITACIONES!$B$1:D$2072,2,0)</f>
        <v>NO</v>
      </c>
      <c r="L422" t="str">
        <f>VLOOKUP(A422,CITACIONES!$B$2:$D$2072,3,0)</f>
        <v>PENDIENTE</v>
      </c>
    </row>
    <row r="423" spans="1:12">
      <c r="A423" s="4">
        <v>52433961</v>
      </c>
      <c r="B423" s="4" t="s">
        <v>1105</v>
      </c>
      <c r="C423" s="4" t="s">
        <v>1106</v>
      </c>
      <c r="D423" t="s">
        <v>4092</v>
      </c>
      <c r="E423" s="8">
        <v>14</v>
      </c>
      <c r="F423" s="1" t="str">
        <f>VLOOKUP(E423,$O$1:$P$16,2,FALSE)</f>
        <v>SANTIAGO</v>
      </c>
      <c r="G423" s="6" t="s">
        <v>3640</v>
      </c>
      <c r="H423" t="str">
        <f>VLOOKUP(G423,$O$19:$P$38,2,0)</f>
        <v>Auxiliar Operativo</v>
      </c>
      <c r="I423" t="str">
        <f>VLOOKUP(A423,PERSONALES!$B$2:$F$2072,4,0)</f>
        <v>F</v>
      </c>
      <c r="J423">
        <f>VLOOKUP(A423,PERSONALES!$B$2:$F$2072,5,0)</f>
        <v>46</v>
      </c>
      <c r="K423" t="str">
        <f>VLOOKUP(A423,CITACIONES!$B$1:D$2072,2,0)</f>
        <v>SI</v>
      </c>
      <c r="L423" t="str">
        <f>VLOOKUP(A423,CITACIONES!$B$2:$D$2072,3,0)</f>
        <v>MARZO</v>
      </c>
    </row>
    <row r="424" spans="1:12">
      <c r="A424" s="4">
        <v>5258910</v>
      </c>
      <c r="B424" s="4" t="s">
        <v>1107</v>
      </c>
      <c r="C424" s="4" t="s">
        <v>1108</v>
      </c>
      <c r="D424" t="s">
        <v>4093</v>
      </c>
      <c r="E424" s="8">
        <v>10</v>
      </c>
      <c r="F424" s="1" t="str">
        <f>VLOOKUP(E424,$O$1:$P$16,2,FALSE)</f>
        <v>LIMA</v>
      </c>
      <c r="G424" s="6" t="s">
        <v>3632</v>
      </c>
      <c r="H424" t="str">
        <f>VLOOKUP(G424,$O$19:$P$38,2,0)</f>
        <v>Profesional I</v>
      </c>
      <c r="I424" t="str">
        <f>VLOOKUP(A424,PERSONALES!$B$2:$F$2072,4,0)</f>
        <v>F</v>
      </c>
      <c r="J424">
        <f>VLOOKUP(A424,PERSONALES!$B$2:$F$2072,5,0)</f>
        <v>49</v>
      </c>
      <c r="K424" t="str">
        <f>VLOOKUP(A424,CITACIONES!$B$1:D$2072,2,0)</f>
        <v>SI</v>
      </c>
      <c r="L424" t="str">
        <f>VLOOKUP(A424,CITACIONES!$B$2:$D$2072,3,0)</f>
        <v>JUNIO</v>
      </c>
    </row>
    <row r="425" spans="1:12">
      <c r="A425" s="4">
        <v>52754878</v>
      </c>
      <c r="B425" s="4" t="s">
        <v>34</v>
      </c>
      <c r="C425" s="4" t="s">
        <v>33</v>
      </c>
      <c r="D425" t="s">
        <v>4094</v>
      </c>
      <c r="E425" s="8">
        <v>8</v>
      </c>
      <c r="F425" s="1" t="str">
        <f>VLOOKUP(E425,$O$1:$P$16,2,FALSE)</f>
        <v>GUAYAQUIL</v>
      </c>
      <c r="G425" s="6" t="s">
        <v>3633</v>
      </c>
      <c r="H425" t="str">
        <f>VLOOKUP(G425,$O$19:$P$38,2,0)</f>
        <v>Coordinador I</v>
      </c>
      <c r="I425" t="str">
        <f>VLOOKUP(A425,PERSONALES!$B$2:$F$2072,4,0)</f>
        <v>F</v>
      </c>
      <c r="J425">
        <f>VLOOKUP(A425,PERSONALES!$B$2:$F$2072,5,0)</f>
        <v>38</v>
      </c>
      <c r="K425" t="str">
        <f>VLOOKUP(A425,CITACIONES!$B$1:D$2072,2,0)</f>
        <v>SI</v>
      </c>
      <c r="L425" t="str">
        <f>VLOOKUP(A425,CITACIONES!$B$2:$D$2072,3,0)</f>
        <v>FEBRERO</v>
      </c>
    </row>
    <row r="426" spans="1:12">
      <c r="A426" s="4">
        <v>52835646</v>
      </c>
      <c r="B426" s="4" t="s">
        <v>1109</v>
      </c>
      <c r="C426" s="4" t="s">
        <v>1110</v>
      </c>
      <c r="D426" t="s">
        <v>4095</v>
      </c>
      <c r="E426" s="8">
        <v>2</v>
      </c>
      <c r="F426" s="1" t="str">
        <f>VLOOKUP(E426,$O$1:$P$16,2,FALSE)</f>
        <v>MEDELLIN</v>
      </c>
      <c r="G426" s="6" t="s">
        <v>3632</v>
      </c>
      <c r="H426" t="str">
        <f>VLOOKUP(G426,$O$19:$P$38,2,0)</f>
        <v>Profesional I</v>
      </c>
      <c r="I426" t="str">
        <f>VLOOKUP(A426,PERSONALES!$B$2:$F$2072,4,0)</f>
        <v>F</v>
      </c>
      <c r="J426">
        <f>VLOOKUP(A426,PERSONALES!$B$2:$F$2072,5,0)</f>
        <v>42</v>
      </c>
      <c r="K426" t="str">
        <f>VLOOKUP(A426,CITACIONES!$B$1:D$2072,2,0)</f>
        <v>SI</v>
      </c>
      <c r="L426" t="str">
        <f>VLOOKUP(A426,CITACIONES!$B$2:$D$2072,3,0)</f>
        <v>MARZO</v>
      </c>
    </row>
    <row r="427" spans="1:12">
      <c r="A427" s="4">
        <v>52907404</v>
      </c>
      <c r="B427" s="4" t="s">
        <v>146</v>
      </c>
      <c r="C427" s="4" t="s">
        <v>1111</v>
      </c>
      <c r="D427" t="s">
        <v>4096</v>
      </c>
      <c r="E427" s="8">
        <v>6</v>
      </c>
      <c r="F427" s="1" t="str">
        <f>VLOOKUP(E427,$O$1:$P$16,2,FALSE)</f>
        <v>SANTA MARTA</v>
      </c>
      <c r="G427" s="6" t="s">
        <v>3630</v>
      </c>
      <c r="H427" t="str">
        <f>VLOOKUP(G427,$O$19:$P$38,2,0)</f>
        <v>Profesional II</v>
      </c>
      <c r="I427" t="str">
        <f>VLOOKUP(A427,PERSONALES!$B$2:$F$2072,4,0)</f>
        <v>F</v>
      </c>
      <c r="J427">
        <f>VLOOKUP(A427,PERSONALES!$B$2:$F$2072,5,0)</f>
        <v>40</v>
      </c>
      <c r="K427" t="str">
        <f>VLOOKUP(A427,CITACIONES!$B$1:D$2072,2,0)</f>
        <v>NO</v>
      </c>
      <c r="L427" t="str">
        <f>VLOOKUP(A427,CITACIONES!$B$2:$D$2072,3,0)</f>
        <v>PENDIENTE</v>
      </c>
    </row>
    <row r="428" spans="1:12">
      <c r="A428" s="4">
        <v>52912420</v>
      </c>
      <c r="B428" s="4" t="s">
        <v>1112</v>
      </c>
      <c r="C428" s="4" t="s">
        <v>1113</v>
      </c>
      <c r="D428" t="s">
        <v>4097</v>
      </c>
      <c r="E428" s="8">
        <v>10</v>
      </c>
      <c r="F428" s="1" t="str">
        <f>VLOOKUP(E428,$O$1:$P$16,2,FALSE)</f>
        <v>LIMA</v>
      </c>
      <c r="G428" s="6" t="s">
        <v>3635</v>
      </c>
      <c r="H428" t="str">
        <f>VLOOKUP(G428,$O$19:$P$38,2,0)</f>
        <v>Auxiliar Técnico I</v>
      </c>
      <c r="I428" t="str">
        <f>VLOOKUP(A428,PERSONALES!$B$2:$F$2072,4,0)</f>
        <v>F</v>
      </c>
      <c r="J428">
        <f>VLOOKUP(A428,PERSONALES!$B$2:$F$2072,5,0)</f>
        <v>40</v>
      </c>
      <c r="K428" t="str">
        <f>VLOOKUP(A428,CITACIONES!$B$1:D$2072,2,0)</f>
        <v>NO</v>
      </c>
      <c r="L428" t="str">
        <f>VLOOKUP(A428,CITACIONES!$B$2:$D$2072,3,0)</f>
        <v>PENDIENTE</v>
      </c>
    </row>
    <row r="429" spans="1:12">
      <c r="A429" s="4">
        <v>52954840</v>
      </c>
      <c r="B429" s="4" t="s">
        <v>1114</v>
      </c>
      <c r="C429" s="4" t="s">
        <v>1115</v>
      </c>
      <c r="D429" t="s">
        <v>4098</v>
      </c>
      <c r="E429" s="8">
        <v>7</v>
      </c>
      <c r="F429" s="1" t="str">
        <f>VLOOKUP(E429,$O$1:$P$16,2,FALSE)</f>
        <v>PASO</v>
      </c>
      <c r="G429" s="6" t="s">
        <v>3635</v>
      </c>
      <c r="H429" t="str">
        <f>VLOOKUP(G429,$O$19:$P$38,2,0)</f>
        <v>Auxiliar Técnico I</v>
      </c>
      <c r="I429" t="str">
        <f>VLOOKUP(A429,PERSONALES!$B$2:$F$2072,4,0)</f>
        <v>F</v>
      </c>
      <c r="J429">
        <f>VLOOKUP(A429,PERSONALES!$B$2:$F$2072,5,0)</f>
        <v>39</v>
      </c>
      <c r="K429" t="str">
        <f>VLOOKUP(A429,CITACIONES!$B$1:D$2072,2,0)</f>
        <v>SI</v>
      </c>
      <c r="L429" t="str">
        <f>VLOOKUP(A429,CITACIONES!$B$2:$D$2072,3,0)</f>
        <v>ENERO</v>
      </c>
    </row>
    <row r="430" spans="1:12">
      <c r="A430" s="4">
        <v>52966247</v>
      </c>
      <c r="B430" s="4" t="s">
        <v>1034</v>
      </c>
      <c r="C430" s="4" t="s">
        <v>1116</v>
      </c>
      <c r="D430" t="s">
        <v>4099</v>
      </c>
      <c r="E430" s="8">
        <v>3</v>
      </c>
      <c r="F430" s="1" t="str">
        <f>VLOOKUP(E430,$O$1:$P$16,2,FALSE)</f>
        <v>CALI</v>
      </c>
      <c r="G430" s="6" t="s">
        <v>3633</v>
      </c>
      <c r="H430" t="str">
        <f>VLOOKUP(G430,$O$19:$P$38,2,0)</f>
        <v>Coordinador I</v>
      </c>
      <c r="I430" t="str">
        <f>VLOOKUP(A430,PERSONALES!$B$2:$F$2072,4,0)</f>
        <v>F</v>
      </c>
      <c r="J430">
        <f>VLOOKUP(A430,PERSONALES!$B$2:$F$2072,5,0)</f>
        <v>38</v>
      </c>
      <c r="K430" t="str">
        <f>VLOOKUP(A430,CITACIONES!$B$1:D$2072,2,0)</f>
        <v>SI</v>
      </c>
      <c r="L430" t="str">
        <f>VLOOKUP(A430,CITACIONES!$B$2:$D$2072,3,0)</f>
        <v>ENERO</v>
      </c>
    </row>
    <row r="431" spans="1:12">
      <c r="A431" s="4">
        <v>52989663</v>
      </c>
      <c r="B431" s="4" t="s">
        <v>1117</v>
      </c>
      <c r="C431" s="4" t="s">
        <v>1118</v>
      </c>
      <c r="D431" t="s">
        <v>4100</v>
      </c>
      <c r="E431" s="8">
        <v>3</v>
      </c>
      <c r="F431" s="1" t="str">
        <f>VLOOKUP(E431,$O$1:$P$16,2,FALSE)</f>
        <v>CALI</v>
      </c>
      <c r="G431" s="6" t="s">
        <v>3629</v>
      </c>
      <c r="H431" t="str">
        <f>VLOOKUP(G431,$O$19:$P$38,2,0)</f>
        <v>Especialista</v>
      </c>
      <c r="I431" t="str">
        <f>VLOOKUP(A431,PERSONALES!$B$2:$F$2072,4,0)</f>
        <v>F</v>
      </c>
      <c r="J431">
        <f>VLOOKUP(A431,PERSONALES!$B$2:$F$2072,5,0)</f>
        <v>39</v>
      </c>
      <c r="K431" t="str">
        <f>VLOOKUP(A431,CITACIONES!$B$1:D$2072,2,0)</f>
        <v>SI</v>
      </c>
      <c r="L431" t="str">
        <f>VLOOKUP(A431,CITACIONES!$B$2:$D$2072,3,0)</f>
        <v>MAYO</v>
      </c>
    </row>
    <row r="432" spans="1:12">
      <c r="A432" s="4">
        <v>52985435</v>
      </c>
      <c r="B432" s="4" t="s">
        <v>186</v>
      </c>
      <c r="C432" s="4" t="s">
        <v>1119</v>
      </c>
      <c r="D432" t="s">
        <v>4101</v>
      </c>
      <c r="E432" s="8">
        <v>15</v>
      </c>
      <c r="F432" s="1" t="str">
        <f>VLOOKUP(E432,$O$1:$P$16,2,FALSE)</f>
        <v>MIAMI</v>
      </c>
      <c r="G432" s="6" t="s">
        <v>3632</v>
      </c>
      <c r="H432" t="str">
        <f>VLOOKUP(G432,$O$19:$P$38,2,0)</f>
        <v>Profesional I</v>
      </c>
      <c r="I432" t="str">
        <f>VLOOKUP(A432,PERSONALES!$B$2:$F$2072,4,0)</f>
        <v>F</v>
      </c>
      <c r="J432">
        <f>VLOOKUP(A432,PERSONALES!$B$2:$F$2072,5,0)</f>
        <v>39</v>
      </c>
      <c r="K432" t="str">
        <f>VLOOKUP(A432,CITACIONES!$B$1:D$2072,2,0)</f>
        <v>SI</v>
      </c>
      <c r="L432" t="str">
        <f>VLOOKUP(A432,CITACIONES!$B$2:$D$2072,3,0)</f>
        <v>MARZO</v>
      </c>
    </row>
    <row r="433" spans="1:12">
      <c r="A433" s="4">
        <v>52995129</v>
      </c>
      <c r="B433" s="4" t="s">
        <v>1120</v>
      </c>
      <c r="C433" s="4" t="s">
        <v>1121</v>
      </c>
      <c r="D433" t="s">
        <v>4102</v>
      </c>
      <c r="E433" s="8">
        <v>9</v>
      </c>
      <c r="F433" s="1" t="str">
        <f>VLOOKUP(E433,$O$1:$P$16,2,FALSE)</f>
        <v>QUITO</v>
      </c>
      <c r="G433" s="6" t="s">
        <v>3640</v>
      </c>
      <c r="H433" t="str">
        <f>VLOOKUP(G433,$O$19:$P$38,2,0)</f>
        <v>Auxiliar Operativo</v>
      </c>
      <c r="I433" t="str">
        <f>VLOOKUP(A433,PERSONALES!$B$2:$F$2072,4,0)</f>
        <v>F</v>
      </c>
      <c r="J433">
        <f>VLOOKUP(A433,PERSONALES!$B$2:$F$2072,5,0)</f>
        <v>39</v>
      </c>
      <c r="K433" t="str">
        <f>VLOOKUP(A433,CITACIONES!$B$1:D$2072,2,0)</f>
        <v>NO</v>
      </c>
      <c r="L433" t="str">
        <f>VLOOKUP(A433,CITACIONES!$B$2:$D$2072,3,0)</f>
        <v>PENDIENTE</v>
      </c>
    </row>
    <row r="434" spans="1:12">
      <c r="A434" s="4">
        <v>5301169</v>
      </c>
      <c r="B434" s="4" t="s">
        <v>1122</v>
      </c>
      <c r="C434" s="4" t="s">
        <v>1123</v>
      </c>
      <c r="D434" t="s">
        <v>4103</v>
      </c>
      <c r="E434" s="8">
        <v>3</v>
      </c>
      <c r="F434" s="1" t="str">
        <f>VLOOKUP(E434,$O$1:$P$16,2,FALSE)</f>
        <v>CALI</v>
      </c>
      <c r="G434" s="6" t="s">
        <v>3632</v>
      </c>
      <c r="H434" t="str">
        <f>VLOOKUP(G434,$O$19:$P$38,2,0)</f>
        <v>Profesional I</v>
      </c>
      <c r="I434" t="str">
        <f>VLOOKUP(A434,PERSONALES!$B$2:$F$2072,4,0)</f>
        <v>F</v>
      </c>
      <c r="J434">
        <f>VLOOKUP(A434,PERSONALES!$B$2:$F$2072,5,0)</f>
        <v>38</v>
      </c>
      <c r="K434" t="str">
        <f>VLOOKUP(A434,CITACIONES!$B$1:D$2072,2,0)</f>
        <v>SI</v>
      </c>
      <c r="L434" t="str">
        <f>VLOOKUP(A434,CITACIONES!$B$2:$D$2072,3,0)</f>
        <v>ABRIL</v>
      </c>
    </row>
    <row r="435" spans="1:12">
      <c r="A435" s="4">
        <v>53042653</v>
      </c>
      <c r="B435" s="4" t="s">
        <v>1124</v>
      </c>
      <c r="C435" s="4" t="s">
        <v>1125</v>
      </c>
      <c r="D435" t="s">
        <v>4104</v>
      </c>
      <c r="E435" s="8">
        <v>14</v>
      </c>
      <c r="F435" s="1" t="str">
        <f>VLOOKUP(E435,$O$1:$P$16,2,FALSE)</f>
        <v>SANTIAGO</v>
      </c>
      <c r="G435" s="6" t="s">
        <v>3632</v>
      </c>
      <c r="H435" t="str">
        <f>VLOOKUP(G435,$O$19:$P$38,2,0)</f>
        <v>Profesional I</v>
      </c>
      <c r="I435" t="str">
        <f>VLOOKUP(A435,PERSONALES!$B$2:$F$2072,4,0)</f>
        <v>F</v>
      </c>
      <c r="J435">
        <f>VLOOKUP(A435,PERSONALES!$B$2:$F$2072,5,0)</f>
        <v>37</v>
      </c>
      <c r="K435" t="str">
        <f>VLOOKUP(A435,CITACIONES!$B$1:D$2072,2,0)</f>
        <v>SI</v>
      </c>
      <c r="L435" t="str">
        <f>VLOOKUP(A435,CITACIONES!$B$2:$D$2072,3,0)</f>
        <v>MARZO</v>
      </c>
    </row>
    <row r="436" spans="1:12">
      <c r="A436" s="4">
        <v>53069976</v>
      </c>
      <c r="B436" s="4" t="s">
        <v>934</v>
      </c>
      <c r="C436" s="4" t="s">
        <v>1126</v>
      </c>
      <c r="D436" t="s">
        <v>4105</v>
      </c>
      <c r="E436" s="8">
        <v>6</v>
      </c>
      <c r="F436" s="1" t="str">
        <f>VLOOKUP(E436,$O$1:$P$16,2,FALSE)</f>
        <v>SANTA MARTA</v>
      </c>
      <c r="G436" s="6" t="s">
        <v>3635</v>
      </c>
      <c r="H436" t="str">
        <f>VLOOKUP(G436,$O$19:$P$38,2,0)</f>
        <v>Auxiliar Técnico I</v>
      </c>
      <c r="I436" t="str">
        <f>VLOOKUP(A436,PERSONALES!$B$2:$F$2072,4,0)</f>
        <v>F</v>
      </c>
      <c r="J436">
        <f>VLOOKUP(A436,PERSONALES!$B$2:$F$2072,5,0)</f>
        <v>37</v>
      </c>
      <c r="K436" t="str">
        <f>VLOOKUP(A436,CITACIONES!$B$1:D$2072,2,0)</f>
        <v>SI</v>
      </c>
      <c r="L436" t="str">
        <f>VLOOKUP(A436,CITACIONES!$B$2:$D$2072,3,0)</f>
        <v>JUNIO</v>
      </c>
    </row>
    <row r="437" spans="1:12">
      <c r="A437" s="4">
        <v>53076821</v>
      </c>
      <c r="B437" s="4" t="s">
        <v>1127</v>
      </c>
      <c r="C437" s="4" t="s">
        <v>1128</v>
      </c>
      <c r="D437" t="s">
        <v>4106</v>
      </c>
      <c r="E437" s="8">
        <v>2</v>
      </c>
      <c r="F437" s="1" t="str">
        <f>VLOOKUP(E437,$O$1:$P$16,2,FALSE)</f>
        <v>MEDELLIN</v>
      </c>
      <c r="G437" s="6" t="s">
        <v>3633</v>
      </c>
      <c r="H437" t="str">
        <f>VLOOKUP(G437,$O$19:$P$38,2,0)</f>
        <v>Coordinador I</v>
      </c>
      <c r="I437" t="str">
        <f>VLOOKUP(A437,PERSONALES!$B$2:$F$2072,4,0)</f>
        <v>F</v>
      </c>
      <c r="J437">
        <f>VLOOKUP(A437,PERSONALES!$B$2:$F$2072,5,0)</f>
        <v>38</v>
      </c>
      <c r="K437" t="str">
        <f>VLOOKUP(A437,CITACIONES!$B$1:D$2072,2,0)</f>
        <v>SI</v>
      </c>
      <c r="L437" t="str">
        <f>VLOOKUP(A437,CITACIONES!$B$2:$D$2072,3,0)</f>
        <v>ABRIL</v>
      </c>
    </row>
    <row r="438" spans="1:12">
      <c r="A438" s="4">
        <v>53126856</v>
      </c>
      <c r="B438" s="4" t="s">
        <v>1129</v>
      </c>
      <c r="C438" s="4" t="s">
        <v>1130</v>
      </c>
      <c r="D438" t="s">
        <v>4107</v>
      </c>
      <c r="E438" s="8">
        <v>2</v>
      </c>
      <c r="F438" s="1" t="str">
        <f>VLOOKUP(E438,$O$1:$P$16,2,FALSE)</f>
        <v>MEDELLIN</v>
      </c>
      <c r="G438" s="6" t="s">
        <v>3632</v>
      </c>
      <c r="H438" t="str">
        <f>VLOOKUP(G438,$O$19:$P$38,2,0)</f>
        <v>Profesional I</v>
      </c>
      <c r="I438" t="str">
        <f>VLOOKUP(A438,PERSONALES!$B$2:$F$2072,4,0)</f>
        <v>F</v>
      </c>
      <c r="J438">
        <f>VLOOKUP(A438,PERSONALES!$B$2:$F$2072,5,0)</f>
        <v>38</v>
      </c>
      <c r="K438" t="str">
        <f>VLOOKUP(A438,CITACIONES!$B$1:D$2072,2,0)</f>
        <v>SI</v>
      </c>
      <c r="L438" t="str">
        <f>VLOOKUP(A438,CITACIONES!$B$2:$D$2072,3,0)</f>
        <v>JUNIO</v>
      </c>
    </row>
    <row r="439" spans="1:12">
      <c r="A439" s="4">
        <v>53161150</v>
      </c>
      <c r="B439" s="4" t="s">
        <v>1131</v>
      </c>
      <c r="C439" s="4" t="s">
        <v>723</v>
      </c>
      <c r="D439" t="s">
        <v>4108</v>
      </c>
      <c r="E439" s="8">
        <v>14</v>
      </c>
      <c r="F439" s="1" t="str">
        <f>VLOOKUP(E439,$O$1:$P$16,2,FALSE)</f>
        <v>SANTIAGO</v>
      </c>
      <c r="G439" s="6" t="s">
        <v>3630</v>
      </c>
      <c r="H439" t="str">
        <f>VLOOKUP(G439,$O$19:$P$38,2,0)</f>
        <v>Profesional II</v>
      </c>
      <c r="I439" t="str">
        <f>VLOOKUP(A439,PERSONALES!$B$2:$F$2072,4,0)</f>
        <v>F</v>
      </c>
      <c r="J439">
        <f>VLOOKUP(A439,PERSONALES!$B$2:$F$2072,5,0)</f>
        <v>37</v>
      </c>
      <c r="K439" t="str">
        <f>VLOOKUP(A439,CITACIONES!$B$1:D$2072,2,0)</f>
        <v>NO</v>
      </c>
      <c r="L439" t="str">
        <f>VLOOKUP(A439,CITACIONES!$B$2:$D$2072,3,0)</f>
        <v>PENDIENTE</v>
      </c>
    </row>
    <row r="440" spans="1:12">
      <c r="A440" s="4">
        <v>53166825</v>
      </c>
      <c r="B440" s="4" t="s">
        <v>1132</v>
      </c>
      <c r="C440" s="4" t="s">
        <v>1133</v>
      </c>
      <c r="D440" t="s">
        <v>4109</v>
      </c>
      <c r="E440" s="8">
        <v>10</v>
      </c>
      <c r="F440" s="1" t="str">
        <f>VLOOKUP(E440,$O$1:$P$16,2,FALSE)</f>
        <v>LIMA</v>
      </c>
      <c r="G440" s="6" t="s">
        <v>3635</v>
      </c>
      <c r="H440" t="str">
        <f>VLOOKUP(G440,$O$19:$P$38,2,0)</f>
        <v>Auxiliar Técnico I</v>
      </c>
      <c r="I440" t="str">
        <f>VLOOKUP(A440,PERSONALES!$B$2:$F$2072,4,0)</f>
        <v>F</v>
      </c>
      <c r="J440">
        <f>VLOOKUP(A440,PERSONALES!$B$2:$F$2072,5,0)</f>
        <v>37</v>
      </c>
      <c r="K440" t="str">
        <f>VLOOKUP(A440,CITACIONES!$B$1:D$2072,2,0)</f>
        <v>SI</v>
      </c>
      <c r="L440" t="str">
        <f>VLOOKUP(A440,CITACIONES!$B$2:$D$2072,3,0)</f>
        <v>JUNIO</v>
      </c>
    </row>
    <row r="441" spans="1:12">
      <c r="A441" s="4">
        <v>7316664</v>
      </c>
      <c r="B441" s="4" t="s">
        <v>1134</v>
      </c>
      <c r="C441" s="4" t="s">
        <v>1135</v>
      </c>
      <c r="D441" t="s">
        <v>4110</v>
      </c>
      <c r="E441" s="8">
        <v>1</v>
      </c>
      <c r="F441" s="1" t="str">
        <f>VLOOKUP(E441,$O$1:$P$16,2,FALSE)</f>
        <v>BOGOTA</v>
      </c>
      <c r="G441" s="6" t="s">
        <v>3635</v>
      </c>
      <c r="H441" t="str">
        <f>VLOOKUP(G441,$O$19:$P$38,2,0)</f>
        <v>Auxiliar Técnico I</v>
      </c>
      <c r="I441" t="str">
        <f>VLOOKUP(A441,PERSONALES!$B$2:$F$2072,4,0)</f>
        <v>M</v>
      </c>
      <c r="J441">
        <f>VLOOKUP(A441,PERSONALES!$B$2:$F$2072,5,0)</f>
        <v>42</v>
      </c>
      <c r="K441" t="str">
        <f>VLOOKUP(A441,CITACIONES!$B$1:D$2072,2,0)</f>
        <v>SI</v>
      </c>
      <c r="L441" t="str">
        <f>VLOOKUP(A441,CITACIONES!$B$2:$D$2072,3,0)</f>
        <v>FEBRERO</v>
      </c>
    </row>
    <row r="442" spans="1:12">
      <c r="A442" s="4">
        <v>79055157</v>
      </c>
      <c r="B442" s="4" t="s">
        <v>128</v>
      </c>
      <c r="C442" s="4" t="s">
        <v>127</v>
      </c>
      <c r="D442" t="s">
        <v>4111</v>
      </c>
      <c r="E442" s="8">
        <v>3</v>
      </c>
      <c r="F442" s="1" t="str">
        <f>VLOOKUP(E442,$O$1:$P$16,2,FALSE)</f>
        <v>CALI</v>
      </c>
      <c r="G442" s="6" t="s">
        <v>3636</v>
      </c>
      <c r="H442" t="str">
        <f>VLOOKUP(G442,$O$19:$P$38,2,0)</f>
        <v>Tecnólogo</v>
      </c>
      <c r="I442" t="str">
        <f>VLOOKUP(A442,PERSONALES!$B$2:$F$2072,4,0)</f>
        <v>M</v>
      </c>
      <c r="J442">
        <f>VLOOKUP(A442,PERSONALES!$B$2:$F$2072,5,0)</f>
        <v>54</v>
      </c>
      <c r="K442" t="str">
        <f>VLOOKUP(A442,CITACIONES!$B$1:D$2072,2,0)</f>
        <v>NO</v>
      </c>
      <c r="L442" t="str">
        <f>VLOOKUP(A442,CITACIONES!$B$2:$D$2072,3,0)</f>
        <v>PENDIENTE</v>
      </c>
    </row>
    <row r="443" spans="1:12">
      <c r="A443" s="4">
        <v>79597129</v>
      </c>
      <c r="B443" s="4" t="s">
        <v>1136</v>
      </c>
      <c r="C443" s="4" t="s">
        <v>1137</v>
      </c>
      <c r="D443" t="s">
        <v>4112</v>
      </c>
      <c r="E443" s="8">
        <v>4</v>
      </c>
      <c r="F443" s="1" t="str">
        <f>VLOOKUP(E443,$O$1:$P$16,2,FALSE)</f>
        <v>BARRANQUILLA</v>
      </c>
      <c r="G443" s="6" t="s">
        <v>3632</v>
      </c>
      <c r="H443" t="str">
        <f>VLOOKUP(G443,$O$19:$P$38,2,0)</f>
        <v>Profesional I</v>
      </c>
      <c r="I443" t="str">
        <f>VLOOKUP(A443,PERSONALES!$B$2:$F$2072,4,0)</f>
        <v>M</v>
      </c>
      <c r="J443">
        <f>VLOOKUP(A443,PERSONALES!$B$2:$F$2072,5,0)</f>
        <v>51</v>
      </c>
      <c r="K443" t="str">
        <f>VLOOKUP(A443,CITACIONES!$B$1:D$2072,2,0)</f>
        <v>NO</v>
      </c>
      <c r="L443" t="str">
        <f>VLOOKUP(A443,CITACIONES!$B$2:$D$2072,3,0)</f>
        <v>PENDIENTE</v>
      </c>
    </row>
    <row r="444" spans="1:12">
      <c r="A444" s="4">
        <v>79623751</v>
      </c>
      <c r="B444" s="4" t="s">
        <v>452</v>
      </c>
      <c r="C444" s="4" t="s">
        <v>1138</v>
      </c>
      <c r="D444" t="s">
        <v>4113</v>
      </c>
      <c r="E444" s="8">
        <v>15</v>
      </c>
      <c r="F444" s="1" t="str">
        <f>VLOOKUP(E444,$O$1:$P$16,2,FALSE)</f>
        <v>MIAMI</v>
      </c>
      <c r="G444" s="6" t="s">
        <v>3635</v>
      </c>
      <c r="H444" t="str">
        <f>VLOOKUP(G444,$O$19:$P$38,2,0)</f>
        <v>Auxiliar Técnico I</v>
      </c>
      <c r="I444" t="str">
        <f>VLOOKUP(A444,PERSONALES!$B$2:$F$2072,4,0)</f>
        <v>M</v>
      </c>
      <c r="J444">
        <f>VLOOKUP(A444,PERSONALES!$B$2:$F$2072,5,0)</f>
        <v>50</v>
      </c>
      <c r="K444" t="str">
        <f>VLOOKUP(A444,CITACIONES!$B$1:D$2072,2,0)</f>
        <v>SI</v>
      </c>
      <c r="L444" t="str">
        <f>VLOOKUP(A444,CITACIONES!$B$2:$D$2072,3,0)</f>
        <v>MARZO</v>
      </c>
    </row>
    <row r="445" spans="1:12">
      <c r="A445" s="4">
        <v>79698689</v>
      </c>
      <c r="B445" s="4" t="s">
        <v>1139</v>
      </c>
      <c r="C445" s="4" t="s">
        <v>1140</v>
      </c>
      <c r="D445" t="s">
        <v>4114</v>
      </c>
      <c r="E445" s="8">
        <v>8</v>
      </c>
      <c r="F445" s="1" t="str">
        <f>VLOOKUP(E445,$O$1:$P$16,2,FALSE)</f>
        <v>GUAYAQUIL</v>
      </c>
      <c r="G445" s="6" t="s">
        <v>3635</v>
      </c>
      <c r="H445" t="str">
        <f>VLOOKUP(G445,$O$19:$P$38,2,0)</f>
        <v>Auxiliar Técnico I</v>
      </c>
      <c r="I445" t="str">
        <f>VLOOKUP(A445,PERSONALES!$B$2:$F$2072,4,0)</f>
        <v>M</v>
      </c>
      <c r="J445">
        <f>VLOOKUP(A445,PERSONALES!$B$2:$F$2072,5,0)</f>
        <v>49</v>
      </c>
      <c r="K445" t="str">
        <f>VLOOKUP(A445,CITACIONES!$B$1:D$2072,2,0)</f>
        <v>SI</v>
      </c>
      <c r="L445" t="str">
        <f>VLOOKUP(A445,CITACIONES!$B$2:$D$2072,3,0)</f>
        <v>FEBRERO</v>
      </c>
    </row>
    <row r="446" spans="1:12">
      <c r="A446" s="4">
        <v>79796723</v>
      </c>
      <c r="B446" s="4" t="s">
        <v>1141</v>
      </c>
      <c r="C446" s="4" t="s">
        <v>1142</v>
      </c>
      <c r="D446" t="s">
        <v>4115</v>
      </c>
      <c r="E446" s="8">
        <v>3</v>
      </c>
      <c r="F446" s="1" t="str">
        <f>VLOOKUP(E446,$O$1:$P$16,2,FALSE)</f>
        <v>CALI</v>
      </c>
      <c r="G446" s="6" t="s">
        <v>3633</v>
      </c>
      <c r="H446" t="str">
        <f>VLOOKUP(G446,$O$19:$P$38,2,0)</f>
        <v>Coordinador I</v>
      </c>
      <c r="I446" t="str">
        <f>VLOOKUP(A446,PERSONALES!$B$2:$F$2072,4,0)</f>
        <v>M</v>
      </c>
      <c r="J446">
        <f>VLOOKUP(A446,PERSONALES!$B$2:$F$2072,5,0)</f>
        <v>46</v>
      </c>
      <c r="K446" t="str">
        <f>VLOOKUP(A446,CITACIONES!$B$1:D$2072,2,0)</f>
        <v>NO</v>
      </c>
      <c r="L446" t="str">
        <f>VLOOKUP(A446,CITACIONES!$B$2:$D$2072,3,0)</f>
        <v>PENDIENTE</v>
      </c>
    </row>
    <row r="447" spans="1:12">
      <c r="A447" s="4">
        <v>79811948</v>
      </c>
      <c r="B447" s="4" t="s">
        <v>1143</v>
      </c>
      <c r="C447" s="4" t="s">
        <v>1144</v>
      </c>
      <c r="D447" t="s">
        <v>4116</v>
      </c>
      <c r="E447" s="8">
        <v>13</v>
      </c>
      <c r="F447" s="1" t="str">
        <f>VLOOKUP(E447,$O$1:$P$16,2,FALSE)</f>
        <v>NEW YORK</v>
      </c>
      <c r="G447" s="6" t="s">
        <v>3630</v>
      </c>
      <c r="H447" t="str">
        <f>VLOOKUP(G447,$O$19:$P$38,2,0)</f>
        <v>Profesional II</v>
      </c>
      <c r="I447" t="str">
        <f>VLOOKUP(A447,PERSONALES!$B$2:$F$2072,4,0)</f>
        <v>M</v>
      </c>
      <c r="J447">
        <f>VLOOKUP(A447,PERSONALES!$B$2:$F$2072,5,0)</f>
        <v>44</v>
      </c>
      <c r="K447" t="str">
        <f>VLOOKUP(A447,CITACIONES!$B$1:D$2072,2,0)</f>
        <v>SI</v>
      </c>
      <c r="L447" t="str">
        <f>VLOOKUP(A447,CITACIONES!$B$2:$D$2072,3,0)</f>
        <v>MARZO</v>
      </c>
    </row>
    <row r="448" spans="1:12">
      <c r="A448" s="4">
        <v>79989494</v>
      </c>
      <c r="B448" s="4" t="s">
        <v>1145</v>
      </c>
      <c r="C448" s="4" t="s">
        <v>1146</v>
      </c>
      <c r="D448" t="s">
        <v>4117</v>
      </c>
      <c r="E448" s="8">
        <v>7</v>
      </c>
      <c r="F448" s="1" t="str">
        <f>VLOOKUP(E448,$O$1:$P$16,2,FALSE)</f>
        <v>PASO</v>
      </c>
      <c r="G448" s="6" t="s">
        <v>3637</v>
      </c>
      <c r="H448" t="str">
        <f>VLOOKUP(G448,$O$19:$P$38,2,0)</f>
        <v>Gerente I</v>
      </c>
      <c r="I448" t="str">
        <f>VLOOKUP(A448,PERSONALES!$B$2:$F$2072,4,0)</f>
        <v>M</v>
      </c>
      <c r="J448">
        <f>VLOOKUP(A448,PERSONALES!$B$2:$F$2072,5,0)</f>
        <v>44</v>
      </c>
      <c r="K448" t="str">
        <f>VLOOKUP(A448,CITACIONES!$B$1:D$2072,2,0)</f>
        <v>SI</v>
      </c>
      <c r="L448" t="str">
        <f>VLOOKUP(A448,CITACIONES!$B$2:$D$2072,3,0)</f>
        <v>ABRIL</v>
      </c>
    </row>
    <row r="449" spans="1:12">
      <c r="A449" s="4">
        <v>80061506</v>
      </c>
      <c r="B449" s="4" t="s">
        <v>1147</v>
      </c>
      <c r="C449" s="4" t="s">
        <v>1148</v>
      </c>
      <c r="D449" t="s">
        <v>4118</v>
      </c>
      <c r="E449" s="8">
        <v>2</v>
      </c>
      <c r="F449" s="1" t="str">
        <f>VLOOKUP(E449,$O$1:$P$16,2,FALSE)</f>
        <v>MEDELLIN</v>
      </c>
      <c r="G449" s="6" t="s">
        <v>3635</v>
      </c>
      <c r="H449" t="str">
        <f>VLOOKUP(G449,$O$19:$P$38,2,0)</f>
        <v>Auxiliar Técnico I</v>
      </c>
      <c r="I449" t="str">
        <f>VLOOKUP(A449,PERSONALES!$B$2:$F$2072,4,0)</f>
        <v>M</v>
      </c>
      <c r="J449">
        <f>VLOOKUP(A449,PERSONALES!$B$2:$F$2072,5,0)</f>
        <v>44</v>
      </c>
      <c r="K449" t="str">
        <f>VLOOKUP(A449,CITACIONES!$B$1:D$2072,2,0)</f>
        <v>SI</v>
      </c>
      <c r="L449" t="str">
        <f>VLOOKUP(A449,CITACIONES!$B$2:$D$2072,3,0)</f>
        <v>ABRIL</v>
      </c>
    </row>
    <row r="450" spans="1:12">
      <c r="A450" s="4">
        <v>80175696</v>
      </c>
      <c r="B450" s="4" t="s">
        <v>1149</v>
      </c>
      <c r="C450" s="4" t="s">
        <v>1150</v>
      </c>
      <c r="D450" t="s">
        <v>4119</v>
      </c>
      <c r="E450" s="8">
        <v>2</v>
      </c>
      <c r="F450" s="1" t="str">
        <f>VLOOKUP(E450,$O$1:$P$16,2,FALSE)</f>
        <v>MEDELLIN</v>
      </c>
      <c r="G450" s="6" t="s">
        <v>3635</v>
      </c>
      <c r="H450" t="str">
        <f>VLOOKUP(G450,$O$19:$P$38,2,0)</f>
        <v>Auxiliar Técnico I</v>
      </c>
      <c r="I450" t="str">
        <f>VLOOKUP(A450,PERSONALES!$B$2:$F$2072,4,0)</f>
        <v>M</v>
      </c>
      <c r="J450">
        <f>VLOOKUP(A450,PERSONALES!$B$2:$F$2072,5,0)</f>
        <v>40</v>
      </c>
      <c r="K450" t="str">
        <f>VLOOKUP(A450,CITACIONES!$B$1:D$2072,2,0)</f>
        <v>SI</v>
      </c>
      <c r="L450" t="str">
        <f>VLOOKUP(A450,CITACIONES!$B$2:$D$2072,3,0)</f>
        <v>MARZO</v>
      </c>
    </row>
    <row r="451" spans="1:12">
      <c r="A451" s="4">
        <v>80205768</v>
      </c>
      <c r="B451" s="4" t="s">
        <v>1151</v>
      </c>
      <c r="C451" s="4" t="s">
        <v>1152</v>
      </c>
      <c r="D451" t="s">
        <v>4120</v>
      </c>
      <c r="E451" s="8">
        <v>5</v>
      </c>
      <c r="F451" s="1" t="str">
        <f>VLOOKUP(E451,$O$1:$P$16,2,FALSE)</f>
        <v>BUCARAMANGA</v>
      </c>
      <c r="G451" s="6" t="s">
        <v>3635</v>
      </c>
      <c r="H451" t="str">
        <f>VLOOKUP(G451,$O$19:$P$38,2,0)</f>
        <v>Auxiliar Técnico I</v>
      </c>
      <c r="I451" t="str">
        <f>VLOOKUP(A451,PERSONALES!$B$2:$F$2072,4,0)</f>
        <v>M</v>
      </c>
      <c r="J451">
        <f>VLOOKUP(A451,PERSONALES!$B$2:$F$2072,5,0)</f>
        <v>40</v>
      </c>
      <c r="K451" t="str">
        <f>VLOOKUP(A451,CITACIONES!$B$1:D$2072,2,0)</f>
        <v>NO</v>
      </c>
      <c r="L451" t="str">
        <f>VLOOKUP(A451,CITACIONES!$B$2:$D$2072,3,0)</f>
        <v>PENDIENTE</v>
      </c>
    </row>
    <row r="452" spans="1:12">
      <c r="A452" s="4">
        <v>80295985</v>
      </c>
      <c r="B452" s="4" t="s">
        <v>1153</v>
      </c>
      <c r="C452" s="4" t="s">
        <v>1154</v>
      </c>
      <c r="D452" t="s">
        <v>4121</v>
      </c>
      <c r="E452" s="8">
        <v>3</v>
      </c>
      <c r="F452" s="1" t="str">
        <f>VLOOKUP(E452,$O$1:$P$16,2,FALSE)</f>
        <v>CALI</v>
      </c>
      <c r="G452" s="6" t="s">
        <v>3638</v>
      </c>
      <c r="H452" t="str">
        <f>VLOOKUP(G452,$O$19:$P$38,2,0)</f>
        <v>Gestor I</v>
      </c>
      <c r="I452" t="str">
        <f>VLOOKUP(A452,PERSONALES!$B$2:$F$2072,4,0)</f>
        <v>M</v>
      </c>
      <c r="J452">
        <f>VLOOKUP(A452,PERSONALES!$B$2:$F$2072,5,0)</f>
        <v>40</v>
      </c>
      <c r="K452" t="str">
        <f>VLOOKUP(A452,CITACIONES!$B$1:D$2072,2,0)</f>
        <v>SI</v>
      </c>
      <c r="L452" t="str">
        <f>VLOOKUP(A452,CITACIONES!$B$2:$D$2072,3,0)</f>
        <v>FEBRERO</v>
      </c>
    </row>
    <row r="453" spans="1:12">
      <c r="A453" s="4">
        <v>80732527</v>
      </c>
      <c r="B453" s="4" t="s">
        <v>1155</v>
      </c>
      <c r="C453" s="4" t="s">
        <v>1156</v>
      </c>
      <c r="D453" t="s">
        <v>4122</v>
      </c>
      <c r="E453" s="8">
        <v>1</v>
      </c>
      <c r="F453" s="1" t="str">
        <f>VLOOKUP(E453,$O$1:$P$16,2,FALSE)</f>
        <v>BOGOTA</v>
      </c>
      <c r="G453" s="6" t="s">
        <v>3635</v>
      </c>
      <c r="H453" t="str">
        <f>VLOOKUP(G453,$O$19:$P$38,2,0)</f>
        <v>Auxiliar Técnico I</v>
      </c>
      <c r="I453" t="str">
        <f>VLOOKUP(A453,PERSONALES!$B$2:$F$2072,4,0)</f>
        <v>M</v>
      </c>
      <c r="J453">
        <f>VLOOKUP(A453,PERSONALES!$B$2:$F$2072,5,0)</f>
        <v>40</v>
      </c>
      <c r="K453" t="str">
        <f>VLOOKUP(A453,CITACIONES!$B$1:D$2072,2,0)</f>
        <v>NO</v>
      </c>
      <c r="L453" t="str">
        <f>VLOOKUP(A453,CITACIONES!$B$2:$D$2072,3,0)</f>
        <v>PENDIENTE</v>
      </c>
    </row>
    <row r="454" spans="1:12">
      <c r="A454" s="4">
        <v>80799450</v>
      </c>
      <c r="B454" s="4" t="s">
        <v>1157</v>
      </c>
      <c r="C454" s="4" t="s">
        <v>1158</v>
      </c>
      <c r="D454" t="s">
        <v>4123</v>
      </c>
      <c r="E454" s="8">
        <v>1</v>
      </c>
      <c r="F454" s="1" t="str">
        <f>VLOOKUP(E454,$O$1:$P$16,2,FALSE)</f>
        <v>BOGOTA</v>
      </c>
      <c r="G454" s="6" t="s">
        <v>3630</v>
      </c>
      <c r="H454" t="str">
        <f>VLOOKUP(G454,$O$19:$P$38,2,0)</f>
        <v>Profesional II</v>
      </c>
      <c r="I454" t="str">
        <f>VLOOKUP(A454,PERSONALES!$B$2:$F$2072,4,0)</f>
        <v>M</v>
      </c>
      <c r="J454">
        <f>VLOOKUP(A454,PERSONALES!$B$2:$F$2072,5,0)</f>
        <v>37</v>
      </c>
      <c r="K454" t="str">
        <f>VLOOKUP(A454,CITACIONES!$B$1:D$2072,2,0)</f>
        <v>SI</v>
      </c>
      <c r="L454" t="str">
        <f>VLOOKUP(A454,CITACIONES!$B$2:$D$2072,3,0)</f>
        <v>ABRIL</v>
      </c>
    </row>
    <row r="455" spans="1:12">
      <c r="A455" s="4">
        <v>80851549</v>
      </c>
      <c r="B455" s="4" t="s">
        <v>1159</v>
      </c>
      <c r="C455" s="4" t="s">
        <v>1160</v>
      </c>
      <c r="D455" t="s">
        <v>4124</v>
      </c>
      <c r="E455" s="8">
        <v>4</v>
      </c>
      <c r="F455" s="1" t="str">
        <f>VLOOKUP(E455,$O$1:$P$16,2,FALSE)</f>
        <v>BARRANQUILLA</v>
      </c>
      <c r="G455" s="6" t="s">
        <v>3633</v>
      </c>
      <c r="H455" t="str">
        <f>VLOOKUP(G455,$O$19:$P$38,2,0)</f>
        <v>Coordinador I</v>
      </c>
      <c r="I455" t="str">
        <f>VLOOKUP(A455,PERSONALES!$B$2:$F$2072,4,0)</f>
        <v>M</v>
      </c>
      <c r="J455">
        <f>VLOOKUP(A455,PERSONALES!$B$2:$F$2072,5,0)</f>
        <v>38</v>
      </c>
      <c r="K455" t="str">
        <f>VLOOKUP(A455,CITACIONES!$B$1:D$2072,2,0)</f>
        <v>SI</v>
      </c>
      <c r="L455" t="str">
        <f>VLOOKUP(A455,CITACIONES!$B$2:$D$2072,3,0)</f>
        <v>MARZO</v>
      </c>
    </row>
    <row r="456" spans="1:12">
      <c r="A456" s="4">
        <v>91246054</v>
      </c>
      <c r="B456" s="4" t="s">
        <v>1161</v>
      </c>
      <c r="C456" s="4" t="s">
        <v>1162</v>
      </c>
      <c r="D456" t="s">
        <v>4125</v>
      </c>
      <c r="E456" s="8">
        <v>8</v>
      </c>
      <c r="F456" s="1" t="str">
        <f>VLOOKUP(E456,$O$1:$P$16,2,FALSE)</f>
        <v>GUAYAQUIL</v>
      </c>
      <c r="G456" s="6" t="s">
        <v>3637</v>
      </c>
      <c r="H456" t="str">
        <f>VLOOKUP(G456,$O$19:$P$38,2,0)</f>
        <v>Gerente I</v>
      </c>
      <c r="I456" t="str">
        <f>VLOOKUP(A456,PERSONALES!$B$2:$F$2072,4,0)</f>
        <v>M</v>
      </c>
      <c r="J456">
        <f>VLOOKUP(A456,PERSONALES!$B$2:$F$2072,5,0)</f>
        <v>56</v>
      </c>
      <c r="K456" t="str">
        <f>VLOOKUP(A456,CITACIONES!$B$1:D$2072,2,0)</f>
        <v>SI</v>
      </c>
      <c r="L456" t="str">
        <f>VLOOKUP(A456,CITACIONES!$B$2:$D$2072,3,0)</f>
        <v>JUNIO</v>
      </c>
    </row>
    <row r="457" spans="1:12">
      <c r="A457" s="4">
        <v>95269084</v>
      </c>
      <c r="B457" s="4" t="s">
        <v>661</v>
      </c>
      <c r="C457" s="4" t="s">
        <v>1163</v>
      </c>
      <c r="D457" t="s">
        <v>4126</v>
      </c>
      <c r="E457" s="8">
        <v>3</v>
      </c>
      <c r="F457" s="1" t="str">
        <f>VLOOKUP(E457,$O$1:$P$16,2,FALSE)</f>
        <v>CALI</v>
      </c>
      <c r="G457" s="6" t="s">
        <v>3632</v>
      </c>
      <c r="H457" t="str">
        <f>VLOOKUP(G457,$O$19:$P$38,2,0)</f>
        <v>Profesional I</v>
      </c>
      <c r="I457" t="str">
        <f>VLOOKUP(A457,PERSONALES!$B$2:$F$2072,4,0)</f>
        <v>M</v>
      </c>
      <c r="J457">
        <f>VLOOKUP(A457,PERSONALES!$B$2:$F$2072,5,0)</f>
        <v>59</v>
      </c>
      <c r="K457" t="str">
        <f>VLOOKUP(A457,CITACIONES!$B$1:D$2072,2,0)</f>
        <v>NO</v>
      </c>
      <c r="L457" t="str">
        <f>VLOOKUP(A457,CITACIONES!$B$2:$D$2072,3,0)</f>
        <v>PENDIENTE</v>
      </c>
    </row>
    <row r="458" spans="1:12">
      <c r="A458" s="4">
        <v>15968010</v>
      </c>
      <c r="B458" s="4" t="s">
        <v>156</v>
      </c>
      <c r="C458" s="4" t="s">
        <v>155</v>
      </c>
      <c r="D458" t="s">
        <v>4127</v>
      </c>
      <c r="E458" s="8">
        <v>1</v>
      </c>
      <c r="F458" s="1" t="str">
        <f>VLOOKUP(E458,$O$1:$P$16,2,FALSE)</f>
        <v>BOGOTA</v>
      </c>
      <c r="G458" s="6" t="s">
        <v>3633</v>
      </c>
      <c r="H458" t="str">
        <f>VLOOKUP(G458,$O$19:$P$38,2,0)</f>
        <v>Coordinador I</v>
      </c>
      <c r="I458" t="str">
        <f>VLOOKUP(A458,PERSONALES!$B$2:$F$2072,4,0)</f>
        <v>M</v>
      </c>
      <c r="J458">
        <f>VLOOKUP(A458,PERSONALES!$B$2:$F$2072,5,0)</f>
        <v>43</v>
      </c>
      <c r="K458" t="str">
        <f>VLOOKUP(A458,CITACIONES!$B$1:D$2072,2,0)</f>
        <v>SI</v>
      </c>
      <c r="L458" t="str">
        <f>VLOOKUP(A458,CITACIONES!$B$2:$D$2072,3,0)</f>
        <v>FEBRERO</v>
      </c>
    </row>
    <row r="459" spans="1:12">
      <c r="A459" s="4">
        <v>52537173</v>
      </c>
      <c r="B459" s="4" t="s">
        <v>1164</v>
      </c>
      <c r="C459" s="4" t="s">
        <v>1165</v>
      </c>
      <c r="D459" t="s">
        <v>4128</v>
      </c>
      <c r="E459" s="8">
        <v>1</v>
      </c>
      <c r="F459" s="1" t="str">
        <f>VLOOKUP(E459,$O$1:$P$16,2,FALSE)</f>
        <v>BOGOTA</v>
      </c>
      <c r="G459" s="6" t="s">
        <v>3629</v>
      </c>
      <c r="H459" t="str">
        <f>VLOOKUP(G459,$O$19:$P$38,2,0)</f>
        <v>Especialista</v>
      </c>
      <c r="I459" t="str">
        <f>VLOOKUP(A459,PERSONALES!$B$2:$F$2072,4,0)</f>
        <v>F</v>
      </c>
      <c r="J459">
        <f>VLOOKUP(A459,PERSONALES!$B$2:$F$2072,5,0)</f>
        <v>43</v>
      </c>
      <c r="K459" t="str">
        <f>VLOOKUP(A459,CITACIONES!$B$1:D$2072,2,0)</f>
        <v>SI</v>
      </c>
      <c r="L459" t="str">
        <f>VLOOKUP(A459,CITACIONES!$B$2:$D$2072,3,0)</f>
        <v>FEBRERO</v>
      </c>
    </row>
    <row r="460" spans="1:12">
      <c r="A460" s="4">
        <v>52786892</v>
      </c>
      <c r="B460" s="4" t="s">
        <v>1166</v>
      </c>
      <c r="C460" s="4" t="s">
        <v>1167</v>
      </c>
      <c r="D460" t="s">
        <v>4129</v>
      </c>
      <c r="E460" s="8">
        <v>2</v>
      </c>
      <c r="F460" s="1" t="str">
        <f>VLOOKUP(E460,$O$1:$P$16,2,FALSE)</f>
        <v>MEDELLIN</v>
      </c>
      <c r="G460" s="6" t="s">
        <v>3629</v>
      </c>
      <c r="H460" t="str">
        <f>VLOOKUP(G460,$O$19:$P$38,2,0)</f>
        <v>Especialista</v>
      </c>
      <c r="I460" t="str">
        <f>VLOOKUP(A460,PERSONALES!$B$2:$F$2072,4,0)</f>
        <v>F</v>
      </c>
      <c r="J460">
        <f>VLOOKUP(A460,PERSONALES!$B$2:$F$2072,5,0)</f>
        <v>38</v>
      </c>
      <c r="K460" t="str">
        <f>VLOOKUP(A460,CITACIONES!$B$1:D$2072,2,0)</f>
        <v>SI</v>
      </c>
      <c r="L460" t="str">
        <f>VLOOKUP(A460,CITACIONES!$B$2:$D$2072,3,0)</f>
        <v>ENERO</v>
      </c>
    </row>
    <row r="461" spans="1:12">
      <c r="A461" s="4">
        <v>7180694</v>
      </c>
      <c r="B461" s="4" t="s">
        <v>1168</v>
      </c>
      <c r="C461" s="4" t="s">
        <v>1169</v>
      </c>
      <c r="D461" t="s">
        <v>4130</v>
      </c>
      <c r="E461" s="8">
        <v>3</v>
      </c>
      <c r="F461" s="1" t="str">
        <f>VLOOKUP(E461,$O$1:$P$16,2,FALSE)</f>
        <v>CALI</v>
      </c>
      <c r="G461" s="6" t="s">
        <v>3629</v>
      </c>
      <c r="H461" t="str">
        <f>VLOOKUP(G461,$O$19:$P$38,2,0)</f>
        <v>Especialista</v>
      </c>
      <c r="I461" t="str">
        <f>VLOOKUP(A461,PERSONALES!$B$2:$F$2072,4,0)</f>
        <v>M</v>
      </c>
      <c r="J461">
        <f>VLOOKUP(A461,PERSONALES!$B$2:$F$2072,5,0)</f>
        <v>41</v>
      </c>
      <c r="K461" t="str">
        <f>VLOOKUP(A461,CITACIONES!$B$1:D$2072,2,0)</f>
        <v>SI</v>
      </c>
      <c r="L461" t="str">
        <f>VLOOKUP(A461,CITACIONES!$B$2:$D$2072,3,0)</f>
        <v>JUNIO</v>
      </c>
    </row>
    <row r="462" spans="1:12">
      <c r="A462" s="4">
        <v>79353892</v>
      </c>
      <c r="B462" s="4" t="s">
        <v>90</v>
      </c>
      <c r="C462" s="4" t="s">
        <v>89</v>
      </c>
      <c r="D462" t="s">
        <v>4131</v>
      </c>
      <c r="E462" s="8">
        <v>6</v>
      </c>
      <c r="F462" s="1" t="str">
        <f>VLOOKUP(E462,$O$1:$P$16,2,FALSE)</f>
        <v>SANTA MARTA</v>
      </c>
      <c r="G462" s="6" t="s">
        <v>3629</v>
      </c>
      <c r="H462" t="str">
        <f>VLOOKUP(G462,$O$19:$P$38,2,0)</f>
        <v>Especialista</v>
      </c>
      <c r="I462" t="str">
        <f>VLOOKUP(A462,PERSONALES!$B$2:$F$2072,4,0)</f>
        <v>M</v>
      </c>
      <c r="J462">
        <f>VLOOKUP(A462,PERSONALES!$B$2:$F$2072,5,0)</f>
        <v>57</v>
      </c>
      <c r="K462" t="str">
        <f>VLOOKUP(A462,CITACIONES!$B$1:D$2072,2,0)</f>
        <v>SI</v>
      </c>
      <c r="L462" t="str">
        <f>VLOOKUP(A462,CITACIONES!$B$2:$D$2072,3,0)</f>
        <v>ENERO</v>
      </c>
    </row>
    <row r="463" spans="1:12">
      <c r="A463" s="4">
        <v>79681822</v>
      </c>
      <c r="B463" s="4" t="s">
        <v>54</v>
      </c>
      <c r="C463" s="4" t="s">
        <v>53</v>
      </c>
      <c r="D463" t="s">
        <v>4132</v>
      </c>
      <c r="E463" s="8">
        <v>2</v>
      </c>
      <c r="F463" s="1" t="str">
        <f>VLOOKUP(E463,$O$1:$P$16,2,FALSE)</f>
        <v>MEDELLIN</v>
      </c>
      <c r="G463" s="6" t="s">
        <v>3637</v>
      </c>
      <c r="H463" t="str">
        <f>VLOOKUP(G463,$O$19:$P$38,2,0)</f>
        <v>Gerente I</v>
      </c>
      <c r="I463" t="str">
        <f>VLOOKUP(A463,PERSONALES!$B$2:$F$2072,4,0)</f>
        <v>M</v>
      </c>
      <c r="J463">
        <f>VLOOKUP(A463,PERSONALES!$B$2:$F$2072,5,0)</f>
        <v>47</v>
      </c>
      <c r="K463" t="str">
        <f>VLOOKUP(A463,CITACIONES!$B$1:D$2072,2,0)</f>
        <v>NO</v>
      </c>
      <c r="L463" t="str">
        <f>VLOOKUP(A463,CITACIONES!$B$2:$D$2072,3,0)</f>
        <v>PENDIENTE</v>
      </c>
    </row>
    <row r="464" spans="1:12">
      <c r="A464" s="4">
        <v>79771009</v>
      </c>
      <c r="B464" s="4" t="s">
        <v>150</v>
      </c>
      <c r="C464" s="4" t="s">
        <v>1170</v>
      </c>
      <c r="D464" t="s">
        <v>4133</v>
      </c>
      <c r="E464" s="8">
        <v>7</v>
      </c>
      <c r="F464" s="1" t="str">
        <f>VLOOKUP(E464,$O$1:$P$16,2,FALSE)</f>
        <v>PASO</v>
      </c>
      <c r="G464" s="6" t="s">
        <v>3629</v>
      </c>
      <c r="H464" t="str">
        <f>VLOOKUP(G464,$O$19:$P$38,2,0)</f>
        <v>Especialista</v>
      </c>
      <c r="I464" t="str">
        <f>VLOOKUP(A464,PERSONALES!$B$2:$F$2072,4,0)</f>
        <v>M</v>
      </c>
      <c r="J464">
        <f>VLOOKUP(A464,PERSONALES!$B$2:$F$2072,5,0)</f>
        <v>46</v>
      </c>
      <c r="K464" t="str">
        <f>VLOOKUP(A464,CITACIONES!$B$1:D$2072,2,0)</f>
        <v>SI</v>
      </c>
      <c r="L464" t="str">
        <f>VLOOKUP(A464,CITACIONES!$B$2:$D$2072,3,0)</f>
        <v>MARZO</v>
      </c>
    </row>
    <row r="465" spans="1:12">
      <c r="A465" s="4">
        <v>80152954</v>
      </c>
      <c r="B465" s="4" t="s">
        <v>740</v>
      </c>
      <c r="C465" s="4" t="s">
        <v>1171</v>
      </c>
      <c r="D465" t="s">
        <v>4134</v>
      </c>
      <c r="E465" s="8">
        <v>14</v>
      </c>
      <c r="F465" s="1" t="str">
        <f>VLOOKUP(E465,$O$1:$P$16,2,FALSE)</f>
        <v>SANTIAGO</v>
      </c>
      <c r="G465" s="6" t="s">
        <v>3629</v>
      </c>
      <c r="H465" t="str">
        <f>VLOOKUP(G465,$O$19:$P$38,2,0)</f>
        <v>Especialista</v>
      </c>
      <c r="I465" t="str">
        <f>VLOOKUP(A465,PERSONALES!$B$2:$F$2072,4,0)</f>
        <v>M</v>
      </c>
      <c r="J465">
        <f>VLOOKUP(A465,PERSONALES!$B$2:$F$2072,5,0)</f>
        <v>41</v>
      </c>
      <c r="K465" t="str">
        <f>VLOOKUP(A465,CITACIONES!$B$1:D$2072,2,0)</f>
        <v>SI</v>
      </c>
      <c r="L465" t="str">
        <f>VLOOKUP(A465,CITACIONES!$B$2:$D$2072,3,0)</f>
        <v>ABRIL</v>
      </c>
    </row>
    <row r="466" spans="1:12">
      <c r="A466" s="4">
        <v>80222238</v>
      </c>
      <c r="B466" s="4" t="s">
        <v>1172</v>
      </c>
      <c r="C466" s="4" t="s">
        <v>1173</v>
      </c>
      <c r="D466" t="s">
        <v>4135</v>
      </c>
      <c r="E466" s="8">
        <v>10</v>
      </c>
      <c r="F466" s="1" t="str">
        <f>VLOOKUP(E466,$O$1:$P$16,2,FALSE)</f>
        <v>LIMA</v>
      </c>
      <c r="G466" s="6" t="s">
        <v>3630</v>
      </c>
      <c r="H466" t="str">
        <f>VLOOKUP(G466,$O$19:$P$38,2,0)</f>
        <v>Profesional II</v>
      </c>
      <c r="I466" t="str">
        <f>VLOOKUP(A466,PERSONALES!$B$2:$F$2072,4,0)</f>
        <v>M</v>
      </c>
      <c r="J466">
        <f>VLOOKUP(A466,PERSONALES!$B$2:$F$2072,5,0)</f>
        <v>41</v>
      </c>
      <c r="K466" t="str">
        <f>VLOOKUP(A466,CITACIONES!$B$1:D$2072,2,0)</f>
        <v>SI</v>
      </c>
      <c r="L466" t="str">
        <f>VLOOKUP(A466,CITACIONES!$B$2:$D$2072,3,0)</f>
        <v>FEBRERO</v>
      </c>
    </row>
    <row r="467" spans="1:12">
      <c r="A467" s="4">
        <v>1001511134</v>
      </c>
      <c r="B467" s="4" t="s">
        <v>1174</v>
      </c>
      <c r="C467" s="4" t="s">
        <v>1175</v>
      </c>
      <c r="D467" t="s">
        <v>4136</v>
      </c>
      <c r="E467" s="8">
        <v>9</v>
      </c>
      <c r="F467" s="1" t="str">
        <f>VLOOKUP(E467,$O$1:$P$16,2,FALSE)</f>
        <v>QUITO</v>
      </c>
      <c r="G467" s="6" t="s">
        <v>3636</v>
      </c>
      <c r="H467" t="str">
        <f>VLOOKUP(G467,$O$19:$P$38,2,0)</f>
        <v>Tecnólogo</v>
      </c>
      <c r="I467" t="str">
        <f>VLOOKUP(A467,PERSONALES!$B$2:$F$2072,4,0)</f>
        <v>F</v>
      </c>
      <c r="J467">
        <f>VLOOKUP(A467,PERSONALES!$B$2:$F$2072,5,0)</f>
        <v>22</v>
      </c>
      <c r="K467" t="str">
        <f>VLOOKUP(A467,CITACIONES!$B$1:D$2072,2,0)</f>
        <v>SI</v>
      </c>
      <c r="L467" t="str">
        <f>VLOOKUP(A467,CITACIONES!$B$2:$D$2072,3,0)</f>
        <v>MARZO</v>
      </c>
    </row>
    <row r="468" spans="1:12">
      <c r="A468" s="4">
        <v>1010999635</v>
      </c>
      <c r="B468" s="4" t="s">
        <v>736</v>
      </c>
      <c r="C468" s="4" t="s">
        <v>1176</v>
      </c>
      <c r="D468" t="s">
        <v>4137</v>
      </c>
      <c r="E468" s="8">
        <v>5</v>
      </c>
      <c r="F468" s="1" t="str">
        <f>VLOOKUP(E468,$O$1:$P$16,2,FALSE)</f>
        <v>BUCARAMANGA</v>
      </c>
      <c r="G468" s="6" t="s">
        <v>3635</v>
      </c>
      <c r="H468" t="str">
        <f>VLOOKUP(G468,$O$19:$P$38,2,0)</f>
        <v>Auxiliar Técnico I</v>
      </c>
      <c r="I468" t="str">
        <f>VLOOKUP(A468,PERSONALES!$B$2:$F$2072,4,0)</f>
        <v>M</v>
      </c>
      <c r="J468">
        <f>VLOOKUP(A468,PERSONALES!$B$2:$F$2072,5,0)</f>
        <v>33</v>
      </c>
      <c r="K468" t="str">
        <f>VLOOKUP(A468,CITACIONES!$B$1:D$2072,2,0)</f>
        <v>SI</v>
      </c>
      <c r="L468" t="str">
        <f>VLOOKUP(A468,CITACIONES!$B$2:$D$2072,3,0)</f>
        <v>ENERO</v>
      </c>
    </row>
    <row r="469" spans="1:12">
      <c r="A469" s="4">
        <v>101240088</v>
      </c>
      <c r="B469" s="4" t="s">
        <v>1177</v>
      </c>
      <c r="C469" s="4" t="s">
        <v>1178</v>
      </c>
      <c r="D469" t="s">
        <v>4138</v>
      </c>
      <c r="E469" s="8">
        <v>14</v>
      </c>
      <c r="F469" s="1" t="str">
        <f>VLOOKUP(E469,$O$1:$P$16,2,FALSE)</f>
        <v>SANTIAGO</v>
      </c>
      <c r="G469" s="6" t="s">
        <v>3636</v>
      </c>
      <c r="H469" t="str">
        <f>VLOOKUP(G469,$O$19:$P$38,2,0)</f>
        <v>Tecnólogo</v>
      </c>
      <c r="I469" t="str">
        <f>VLOOKUP(A469,PERSONALES!$B$2:$F$2072,4,0)</f>
        <v>F</v>
      </c>
      <c r="J469">
        <f>VLOOKUP(A469,PERSONALES!$B$2:$F$2072,5,0)</f>
        <v>30</v>
      </c>
      <c r="K469" t="str">
        <f>VLOOKUP(A469,CITACIONES!$B$1:D$2072,2,0)</f>
        <v>SI</v>
      </c>
      <c r="L469" t="str">
        <f>VLOOKUP(A469,CITACIONES!$B$2:$D$2072,3,0)</f>
        <v>JUNIO</v>
      </c>
    </row>
    <row r="470" spans="1:12">
      <c r="A470" s="4">
        <v>1012195122</v>
      </c>
      <c r="B470" s="4" t="s">
        <v>1179</v>
      </c>
      <c r="C470" s="4" t="s">
        <v>1180</v>
      </c>
      <c r="D470" t="s">
        <v>4139</v>
      </c>
      <c r="E470" s="8">
        <v>8</v>
      </c>
      <c r="F470" s="1" t="str">
        <f>VLOOKUP(E470,$O$1:$P$16,2,FALSE)</f>
        <v>GUAYAQUIL</v>
      </c>
      <c r="G470" s="6" t="s">
        <v>3630</v>
      </c>
      <c r="H470" t="str">
        <f>VLOOKUP(G470,$O$19:$P$38,2,0)</f>
        <v>Profesional II</v>
      </c>
      <c r="I470" t="str">
        <f>VLOOKUP(A470,PERSONALES!$B$2:$F$2072,4,0)</f>
        <v>F</v>
      </c>
      <c r="J470">
        <f>VLOOKUP(A470,PERSONALES!$B$2:$F$2072,5,0)</f>
        <v>29</v>
      </c>
      <c r="K470" t="str">
        <f>VLOOKUP(A470,CITACIONES!$B$1:D$2072,2,0)</f>
        <v>NO</v>
      </c>
      <c r="L470" t="str">
        <f>VLOOKUP(A470,CITACIONES!$B$2:$D$2072,3,0)</f>
        <v>PENDIENTE</v>
      </c>
    </row>
    <row r="471" spans="1:12">
      <c r="A471" s="4">
        <v>1013855135</v>
      </c>
      <c r="B471" s="4" t="s">
        <v>1181</v>
      </c>
      <c r="C471" s="4" t="s">
        <v>1182</v>
      </c>
      <c r="D471" t="s">
        <v>4140</v>
      </c>
      <c r="E471" s="8">
        <v>11</v>
      </c>
      <c r="F471" s="1" t="str">
        <f>VLOOKUP(E471,$O$1:$P$16,2,FALSE)</f>
        <v>BUENOS AIRES</v>
      </c>
      <c r="G471" s="6" t="s">
        <v>3632</v>
      </c>
      <c r="H471" t="str">
        <f>VLOOKUP(G471,$O$19:$P$38,2,0)</f>
        <v>Profesional I</v>
      </c>
      <c r="I471" t="str">
        <f>VLOOKUP(A471,PERSONALES!$B$2:$F$2072,4,0)</f>
        <v>F</v>
      </c>
      <c r="J471">
        <f>VLOOKUP(A471,PERSONALES!$B$2:$F$2072,5,0)</f>
        <v>32</v>
      </c>
      <c r="K471" t="str">
        <f>VLOOKUP(A471,CITACIONES!$B$1:D$2072,2,0)</f>
        <v>NO</v>
      </c>
      <c r="L471" t="str">
        <f>VLOOKUP(A471,CITACIONES!$B$2:$D$2072,3,0)</f>
        <v>PENDIENTE</v>
      </c>
    </row>
    <row r="472" spans="1:12">
      <c r="A472" s="4">
        <v>1014394687</v>
      </c>
      <c r="B472" s="4" t="s">
        <v>1183</v>
      </c>
      <c r="C472" s="4" t="s">
        <v>1184</v>
      </c>
      <c r="D472" t="s">
        <v>4141</v>
      </c>
      <c r="E472" s="8">
        <v>12</v>
      </c>
      <c r="F472" s="1" t="str">
        <f>VLOOKUP(E472,$O$1:$P$16,2,FALSE)</f>
        <v>CARACAS</v>
      </c>
      <c r="G472" s="6" t="s">
        <v>3635</v>
      </c>
      <c r="H472" t="str">
        <f>VLOOKUP(G472,$O$19:$P$38,2,0)</f>
        <v>Auxiliar Técnico I</v>
      </c>
      <c r="I472" t="str">
        <f>VLOOKUP(A472,PERSONALES!$B$2:$F$2072,4,0)</f>
        <v>M</v>
      </c>
      <c r="J472">
        <f>VLOOKUP(A472,PERSONALES!$B$2:$F$2072,5,0)</f>
        <v>34</v>
      </c>
      <c r="K472" t="str">
        <f>VLOOKUP(A472,CITACIONES!$B$1:D$2072,2,0)</f>
        <v>NO</v>
      </c>
      <c r="L472" t="str">
        <f>VLOOKUP(A472,CITACIONES!$B$2:$D$2072,3,0)</f>
        <v>PENDIENTE</v>
      </c>
    </row>
    <row r="473" spans="1:12">
      <c r="A473" s="4">
        <v>1014194337</v>
      </c>
      <c r="B473" s="4" t="s">
        <v>1185</v>
      </c>
      <c r="C473" s="4" t="s">
        <v>1186</v>
      </c>
      <c r="D473" t="s">
        <v>4142</v>
      </c>
      <c r="E473" s="8">
        <v>2</v>
      </c>
      <c r="F473" s="1" t="str">
        <f>VLOOKUP(E473,$O$1:$P$16,2,FALSE)</f>
        <v>MEDELLIN</v>
      </c>
      <c r="G473" s="6" t="s">
        <v>3630</v>
      </c>
      <c r="H473" t="str">
        <f>VLOOKUP(G473,$O$19:$P$38,2,0)</f>
        <v>Profesional II</v>
      </c>
      <c r="I473" t="str">
        <f>VLOOKUP(A473,PERSONALES!$B$2:$F$2072,4,0)</f>
        <v>F</v>
      </c>
      <c r="J473">
        <f>VLOOKUP(A473,PERSONALES!$B$2:$F$2072,5,0)</f>
        <v>26</v>
      </c>
      <c r="K473" t="str">
        <f>VLOOKUP(A473,CITACIONES!$B$1:D$2072,2,0)</f>
        <v>SI</v>
      </c>
      <c r="L473" t="str">
        <f>VLOOKUP(A473,CITACIONES!$B$2:$D$2072,3,0)</f>
        <v>MARZO</v>
      </c>
    </row>
    <row r="474" spans="1:12">
      <c r="A474" s="4">
        <v>1018947868</v>
      </c>
      <c r="B474" s="4" t="s">
        <v>512</v>
      </c>
      <c r="C474" s="4" t="s">
        <v>1187</v>
      </c>
      <c r="D474" t="s">
        <v>4143</v>
      </c>
      <c r="E474" s="8">
        <v>8</v>
      </c>
      <c r="F474" s="1" t="str">
        <f>VLOOKUP(E474,$O$1:$P$16,2,FALSE)</f>
        <v>GUAYAQUIL</v>
      </c>
      <c r="G474" s="6" t="s">
        <v>3640</v>
      </c>
      <c r="H474" t="str">
        <f>VLOOKUP(G474,$O$19:$P$38,2,0)</f>
        <v>Auxiliar Operativo</v>
      </c>
      <c r="I474" t="str">
        <f>VLOOKUP(A474,PERSONALES!$B$2:$F$2072,4,0)</f>
        <v>F</v>
      </c>
      <c r="J474">
        <f>VLOOKUP(A474,PERSONALES!$B$2:$F$2072,5,0)</f>
        <v>26</v>
      </c>
      <c r="K474" t="str">
        <f>VLOOKUP(A474,CITACIONES!$B$1:D$2072,2,0)</f>
        <v>NO</v>
      </c>
      <c r="L474" t="str">
        <f>VLOOKUP(A474,CITACIONES!$B$2:$D$2072,3,0)</f>
        <v>PENDIENTE</v>
      </c>
    </row>
    <row r="475" spans="1:12">
      <c r="A475" s="4">
        <v>1019381717</v>
      </c>
      <c r="B475" s="4" t="s">
        <v>1188</v>
      </c>
      <c r="C475" s="4" t="s">
        <v>1189</v>
      </c>
      <c r="D475" t="s">
        <v>4144</v>
      </c>
      <c r="E475" s="8">
        <v>3</v>
      </c>
      <c r="F475" s="1" t="str">
        <f>VLOOKUP(E475,$O$1:$P$16,2,FALSE)</f>
        <v>CALI</v>
      </c>
      <c r="G475" s="6" t="s">
        <v>3630</v>
      </c>
      <c r="H475" t="str">
        <f>VLOOKUP(G475,$O$19:$P$38,2,0)</f>
        <v>Profesional II</v>
      </c>
      <c r="I475" t="str">
        <f>VLOOKUP(A475,PERSONALES!$B$2:$F$2072,4,0)</f>
        <v>F</v>
      </c>
      <c r="J475">
        <f>VLOOKUP(A475,PERSONALES!$B$2:$F$2072,5,0)</f>
        <v>34</v>
      </c>
      <c r="K475" t="str">
        <f>VLOOKUP(A475,CITACIONES!$B$1:D$2072,2,0)</f>
        <v>SI</v>
      </c>
      <c r="L475" t="str">
        <f>VLOOKUP(A475,CITACIONES!$B$2:$D$2072,3,0)</f>
        <v>ENERO</v>
      </c>
    </row>
    <row r="476" spans="1:12">
      <c r="A476" s="4">
        <v>1019311498</v>
      </c>
      <c r="B476" s="4" t="s">
        <v>1190</v>
      </c>
      <c r="C476" s="4" t="s">
        <v>1191</v>
      </c>
      <c r="D476" t="s">
        <v>4145</v>
      </c>
      <c r="E476" s="8">
        <v>3</v>
      </c>
      <c r="F476" s="1" t="str">
        <f>VLOOKUP(E476,$O$1:$P$16,2,FALSE)</f>
        <v>CALI</v>
      </c>
      <c r="G476" s="6" t="s">
        <v>3630</v>
      </c>
      <c r="H476" t="str">
        <f>VLOOKUP(G476,$O$19:$P$38,2,0)</f>
        <v>Profesional II</v>
      </c>
      <c r="I476" t="str">
        <f>VLOOKUP(A476,PERSONALES!$B$2:$F$2072,4,0)</f>
        <v>F</v>
      </c>
      <c r="J476">
        <f>VLOOKUP(A476,PERSONALES!$B$2:$F$2072,5,0)</f>
        <v>32</v>
      </c>
      <c r="K476" t="str">
        <f>VLOOKUP(A476,CITACIONES!$B$1:D$2072,2,0)</f>
        <v>NO</v>
      </c>
      <c r="L476" t="str">
        <f>VLOOKUP(A476,CITACIONES!$B$2:$D$2072,3,0)</f>
        <v>PENDIENTE</v>
      </c>
    </row>
    <row r="477" spans="1:12">
      <c r="A477" s="4">
        <v>1020637510</v>
      </c>
      <c r="B477" s="4" t="s">
        <v>1192</v>
      </c>
      <c r="C477" s="4" t="s">
        <v>1193</v>
      </c>
      <c r="D477" t="s">
        <v>4146</v>
      </c>
      <c r="E477" s="8">
        <v>13</v>
      </c>
      <c r="F477" s="1" t="str">
        <f>VLOOKUP(E477,$O$1:$P$16,2,FALSE)</f>
        <v>NEW YORK</v>
      </c>
      <c r="G477" s="6" t="s">
        <v>3640</v>
      </c>
      <c r="H477" t="str">
        <f>VLOOKUP(G477,$O$19:$P$38,2,0)</f>
        <v>Auxiliar Operativo</v>
      </c>
      <c r="I477" t="str">
        <f>VLOOKUP(A477,PERSONALES!$B$2:$F$2072,4,0)</f>
        <v>F</v>
      </c>
      <c r="J477">
        <f>VLOOKUP(A477,PERSONALES!$B$2:$F$2072,5,0)</f>
        <v>28</v>
      </c>
      <c r="K477" t="str">
        <f>VLOOKUP(A477,CITACIONES!$B$1:D$2072,2,0)</f>
        <v>SI</v>
      </c>
      <c r="L477" t="str">
        <f>VLOOKUP(A477,CITACIONES!$B$2:$D$2072,3,0)</f>
        <v>FEBRERO</v>
      </c>
    </row>
    <row r="478" spans="1:12">
      <c r="A478" s="4">
        <v>1022457195</v>
      </c>
      <c r="B478" s="4" t="s">
        <v>1194</v>
      </c>
      <c r="C478" s="4" t="s">
        <v>1195</v>
      </c>
      <c r="D478" t="s">
        <v>4147</v>
      </c>
      <c r="E478" s="8">
        <v>9</v>
      </c>
      <c r="F478" s="1" t="str">
        <f>VLOOKUP(E478,$O$1:$P$16,2,FALSE)</f>
        <v>QUITO</v>
      </c>
      <c r="G478" s="6" t="s">
        <v>3640</v>
      </c>
      <c r="H478" t="str">
        <f>VLOOKUP(G478,$O$19:$P$38,2,0)</f>
        <v>Auxiliar Operativo</v>
      </c>
      <c r="I478" t="str">
        <f>VLOOKUP(A478,PERSONALES!$B$2:$F$2072,4,0)</f>
        <v>F</v>
      </c>
      <c r="J478">
        <f>VLOOKUP(A478,PERSONALES!$B$2:$F$2072,5,0)</f>
        <v>32</v>
      </c>
      <c r="K478" t="str">
        <f>VLOOKUP(A478,CITACIONES!$B$1:D$2072,2,0)</f>
        <v>SI</v>
      </c>
      <c r="L478" t="str">
        <f>VLOOKUP(A478,CITACIONES!$B$2:$D$2072,3,0)</f>
        <v>MAYO</v>
      </c>
    </row>
    <row r="479" spans="1:12">
      <c r="A479" s="4">
        <v>1022813252</v>
      </c>
      <c r="B479" s="4" t="s">
        <v>1045</v>
      </c>
      <c r="C479" s="4" t="s">
        <v>1196</v>
      </c>
      <c r="D479" t="s">
        <v>4148</v>
      </c>
      <c r="E479" s="8">
        <v>12</v>
      </c>
      <c r="F479" s="1" t="str">
        <f>VLOOKUP(E479,$O$1:$P$16,2,FALSE)</f>
        <v>CARACAS</v>
      </c>
      <c r="G479" s="6" t="s">
        <v>3630</v>
      </c>
      <c r="H479" t="str">
        <f>VLOOKUP(G479,$O$19:$P$38,2,0)</f>
        <v>Profesional II</v>
      </c>
      <c r="I479" t="str">
        <f>VLOOKUP(A479,PERSONALES!$B$2:$F$2072,4,0)</f>
        <v>F</v>
      </c>
      <c r="J479">
        <f>VLOOKUP(A479,PERSONALES!$B$2:$F$2072,5,0)</f>
        <v>31</v>
      </c>
      <c r="K479" t="str">
        <f>VLOOKUP(A479,CITACIONES!$B$1:D$2072,2,0)</f>
        <v>SI</v>
      </c>
      <c r="L479" t="str">
        <f>VLOOKUP(A479,CITACIONES!$B$2:$D$2072,3,0)</f>
        <v>FEBRERO</v>
      </c>
    </row>
    <row r="480" spans="1:12">
      <c r="A480" s="4">
        <v>1022168072</v>
      </c>
      <c r="B480" s="4" t="s">
        <v>1197</v>
      </c>
      <c r="C480" s="4" t="s">
        <v>1198</v>
      </c>
      <c r="D480" t="s">
        <v>4149</v>
      </c>
      <c r="E480" s="8">
        <v>14</v>
      </c>
      <c r="F480" s="1" t="str">
        <f>VLOOKUP(E480,$O$1:$P$16,2,FALSE)</f>
        <v>SANTIAGO</v>
      </c>
      <c r="G480" s="6" t="s">
        <v>3640</v>
      </c>
      <c r="H480" t="str">
        <f>VLOOKUP(G480,$O$19:$P$38,2,0)</f>
        <v>Auxiliar Operativo</v>
      </c>
      <c r="I480" t="str">
        <f>VLOOKUP(A480,PERSONALES!$B$2:$F$2072,4,0)</f>
        <v>F</v>
      </c>
      <c r="J480">
        <f>VLOOKUP(A480,PERSONALES!$B$2:$F$2072,5,0)</f>
        <v>31</v>
      </c>
      <c r="K480" t="str">
        <f>VLOOKUP(A480,CITACIONES!$B$1:D$2072,2,0)</f>
        <v>SI</v>
      </c>
      <c r="L480" t="str">
        <f>VLOOKUP(A480,CITACIONES!$B$2:$D$2072,3,0)</f>
        <v>ENERO</v>
      </c>
    </row>
    <row r="481" spans="1:12">
      <c r="A481" s="4">
        <v>1022465900</v>
      </c>
      <c r="B481" s="4" t="s">
        <v>1199</v>
      </c>
      <c r="C481" s="4" t="s">
        <v>1200</v>
      </c>
      <c r="D481" t="s">
        <v>4150</v>
      </c>
      <c r="E481" s="8">
        <v>13</v>
      </c>
      <c r="F481" s="1" t="str">
        <f>VLOOKUP(E481,$O$1:$P$16,2,FALSE)</f>
        <v>NEW YORK</v>
      </c>
      <c r="G481" s="6" t="s">
        <v>3640</v>
      </c>
      <c r="H481" t="str">
        <f>VLOOKUP(G481,$O$19:$P$38,2,0)</f>
        <v>Auxiliar Operativo</v>
      </c>
      <c r="I481" t="str">
        <f>VLOOKUP(A481,PERSONALES!$B$2:$F$2072,4,0)</f>
        <v>F</v>
      </c>
      <c r="J481">
        <f>VLOOKUP(A481,PERSONALES!$B$2:$F$2072,5,0)</f>
        <v>29</v>
      </c>
      <c r="K481" t="str">
        <f>VLOOKUP(A481,CITACIONES!$B$1:D$2072,2,0)</f>
        <v>SI</v>
      </c>
      <c r="L481" t="str">
        <f>VLOOKUP(A481,CITACIONES!$B$2:$D$2072,3,0)</f>
        <v>JUNIO</v>
      </c>
    </row>
    <row r="482" spans="1:12">
      <c r="A482" s="4">
        <v>1023456036</v>
      </c>
      <c r="B482" s="4" t="s">
        <v>1201</v>
      </c>
      <c r="C482" s="4" t="s">
        <v>1202</v>
      </c>
      <c r="D482" t="s">
        <v>4151</v>
      </c>
      <c r="E482" s="8">
        <v>13</v>
      </c>
      <c r="F482" s="1" t="str">
        <f>VLOOKUP(E482,$O$1:$P$16,2,FALSE)</f>
        <v>NEW YORK</v>
      </c>
      <c r="G482" s="6" t="s">
        <v>3630</v>
      </c>
      <c r="H482" t="str">
        <f>VLOOKUP(G482,$O$19:$P$38,2,0)</f>
        <v>Profesional II</v>
      </c>
      <c r="I482" t="str">
        <f>VLOOKUP(A482,PERSONALES!$B$2:$F$2072,4,0)</f>
        <v>M</v>
      </c>
      <c r="J482">
        <f>VLOOKUP(A482,PERSONALES!$B$2:$F$2072,5,0)</f>
        <v>36</v>
      </c>
      <c r="K482" t="str">
        <f>VLOOKUP(A482,CITACIONES!$B$1:D$2072,2,0)</f>
        <v>SI</v>
      </c>
      <c r="L482" t="str">
        <f>VLOOKUP(A482,CITACIONES!$B$2:$D$2072,3,0)</f>
        <v>JUNIO</v>
      </c>
    </row>
    <row r="483" spans="1:12">
      <c r="A483" s="4">
        <v>1023710747</v>
      </c>
      <c r="B483" s="4" t="s">
        <v>1203</v>
      </c>
      <c r="C483" s="4" t="s">
        <v>1204</v>
      </c>
      <c r="D483" t="s">
        <v>4152</v>
      </c>
      <c r="E483" s="8">
        <v>1</v>
      </c>
      <c r="F483" s="1" t="str">
        <f>VLOOKUP(E483,$O$1:$P$16,2,FALSE)</f>
        <v>BOGOTA</v>
      </c>
      <c r="G483" s="6" t="s">
        <v>3640</v>
      </c>
      <c r="H483" t="str">
        <f>VLOOKUP(G483,$O$19:$P$38,2,0)</f>
        <v>Auxiliar Operativo</v>
      </c>
      <c r="I483" t="str">
        <f>VLOOKUP(A483,PERSONALES!$B$2:$F$2072,4,0)</f>
        <v>M</v>
      </c>
      <c r="J483">
        <f>VLOOKUP(A483,PERSONALES!$B$2:$F$2072,5,0)</f>
        <v>34</v>
      </c>
      <c r="K483" t="str">
        <f>VLOOKUP(A483,CITACIONES!$B$1:D$2072,2,0)</f>
        <v>SI</v>
      </c>
      <c r="L483" t="str">
        <f>VLOOKUP(A483,CITACIONES!$B$2:$D$2072,3,0)</f>
        <v>MARZO</v>
      </c>
    </row>
    <row r="484" spans="1:12">
      <c r="A484" s="4">
        <v>1023604756</v>
      </c>
      <c r="B484" s="4" t="s">
        <v>1205</v>
      </c>
      <c r="C484" s="4" t="s">
        <v>1206</v>
      </c>
      <c r="D484" t="s">
        <v>4153</v>
      </c>
      <c r="E484" s="8">
        <v>14</v>
      </c>
      <c r="F484" s="1" t="str">
        <f>VLOOKUP(E484,$O$1:$P$16,2,FALSE)</f>
        <v>SANTIAGO</v>
      </c>
      <c r="G484" s="6" t="s">
        <v>3640</v>
      </c>
      <c r="H484" t="str">
        <f>VLOOKUP(G484,$O$19:$P$38,2,0)</f>
        <v>Auxiliar Operativo</v>
      </c>
      <c r="I484" t="str">
        <f>VLOOKUP(A484,PERSONALES!$B$2:$F$2072,4,0)</f>
        <v>F</v>
      </c>
      <c r="J484">
        <f>VLOOKUP(A484,PERSONALES!$B$2:$F$2072,5,0)</f>
        <v>33</v>
      </c>
      <c r="K484" t="str">
        <f>VLOOKUP(A484,CITACIONES!$B$1:D$2072,2,0)</f>
        <v>SI</v>
      </c>
      <c r="L484" t="str">
        <f>VLOOKUP(A484,CITACIONES!$B$2:$D$2072,3,0)</f>
        <v>JUNIO</v>
      </c>
    </row>
    <row r="485" spans="1:12">
      <c r="A485" s="4">
        <v>1023729119</v>
      </c>
      <c r="B485" s="4" t="s">
        <v>100</v>
      </c>
      <c r="C485" s="4" t="s">
        <v>1207</v>
      </c>
      <c r="D485" t="s">
        <v>4154</v>
      </c>
      <c r="E485" s="8">
        <v>8</v>
      </c>
      <c r="F485" s="1" t="str">
        <f>VLOOKUP(E485,$O$1:$P$16,2,FALSE)</f>
        <v>GUAYAQUIL</v>
      </c>
      <c r="G485" s="6" t="s">
        <v>3640</v>
      </c>
      <c r="H485" t="str">
        <f>VLOOKUP(G485,$O$19:$P$38,2,0)</f>
        <v>Auxiliar Operativo</v>
      </c>
      <c r="I485" t="str">
        <f>VLOOKUP(A485,PERSONALES!$B$2:$F$2072,4,0)</f>
        <v>F</v>
      </c>
      <c r="J485">
        <f>VLOOKUP(A485,PERSONALES!$B$2:$F$2072,5,0)</f>
        <v>31</v>
      </c>
      <c r="K485" t="str">
        <f>VLOOKUP(A485,CITACIONES!$B$1:D$2072,2,0)</f>
        <v>SI</v>
      </c>
      <c r="L485" t="str">
        <f>VLOOKUP(A485,CITACIONES!$B$2:$D$2072,3,0)</f>
        <v>ENERO</v>
      </c>
    </row>
    <row r="486" spans="1:12">
      <c r="A486" s="4">
        <v>1023108543</v>
      </c>
      <c r="B486" s="4" t="s">
        <v>1208</v>
      </c>
      <c r="C486" s="4" t="s">
        <v>1209</v>
      </c>
      <c r="D486" t="s">
        <v>4155</v>
      </c>
      <c r="E486" s="8">
        <v>13</v>
      </c>
      <c r="F486" s="1" t="str">
        <f>VLOOKUP(E486,$O$1:$P$16,2,FALSE)</f>
        <v>NEW YORK</v>
      </c>
      <c r="G486" s="6" t="s">
        <v>3640</v>
      </c>
      <c r="H486" t="str">
        <f>VLOOKUP(G486,$O$19:$P$38,2,0)</f>
        <v>Auxiliar Operativo</v>
      </c>
      <c r="I486" t="str">
        <f>VLOOKUP(A486,PERSONALES!$B$2:$F$2072,4,0)</f>
        <v>F</v>
      </c>
      <c r="J486">
        <f>VLOOKUP(A486,PERSONALES!$B$2:$F$2072,5,0)</f>
        <v>31</v>
      </c>
      <c r="K486" t="str">
        <f>VLOOKUP(A486,CITACIONES!$B$1:D$2072,2,0)</f>
        <v>NO</v>
      </c>
      <c r="L486" t="str">
        <f>VLOOKUP(A486,CITACIONES!$B$2:$D$2072,3,0)</f>
        <v>PENDIENTE</v>
      </c>
    </row>
    <row r="487" spans="1:12">
      <c r="A487" s="4">
        <v>1023151647</v>
      </c>
      <c r="B487" s="4" t="s">
        <v>1210</v>
      </c>
      <c r="C487" s="4" t="s">
        <v>1211</v>
      </c>
      <c r="D487" t="s">
        <v>4156</v>
      </c>
      <c r="E487" s="8">
        <v>4</v>
      </c>
      <c r="F487" s="1" t="str">
        <f>VLOOKUP(E487,$O$1:$P$16,2,FALSE)</f>
        <v>BARRANQUILLA</v>
      </c>
      <c r="G487" s="6" t="s">
        <v>3640</v>
      </c>
      <c r="H487" t="str">
        <f>VLOOKUP(G487,$O$19:$P$38,2,0)</f>
        <v>Auxiliar Operativo</v>
      </c>
      <c r="I487" t="str">
        <f>VLOOKUP(A487,PERSONALES!$B$2:$F$2072,4,0)</f>
        <v>F</v>
      </c>
      <c r="J487">
        <f>VLOOKUP(A487,PERSONALES!$B$2:$F$2072,5,0)</f>
        <v>30</v>
      </c>
      <c r="K487" t="str">
        <f>VLOOKUP(A487,CITACIONES!$B$1:D$2072,2,0)</f>
        <v>SI</v>
      </c>
      <c r="L487" t="str">
        <f>VLOOKUP(A487,CITACIONES!$B$2:$D$2072,3,0)</f>
        <v>FEBRERO</v>
      </c>
    </row>
    <row r="488" spans="1:12">
      <c r="A488" s="4">
        <v>1024759033</v>
      </c>
      <c r="B488" s="4" t="s">
        <v>1212</v>
      </c>
      <c r="C488" s="4" t="s">
        <v>1213</v>
      </c>
      <c r="D488" t="s">
        <v>4157</v>
      </c>
      <c r="E488" s="8">
        <v>7</v>
      </c>
      <c r="F488" s="1" t="str">
        <f>VLOOKUP(E488,$O$1:$P$16,2,FALSE)</f>
        <v>PASO</v>
      </c>
      <c r="G488" s="6" t="s">
        <v>3640</v>
      </c>
      <c r="H488" t="str">
        <f>VLOOKUP(G488,$O$19:$P$38,2,0)</f>
        <v>Auxiliar Operativo</v>
      </c>
      <c r="I488" t="str">
        <f>VLOOKUP(A488,PERSONALES!$B$2:$F$2072,4,0)</f>
        <v>F</v>
      </c>
      <c r="J488">
        <f>VLOOKUP(A488,PERSONALES!$B$2:$F$2072,5,0)</f>
        <v>36</v>
      </c>
      <c r="K488" t="str">
        <f>VLOOKUP(A488,CITACIONES!$B$1:D$2072,2,0)</f>
        <v>SI</v>
      </c>
      <c r="L488" t="str">
        <f>VLOOKUP(A488,CITACIONES!$B$2:$D$2072,3,0)</f>
        <v>MAYO</v>
      </c>
    </row>
    <row r="489" spans="1:12">
      <c r="A489" s="4">
        <v>1030853219</v>
      </c>
      <c r="B489" s="4" t="s">
        <v>304</v>
      </c>
      <c r="C489" s="4" t="s">
        <v>303</v>
      </c>
      <c r="D489" t="s">
        <v>4158</v>
      </c>
      <c r="E489" s="8">
        <v>13</v>
      </c>
      <c r="F489" s="1" t="str">
        <f>VLOOKUP(E489,$O$1:$P$16,2,FALSE)</f>
        <v>NEW YORK</v>
      </c>
      <c r="G489" s="6" t="s">
        <v>3630</v>
      </c>
      <c r="H489" t="str">
        <f>VLOOKUP(G489,$O$19:$P$38,2,0)</f>
        <v>Profesional II</v>
      </c>
      <c r="I489" t="str">
        <f>VLOOKUP(A489,PERSONALES!$B$2:$F$2072,4,0)</f>
        <v>F</v>
      </c>
      <c r="J489">
        <f>VLOOKUP(A489,PERSONALES!$B$2:$F$2072,5,0)</f>
        <v>36</v>
      </c>
      <c r="K489" t="str">
        <f>VLOOKUP(A489,CITACIONES!$B$1:D$2072,2,0)</f>
        <v>SI</v>
      </c>
      <c r="L489" t="str">
        <f>VLOOKUP(A489,CITACIONES!$B$2:$D$2072,3,0)</f>
        <v>ENERO</v>
      </c>
    </row>
    <row r="490" spans="1:12">
      <c r="A490" s="4">
        <v>1030487876</v>
      </c>
      <c r="B490" s="4" t="s">
        <v>1214</v>
      </c>
      <c r="C490" s="4" t="s">
        <v>1215</v>
      </c>
      <c r="D490" t="s">
        <v>4159</v>
      </c>
      <c r="E490" s="8">
        <v>5</v>
      </c>
      <c r="F490" s="1" t="str">
        <f>VLOOKUP(E490,$O$1:$P$16,2,FALSE)</f>
        <v>BUCARAMANGA</v>
      </c>
      <c r="G490" s="6" t="s">
        <v>3630</v>
      </c>
      <c r="H490" t="str">
        <f>VLOOKUP(G490,$O$19:$P$38,2,0)</f>
        <v>Profesional II</v>
      </c>
      <c r="I490" t="str">
        <f>VLOOKUP(A490,PERSONALES!$B$2:$F$2072,4,0)</f>
        <v>F</v>
      </c>
      <c r="J490">
        <f>VLOOKUP(A490,PERSONALES!$B$2:$F$2072,5,0)</f>
        <v>36</v>
      </c>
      <c r="K490" t="str">
        <f>VLOOKUP(A490,CITACIONES!$B$1:D$2072,2,0)</f>
        <v>SI</v>
      </c>
      <c r="L490" t="str">
        <f>VLOOKUP(A490,CITACIONES!$B$2:$D$2072,3,0)</f>
        <v>ABRIL</v>
      </c>
    </row>
    <row r="491" spans="1:12">
      <c r="A491" s="4">
        <v>1030734572</v>
      </c>
      <c r="B491" s="4" t="s">
        <v>1216</v>
      </c>
      <c r="C491" s="4" t="s">
        <v>1217</v>
      </c>
      <c r="D491" t="s">
        <v>4160</v>
      </c>
      <c r="E491" s="8">
        <v>8</v>
      </c>
      <c r="F491" s="1" t="str">
        <f>VLOOKUP(E491,$O$1:$P$16,2,FALSE)</f>
        <v>GUAYAQUIL</v>
      </c>
      <c r="G491" s="6" t="s">
        <v>3635</v>
      </c>
      <c r="H491" t="str">
        <f>VLOOKUP(G491,$O$19:$P$38,2,0)</f>
        <v>Auxiliar Técnico I</v>
      </c>
      <c r="I491" t="str">
        <f>VLOOKUP(A491,PERSONALES!$B$2:$F$2072,4,0)</f>
        <v>F</v>
      </c>
      <c r="J491">
        <f>VLOOKUP(A491,PERSONALES!$B$2:$F$2072,5,0)</f>
        <v>35</v>
      </c>
      <c r="K491" t="str">
        <f>VLOOKUP(A491,CITACIONES!$B$1:D$2072,2,0)</f>
        <v>NO</v>
      </c>
      <c r="L491" t="str">
        <f>VLOOKUP(A491,CITACIONES!$B$2:$D$2072,3,0)</f>
        <v>PENDIENTE</v>
      </c>
    </row>
    <row r="492" spans="1:12">
      <c r="A492" s="4">
        <v>1030525580</v>
      </c>
      <c r="B492" s="4" t="s">
        <v>237</v>
      </c>
      <c r="C492" s="4" t="s">
        <v>236</v>
      </c>
      <c r="D492" t="s">
        <v>4161</v>
      </c>
      <c r="E492" s="8">
        <v>8</v>
      </c>
      <c r="F492" s="1" t="str">
        <f>VLOOKUP(E492,$O$1:$P$16,2,FALSE)</f>
        <v>GUAYAQUIL</v>
      </c>
      <c r="G492" s="6" t="s">
        <v>3640</v>
      </c>
      <c r="H492" t="str">
        <f>VLOOKUP(G492,$O$19:$P$38,2,0)</f>
        <v>Auxiliar Operativo</v>
      </c>
      <c r="I492" t="str">
        <f>VLOOKUP(A492,PERSONALES!$B$2:$F$2072,4,0)</f>
        <v>F</v>
      </c>
      <c r="J492">
        <f>VLOOKUP(A492,PERSONALES!$B$2:$F$2072,5,0)</f>
        <v>32</v>
      </c>
      <c r="K492" t="str">
        <f>VLOOKUP(A492,CITACIONES!$B$1:D$2072,2,0)</f>
        <v>SI</v>
      </c>
      <c r="L492" t="str">
        <f>VLOOKUP(A492,CITACIONES!$B$2:$D$2072,3,0)</f>
        <v>MARZO</v>
      </c>
    </row>
    <row r="493" spans="1:12">
      <c r="A493" s="4">
        <v>103060836</v>
      </c>
      <c r="B493" s="4" t="s">
        <v>1218</v>
      </c>
      <c r="C493" s="4" t="s">
        <v>1219</v>
      </c>
      <c r="D493" t="s">
        <v>4162</v>
      </c>
      <c r="E493" s="8">
        <v>13</v>
      </c>
      <c r="F493" s="1" t="str">
        <f>VLOOKUP(E493,$O$1:$P$16,2,FALSE)</f>
        <v>NEW YORK</v>
      </c>
      <c r="G493" s="6" t="s">
        <v>3630</v>
      </c>
      <c r="H493" t="str">
        <f>VLOOKUP(G493,$O$19:$P$38,2,0)</f>
        <v>Profesional II</v>
      </c>
      <c r="I493" t="str">
        <f>VLOOKUP(A493,PERSONALES!$B$2:$F$2072,4,0)</f>
        <v>M</v>
      </c>
      <c r="J493">
        <f>VLOOKUP(A493,PERSONALES!$B$2:$F$2072,5,0)</f>
        <v>31</v>
      </c>
      <c r="K493" t="str">
        <f>VLOOKUP(A493,CITACIONES!$B$1:D$2072,2,0)</f>
        <v>NO</v>
      </c>
      <c r="L493" t="str">
        <f>VLOOKUP(A493,CITACIONES!$B$2:$D$2072,3,0)</f>
        <v>PENDIENTE</v>
      </c>
    </row>
    <row r="494" spans="1:12">
      <c r="A494" s="4">
        <v>1032272190</v>
      </c>
      <c r="B494" s="4" t="s">
        <v>1220</v>
      </c>
      <c r="C494" s="4" t="s">
        <v>1221</v>
      </c>
      <c r="D494" t="s">
        <v>4163</v>
      </c>
      <c r="E494" s="8">
        <v>14</v>
      </c>
      <c r="F494" s="1" t="str">
        <f>VLOOKUP(E494,$O$1:$P$16,2,FALSE)</f>
        <v>SANTIAGO</v>
      </c>
      <c r="G494" s="6" t="s">
        <v>3630</v>
      </c>
      <c r="H494" t="str">
        <f>VLOOKUP(G494,$O$19:$P$38,2,0)</f>
        <v>Profesional II</v>
      </c>
      <c r="I494" t="str">
        <f>VLOOKUP(A494,PERSONALES!$B$2:$F$2072,4,0)</f>
        <v>F</v>
      </c>
      <c r="J494">
        <f>VLOOKUP(A494,PERSONALES!$B$2:$F$2072,5,0)</f>
        <v>33</v>
      </c>
      <c r="K494" t="str">
        <f>VLOOKUP(A494,CITACIONES!$B$1:D$2072,2,0)</f>
        <v>SI</v>
      </c>
      <c r="L494" t="str">
        <f>VLOOKUP(A494,CITACIONES!$B$2:$D$2072,3,0)</f>
        <v>MARZO</v>
      </c>
    </row>
    <row r="495" spans="1:12">
      <c r="A495" s="4">
        <v>1032797169</v>
      </c>
      <c r="B495" s="4" t="s">
        <v>196</v>
      </c>
      <c r="C495" s="4" t="s">
        <v>1222</v>
      </c>
      <c r="D495" t="s">
        <v>4164</v>
      </c>
      <c r="E495" s="8">
        <v>13</v>
      </c>
      <c r="F495" s="1" t="str">
        <f>VLOOKUP(E495,$O$1:$P$16,2,FALSE)</f>
        <v>NEW YORK</v>
      </c>
      <c r="G495" s="6" t="s">
        <v>3640</v>
      </c>
      <c r="H495" t="str">
        <f>VLOOKUP(G495,$O$19:$P$38,2,0)</f>
        <v>Auxiliar Operativo</v>
      </c>
      <c r="I495" t="str">
        <f>VLOOKUP(A495,PERSONALES!$B$2:$F$2072,4,0)</f>
        <v>M</v>
      </c>
      <c r="J495">
        <f>VLOOKUP(A495,PERSONALES!$B$2:$F$2072,5,0)</f>
        <v>31</v>
      </c>
      <c r="K495" t="str">
        <f>VLOOKUP(A495,CITACIONES!$B$1:D$2072,2,0)</f>
        <v>SI</v>
      </c>
      <c r="L495" t="str">
        <f>VLOOKUP(A495,CITACIONES!$B$2:$D$2072,3,0)</f>
        <v>ENERO</v>
      </c>
    </row>
    <row r="496" spans="1:12">
      <c r="A496" s="4">
        <v>1033298135</v>
      </c>
      <c r="B496" s="4" t="s">
        <v>1223</v>
      </c>
      <c r="C496" s="4" t="s">
        <v>1224</v>
      </c>
      <c r="D496" t="s">
        <v>4165</v>
      </c>
      <c r="E496" s="8">
        <v>3</v>
      </c>
      <c r="F496" s="1" t="str">
        <f>VLOOKUP(E496,$O$1:$P$16,2,FALSE)</f>
        <v>CALI</v>
      </c>
      <c r="G496" s="6" t="s">
        <v>3632</v>
      </c>
      <c r="H496" t="str">
        <f>VLOOKUP(G496,$O$19:$P$38,2,0)</f>
        <v>Profesional I</v>
      </c>
      <c r="I496" t="str">
        <f>VLOOKUP(A496,PERSONALES!$B$2:$F$2072,4,0)</f>
        <v>F</v>
      </c>
      <c r="J496">
        <f>VLOOKUP(A496,PERSONALES!$B$2:$F$2072,5,0)</f>
        <v>31</v>
      </c>
      <c r="K496" t="str">
        <f>VLOOKUP(A496,CITACIONES!$B$1:D$2072,2,0)</f>
        <v>SI</v>
      </c>
      <c r="L496" t="str">
        <f>VLOOKUP(A496,CITACIONES!$B$2:$D$2072,3,0)</f>
        <v>FEBRERO</v>
      </c>
    </row>
    <row r="497" spans="1:12">
      <c r="A497" s="4">
        <v>107093341</v>
      </c>
      <c r="B497" s="4" t="s">
        <v>1225</v>
      </c>
      <c r="C497" s="4" t="s">
        <v>1226</v>
      </c>
      <c r="D497" t="s">
        <v>4166</v>
      </c>
      <c r="E497" s="8">
        <v>12</v>
      </c>
      <c r="F497" s="1" t="str">
        <f>VLOOKUP(E497,$O$1:$P$16,2,FALSE)</f>
        <v>CARACAS</v>
      </c>
      <c r="G497" s="6" t="s">
        <v>3632</v>
      </c>
      <c r="H497" t="str">
        <f>VLOOKUP(G497,$O$19:$P$38,2,0)</f>
        <v>Profesional I</v>
      </c>
      <c r="I497" t="str">
        <f>VLOOKUP(A497,PERSONALES!$B$2:$F$2072,4,0)</f>
        <v>M</v>
      </c>
      <c r="J497">
        <f>VLOOKUP(A497,PERSONALES!$B$2:$F$2072,5,0)</f>
        <v>34</v>
      </c>
      <c r="K497" t="str">
        <f>VLOOKUP(A497,CITACIONES!$B$1:D$2072,2,0)</f>
        <v>SI</v>
      </c>
      <c r="L497" t="str">
        <f>VLOOKUP(A497,CITACIONES!$B$2:$D$2072,3,0)</f>
        <v>ENERO</v>
      </c>
    </row>
    <row r="498" spans="1:12">
      <c r="A498" s="4">
        <v>1072783871</v>
      </c>
      <c r="B498" s="4" t="s">
        <v>1227</v>
      </c>
      <c r="C498" s="4" t="s">
        <v>1228</v>
      </c>
      <c r="D498" t="s">
        <v>4167</v>
      </c>
      <c r="E498" s="8">
        <v>13</v>
      </c>
      <c r="F498" s="1" t="str">
        <f>VLOOKUP(E498,$O$1:$P$16,2,FALSE)</f>
        <v>NEW YORK</v>
      </c>
      <c r="G498" s="6" t="s">
        <v>3640</v>
      </c>
      <c r="H498" t="str">
        <f>VLOOKUP(G498,$O$19:$P$38,2,0)</f>
        <v>Auxiliar Operativo</v>
      </c>
      <c r="I498" t="str">
        <f>VLOOKUP(A498,PERSONALES!$B$2:$F$2072,4,0)</f>
        <v>F</v>
      </c>
      <c r="J498">
        <f>VLOOKUP(A498,PERSONALES!$B$2:$F$2072,5,0)</f>
        <v>34</v>
      </c>
      <c r="K498" t="str">
        <f>VLOOKUP(A498,CITACIONES!$B$1:D$2072,2,0)</f>
        <v>NO</v>
      </c>
      <c r="L498" t="str">
        <f>VLOOKUP(A498,CITACIONES!$B$2:$D$2072,3,0)</f>
        <v>PENDIENTE</v>
      </c>
    </row>
    <row r="499" spans="1:12">
      <c r="A499" s="4">
        <v>1073888369</v>
      </c>
      <c r="B499" s="4" t="s">
        <v>1229</v>
      </c>
      <c r="C499" s="4" t="s">
        <v>1230</v>
      </c>
      <c r="D499" t="s">
        <v>4168</v>
      </c>
      <c r="E499" s="8">
        <v>5</v>
      </c>
      <c r="F499" s="1" t="str">
        <f>VLOOKUP(E499,$O$1:$P$16,2,FALSE)</f>
        <v>BUCARAMANGA</v>
      </c>
      <c r="G499" s="6" t="s">
        <v>3638</v>
      </c>
      <c r="H499" t="str">
        <f>VLOOKUP(G499,$O$19:$P$38,2,0)</f>
        <v>Gestor I</v>
      </c>
      <c r="I499" t="str">
        <f>VLOOKUP(A499,PERSONALES!$B$2:$F$2072,4,0)</f>
        <v>F</v>
      </c>
      <c r="J499">
        <f>VLOOKUP(A499,PERSONALES!$B$2:$F$2072,5,0)</f>
        <v>34</v>
      </c>
      <c r="K499" t="str">
        <f>VLOOKUP(A499,CITACIONES!$B$1:D$2072,2,0)</f>
        <v>SI</v>
      </c>
      <c r="L499" t="str">
        <f>VLOOKUP(A499,CITACIONES!$B$2:$D$2072,3,0)</f>
        <v>MARZO</v>
      </c>
    </row>
    <row r="500" spans="1:12">
      <c r="A500" s="4">
        <v>1073457764</v>
      </c>
      <c r="B500" s="4" t="s">
        <v>543</v>
      </c>
      <c r="C500" s="4" t="s">
        <v>1231</v>
      </c>
      <c r="D500" t="s">
        <v>4169</v>
      </c>
      <c r="E500" s="8">
        <v>7</v>
      </c>
      <c r="F500" s="1" t="str">
        <f>VLOOKUP(E500,$O$1:$P$16,2,FALSE)</f>
        <v>PASO</v>
      </c>
      <c r="G500" s="6" t="s">
        <v>3636</v>
      </c>
      <c r="H500" t="str">
        <f>VLOOKUP(G500,$O$19:$P$38,2,0)</f>
        <v>Tecnólogo</v>
      </c>
      <c r="I500" t="str">
        <f>VLOOKUP(A500,PERSONALES!$B$2:$F$2072,4,0)</f>
        <v>F</v>
      </c>
      <c r="J500">
        <f>VLOOKUP(A500,PERSONALES!$B$2:$F$2072,5,0)</f>
        <v>31</v>
      </c>
      <c r="K500" t="str">
        <f>VLOOKUP(A500,CITACIONES!$B$1:D$2072,2,0)</f>
        <v>SI</v>
      </c>
      <c r="L500" t="str">
        <f>VLOOKUP(A500,CITACIONES!$B$2:$D$2072,3,0)</f>
        <v>ENERO</v>
      </c>
    </row>
    <row r="501" spans="1:12">
      <c r="A501" s="4">
        <v>1075652509</v>
      </c>
      <c r="B501" s="4" t="s">
        <v>1232</v>
      </c>
      <c r="C501" s="4" t="s">
        <v>1233</v>
      </c>
      <c r="D501" t="s">
        <v>4170</v>
      </c>
      <c r="E501" s="8">
        <v>12</v>
      </c>
      <c r="F501" s="1" t="str">
        <f>VLOOKUP(E501,$O$1:$P$16,2,FALSE)</f>
        <v>CARACAS</v>
      </c>
      <c r="G501" s="6" t="s">
        <v>3640</v>
      </c>
      <c r="H501" t="str">
        <f>VLOOKUP(G501,$O$19:$P$38,2,0)</f>
        <v>Auxiliar Operativo</v>
      </c>
      <c r="I501" t="str">
        <f>VLOOKUP(A501,PERSONALES!$B$2:$F$2072,4,0)</f>
        <v>F</v>
      </c>
      <c r="J501">
        <f>VLOOKUP(A501,PERSONALES!$B$2:$F$2072,5,0)</f>
        <v>34</v>
      </c>
      <c r="K501" t="str">
        <f>VLOOKUP(A501,CITACIONES!$B$1:D$2072,2,0)</f>
        <v>SI</v>
      </c>
      <c r="L501" t="str">
        <f>VLOOKUP(A501,CITACIONES!$B$2:$D$2072,3,0)</f>
        <v>MAYO</v>
      </c>
    </row>
    <row r="502" spans="1:12">
      <c r="A502" s="4">
        <v>1079346175</v>
      </c>
      <c r="B502" s="4" t="s">
        <v>64</v>
      </c>
      <c r="C502" s="4" t="s">
        <v>1234</v>
      </c>
      <c r="D502" t="s">
        <v>4171</v>
      </c>
      <c r="E502" s="8">
        <v>1</v>
      </c>
      <c r="F502" s="1" t="str">
        <f>VLOOKUP(E502,$O$1:$P$16,2,FALSE)</f>
        <v>BOGOTA</v>
      </c>
      <c r="G502" s="6" t="s">
        <v>3640</v>
      </c>
      <c r="H502" t="str">
        <f>VLOOKUP(G502,$O$19:$P$38,2,0)</f>
        <v>Auxiliar Operativo</v>
      </c>
      <c r="I502" t="str">
        <f>VLOOKUP(A502,PERSONALES!$B$2:$F$2072,4,0)</f>
        <v>F</v>
      </c>
      <c r="J502">
        <f>VLOOKUP(A502,PERSONALES!$B$2:$F$2072,5,0)</f>
        <v>28</v>
      </c>
      <c r="K502" t="str">
        <f>VLOOKUP(A502,CITACIONES!$B$1:D$2072,2,0)</f>
        <v>SI</v>
      </c>
      <c r="L502" t="str">
        <f>VLOOKUP(A502,CITACIONES!$B$2:$D$2072,3,0)</f>
        <v>JUNIO</v>
      </c>
    </row>
    <row r="503" spans="1:12">
      <c r="A503" s="4">
        <v>1098926369</v>
      </c>
      <c r="B503" s="4" t="s">
        <v>292</v>
      </c>
      <c r="C503" s="4" t="s">
        <v>291</v>
      </c>
      <c r="D503" t="s">
        <v>4172</v>
      </c>
      <c r="E503" s="8">
        <v>11</v>
      </c>
      <c r="F503" s="1" t="str">
        <f>VLOOKUP(E503,$O$1:$P$16,2,FALSE)</f>
        <v>BUENOS AIRES</v>
      </c>
      <c r="G503" s="6" t="s">
        <v>3632</v>
      </c>
      <c r="H503" t="str">
        <f>VLOOKUP(G503,$O$19:$P$38,2,0)</f>
        <v>Profesional I</v>
      </c>
      <c r="I503" t="str">
        <f>VLOOKUP(A503,PERSONALES!$B$2:$F$2072,4,0)</f>
        <v>F</v>
      </c>
      <c r="J503">
        <f>VLOOKUP(A503,PERSONALES!$B$2:$F$2072,5,0)</f>
        <v>32</v>
      </c>
      <c r="K503" t="str">
        <f>VLOOKUP(A503,CITACIONES!$B$1:D$2072,2,0)</f>
        <v>SI</v>
      </c>
      <c r="L503" t="str">
        <f>VLOOKUP(A503,CITACIONES!$B$2:$D$2072,3,0)</f>
        <v>JUNIO</v>
      </c>
    </row>
    <row r="504" spans="1:12">
      <c r="A504" s="4">
        <v>1233275948</v>
      </c>
      <c r="B504" s="4" t="s">
        <v>1235</v>
      </c>
      <c r="C504" s="4" t="s">
        <v>1236</v>
      </c>
      <c r="D504" t="s">
        <v>4173</v>
      </c>
      <c r="E504" s="8">
        <v>5</v>
      </c>
      <c r="F504" s="1" t="str">
        <f>VLOOKUP(E504,$O$1:$P$16,2,FALSE)</f>
        <v>BUCARAMANGA</v>
      </c>
      <c r="G504" s="6" t="s">
        <v>3630</v>
      </c>
      <c r="H504" t="str">
        <f>VLOOKUP(G504,$O$19:$P$38,2,0)</f>
        <v>Profesional II</v>
      </c>
      <c r="I504" t="str">
        <f>VLOOKUP(A504,PERSONALES!$B$2:$F$2072,4,0)</f>
        <v>F</v>
      </c>
      <c r="J504">
        <f>VLOOKUP(A504,PERSONALES!$B$2:$F$2072,5,0)</f>
        <v>26</v>
      </c>
      <c r="K504" t="str">
        <f>VLOOKUP(A504,CITACIONES!$B$1:D$2072,2,0)</f>
        <v>NO</v>
      </c>
      <c r="L504" t="str">
        <f>VLOOKUP(A504,CITACIONES!$B$2:$D$2072,3,0)</f>
        <v>PENDIENTE</v>
      </c>
    </row>
    <row r="505" spans="1:12">
      <c r="A505" s="4">
        <v>15043736</v>
      </c>
      <c r="B505" s="4" t="s">
        <v>1237</v>
      </c>
      <c r="C505" s="4" t="s">
        <v>1238</v>
      </c>
      <c r="D505" t="s">
        <v>4174</v>
      </c>
      <c r="E505" s="8">
        <v>8</v>
      </c>
      <c r="F505" s="1" t="str">
        <f>VLOOKUP(E505,$O$1:$P$16,2,FALSE)</f>
        <v>GUAYAQUIL</v>
      </c>
      <c r="G505" s="6" t="s">
        <v>3632</v>
      </c>
      <c r="H505" t="str">
        <f>VLOOKUP(G505,$O$19:$P$38,2,0)</f>
        <v>Profesional I</v>
      </c>
      <c r="I505" t="str">
        <f>VLOOKUP(A505,PERSONALES!$B$2:$F$2072,4,0)</f>
        <v>M</v>
      </c>
      <c r="J505">
        <f>VLOOKUP(A505,PERSONALES!$B$2:$F$2072,5,0)</f>
        <v>57</v>
      </c>
      <c r="K505" t="str">
        <f>VLOOKUP(A505,CITACIONES!$B$1:D$2072,2,0)</f>
        <v>SI</v>
      </c>
      <c r="L505" t="str">
        <f>VLOOKUP(A505,CITACIONES!$B$2:$D$2072,3,0)</f>
        <v>JUNIO</v>
      </c>
    </row>
    <row r="506" spans="1:12">
      <c r="A506" s="4">
        <v>1607432</v>
      </c>
      <c r="B506" s="4" t="s">
        <v>1239</v>
      </c>
      <c r="C506" s="4" t="s">
        <v>1240</v>
      </c>
      <c r="D506" t="s">
        <v>4175</v>
      </c>
      <c r="E506" s="8">
        <v>14</v>
      </c>
      <c r="F506" s="1" t="str">
        <f>VLOOKUP(E506,$O$1:$P$16,2,FALSE)</f>
        <v>SANTIAGO</v>
      </c>
      <c r="G506" s="6" t="s">
        <v>3632</v>
      </c>
      <c r="H506" t="str">
        <f>VLOOKUP(G506,$O$19:$P$38,2,0)</f>
        <v>Profesional I</v>
      </c>
      <c r="I506" t="str">
        <f>VLOOKUP(A506,PERSONALES!$B$2:$F$2072,4,0)</f>
        <v>M</v>
      </c>
      <c r="J506">
        <f>VLOOKUP(A506,PERSONALES!$B$2:$F$2072,5,0)</f>
        <v>40</v>
      </c>
      <c r="K506" t="str">
        <f>VLOOKUP(A506,CITACIONES!$B$1:D$2072,2,0)</f>
        <v>SI</v>
      </c>
      <c r="L506" t="str">
        <f>VLOOKUP(A506,CITACIONES!$B$2:$D$2072,3,0)</f>
        <v>MARZO</v>
      </c>
    </row>
    <row r="507" spans="1:12">
      <c r="A507" s="4">
        <v>28579770</v>
      </c>
      <c r="B507" s="4" t="s">
        <v>1241</v>
      </c>
      <c r="C507" s="4" t="s">
        <v>1242</v>
      </c>
      <c r="D507" t="s">
        <v>4176</v>
      </c>
      <c r="E507" s="8">
        <v>14</v>
      </c>
      <c r="F507" s="1" t="str">
        <f>VLOOKUP(E507,$O$1:$P$16,2,FALSE)</f>
        <v>SANTIAGO</v>
      </c>
      <c r="G507" s="6" t="s">
        <v>3640</v>
      </c>
      <c r="H507" t="str">
        <f>VLOOKUP(G507,$O$19:$P$38,2,0)</f>
        <v>Auxiliar Operativo</v>
      </c>
      <c r="I507" t="str">
        <f>VLOOKUP(A507,PERSONALES!$B$2:$F$2072,4,0)</f>
        <v>F</v>
      </c>
      <c r="J507">
        <f>VLOOKUP(A507,PERSONALES!$B$2:$F$2072,5,0)</f>
        <v>50</v>
      </c>
      <c r="K507" t="str">
        <f>VLOOKUP(A507,CITACIONES!$B$1:D$2072,2,0)</f>
        <v>SI</v>
      </c>
      <c r="L507" t="str">
        <f>VLOOKUP(A507,CITACIONES!$B$2:$D$2072,3,0)</f>
        <v>FEBRERO</v>
      </c>
    </row>
    <row r="508" spans="1:12">
      <c r="A508" s="4">
        <v>30236179</v>
      </c>
      <c r="B508" s="4" t="s">
        <v>884</v>
      </c>
      <c r="C508" s="4" t="s">
        <v>1243</v>
      </c>
      <c r="D508" t="s">
        <v>4177</v>
      </c>
      <c r="E508" s="8">
        <v>4</v>
      </c>
      <c r="F508" s="1" t="str">
        <f>VLOOKUP(E508,$O$1:$P$16,2,FALSE)</f>
        <v>BARRANQUILLA</v>
      </c>
      <c r="G508" s="6" t="s">
        <v>3638</v>
      </c>
      <c r="H508" t="str">
        <f>VLOOKUP(G508,$O$19:$P$38,2,0)</f>
        <v>Gestor I</v>
      </c>
      <c r="I508" t="str">
        <f>VLOOKUP(A508,PERSONALES!$B$2:$F$2072,4,0)</f>
        <v>F</v>
      </c>
      <c r="J508">
        <f>VLOOKUP(A508,PERSONALES!$B$2:$F$2072,5,0)</f>
        <v>39</v>
      </c>
      <c r="K508" t="str">
        <f>VLOOKUP(A508,CITACIONES!$B$1:D$2072,2,0)</f>
        <v>NO</v>
      </c>
      <c r="L508" t="str">
        <f>VLOOKUP(A508,CITACIONES!$B$2:$D$2072,3,0)</f>
        <v>PENDIENTE</v>
      </c>
    </row>
    <row r="509" spans="1:12">
      <c r="A509" s="4">
        <v>31918607</v>
      </c>
      <c r="B509" s="4" t="s">
        <v>239</v>
      </c>
      <c r="C509" s="4" t="s">
        <v>238</v>
      </c>
      <c r="D509" t="s">
        <v>4178</v>
      </c>
      <c r="E509" s="8">
        <v>9</v>
      </c>
      <c r="F509" s="1" t="str">
        <f>VLOOKUP(E509,$O$1:$P$16,2,FALSE)</f>
        <v>QUITO</v>
      </c>
      <c r="G509" s="6" t="s">
        <v>3630</v>
      </c>
      <c r="H509" t="str">
        <f>VLOOKUP(G509,$O$19:$P$38,2,0)</f>
        <v>Profesional II</v>
      </c>
      <c r="I509" t="str">
        <f>VLOOKUP(A509,PERSONALES!$B$2:$F$2072,4,0)</f>
        <v>M</v>
      </c>
      <c r="J509">
        <f>VLOOKUP(A509,PERSONALES!$B$2:$F$2072,5,0)</f>
        <v>56</v>
      </c>
      <c r="K509" t="str">
        <f>VLOOKUP(A509,CITACIONES!$B$1:D$2072,2,0)</f>
        <v>SI</v>
      </c>
      <c r="L509" t="str">
        <f>VLOOKUP(A509,CITACIONES!$B$2:$D$2072,3,0)</f>
        <v>MAYO</v>
      </c>
    </row>
    <row r="510" spans="1:12">
      <c r="A510" s="4">
        <v>36315246</v>
      </c>
      <c r="B510" s="4" t="s">
        <v>296</v>
      </c>
      <c r="C510" s="4" t="s">
        <v>1244</v>
      </c>
      <c r="D510" t="s">
        <v>4179</v>
      </c>
      <c r="E510" s="8">
        <v>14</v>
      </c>
      <c r="F510" s="1" t="str">
        <f>VLOOKUP(E510,$O$1:$P$16,2,FALSE)</f>
        <v>SANTIAGO</v>
      </c>
      <c r="G510" s="6" t="s">
        <v>3640</v>
      </c>
      <c r="H510" t="str">
        <f>VLOOKUP(G510,$O$19:$P$38,2,0)</f>
        <v>Auxiliar Operativo</v>
      </c>
      <c r="I510" t="str">
        <f>VLOOKUP(A510,PERSONALES!$B$2:$F$2072,4,0)</f>
        <v>F</v>
      </c>
      <c r="J510">
        <f>VLOOKUP(A510,PERSONALES!$B$2:$F$2072,5,0)</f>
        <v>40</v>
      </c>
      <c r="K510" t="str">
        <f>VLOOKUP(A510,CITACIONES!$B$1:D$2072,2,0)</f>
        <v>SI</v>
      </c>
      <c r="L510" t="str">
        <f>VLOOKUP(A510,CITACIONES!$B$2:$D$2072,3,0)</f>
        <v>MAYO</v>
      </c>
    </row>
    <row r="511" spans="1:12">
      <c r="A511" s="4">
        <v>36384810</v>
      </c>
      <c r="B511" s="4" t="s">
        <v>1245</v>
      </c>
      <c r="C511" s="4" t="s">
        <v>1246</v>
      </c>
      <c r="D511" t="s">
        <v>4180</v>
      </c>
      <c r="E511" s="8">
        <v>5</v>
      </c>
      <c r="F511" s="1" t="str">
        <f>VLOOKUP(E511,$O$1:$P$16,2,FALSE)</f>
        <v>BUCARAMANGA</v>
      </c>
      <c r="G511" s="6" t="s">
        <v>3640</v>
      </c>
      <c r="H511" t="str">
        <f>VLOOKUP(G511,$O$19:$P$38,2,0)</f>
        <v>Auxiliar Operativo</v>
      </c>
      <c r="I511" t="str">
        <f>VLOOKUP(A511,PERSONALES!$B$2:$F$2072,4,0)</f>
        <v>F</v>
      </c>
      <c r="J511">
        <f>VLOOKUP(A511,PERSONALES!$B$2:$F$2072,5,0)</f>
        <v>42</v>
      </c>
      <c r="K511" t="str">
        <f>VLOOKUP(A511,CITACIONES!$B$1:D$2072,2,0)</f>
        <v>SI</v>
      </c>
      <c r="L511" t="str">
        <f>VLOOKUP(A511,CITACIONES!$B$2:$D$2072,3,0)</f>
        <v>ABRIL</v>
      </c>
    </row>
    <row r="512" spans="1:12">
      <c r="A512" s="4">
        <v>42873871</v>
      </c>
      <c r="B512" s="4" t="s">
        <v>1225</v>
      </c>
      <c r="C512" s="4" t="s">
        <v>1247</v>
      </c>
      <c r="D512" t="s">
        <v>4181</v>
      </c>
      <c r="E512" s="8">
        <v>14</v>
      </c>
      <c r="F512" s="1" t="str">
        <f>VLOOKUP(E512,$O$1:$P$16,2,FALSE)</f>
        <v>SANTIAGO</v>
      </c>
      <c r="G512" s="6" t="s">
        <v>3632</v>
      </c>
      <c r="H512" t="str">
        <f>VLOOKUP(G512,$O$19:$P$38,2,0)</f>
        <v>Profesional I</v>
      </c>
      <c r="I512" t="str">
        <f>VLOOKUP(A512,PERSONALES!$B$2:$F$2072,4,0)</f>
        <v>M</v>
      </c>
      <c r="J512">
        <f>VLOOKUP(A512,PERSONALES!$B$2:$F$2072,5,0)</f>
        <v>49</v>
      </c>
      <c r="K512" t="str">
        <f>VLOOKUP(A512,CITACIONES!$B$1:D$2072,2,0)</f>
        <v>SI</v>
      </c>
      <c r="L512" t="str">
        <f>VLOOKUP(A512,CITACIONES!$B$2:$D$2072,3,0)</f>
        <v>FEBRERO</v>
      </c>
    </row>
    <row r="513" spans="1:12">
      <c r="A513" s="4">
        <v>51871720</v>
      </c>
      <c r="B513" s="4" t="s">
        <v>1248</v>
      </c>
      <c r="C513" s="4" t="s">
        <v>1249</v>
      </c>
      <c r="D513" t="s">
        <v>4182</v>
      </c>
      <c r="E513" s="8">
        <v>7</v>
      </c>
      <c r="F513" s="1" t="str">
        <f>VLOOKUP(E513,$O$1:$P$16,2,FALSE)</f>
        <v>PASO</v>
      </c>
      <c r="G513" s="6" t="s">
        <v>3638</v>
      </c>
      <c r="H513" t="str">
        <f>VLOOKUP(G513,$O$19:$P$38,2,0)</f>
        <v>Gestor I</v>
      </c>
      <c r="I513" t="str">
        <f>VLOOKUP(A513,PERSONALES!$B$2:$F$2072,4,0)</f>
        <v>F</v>
      </c>
      <c r="J513">
        <f>VLOOKUP(A513,PERSONALES!$B$2:$F$2072,5,0)</f>
        <v>55</v>
      </c>
      <c r="K513" t="str">
        <f>VLOOKUP(A513,CITACIONES!$B$1:D$2072,2,0)</f>
        <v>SI</v>
      </c>
      <c r="L513" t="str">
        <f>VLOOKUP(A513,CITACIONES!$B$2:$D$2072,3,0)</f>
        <v>JUNIO</v>
      </c>
    </row>
    <row r="514" spans="1:12">
      <c r="A514" s="4">
        <v>51963161</v>
      </c>
      <c r="B514" s="4" t="s">
        <v>1250</v>
      </c>
      <c r="C514" s="4" t="s">
        <v>1251</v>
      </c>
      <c r="D514" t="s">
        <v>4183</v>
      </c>
      <c r="E514" s="8">
        <v>5</v>
      </c>
      <c r="F514" s="1" t="str">
        <f>VLOOKUP(E514,$O$1:$P$16,2,FALSE)</f>
        <v>BUCARAMANGA</v>
      </c>
      <c r="G514" s="6" t="s">
        <v>3640</v>
      </c>
      <c r="H514" t="str">
        <f>VLOOKUP(G514,$O$19:$P$38,2,0)</f>
        <v>Auxiliar Operativo</v>
      </c>
      <c r="I514" t="str">
        <f>VLOOKUP(A514,PERSONALES!$B$2:$F$2072,4,0)</f>
        <v>F</v>
      </c>
      <c r="J514">
        <f>VLOOKUP(A514,PERSONALES!$B$2:$F$2072,5,0)</f>
        <v>54</v>
      </c>
      <c r="K514" t="str">
        <f>VLOOKUP(A514,CITACIONES!$B$1:D$2072,2,0)</f>
        <v>SI</v>
      </c>
      <c r="L514" t="str">
        <f>VLOOKUP(A514,CITACIONES!$B$2:$D$2072,3,0)</f>
        <v>ABRIL</v>
      </c>
    </row>
    <row r="515" spans="1:12">
      <c r="A515" s="4">
        <v>52023637</v>
      </c>
      <c r="B515" s="4" t="s">
        <v>1252</v>
      </c>
      <c r="C515" s="4" t="s">
        <v>1253</v>
      </c>
      <c r="D515" t="s">
        <v>4184</v>
      </c>
      <c r="E515" s="8">
        <v>7</v>
      </c>
      <c r="F515" s="1" t="str">
        <f>VLOOKUP(E515,$O$1:$P$16,2,FALSE)</f>
        <v>PASO</v>
      </c>
      <c r="G515" s="6" t="s">
        <v>3630</v>
      </c>
      <c r="H515" t="str">
        <f>VLOOKUP(G515,$O$19:$P$38,2,0)</f>
        <v>Profesional II</v>
      </c>
      <c r="I515" t="str">
        <f>VLOOKUP(A515,PERSONALES!$B$2:$F$2072,4,0)</f>
        <v>F</v>
      </c>
      <c r="J515">
        <f>VLOOKUP(A515,PERSONALES!$B$2:$F$2072,5,0)</f>
        <v>51</v>
      </c>
      <c r="K515" t="str">
        <f>VLOOKUP(A515,CITACIONES!$B$1:D$2072,2,0)</f>
        <v>SI</v>
      </c>
      <c r="L515" t="str">
        <f>VLOOKUP(A515,CITACIONES!$B$2:$D$2072,3,0)</f>
        <v>FEBRERO</v>
      </c>
    </row>
    <row r="516" spans="1:12">
      <c r="A516" s="4">
        <v>52097731</v>
      </c>
      <c r="B516" s="4" t="s">
        <v>1254</v>
      </c>
      <c r="C516" s="4" t="s">
        <v>1255</v>
      </c>
      <c r="D516" t="s">
        <v>4185</v>
      </c>
      <c r="E516" s="8">
        <v>7</v>
      </c>
      <c r="F516" s="1" t="str">
        <f>VLOOKUP(E516,$O$1:$P$16,2,FALSE)</f>
        <v>PASO</v>
      </c>
      <c r="G516" s="6" t="s">
        <v>3637</v>
      </c>
      <c r="H516" t="str">
        <f>VLOOKUP(G516,$O$19:$P$38,2,0)</f>
        <v>Gerente I</v>
      </c>
      <c r="I516" t="str">
        <f>VLOOKUP(A516,PERSONALES!$B$2:$F$2072,4,0)</f>
        <v>F</v>
      </c>
      <c r="J516">
        <f>VLOOKUP(A516,PERSONALES!$B$2:$F$2072,5,0)</f>
        <v>51</v>
      </c>
      <c r="K516" t="str">
        <f>VLOOKUP(A516,CITACIONES!$B$1:D$2072,2,0)</f>
        <v>SI</v>
      </c>
      <c r="L516" t="str">
        <f>VLOOKUP(A516,CITACIONES!$B$2:$D$2072,3,0)</f>
        <v>MARZO</v>
      </c>
    </row>
    <row r="517" spans="1:12">
      <c r="A517" s="4">
        <v>52172903</v>
      </c>
      <c r="B517" s="4" t="s">
        <v>1256</v>
      </c>
      <c r="C517" s="4" t="s">
        <v>1257</v>
      </c>
      <c r="D517" t="s">
        <v>4186</v>
      </c>
      <c r="E517" s="8">
        <v>9</v>
      </c>
      <c r="F517" s="1" t="str">
        <f>VLOOKUP(E517,$O$1:$P$16,2,FALSE)</f>
        <v>QUITO</v>
      </c>
      <c r="G517" s="6" t="s">
        <v>3630</v>
      </c>
      <c r="H517" t="str">
        <f>VLOOKUP(G517,$O$19:$P$38,2,0)</f>
        <v>Profesional II</v>
      </c>
      <c r="I517" t="str">
        <f>VLOOKUP(A517,PERSONALES!$B$2:$F$2072,4,0)</f>
        <v>F</v>
      </c>
      <c r="J517">
        <f>VLOOKUP(A517,PERSONALES!$B$2:$F$2072,5,0)</f>
        <v>49</v>
      </c>
      <c r="K517" t="str">
        <f>VLOOKUP(A517,CITACIONES!$B$1:D$2072,2,0)</f>
        <v>SI</v>
      </c>
      <c r="L517" t="str">
        <f>VLOOKUP(A517,CITACIONES!$B$2:$D$2072,3,0)</f>
        <v>MARZO</v>
      </c>
    </row>
    <row r="518" spans="1:12">
      <c r="A518" s="4">
        <v>52171131</v>
      </c>
      <c r="B518" s="4" t="s">
        <v>1258</v>
      </c>
      <c r="C518" s="4" t="s">
        <v>1259</v>
      </c>
      <c r="D518" t="s">
        <v>4187</v>
      </c>
      <c r="E518" s="8">
        <v>13</v>
      </c>
      <c r="F518" s="1" t="str">
        <f>VLOOKUP(E518,$O$1:$P$16,2,FALSE)</f>
        <v>NEW YORK</v>
      </c>
      <c r="G518" s="6" t="s">
        <v>3640</v>
      </c>
      <c r="H518" t="str">
        <f>VLOOKUP(G518,$O$19:$P$38,2,0)</f>
        <v>Auxiliar Operativo</v>
      </c>
      <c r="I518" t="str">
        <f>VLOOKUP(A518,PERSONALES!$B$2:$F$2072,4,0)</f>
        <v>F</v>
      </c>
      <c r="J518">
        <f>VLOOKUP(A518,PERSONALES!$B$2:$F$2072,5,0)</f>
        <v>49</v>
      </c>
      <c r="K518" t="str">
        <f>VLOOKUP(A518,CITACIONES!$B$1:D$2072,2,0)</f>
        <v>NO</v>
      </c>
      <c r="L518" t="str">
        <f>VLOOKUP(A518,CITACIONES!$B$2:$D$2072,3,0)</f>
        <v>PENDIENTE</v>
      </c>
    </row>
    <row r="519" spans="1:12">
      <c r="A519" s="4">
        <v>52182870</v>
      </c>
      <c r="B519" s="4" t="s">
        <v>1045</v>
      </c>
      <c r="C519" s="4" t="s">
        <v>1260</v>
      </c>
      <c r="D519" t="s">
        <v>4188</v>
      </c>
      <c r="E519" s="8">
        <v>3</v>
      </c>
      <c r="F519" s="1" t="str">
        <f>VLOOKUP(E519,$O$1:$P$16,2,FALSE)</f>
        <v>CALI</v>
      </c>
      <c r="G519" s="6" t="s">
        <v>3632</v>
      </c>
      <c r="H519" t="str">
        <f>VLOOKUP(G519,$O$19:$P$38,2,0)</f>
        <v>Profesional I</v>
      </c>
      <c r="I519" t="str">
        <f>VLOOKUP(A519,PERSONALES!$B$2:$F$2072,4,0)</f>
        <v>F</v>
      </c>
      <c r="J519">
        <f>VLOOKUP(A519,PERSONALES!$B$2:$F$2072,5,0)</f>
        <v>48</v>
      </c>
      <c r="K519" t="str">
        <f>VLOOKUP(A519,CITACIONES!$B$1:D$2072,2,0)</f>
        <v>NO</v>
      </c>
      <c r="L519" t="str">
        <f>VLOOKUP(A519,CITACIONES!$B$2:$D$2072,3,0)</f>
        <v>PENDIENTE</v>
      </c>
    </row>
    <row r="520" spans="1:12">
      <c r="A520" s="4">
        <v>5220549</v>
      </c>
      <c r="B520" s="4" t="s">
        <v>1261</v>
      </c>
      <c r="C520" s="4" t="s">
        <v>1262</v>
      </c>
      <c r="D520" t="s">
        <v>4189</v>
      </c>
      <c r="E520" s="8">
        <v>15</v>
      </c>
      <c r="F520" s="1" t="str">
        <f>VLOOKUP(E520,$O$1:$P$16,2,FALSE)</f>
        <v>MIAMI</v>
      </c>
      <c r="G520" s="6" t="s">
        <v>3630</v>
      </c>
      <c r="H520" t="str">
        <f>VLOOKUP(G520,$O$19:$P$38,2,0)</f>
        <v>Profesional II</v>
      </c>
      <c r="I520" t="str">
        <f>VLOOKUP(A520,PERSONALES!$B$2:$F$2072,4,0)</f>
        <v>F</v>
      </c>
      <c r="J520">
        <f>VLOOKUP(A520,PERSONALES!$B$2:$F$2072,5,0)</f>
        <v>42</v>
      </c>
      <c r="K520" t="str">
        <f>VLOOKUP(A520,CITACIONES!$B$1:D$2072,2,0)</f>
        <v>SI</v>
      </c>
      <c r="L520" t="str">
        <f>VLOOKUP(A520,CITACIONES!$B$2:$D$2072,3,0)</f>
        <v>ENERO</v>
      </c>
    </row>
    <row r="521" spans="1:12">
      <c r="A521" s="4">
        <v>52202393</v>
      </c>
      <c r="B521" s="4" t="s">
        <v>1263</v>
      </c>
      <c r="C521" s="4" t="s">
        <v>1264</v>
      </c>
      <c r="D521" t="s">
        <v>4190</v>
      </c>
      <c r="E521" s="8">
        <v>3</v>
      </c>
      <c r="F521" s="1" t="str">
        <f>VLOOKUP(E521,$O$1:$P$16,2,FALSE)</f>
        <v>CALI</v>
      </c>
      <c r="G521" s="6" t="s">
        <v>3630</v>
      </c>
      <c r="H521" t="str">
        <f>VLOOKUP(G521,$O$19:$P$38,2,0)</f>
        <v>Profesional II</v>
      </c>
      <c r="I521" t="str">
        <f>VLOOKUP(A521,PERSONALES!$B$2:$F$2072,4,0)</f>
        <v>F</v>
      </c>
      <c r="J521">
        <f>VLOOKUP(A521,PERSONALES!$B$2:$F$2072,5,0)</f>
        <v>47</v>
      </c>
      <c r="K521" t="str">
        <f>VLOOKUP(A521,CITACIONES!$B$1:D$2072,2,0)</f>
        <v>SI</v>
      </c>
      <c r="L521" t="str">
        <f>VLOOKUP(A521,CITACIONES!$B$2:$D$2072,3,0)</f>
        <v>ABRIL</v>
      </c>
    </row>
    <row r="522" spans="1:12">
      <c r="A522" s="4">
        <v>5221481</v>
      </c>
      <c r="B522" s="4" t="s">
        <v>165</v>
      </c>
      <c r="C522" s="4" t="s">
        <v>164</v>
      </c>
      <c r="D522" t="s">
        <v>4191</v>
      </c>
      <c r="E522" s="8">
        <v>2</v>
      </c>
      <c r="F522" s="1" t="str">
        <f>VLOOKUP(E522,$O$1:$P$16,2,FALSE)</f>
        <v>MEDELLIN</v>
      </c>
      <c r="G522" s="6" t="s">
        <v>3640</v>
      </c>
      <c r="H522" t="str">
        <f>VLOOKUP(G522,$O$19:$P$38,2,0)</f>
        <v>Auxiliar Operativo</v>
      </c>
      <c r="I522" t="str">
        <f>VLOOKUP(A522,PERSONALES!$B$2:$F$2072,4,0)</f>
        <v>F</v>
      </c>
      <c r="J522">
        <f>VLOOKUP(A522,PERSONALES!$B$2:$F$2072,5,0)</f>
        <v>47</v>
      </c>
      <c r="K522" t="str">
        <f>VLOOKUP(A522,CITACIONES!$B$1:D$2072,2,0)</f>
        <v>SI</v>
      </c>
      <c r="L522" t="str">
        <f>VLOOKUP(A522,CITACIONES!$B$2:$D$2072,3,0)</f>
        <v>ABRIL</v>
      </c>
    </row>
    <row r="523" spans="1:12">
      <c r="A523" s="4">
        <v>52214025</v>
      </c>
      <c r="B523" s="4" t="s">
        <v>1265</v>
      </c>
      <c r="C523" s="4" t="s">
        <v>1266</v>
      </c>
      <c r="D523" t="s">
        <v>4192</v>
      </c>
      <c r="E523" s="8">
        <v>3</v>
      </c>
      <c r="F523" s="1" t="str">
        <f>VLOOKUP(E523,$O$1:$P$16,2,FALSE)</f>
        <v>CALI</v>
      </c>
      <c r="G523" s="6" t="s">
        <v>3633</v>
      </c>
      <c r="H523" t="str">
        <f>VLOOKUP(G523,$O$19:$P$38,2,0)</f>
        <v>Coordinador I</v>
      </c>
      <c r="I523" t="str">
        <f>VLOOKUP(A523,PERSONALES!$B$2:$F$2072,4,0)</f>
        <v>F</v>
      </c>
      <c r="J523">
        <f>VLOOKUP(A523,PERSONALES!$B$2:$F$2072,5,0)</f>
        <v>47</v>
      </c>
      <c r="K523" t="str">
        <f>VLOOKUP(A523,CITACIONES!$B$1:D$2072,2,0)</f>
        <v>SI</v>
      </c>
      <c r="L523" t="str">
        <f>VLOOKUP(A523,CITACIONES!$B$2:$D$2072,3,0)</f>
        <v>MAYO</v>
      </c>
    </row>
    <row r="524" spans="1:12">
      <c r="A524" s="4">
        <v>52226818</v>
      </c>
      <c r="B524" s="4" t="s">
        <v>217</v>
      </c>
      <c r="C524" s="4" t="s">
        <v>216</v>
      </c>
      <c r="D524" t="s">
        <v>4193</v>
      </c>
      <c r="E524" s="8">
        <v>9</v>
      </c>
      <c r="F524" s="1" t="str">
        <f>VLOOKUP(E524,$O$1:$P$16,2,FALSE)</f>
        <v>QUITO</v>
      </c>
      <c r="G524" s="6" t="s">
        <v>3635</v>
      </c>
      <c r="H524" t="str">
        <f>VLOOKUP(G524,$O$19:$P$38,2,0)</f>
        <v>Auxiliar Técnico I</v>
      </c>
      <c r="I524" t="str">
        <f>VLOOKUP(A524,PERSONALES!$B$2:$F$2072,4,0)</f>
        <v>F</v>
      </c>
      <c r="J524">
        <f>VLOOKUP(A524,PERSONALES!$B$2:$F$2072,5,0)</f>
        <v>48</v>
      </c>
      <c r="K524" t="str">
        <f>VLOOKUP(A524,CITACIONES!$B$1:D$2072,2,0)</f>
        <v>SI</v>
      </c>
      <c r="L524" t="str">
        <f>VLOOKUP(A524,CITACIONES!$B$2:$D$2072,3,0)</f>
        <v>ABRIL</v>
      </c>
    </row>
    <row r="525" spans="1:12">
      <c r="A525" s="4">
        <v>52221102</v>
      </c>
      <c r="B525" s="4" t="s">
        <v>1267</v>
      </c>
      <c r="C525" s="4" t="s">
        <v>1268</v>
      </c>
      <c r="D525" t="s">
        <v>4194</v>
      </c>
      <c r="E525" s="8">
        <v>5</v>
      </c>
      <c r="F525" s="1" t="str">
        <f>VLOOKUP(E525,$O$1:$P$16,2,FALSE)</f>
        <v>BUCARAMANGA</v>
      </c>
      <c r="G525" s="6" t="s">
        <v>3632</v>
      </c>
      <c r="H525" t="str">
        <f>VLOOKUP(G525,$O$19:$P$38,2,0)</f>
        <v>Profesional I</v>
      </c>
      <c r="I525" t="str">
        <f>VLOOKUP(A525,PERSONALES!$B$2:$F$2072,4,0)</f>
        <v>F</v>
      </c>
      <c r="J525">
        <f>VLOOKUP(A525,PERSONALES!$B$2:$F$2072,5,0)</f>
        <v>48</v>
      </c>
      <c r="K525" t="str">
        <f>VLOOKUP(A525,CITACIONES!$B$1:D$2072,2,0)</f>
        <v>SI</v>
      </c>
      <c r="L525" t="str">
        <f>VLOOKUP(A525,CITACIONES!$B$2:$D$2072,3,0)</f>
        <v>MAYO</v>
      </c>
    </row>
    <row r="526" spans="1:12">
      <c r="A526" s="4">
        <v>52233373</v>
      </c>
      <c r="B526" s="4" t="s">
        <v>1269</v>
      </c>
      <c r="C526" s="4" t="s">
        <v>952</v>
      </c>
      <c r="D526" t="s">
        <v>4195</v>
      </c>
      <c r="E526" s="8">
        <v>13</v>
      </c>
      <c r="F526" s="1" t="str">
        <f>VLOOKUP(E526,$O$1:$P$16,2,FALSE)</f>
        <v>NEW YORK</v>
      </c>
      <c r="G526" s="6" t="s">
        <v>3634</v>
      </c>
      <c r="H526" t="str">
        <f>VLOOKUP(G526,$O$19:$P$38,2,0)</f>
        <v>Auxiliar Técnico II</v>
      </c>
      <c r="I526" t="str">
        <f>VLOOKUP(A526,PERSONALES!$B$2:$F$2072,4,0)</f>
        <v>F</v>
      </c>
      <c r="J526">
        <f>VLOOKUP(A526,PERSONALES!$B$2:$F$2072,5,0)</f>
        <v>47</v>
      </c>
      <c r="K526" t="str">
        <f>VLOOKUP(A526,CITACIONES!$B$1:D$2072,2,0)</f>
        <v>NO</v>
      </c>
      <c r="L526" t="str">
        <f>VLOOKUP(A526,CITACIONES!$B$2:$D$2072,3,0)</f>
        <v>PENDIENTE</v>
      </c>
    </row>
    <row r="527" spans="1:12">
      <c r="A527" s="4">
        <v>5226653</v>
      </c>
      <c r="B527" s="4" t="s">
        <v>1270</v>
      </c>
      <c r="C527" s="4" t="s">
        <v>1271</v>
      </c>
      <c r="D527" t="s">
        <v>4196</v>
      </c>
      <c r="E527" s="8">
        <v>10</v>
      </c>
      <c r="F527" s="1" t="str">
        <f>VLOOKUP(E527,$O$1:$P$16,2,FALSE)</f>
        <v>LIMA</v>
      </c>
      <c r="G527" s="6" t="s">
        <v>3640</v>
      </c>
      <c r="H527" t="str">
        <f>VLOOKUP(G527,$O$19:$P$38,2,0)</f>
        <v>Auxiliar Operativo</v>
      </c>
      <c r="I527" t="str">
        <f>VLOOKUP(A527,PERSONALES!$B$2:$F$2072,4,0)</f>
        <v>F</v>
      </c>
      <c r="J527">
        <f>VLOOKUP(A527,PERSONALES!$B$2:$F$2072,5,0)</f>
        <v>47</v>
      </c>
      <c r="K527" t="str">
        <f>VLOOKUP(A527,CITACIONES!$B$1:D$2072,2,0)</f>
        <v>SI</v>
      </c>
      <c r="L527" t="str">
        <f>VLOOKUP(A527,CITACIONES!$B$2:$D$2072,3,0)</f>
        <v>JUNIO</v>
      </c>
    </row>
    <row r="528" spans="1:12">
      <c r="A528" s="4">
        <v>52389429</v>
      </c>
      <c r="B528" s="4" t="s">
        <v>179</v>
      </c>
      <c r="C528" s="4" t="s">
        <v>1272</v>
      </c>
      <c r="D528" t="s">
        <v>4197</v>
      </c>
      <c r="E528" s="8">
        <v>7</v>
      </c>
      <c r="F528" s="1" t="str">
        <f>VLOOKUP(E528,$O$1:$P$16,2,FALSE)</f>
        <v>PASO</v>
      </c>
      <c r="G528" s="6" t="s">
        <v>3630</v>
      </c>
      <c r="H528" t="str">
        <f>VLOOKUP(G528,$O$19:$P$38,2,0)</f>
        <v>Profesional II</v>
      </c>
      <c r="I528" t="str">
        <f>VLOOKUP(A528,PERSONALES!$B$2:$F$2072,4,0)</f>
        <v>F</v>
      </c>
      <c r="J528">
        <f>VLOOKUP(A528,PERSONALES!$B$2:$F$2072,5,0)</f>
        <v>45</v>
      </c>
      <c r="K528" t="str">
        <f>VLOOKUP(A528,CITACIONES!$B$1:D$2072,2,0)</f>
        <v>SI</v>
      </c>
      <c r="L528" t="str">
        <f>VLOOKUP(A528,CITACIONES!$B$2:$D$2072,3,0)</f>
        <v>ENERO</v>
      </c>
    </row>
    <row r="529" spans="1:12">
      <c r="A529" s="4">
        <v>52389585</v>
      </c>
      <c r="B529" s="4" t="s">
        <v>1273</v>
      </c>
      <c r="C529" s="4" t="s">
        <v>1274</v>
      </c>
      <c r="D529" t="s">
        <v>4198</v>
      </c>
      <c r="E529" s="8">
        <v>12</v>
      </c>
      <c r="F529" s="1" t="str">
        <f>VLOOKUP(E529,$O$1:$P$16,2,FALSE)</f>
        <v>CARACAS</v>
      </c>
      <c r="G529" s="6" t="s">
        <v>3640</v>
      </c>
      <c r="H529" t="str">
        <f>VLOOKUP(G529,$O$19:$P$38,2,0)</f>
        <v>Auxiliar Operativo</v>
      </c>
      <c r="I529" t="str">
        <f>VLOOKUP(A529,PERSONALES!$B$2:$F$2072,4,0)</f>
        <v>F</v>
      </c>
      <c r="J529">
        <f>VLOOKUP(A529,PERSONALES!$B$2:$F$2072,5,0)</f>
        <v>44</v>
      </c>
      <c r="K529" t="str">
        <f>VLOOKUP(A529,CITACIONES!$B$1:D$2072,2,0)</f>
        <v>NO</v>
      </c>
      <c r="L529" t="str">
        <f>VLOOKUP(A529,CITACIONES!$B$2:$D$2072,3,0)</f>
        <v>PENDIENTE</v>
      </c>
    </row>
    <row r="530" spans="1:12">
      <c r="A530" s="4">
        <v>52394735</v>
      </c>
      <c r="B530" s="4" t="s">
        <v>1275</v>
      </c>
      <c r="C530" s="4" t="s">
        <v>1276</v>
      </c>
      <c r="D530" t="s">
        <v>4199</v>
      </c>
      <c r="E530" s="8">
        <v>11</v>
      </c>
      <c r="F530" s="1" t="str">
        <f>VLOOKUP(E530,$O$1:$P$16,2,FALSE)</f>
        <v>BUENOS AIRES</v>
      </c>
      <c r="G530" s="6" t="s">
        <v>3635</v>
      </c>
      <c r="H530" t="str">
        <f>VLOOKUP(G530,$O$19:$P$38,2,0)</f>
        <v>Auxiliar Técnico I</v>
      </c>
      <c r="I530" t="str">
        <f>VLOOKUP(A530,PERSONALES!$B$2:$F$2072,4,0)</f>
        <v>F</v>
      </c>
      <c r="J530">
        <f>VLOOKUP(A530,PERSONALES!$B$2:$F$2072,5,0)</f>
        <v>44</v>
      </c>
      <c r="K530" t="str">
        <f>VLOOKUP(A530,CITACIONES!$B$1:D$2072,2,0)</f>
        <v>NO</v>
      </c>
      <c r="L530" t="str">
        <f>VLOOKUP(A530,CITACIONES!$B$2:$D$2072,3,0)</f>
        <v>PENDIENTE</v>
      </c>
    </row>
    <row r="531" spans="1:12">
      <c r="A531" s="4">
        <v>5244760</v>
      </c>
      <c r="B531" s="4" t="s">
        <v>1277</v>
      </c>
      <c r="C531" s="4" t="s">
        <v>1278</v>
      </c>
      <c r="D531" t="s">
        <v>4200</v>
      </c>
      <c r="E531" s="8">
        <v>12</v>
      </c>
      <c r="F531" s="1" t="str">
        <f>VLOOKUP(E531,$O$1:$P$16,2,FALSE)</f>
        <v>CARACAS</v>
      </c>
      <c r="G531" s="6" t="s">
        <v>3630</v>
      </c>
      <c r="H531" t="str">
        <f>VLOOKUP(G531,$O$19:$P$38,2,0)</f>
        <v>Profesional II</v>
      </c>
      <c r="I531" t="str">
        <f>VLOOKUP(A531,PERSONALES!$B$2:$F$2072,4,0)</f>
        <v>F</v>
      </c>
      <c r="J531">
        <f>VLOOKUP(A531,PERSONALES!$B$2:$F$2072,5,0)</f>
        <v>44</v>
      </c>
      <c r="K531" t="str">
        <f>VLOOKUP(A531,CITACIONES!$B$1:D$2072,2,0)</f>
        <v>SI</v>
      </c>
      <c r="L531" t="str">
        <f>VLOOKUP(A531,CITACIONES!$B$2:$D$2072,3,0)</f>
        <v>FEBRERO</v>
      </c>
    </row>
    <row r="532" spans="1:12">
      <c r="A532" s="4">
        <v>52451722</v>
      </c>
      <c r="B532" s="4" t="s">
        <v>1279</v>
      </c>
      <c r="C532" s="4" t="s">
        <v>1280</v>
      </c>
      <c r="D532" t="s">
        <v>4201</v>
      </c>
      <c r="E532" s="8">
        <v>3</v>
      </c>
      <c r="F532" s="1" t="str">
        <f>VLOOKUP(E532,$O$1:$P$16,2,FALSE)</f>
        <v>CALI</v>
      </c>
      <c r="G532" s="6" t="s">
        <v>3638</v>
      </c>
      <c r="H532" t="str">
        <f>VLOOKUP(G532,$O$19:$P$38,2,0)</f>
        <v>Gestor I</v>
      </c>
      <c r="I532" t="str">
        <f>VLOOKUP(A532,PERSONALES!$B$2:$F$2072,4,0)</f>
        <v>F</v>
      </c>
      <c r="J532">
        <f>VLOOKUP(A532,PERSONALES!$B$2:$F$2072,5,0)</f>
        <v>42</v>
      </c>
      <c r="K532" t="str">
        <f>VLOOKUP(A532,CITACIONES!$B$1:D$2072,2,0)</f>
        <v>SI</v>
      </c>
      <c r="L532" t="str">
        <f>VLOOKUP(A532,CITACIONES!$B$2:$D$2072,3,0)</f>
        <v>FEBRERO</v>
      </c>
    </row>
    <row r="533" spans="1:12">
      <c r="A533" s="4">
        <v>52478731</v>
      </c>
      <c r="B533" s="4" t="s">
        <v>1281</v>
      </c>
      <c r="C533" s="4" t="s">
        <v>1282</v>
      </c>
      <c r="D533" t="s">
        <v>4202</v>
      </c>
      <c r="E533" s="8">
        <v>3</v>
      </c>
      <c r="F533" s="1" t="str">
        <f>VLOOKUP(E533,$O$1:$P$16,2,FALSE)</f>
        <v>CALI</v>
      </c>
      <c r="G533" s="6" t="s">
        <v>3640</v>
      </c>
      <c r="H533" t="str">
        <f>VLOOKUP(G533,$O$19:$P$38,2,0)</f>
        <v>Auxiliar Operativo</v>
      </c>
      <c r="I533" t="str">
        <f>VLOOKUP(A533,PERSONALES!$B$2:$F$2072,4,0)</f>
        <v>F</v>
      </c>
      <c r="J533">
        <f>VLOOKUP(A533,PERSONALES!$B$2:$F$2072,5,0)</f>
        <v>44</v>
      </c>
      <c r="K533" t="str">
        <f>VLOOKUP(A533,CITACIONES!$B$1:D$2072,2,0)</f>
        <v>SI</v>
      </c>
      <c r="L533" t="str">
        <f>VLOOKUP(A533,CITACIONES!$B$2:$D$2072,3,0)</f>
        <v>MARZO</v>
      </c>
    </row>
    <row r="534" spans="1:12">
      <c r="A534" s="4">
        <v>52477668</v>
      </c>
      <c r="B534" s="4" t="s">
        <v>1034</v>
      </c>
      <c r="C534" s="4" t="s">
        <v>718</v>
      </c>
      <c r="D534" t="s">
        <v>4203</v>
      </c>
      <c r="E534" s="8">
        <v>13</v>
      </c>
      <c r="F534" s="1" t="str">
        <f>VLOOKUP(E534,$O$1:$P$16,2,FALSE)</f>
        <v>NEW YORK</v>
      </c>
      <c r="G534" s="6" t="s">
        <v>3630</v>
      </c>
      <c r="H534" t="str">
        <f>VLOOKUP(G534,$O$19:$P$38,2,0)</f>
        <v>Profesional II</v>
      </c>
      <c r="I534" t="str">
        <f>VLOOKUP(A534,PERSONALES!$B$2:$F$2072,4,0)</f>
        <v>F</v>
      </c>
      <c r="J534">
        <f>VLOOKUP(A534,PERSONALES!$B$2:$F$2072,5,0)</f>
        <v>44</v>
      </c>
      <c r="K534" t="str">
        <f>VLOOKUP(A534,CITACIONES!$B$1:D$2072,2,0)</f>
        <v>SI</v>
      </c>
      <c r="L534" t="str">
        <f>VLOOKUP(A534,CITACIONES!$B$2:$D$2072,3,0)</f>
        <v>ENERO</v>
      </c>
    </row>
    <row r="535" spans="1:12">
      <c r="A535" s="4">
        <v>52506257</v>
      </c>
      <c r="B535" s="4" t="s">
        <v>38</v>
      </c>
      <c r="C535" s="4" t="s">
        <v>37</v>
      </c>
      <c r="D535" t="s">
        <v>4204</v>
      </c>
      <c r="E535" s="8">
        <v>12</v>
      </c>
      <c r="F535" s="1" t="str">
        <f>VLOOKUP(E535,$O$1:$P$16,2,FALSE)</f>
        <v>CARACAS</v>
      </c>
      <c r="G535" s="6" t="s">
        <v>3632</v>
      </c>
      <c r="H535" t="str">
        <f>VLOOKUP(G535,$O$19:$P$38,2,0)</f>
        <v>Profesional I</v>
      </c>
      <c r="I535" t="str">
        <f>VLOOKUP(A535,PERSONALES!$B$2:$F$2072,4,0)</f>
        <v>F</v>
      </c>
      <c r="J535">
        <f>VLOOKUP(A535,PERSONALES!$B$2:$F$2072,5,0)</f>
        <v>43</v>
      </c>
      <c r="K535" t="str">
        <f>VLOOKUP(A535,CITACIONES!$B$1:D$2072,2,0)</f>
        <v>SI</v>
      </c>
      <c r="L535" t="str">
        <f>VLOOKUP(A535,CITACIONES!$B$2:$D$2072,3,0)</f>
        <v>MAYO</v>
      </c>
    </row>
    <row r="536" spans="1:12">
      <c r="A536" s="4">
        <v>52532028</v>
      </c>
      <c r="B536" s="4" t="s">
        <v>1269</v>
      </c>
      <c r="C536" s="4" t="s">
        <v>1283</v>
      </c>
      <c r="D536" t="s">
        <v>4205</v>
      </c>
      <c r="E536" s="8">
        <v>3</v>
      </c>
      <c r="F536" s="1" t="str">
        <f>VLOOKUP(E536,$O$1:$P$16,2,FALSE)</f>
        <v>CALI</v>
      </c>
      <c r="G536" s="6" t="s">
        <v>3630</v>
      </c>
      <c r="H536" t="str">
        <f>VLOOKUP(G536,$O$19:$P$38,2,0)</f>
        <v>Profesional II</v>
      </c>
      <c r="I536" t="str">
        <f>VLOOKUP(A536,PERSONALES!$B$2:$F$2072,4,0)</f>
        <v>F</v>
      </c>
      <c r="J536">
        <f>VLOOKUP(A536,PERSONALES!$B$2:$F$2072,5,0)</f>
        <v>44</v>
      </c>
      <c r="K536" t="str">
        <f>VLOOKUP(A536,CITACIONES!$B$1:D$2072,2,0)</f>
        <v>SI</v>
      </c>
      <c r="L536" t="str">
        <f>VLOOKUP(A536,CITACIONES!$B$2:$D$2072,3,0)</f>
        <v>JUNIO</v>
      </c>
    </row>
    <row r="537" spans="1:12">
      <c r="A537" s="4">
        <v>52742799</v>
      </c>
      <c r="B537" s="4" t="s">
        <v>430</v>
      </c>
      <c r="C537" s="4" t="s">
        <v>362</v>
      </c>
      <c r="D537" t="s">
        <v>4206</v>
      </c>
      <c r="E537" s="8">
        <v>3</v>
      </c>
      <c r="F537" s="1" t="str">
        <f>VLOOKUP(E537,$O$1:$P$16,2,FALSE)</f>
        <v>CALI</v>
      </c>
      <c r="G537" s="6" t="s">
        <v>3630</v>
      </c>
      <c r="H537" t="str">
        <f>VLOOKUP(G537,$O$19:$P$38,2,0)</f>
        <v>Profesional II</v>
      </c>
      <c r="I537" t="str">
        <f>VLOOKUP(A537,PERSONALES!$B$2:$F$2072,4,0)</f>
        <v>F</v>
      </c>
      <c r="J537">
        <f>VLOOKUP(A537,PERSONALES!$B$2:$F$2072,5,0)</f>
        <v>43</v>
      </c>
      <c r="K537" t="str">
        <f>VLOOKUP(A537,CITACIONES!$B$1:D$2072,2,0)</f>
        <v>SI</v>
      </c>
      <c r="L537" t="str">
        <f>VLOOKUP(A537,CITACIONES!$B$2:$D$2072,3,0)</f>
        <v>FEBRERO</v>
      </c>
    </row>
    <row r="538" spans="1:12">
      <c r="A538" s="4">
        <v>52772764</v>
      </c>
      <c r="B538" s="4" t="s">
        <v>1284</v>
      </c>
      <c r="C538" s="4" t="s">
        <v>1285</v>
      </c>
      <c r="D538" t="s">
        <v>4207</v>
      </c>
      <c r="E538" s="8">
        <v>12</v>
      </c>
      <c r="F538" s="1" t="str">
        <f>VLOOKUP(E538,$O$1:$P$16,2,FALSE)</f>
        <v>CARACAS</v>
      </c>
      <c r="G538" s="6" t="s">
        <v>3640</v>
      </c>
      <c r="H538" t="str">
        <f>VLOOKUP(G538,$O$19:$P$38,2,0)</f>
        <v>Auxiliar Operativo</v>
      </c>
      <c r="I538" t="str">
        <f>VLOOKUP(A538,PERSONALES!$B$2:$F$2072,4,0)</f>
        <v>F</v>
      </c>
      <c r="J538">
        <f>VLOOKUP(A538,PERSONALES!$B$2:$F$2072,5,0)</f>
        <v>42</v>
      </c>
      <c r="K538" t="str">
        <f>VLOOKUP(A538,CITACIONES!$B$1:D$2072,2,0)</f>
        <v>SI</v>
      </c>
      <c r="L538" t="str">
        <f>VLOOKUP(A538,CITACIONES!$B$2:$D$2072,3,0)</f>
        <v>MAYO</v>
      </c>
    </row>
    <row r="539" spans="1:12">
      <c r="A539" s="4">
        <v>52776664</v>
      </c>
      <c r="B539" s="4" t="s">
        <v>430</v>
      </c>
      <c r="C539" s="4" t="s">
        <v>1286</v>
      </c>
      <c r="D539" t="s">
        <v>4208</v>
      </c>
      <c r="E539" s="8">
        <v>14</v>
      </c>
      <c r="F539" s="1" t="str">
        <f>VLOOKUP(E539,$O$1:$P$16,2,FALSE)</f>
        <v>SANTIAGO</v>
      </c>
      <c r="G539" s="6" t="s">
        <v>3633</v>
      </c>
      <c r="H539" t="str">
        <f>VLOOKUP(G539,$O$19:$P$38,2,0)</f>
        <v>Coordinador I</v>
      </c>
      <c r="I539" t="str">
        <f>VLOOKUP(A539,PERSONALES!$B$2:$F$2072,4,0)</f>
        <v>F</v>
      </c>
      <c r="J539">
        <f>VLOOKUP(A539,PERSONALES!$B$2:$F$2072,5,0)</f>
        <v>41</v>
      </c>
      <c r="K539" t="str">
        <f>VLOOKUP(A539,CITACIONES!$B$1:D$2072,2,0)</f>
        <v>SI</v>
      </c>
      <c r="L539" t="str">
        <f>VLOOKUP(A539,CITACIONES!$B$2:$D$2072,3,0)</f>
        <v>FEBRERO</v>
      </c>
    </row>
    <row r="540" spans="1:12">
      <c r="A540" s="4">
        <v>52785048</v>
      </c>
      <c r="B540" s="4" t="s">
        <v>1287</v>
      </c>
      <c r="C540" s="4" t="s">
        <v>1288</v>
      </c>
      <c r="D540" t="s">
        <v>4209</v>
      </c>
      <c r="E540" s="8">
        <v>4</v>
      </c>
      <c r="F540" s="1" t="str">
        <f>VLOOKUP(E540,$O$1:$P$16,2,FALSE)</f>
        <v>BARRANQUILLA</v>
      </c>
      <c r="G540" s="6" t="s">
        <v>3630</v>
      </c>
      <c r="H540" t="str">
        <f>VLOOKUP(G540,$O$19:$P$38,2,0)</f>
        <v>Profesional II</v>
      </c>
      <c r="I540" t="str">
        <f>VLOOKUP(A540,PERSONALES!$B$2:$F$2072,4,0)</f>
        <v>F</v>
      </c>
      <c r="J540">
        <f>VLOOKUP(A540,PERSONALES!$B$2:$F$2072,5,0)</f>
        <v>40</v>
      </c>
      <c r="K540" t="str">
        <f>VLOOKUP(A540,CITACIONES!$B$1:D$2072,2,0)</f>
        <v>SI</v>
      </c>
      <c r="L540" t="str">
        <f>VLOOKUP(A540,CITACIONES!$B$2:$D$2072,3,0)</f>
        <v>MAYO</v>
      </c>
    </row>
    <row r="541" spans="1:12">
      <c r="A541" s="4">
        <v>52831117</v>
      </c>
      <c r="B541" s="4" t="s">
        <v>1289</v>
      </c>
      <c r="C541" s="4" t="s">
        <v>1290</v>
      </c>
      <c r="D541" t="s">
        <v>4210</v>
      </c>
      <c r="E541" s="8">
        <v>13</v>
      </c>
      <c r="F541" s="1" t="str">
        <f>VLOOKUP(E541,$O$1:$P$16,2,FALSE)</f>
        <v>NEW YORK</v>
      </c>
      <c r="G541" s="6" t="s">
        <v>3630</v>
      </c>
      <c r="H541" t="str">
        <f>VLOOKUP(G541,$O$19:$P$38,2,0)</f>
        <v>Profesional II</v>
      </c>
      <c r="I541" t="str">
        <f>VLOOKUP(A541,PERSONALES!$B$2:$F$2072,4,0)</f>
        <v>F</v>
      </c>
      <c r="J541">
        <f>VLOOKUP(A541,PERSONALES!$B$2:$F$2072,5,0)</f>
        <v>41</v>
      </c>
      <c r="K541" t="str">
        <f>VLOOKUP(A541,CITACIONES!$B$1:D$2072,2,0)</f>
        <v>SI</v>
      </c>
      <c r="L541" t="str">
        <f>VLOOKUP(A541,CITACIONES!$B$2:$D$2072,3,0)</f>
        <v>ENERO</v>
      </c>
    </row>
    <row r="542" spans="1:12">
      <c r="A542" s="4">
        <v>52838989</v>
      </c>
      <c r="B542" s="4" t="s">
        <v>1291</v>
      </c>
      <c r="C542" s="4" t="s">
        <v>1292</v>
      </c>
      <c r="D542" t="s">
        <v>4211</v>
      </c>
      <c r="E542" s="8">
        <v>4</v>
      </c>
      <c r="F542" s="1" t="str">
        <f>VLOOKUP(E542,$O$1:$P$16,2,FALSE)</f>
        <v>BARRANQUILLA</v>
      </c>
      <c r="G542" s="6" t="s">
        <v>3630</v>
      </c>
      <c r="H542" t="str">
        <f>VLOOKUP(G542,$O$19:$P$38,2,0)</f>
        <v>Profesional II</v>
      </c>
      <c r="I542" t="str">
        <f>VLOOKUP(A542,PERSONALES!$B$2:$F$2072,4,0)</f>
        <v>F</v>
      </c>
      <c r="J542">
        <f>VLOOKUP(A542,PERSONALES!$B$2:$F$2072,5,0)</f>
        <v>41</v>
      </c>
      <c r="K542" t="str">
        <f>VLOOKUP(A542,CITACIONES!$B$1:D$2072,2,0)</f>
        <v>SI</v>
      </c>
      <c r="L542" t="str">
        <f>VLOOKUP(A542,CITACIONES!$B$2:$D$2072,3,0)</f>
        <v>MAYO</v>
      </c>
    </row>
    <row r="543" spans="1:12">
      <c r="A543" s="4">
        <v>52847925</v>
      </c>
      <c r="B543" s="4" t="s">
        <v>1293</v>
      </c>
      <c r="C543" s="4" t="s">
        <v>1294</v>
      </c>
      <c r="D543" t="s">
        <v>4212</v>
      </c>
      <c r="E543" s="8">
        <v>14</v>
      </c>
      <c r="F543" s="1" t="str">
        <f>VLOOKUP(E543,$O$1:$P$16,2,FALSE)</f>
        <v>SANTIAGO</v>
      </c>
      <c r="G543" s="6" t="s">
        <v>3636</v>
      </c>
      <c r="H543" t="str">
        <f>VLOOKUP(G543,$O$19:$P$38,2,0)</f>
        <v>Tecnólogo</v>
      </c>
      <c r="I543" t="str">
        <f>VLOOKUP(A543,PERSONALES!$B$2:$F$2072,4,0)</f>
        <v>F</v>
      </c>
      <c r="J543">
        <f>VLOOKUP(A543,PERSONALES!$B$2:$F$2072,5,0)</f>
        <v>40</v>
      </c>
      <c r="K543" t="str">
        <f>VLOOKUP(A543,CITACIONES!$B$1:D$2072,2,0)</f>
        <v>NO</v>
      </c>
      <c r="L543" t="str">
        <f>VLOOKUP(A543,CITACIONES!$B$2:$D$2072,3,0)</f>
        <v>PENDIENTE</v>
      </c>
    </row>
    <row r="544" spans="1:12">
      <c r="A544" s="4">
        <v>52851650</v>
      </c>
      <c r="B544" s="4" t="s">
        <v>1295</v>
      </c>
      <c r="C544" s="4" t="s">
        <v>1296</v>
      </c>
      <c r="D544" t="s">
        <v>4213</v>
      </c>
      <c r="E544" s="8">
        <v>9</v>
      </c>
      <c r="F544" s="1" t="str">
        <f>VLOOKUP(E544,$O$1:$P$16,2,FALSE)</f>
        <v>QUITO</v>
      </c>
      <c r="G544" s="6" t="s">
        <v>3630</v>
      </c>
      <c r="H544" t="str">
        <f>VLOOKUP(G544,$O$19:$P$38,2,0)</f>
        <v>Profesional II</v>
      </c>
      <c r="I544" t="str">
        <f>VLOOKUP(A544,PERSONALES!$B$2:$F$2072,4,0)</f>
        <v>F</v>
      </c>
      <c r="J544">
        <f>VLOOKUP(A544,PERSONALES!$B$2:$F$2072,5,0)</f>
        <v>42</v>
      </c>
      <c r="K544" t="str">
        <f>VLOOKUP(A544,CITACIONES!$B$1:D$2072,2,0)</f>
        <v>SI</v>
      </c>
      <c r="L544" t="str">
        <f>VLOOKUP(A544,CITACIONES!$B$2:$D$2072,3,0)</f>
        <v>ENERO</v>
      </c>
    </row>
    <row r="545" spans="1:12">
      <c r="A545" s="4">
        <v>52872399</v>
      </c>
      <c r="B545" s="4" t="s">
        <v>373</v>
      </c>
      <c r="C545" s="4" t="s">
        <v>372</v>
      </c>
      <c r="D545" t="s">
        <v>4214</v>
      </c>
      <c r="E545" s="8">
        <v>8</v>
      </c>
      <c r="F545" s="1" t="str">
        <f>VLOOKUP(E545,$O$1:$P$16,2,FALSE)</f>
        <v>GUAYAQUIL</v>
      </c>
      <c r="G545" s="6" t="s">
        <v>3630</v>
      </c>
      <c r="H545" t="str">
        <f>VLOOKUP(G545,$O$19:$P$38,2,0)</f>
        <v>Profesional II</v>
      </c>
      <c r="I545" t="str">
        <f>VLOOKUP(A545,PERSONALES!$B$2:$F$2072,4,0)</f>
        <v>F</v>
      </c>
      <c r="J545">
        <f>VLOOKUP(A545,PERSONALES!$B$2:$F$2072,5,0)</f>
        <v>41</v>
      </c>
      <c r="K545" t="str">
        <f>VLOOKUP(A545,CITACIONES!$B$1:D$2072,2,0)</f>
        <v>SI</v>
      </c>
      <c r="L545" t="str">
        <f>VLOOKUP(A545,CITACIONES!$B$2:$D$2072,3,0)</f>
        <v>ABRIL</v>
      </c>
    </row>
    <row r="546" spans="1:12">
      <c r="A546" s="4">
        <v>52918976</v>
      </c>
      <c r="B546" s="4" t="s">
        <v>100</v>
      </c>
      <c r="C546" s="4" t="s">
        <v>246</v>
      </c>
      <c r="D546" t="s">
        <v>4215</v>
      </c>
      <c r="E546" s="8">
        <v>11</v>
      </c>
      <c r="F546" s="1" t="str">
        <f>VLOOKUP(E546,$O$1:$P$16,2,FALSE)</f>
        <v>BUENOS AIRES</v>
      </c>
      <c r="G546" s="6" t="s">
        <v>3635</v>
      </c>
      <c r="H546" t="str">
        <f>VLOOKUP(G546,$O$19:$P$38,2,0)</f>
        <v>Auxiliar Técnico I</v>
      </c>
      <c r="I546" t="str">
        <f>VLOOKUP(A546,PERSONALES!$B$2:$F$2072,4,0)</f>
        <v>F</v>
      </c>
      <c r="J546">
        <f>VLOOKUP(A546,PERSONALES!$B$2:$F$2072,5,0)</f>
        <v>37</v>
      </c>
      <c r="K546" t="str">
        <f>VLOOKUP(A546,CITACIONES!$B$1:D$2072,2,0)</f>
        <v>SI</v>
      </c>
      <c r="L546" t="str">
        <f>VLOOKUP(A546,CITACIONES!$B$2:$D$2072,3,0)</f>
        <v>JUNIO</v>
      </c>
    </row>
    <row r="547" spans="1:12">
      <c r="A547" s="4">
        <v>5295348</v>
      </c>
      <c r="B547" s="4" t="s">
        <v>62</v>
      </c>
      <c r="C547" s="4" t="s">
        <v>341</v>
      </c>
      <c r="D547" t="s">
        <v>4216</v>
      </c>
      <c r="E547" s="8">
        <v>2</v>
      </c>
      <c r="F547" s="1" t="str">
        <f>VLOOKUP(E547,$O$1:$P$16,2,FALSE)</f>
        <v>MEDELLIN</v>
      </c>
      <c r="G547" s="6" t="s">
        <v>3630</v>
      </c>
      <c r="H547" t="str">
        <f>VLOOKUP(G547,$O$19:$P$38,2,0)</f>
        <v>Profesional II</v>
      </c>
      <c r="I547" t="str">
        <f>VLOOKUP(A547,PERSONALES!$B$2:$F$2072,4,0)</f>
        <v>F</v>
      </c>
      <c r="J547">
        <f>VLOOKUP(A547,PERSONALES!$B$2:$F$2072,5,0)</f>
        <v>39</v>
      </c>
      <c r="K547" t="str">
        <f>VLOOKUP(A547,CITACIONES!$B$1:D$2072,2,0)</f>
        <v>SI</v>
      </c>
      <c r="L547" t="str">
        <f>VLOOKUP(A547,CITACIONES!$B$2:$D$2072,3,0)</f>
        <v>FEBRERO</v>
      </c>
    </row>
    <row r="548" spans="1:12">
      <c r="A548" s="4">
        <v>52965290</v>
      </c>
      <c r="B548" s="4" t="s">
        <v>1297</v>
      </c>
      <c r="C548" s="4" t="s">
        <v>1298</v>
      </c>
      <c r="D548" t="s">
        <v>4217</v>
      </c>
      <c r="E548" s="8">
        <v>10</v>
      </c>
      <c r="F548" s="1" t="str">
        <f>VLOOKUP(E548,$O$1:$P$16,2,FALSE)</f>
        <v>LIMA</v>
      </c>
      <c r="G548" s="6" t="s">
        <v>3632</v>
      </c>
      <c r="H548" t="str">
        <f>VLOOKUP(G548,$O$19:$P$38,2,0)</f>
        <v>Profesional I</v>
      </c>
      <c r="I548" t="str">
        <f>VLOOKUP(A548,PERSONALES!$B$2:$F$2072,4,0)</f>
        <v>F</v>
      </c>
      <c r="J548">
        <f>VLOOKUP(A548,PERSONALES!$B$2:$F$2072,5,0)</f>
        <v>39</v>
      </c>
      <c r="K548" t="str">
        <f>VLOOKUP(A548,CITACIONES!$B$1:D$2072,2,0)</f>
        <v>NO</v>
      </c>
      <c r="L548" t="str">
        <f>VLOOKUP(A548,CITACIONES!$B$2:$D$2072,3,0)</f>
        <v>PENDIENTE</v>
      </c>
    </row>
    <row r="549" spans="1:12">
      <c r="A549" s="4">
        <v>52963944</v>
      </c>
      <c r="B549" s="4" t="s">
        <v>468</v>
      </c>
      <c r="C549" s="4" t="s">
        <v>1299</v>
      </c>
      <c r="D549" t="s">
        <v>4218</v>
      </c>
      <c r="E549" s="8">
        <v>14</v>
      </c>
      <c r="F549" s="1" t="str">
        <f>VLOOKUP(E549,$O$1:$P$16,2,FALSE)</f>
        <v>SANTIAGO</v>
      </c>
      <c r="G549" s="6" t="s">
        <v>3630</v>
      </c>
      <c r="H549" t="str">
        <f>VLOOKUP(G549,$O$19:$P$38,2,0)</f>
        <v>Profesional II</v>
      </c>
      <c r="I549" t="str">
        <f>VLOOKUP(A549,PERSONALES!$B$2:$F$2072,4,0)</f>
        <v>F</v>
      </c>
      <c r="J549">
        <f>VLOOKUP(A549,PERSONALES!$B$2:$F$2072,5,0)</f>
        <v>39</v>
      </c>
      <c r="K549" t="str">
        <f>VLOOKUP(A549,CITACIONES!$B$1:D$2072,2,0)</f>
        <v>SI</v>
      </c>
      <c r="L549" t="str">
        <f>VLOOKUP(A549,CITACIONES!$B$2:$D$2072,3,0)</f>
        <v>FEBRERO</v>
      </c>
    </row>
    <row r="550" spans="1:12">
      <c r="A550" s="4">
        <v>52983599</v>
      </c>
      <c r="B550" s="4" t="s">
        <v>171</v>
      </c>
      <c r="C550" s="4" t="s">
        <v>170</v>
      </c>
      <c r="D550" t="s">
        <v>4219</v>
      </c>
      <c r="E550" s="8">
        <v>12</v>
      </c>
      <c r="F550" s="1" t="str">
        <f>VLOOKUP(E550,$O$1:$P$16,2,FALSE)</f>
        <v>CARACAS</v>
      </c>
      <c r="G550" s="6" t="s">
        <v>3630</v>
      </c>
      <c r="H550" t="str">
        <f>VLOOKUP(G550,$O$19:$P$38,2,0)</f>
        <v>Profesional II</v>
      </c>
      <c r="I550" t="str">
        <f>VLOOKUP(A550,PERSONALES!$B$2:$F$2072,4,0)</f>
        <v>F</v>
      </c>
      <c r="J550">
        <f>VLOOKUP(A550,PERSONALES!$B$2:$F$2072,5,0)</f>
        <v>39</v>
      </c>
      <c r="K550" t="str">
        <f>VLOOKUP(A550,CITACIONES!$B$1:D$2072,2,0)</f>
        <v>SI</v>
      </c>
      <c r="L550" t="str">
        <f>VLOOKUP(A550,CITACIONES!$B$2:$D$2072,3,0)</f>
        <v>ABRIL</v>
      </c>
    </row>
    <row r="551" spans="1:12">
      <c r="A551" s="4">
        <v>53004574</v>
      </c>
      <c r="B551" s="4" t="s">
        <v>1300</v>
      </c>
      <c r="C551" s="4" t="s">
        <v>1301</v>
      </c>
      <c r="D551" t="s">
        <v>4220</v>
      </c>
      <c r="E551" s="8">
        <v>3</v>
      </c>
      <c r="F551" s="1" t="str">
        <f>VLOOKUP(E551,$O$1:$P$16,2,FALSE)</f>
        <v>CALI</v>
      </c>
      <c r="G551" s="6" t="s">
        <v>3630</v>
      </c>
      <c r="H551" t="str">
        <f>VLOOKUP(G551,$O$19:$P$38,2,0)</f>
        <v>Profesional II</v>
      </c>
      <c r="I551" t="str">
        <f>VLOOKUP(A551,PERSONALES!$B$2:$F$2072,4,0)</f>
        <v>F</v>
      </c>
      <c r="J551">
        <f>VLOOKUP(A551,PERSONALES!$B$2:$F$2072,5,0)</f>
        <v>39</v>
      </c>
      <c r="K551" t="str">
        <f>VLOOKUP(A551,CITACIONES!$B$1:D$2072,2,0)</f>
        <v>SI</v>
      </c>
      <c r="L551" t="str">
        <f>VLOOKUP(A551,CITACIONES!$B$2:$D$2072,3,0)</f>
        <v>MARZO</v>
      </c>
    </row>
    <row r="552" spans="1:12">
      <c r="A552" s="4">
        <v>53009683</v>
      </c>
      <c r="B552" s="4" t="s">
        <v>78</v>
      </c>
      <c r="C552" s="4" t="s">
        <v>77</v>
      </c>
      <c r="D552" t="s">
        <v>4221</v>
      </c>
      <c r="E552" s="8">
        <v>9</v>
      </c>
      <c r="F552" s="1" t="str">
        <f>VLOOKUP(E552,$O$1:$P$16,2,FALSE)</f>
        <v>QUITO</v>
      </c>
      <c r="G552" s="6" t="s">
        <v>3630</v>
      </c>
      <c r="H552" t="str">
        <f>VLOOKUP(G552,$O$19:$P$38,2,0)</f>
        <v>Profesional II</v>
      </c>
      <c r="I552" t="str">
        <f>VLOOKUP(A552,PERSONALES!$B$2:$F$2072,4,0)</f>
        <v>F</v>
      </c>
      <c r="J552">
        <f>VLOOKUP(A552,PERSONALES!$B$2:$F$2072,5,0)</f>
        <v>39</v>
      </c>
      <c r="K552" t="str">
        <f>VLOOKUP(A552,CITACIONES!$B$1:D$2072,2,0)</f>
        <v>SI</v>
      </c>
      <c r="L552" t="str">
        <f>VLOOKUP(A552,CITACIONES!$B$2:$D$2072,3,0)</f>
        <v>MAYO</v>
      </c>
    </row>
    <row r="553" spans="1:12">
      <c r="A553" s="4">
        <v>53007833</v>
      </c>
      <c r="B553" s="4" t="s">
        <v>1302</v>
      </c>
      <c r="C553" s="4" t="s">
        <v>1303</v>
      </c>
      <c r="D553" t="s">
        <v>4222</v>
      </c>
      <c r="E553" s="8">
        <v>3</v>
      </c>
      <c r="F553" s="1" t="str">
        <f>VLOOKUP(E553,$O$1:$P$16,2,FALSE)</f>
        <v>CALI</v>
      </c>
      <c r="G553" s="6" t="s">
        <v>3640</v>
      </c>
      <c r="H553" t="str">
        <f>VLOOKUP(G553,$O$19:$P$38,2,0)</f>
        <v>Auxiliar Operativo</v>
      </c>
      <c r="I553" t="str">
        <f>VLOOKUP(A553,PERSONALES!$B$2:$F$2072,4,0)</f>
        <v>F</v>
      </c>
      <c r="J553">
        <f>VLOOKUP(A553,PERSONALES!$B$2:$F$2072,5,0)</f>
        <v>39</v>
      </c>
      <c r="K553" t="str">
        <f>VLOOKUP(A553,CITACIONES!$B$1:D$2072,2,0)</f>
        <v>SI</v>
      </c>
      <c r="L553" t="str">
        <f>VLOOKUP(A553,CITACIONES!$B$2:$D$2072,3,0)</f>
        <v>FEBRERO</v>
      </c>
    </row>
    <row r="554" spans="1:12">
      <c r="A554" s="4">
        <v>53002223</v>
      </c>
      <c r="B554" s="4" t="s">
        <v>543</v>
      </c>
      <c r="C554" s="4" t="s">
        <v>1304</v>
      </c>
      <c r="D554" t="s">
        <v>4223</v>
      </c>
      <c r="E554" s="8">
        <v>7</v>
      </c>
      <c r="F554" s="1" t="str">
        <f>VLOOKUP(E554,$O$1:$P$16,2,FALSE)</f>
        <v>PASO</v>
      </c>
      <c r="G554" s="6" t="s">
        <v>3640</v>
      </c>
      <c r="H554" t="str">
        <f>VLOOKUP(G554,$O$19:$P$38,2,0)</f>
        <v>Auxiliar Operativo</v>
      </c>
      <c r="I554" t="str">
        <f>VLOOKUP(A554,PERSONALES!$B$2:$F$2072,4,0)</f>
        <v>F</v>
      </c>
      <c r="J554">
        <f>VLOOKUP(A554,PERSONALES!$B$2:$F$2072,5,0)</f>
        <v>39</v>
      </c>
      <c r="K554" t="str">
        <f>VLOOKUP(A554,CITACIONES!$B$1:D$2072,2,0)</f>
        <v>SI</v>
      </c>
      <c r="L554" t="str">
        <f>VLOOKUP(A554,CITACIONES!$B$2:$D$2072,3,0)</f>
        <v>ENERO</v>
      </c>
    </row>
    <row r="555" spans="1:12">
      <c r="A555" s="4">
        <v>53064828</v>
      </c>
      <c r="B555" s="4" t="s">
        <v>379</v>
      </c>
      <c r="C555" s="4" t="s">
        <v>378</v>
      </c>
      <c r="D555" t="s">
        <v>4224</v>
      </c>
      <c r="E555" s="8">
        <v>3</v>
      </c>
      <c r="F555" s="1" t="str">
        <f>VLOOKUP(E555,$O$1:$P$16,2,FALSE)</f>
        <v>CALI</v>
      </c>
      <c r="G555" s="6" t="s">
        <v>3630</v>
      </c>
      <c r="H555" t="str">
        <f>VLOOKUP(G555,$O$19:$P$38,2,0)</f>
        <v>Profesional II</v>
      </c>
      <c r="I555" t="str">
        <f>VLOOKUP(A555,PERSONALES!$B$2:$F$2072,4,0)</f>
        <v>F</v>
      </c>
      <c r="J555">
        <f>VLOOKUP(A555,PERSONALES!$B$2:$F$2072,5,0)</f>
        <v>38</v>
      </c>
      <c r="K555" t="str">
        <f>VLOOKUP(A555,CITACIONES!$B$1:D$2072,2,0)</f>
        <v>SI</v>
      </c>
      <c r="L555" t="str">
        <f>VLOOKUP(A555,CITACIONES!$B$2:$D$2072,3,0)</f>
        <v>ABRIL</v>
      </c>
    </row>
    <row r="556" spans="1:12">
      <c r="A556" s="4">
        <v>53092331</v>
      </c>
      <c r="B556" s="4" t="s">
        <v>1305</v>
      </c>
      <c r="C556" s="4" t="s">
        <v>1306</v>
      </c>
      <c r="D556" t="s">
        <v>4225</v>
      </c>
      <c r="E556" s="8">
        <v>7</v>
      </c>
      <c r="F556" s="1" t="str">
        <f>VLOOKUP(E556,$O$1:$P$16,2,FALSE)</f>
        <v>PASO</v>
      </c>
      <c r="G556" s="6" t="s">
        <v>3640</v>
      </c>
      <c r="H556" t="str">
        <f>VLOOKUP(G556,$O$19:$P$38,2,0)</f>
        <v>Auxiliar Operativo</v>
      </c>
      <c r="I556" t="str">
        <f>VLOOKUP(A556,PERSONALES!$B$2:$F$2072,4,0)</f>
        <v>F</v>
      </c>
      <c r="J556">
        <f>VLOOKUP(A556,PERSONALES!$B$2:$F$2072,5,0)</f>
        <v>37</v>
      </c>
      <c r="K556" t="str">
        <f>VLOOKUP(A556,CITACIONES!$B$1:D$2072,2,0)</f>
        <v>SI</v>
      </c>
      <c r="L556" t="str">
        <f>VLOOKUP(A556,CITACIONES!$B$2:$D$2072,3,0)</f>
        <v>MAYO</v>
      </c>
    </row>
    <row r="557" spans="1:12">
      <c r="A557" s="4">
        <v>53099519</v>
      </c>
      <c r="B557" s="4" t="s">
        <v>1307</v>
      </c>
      <c r="C557" s="4" t="s">
        <v>1308</v>
      </c>
      <c r="D557" t="s">
        <v>4226</v>
      </c>
      <c r="E557" s="8">
        <v>12</v>
      </c>
      <c r="F557" s="1" t="str">
        <f>VLOOKUP(E557,$O$1:$P$16,2,FALSE)</f>
        <v>CARACAS</v>
      </c>
      <c r="G557" s="6" t="s">
        <v>3630</v>
      </c>
      <c r="H557" t="str">
        <f>VLOOKUP(G557,$O$19:$P$38,2,0)</f>
        <v>Profesional II</v>
      </c>
      <c r="I557" t="str">
        <f>VLOOKUP(A557,PERSONALES!$B$2:$F$2072,4,0)</f>
        <v>F</v>
      </c>
      <c r="J557">
        <f>VLOOKUP(A557,PERSONALES!$B$2:$F$2072,5,0)</f>
        <v>38</v>
      </c>
      <c r="K557" t="str">
        <f>VLOOKUP(A557,CITACIONES!$B$1:D$2072,2,0)</f>
        <v>SI</v>
      </c>
      <c r="L557" t="str">
        <f>VLOOKUP(A557,CITACIONES!$B$2:$D$2072,3,0)</f>
        <v>ABRIL</v>
      </c>
    </row>
    <row r="558" spans="1:12">
      <c r="A558" s="4">
        <v>53113468</v>
      </c>
      <c r="B558" s="4" t="s">
        <v>534</v>
      </c>
      <c r="C558" s="4" t="s">
        <v>1309</v>
      </c>
      <c r="D558" t="s">
        <v>4227</v>
      </c>
      <c r="E558" s="8">
        <v>11</v>
      </c>
      <c r="F558" s="1" t="str">
        <f>VLOOKUP(E558,$O$1:$P$16,2,FALSE)</f>
        <v>BUENOS AIRES</v>
      </c>
      <c r="G558" s="6" t="s">
        <v>3640</v>
      </c>
      <c r="H558" t="str">
        <f>VLOOKUP(G558,$O$19:$P$38,2,0)</f>
        <v>Auxiliar Operativo</v>
      </c>
      <c r="I558" t="str">
        <f>VLOOKUP(A558,PERSONALES!$B$2:$F$2072,4,0)</f>
        <v>F</v>
      </c>
      <c r="J558">
        <f>VLOOKUP(A558,PERSONALES!$B$2:$F$2072,5,0)</f>
        <v>38</v>
      </c>
      <c r="K558" t="str">
        <f>VLOOKUP(A558,CITACIONES!$B$1:D$2072,2,0)</f>
        <v>SI</v>
      </c>
      <c r="L558" t="str">
        <f>VLOOKUP(A558,CITACIONES!$B$2:$D$2072,3,0)</f>
        <v>JUNIO</v>
      </c>
    </row>
    <row r="559" spans="1:12">
      <c r="A559" s="4">
        <v>53162685</v>
      </c>
      <c r="B559" s="4" t="s">
        <v>1310</v>
      </c>
      <c r="C559" s="4" t="s">
        <v>1311</v>
      </c>
      <c r="D559" t="s">
        <v>4228</v>
      </c>
      <c r="E559" s="8">
        <v>1</v>
      </c>
      <c r="F559" s="1" t="str">
        <f>VLOOKUP(E559,$O$1:$P$16,2,FALSE)</f>
        <v>BOGOTA</v>
      </c>
      <c r="G559" s="6" t="s">
        <v>3640</v>
      </c>
      <c r="H559" t="str">
        <f>VLOOKUP(G559,$O$19:$P$38,2,0)</f>
        <v>Auxiliar Operativo</v>
      </c>
      <c r="I559" t="str">
        <f>VLOOKUP(A559,PERSONALES!$B$2:$F$2072,4,0)</f>
        <v>F</v>
      </c>
      <c r="J559">
        <f>VLOOKUP(A559,PERSONALES!$B$2:$F$2072,5,0)</f>
        <v>37</v>
      </c>
      <c r="K559" t="str">
        <f>VLOOKUP(A559,CITACIONES!$B$1:D$2072,2,0)</f>
        <v>SI</v>
      </c>
      <c r="L559" t="str">
        <f>VLOOKUP(A559,CITACIONES!$B$2:$D$2072,3,0)</f>
        <v>MAYO</v>
      </c>
    </row>
    <row r="560" spans="1:12">
      <c r="A560" s="4">
        <v>5389315</v>
      </c>
      <c r="B560" s="4" t="s">
        <v>179</v>
      </c>
      <c r="C560" s="4" t="s">
        <v>178</v>
      </c>
      <c r="D560" t="s">
        <v>4229</v>
      </c>
      <c r="E560" s="8">
        <v>1</v>
      </c>
      <c r="F560" s="1" t="str">
        <f>VLOOKUP(E560,$O$1:$P$16,2,FALSE)</f>
        <v>BOGOTA</v>
      </c>
      <c r="G560" s="6" t="s">
        <v>3640</v>
      </c>
      <c r="H560" t="str">
        <f>VLOOKUP(G560,$O$19:$P$38,2,0)</f>
        <v>Auxiliar Operativo</v>
      </c>
      <c r="I560" t="str">
        <f>VLOOKUP(A560,PERSONALES!$B$2:$F$2072,4,0)</f>
        <v>F</v>
      </c>
      <c r="J560">
        <f>VLOOKUP(A560,PERSONALES!$B$2:$F$2072,5,0)</f>
        <v>38</v>
      </c>
      <c r="K560" t="str">
        <f>VLOOKUP(A560,CITACIONES!$B$1:D$2072,2,0)</f>
        <v>NO</v>
      </c>
      <c r="L560" t="str">
        <f>VLOOKUP(A560,CITACIONES!$B$2:$D$2072,3,0)</f>
        <v>PENDIENTE</v>
      </c>
    </row>
    <row r="561" spans="1:12">
      <c r="A561" s="4">
        <v>7961907</v>
      </c>
      <c r="B561" s="4" t="s">
        <v>1312</v>
      </c>
      <c r="C561" s="4" t="s">
        <v>1313</v>
      </c>
      <c r="D561" t="s">
        <v>4230</v>
      </c>
      <c r="E561" s="8">
        <v>7</v>
      </c>
      <c r="F561" s="1" t="str">
        <f>VLOOKUP(E561,$O$1:$P$16,2,FALSE)</f>
        <v>PASO</v>
      </c>
      <c r="G561" s="6" t="s">
        <v>3640</v>
      </c>
      <c r="H561" t="str">
        <f>VLOOKUP(G561,$O$19:$P$38,2,0)</f>
        <v>Auxiliar Operativo</v>
      </c>
      <c r="I561" t="str">
        <f>VLOOKUP(A561,PERSONALES!$B$2:$F$2072,4,0)</f>
        <v>M</v>
      </c>
      <c r="J561">
        <f>VLOOKUP(A561,PERSONALES!$B$2:$F$2072,5,0)</f>
        <v>50</v>
      </c>
      <c r="K561" t="str">
        <f>VLOOKUP(A561,CITACIONES!$B$1:D$2072,2,0)</f>
        <v>SI</v>
      </c>
      <c r="L561" t="str">
        <f>VLOOKUP(A561,CITACIONES!$B$2:$D$2072,3,0)</f>
        <v>ABRIL</v>
      </c>
    </row>
    <row r="562" spans="1:12">
      <c r="A562" s="4">
        <v>79679902</v>
      </c>
      <c r="B562" s="4" t="s">
        <v>1314</v>
      </c>
      <c r="C562" s="4" t="s">
        <v>1315</v>
      </c>
      <c r="D562" t="s">
        <v>4231</v>
      </c>
      <c r="E562" s="8">
        <v>1</v>
      </c>
      <c r="F562" s="1" t="str">
        <f>VLOOKUP(E562,$O$1:$P$16,2,FALSE)</f>
        <v>BOGOTA</v>
      </c>
      <c r="G562" s="6" t="s">
        <v>3640</v>
      </c>
      <c r="H562" t="str">
        <f>VLOOKUP(G562,$O$19:$P$38,2,0)</f>
        <v>Auxiliar Operativo</v>
      </c>
      <c r="I562" t="str">
        <f>VLOOKUP(A562,PERSONALES!$B$2:$F$2072,4,0)</f>
        <v>M</v>
      </c>
      <c r="J562">
        <f>VLOOKUP(A562,PERSONALES!$B$2:$F$2072,5,0)</f>
        <v>48</v>
      </c>
      <c r="K562" t="str">
        <f>VLOOKUP(A562,CITACIONES!$B$1:D$2072,2,0)</f>
        <v>NO</v>
      </c>
      <c r="L562" t="str">
        <f>VLOOKUP(A562,CITACIONES!$B$2:$D$2072,3,0)</f>
        <v>PENDIENTE</v>
      </c>
    </row>
    <row r="563" spans="1:12">
      <c r="A563" s="4">
        <v>79719961</v>
      </c>
      <c r="B563" s="4" t="s">
        <v>1316</v>
      </c>
      <c r="C563" s="4" t="s">
        <v>1317</v>
      </c>
      <c r="D563" t="s">
        <v>4232</v>
      </c>
      <c r="E563" s="8">
        <v>2</v>
      </c>
      <c r="F563" s="1" t="str">
        <f>VLOOKUP(E563,$O$1:$P$16,2,FALSE)</f>
        <v>MEDELLIN</v>
      </c>
      <c r="G563" s="6" t="s">
        <v>3636</v>
      </c>
      <c r="H563" t="str">
        <f>VLOOKUP(G563,$O$19:$P$38,2,0)</f>
        <v>Tecnólogo</v>
      </c>
      <c r="I563" t="str">
        <f>VLOOKUP(A563,PERSONALES!$B$2:$F$2072,4,0)</f>
        <v>M</v>
      </c>
      <c r="J563">
        <f>VLOOKUP(A563,PERSONALES!$B$2:$F$2072,5,0)</f>
        <v>47</v>
      </c>
      <c r="K563" t="str">
        <f>VLOOKUP(A563,CITACIONES!$B$1:D$2072,2,0)</f>
        <v>NO</v>
      </c>
      <c r="L563" t="str">
        <f>VLOOKUP(A563,CITACIONES!$B$2:$D$2072,3,0)</f>
        <v>PENDIENTE</v>
      </c>
    </row>
    <row r="564" spans="1:12">
      <c r="A564" s="4">
        <v>79952227</v>
      </c>
      <c r="B564" s="4" t="s">
        <v>150</v>
      </c>
      <c r="C564" s="4" t="s">
        <v>1318</v>
      </c>
      <c r="D564" t="s">
        <v>4233</v>
      </c>
      <c r="E564" s="8">
        <v>1</v>
      </c>
      <c r="F564" s="1" t="str">
        <f>VLOOKUP(E564,$O$1:$P$16,2,FALSE)</f>
        <v>BOGOTA</v>
      </c>
      <c r="G564" s="6" t="s">
        <v>3636</v>
      </c>
      <c r="H564" t="str">
        <f>VLOOKUP(G564,$O$19:$P$38,2,0)</f>
        <v>Tecnólogo</v>
      </c>
      <c r="I564" t="str">
        <f>VLOOKUP(A564,PERSONALES!$B$2:$F$2072,4,0)</f>
        <v>M</v>
      </c>
      <c r="J564">
        <f>VLOOKUP(A564,PERSONALES!$B$2:$F$2072,5,0)</f>
        <v>42</v>
      </c>
      <c r="K564" t="str">
        <f>VLOOKUP(A564,CITACIONES!$B$1:D$2072,2,0)</f>
        <v>SI</v>
      </c>
      <c r="L564" t="str">
        <f>VLOOKUP(A564,CITACIONES!$B$2:$D$2072,3,0)</f>
        <v>MAYO</v>
      </c>
    </row>
    <row r="565" spans="1:12">
      <c r="A565" s="4">
        <v>80113209</v>
      </c>
      <c r="B565" s="4" t="s">
        <v>1319</v>
      </c>
      <c r="C565" s="4" t="s">
        <v>1320</v>
      </c>
      <c r="D565" t="s">
        <v>4234</v>
      </c>
      <c r="E565" s="8">
        <v>2</v>
      </c>
      <c r="F565" s="1" t="str">
        <f>VLOOKUP(E565,$O$1:$P$16,2,FALSE)</f>
        <v>MEDELLIN</v>
      </c>
      <c r="G565" s="6" t="s">
        <v>3630</v>
      </c>
      <c r="H565" t="str">
        <f>VLOOKUP(G565,$O$19:$P$38,2,0)</f>
        <v>Profesional II</v>
      </c>
      <c r="I565" t="str">
        <f>VLOOKUP(A565,PERSONALES!$B$2:$F$2072,4,0)</f>
        <v>M</v>
      </c>
      <c r="J565">
        <f>VLOOKUP(A565,PERSONALES!$B$2:$F$2072,5,0)</f>
        <v>39</v>
      </c>
      <c r="K565" t="str">
        <f>VLOOKUP(A565,CITACIONES!$B$1:D$2072,2,0)</f>
        <v>NO</v>
      </c>
      <c r="L565" t="str">
        <f>VLOOKUP(A565,CITACIONES!$B$2:$D$2072,3,0)</f>
        <v>PENDIENTE</v>
      </c>
    </row>
    <row r="566" spans="1:12">
      <c r="A566" s="4">
        <v>80157627</v>
      </c>
      <c r="B566" s="4" t="s">
        <v>1314</v>
      </c>
      <c r="C566" s="4" t="s">
        <v>1321</v>
      </c>
      <c r="D566" t="s">
        <v>4235</v>
      </c>
      <c r="E566" s="8">
        <v>10</v>
      </c>
      <c r="F566" s="1" t="str">
        <f>VLOOKUP(E566,$O$1:$P$16,2,FALSE)</f>
        <v>LIMA</v>
      </c>
      <c r="G566" s="6" t="s">
        <v>3633</v>
      </c>
      <c r="H566" t="str">
        <f>VLOOKUP(G566,$O$19:$P$38,2,0)</f>
        <v>Coordinador I</v>
      </c>
      <c r="I566" t="str">
        <f>VLOOKUP(A566,PERSONALES!$B$2:$F$2072,4,0)</f>
        <v>M</v>
      </c>
      <c r="J566">
        <f>VLOOKUP(A566,PERSONALES!$B$2:$F$2072,5,0)</f>
        <v>40</v>
      </c>
      <c r="K566" t="str">
        <f>VLOOKUP(A566,CITACIONES!$B$1:D$2072,2,0)</f>
        <v>SI</v>
      </c>
      <c r="L566" t="str">
        <f>VLOOKUP(A566,CITACIONES!$B$2:$D$2072,3,0)</f>
        <v>MAYO</v>
      </c>
    </row>
    <row r="567" spans="1:12">
      <c r="A567" s="4">
        <v>80162073</v>
      </c>
      <c r="B567" s="4" t="s">
        <v>1322</v>
      </c>
      <c r="C567" s="4" t="s">
        <v>1323</v>
      </c>
      <c r="D567" t="s">
        <v>4236</v>
      </c>
      <c r="E567" s="8">
        <v>14</v>
      </c>
      <c r="F567" s="1" t="str">
        <f>VLOOKUP(E567,$O$1:$P$16,2,FALSE)</f>
        <v>SANTIAGO</v>
      </c>
      <c r="G567" s="6" t="s">
        <v>3638</v>
      </c>
      <c r="H567" t="str">
        <f>VLOOKUP(G567,$O$19:$P$38,2,0)</f>
        <v>Gestor I</v>
      </c>
      <c r="I567" t="str">
        <f>VLOOKUP(A567,PERSONALES!$B$2:$F$2072,4,0)</f>
        <v>M</v>
      </c>
      <c r="J567">
        <f>VLOOKUP(A567,PERSONALES!$B$2:$F$2072,5,0)</f>
        <v>41</v>
      </c>
      <c r="K567" t="str">
        <f>VLOOKUP(A567,CITACIONES!$B$1:D$2072,2,0)</f>
        <v>SI</v>
      </c>
      <c r="L567" t="str">
        <f>VLOOKUP(A567,CITACIONES!$B$2:$D$2072,3,0)</f>
        <v>FEBRERO</v>
      </c>
    </row>
    <row r="568" spans="1:12">
      <c r="A568" s="4">
        <v>80255130</v>
      </c>
      <c r="B568" s="4" t="s">
        <v>44</v>
      </c>
      <c r="C568" s="4" t="s">
        <v>1324</v>
      </c>
      <c r="D568" t="s">
        <v>4237</v>
      </c>
      <c r="E568" s="8">
        <v>10</v>
      </c>
      <c r="F568" s="1" t="str">
        <f>VLOOKUP(E568,$O$1:$P$16,2,FALSE)</f>
        <v>LIMA</v>
      </c>
      <c r="G568" s="6" t="s">
        <v>3640</v>
      </c>
      <c r="H568" t="str">
        <f>VLOOKUP(G568,$O$19:$P$38,2,0)</f>
        <v>Auxiliar Operativo</v>
      </c>
      <c r="I568" t="str">
        <f>VLOOKUP(A568,PERSONALES!$B$2:$F$2072,4,0)</f>
        <v>M</v>
      </c>
      <c r="J568">
        <f>VLOOKUP(A568,PERSONALES!$B$2:$F$2072,5,0)</f>
        <v>40</v>
      </c>
      <c r="K568" t="str">
        <f>VLOOKUP(A568,CITACIONES!$B$1:D$2072,2,0)</f>
        <v>NO</v>
      </c>
      <c r="L568" t="str">
        <f>VLOOKUP(A568,CITACIONES!$B$2:$D$2072,3,0)</f>
        <v>PENDIENTE</v>
      </c>
    </row>
    <row r="569" spans="1:12">
      <c r="A569" s="4">
        <v>80498937</v>
      </c>
      <c r="B569" s="4" t="s">
        <v>440</v>
      </c>
      <c r="C569" s="4" t="s">
        <v>1325</v>
      </c>
      <c r="D569" t="s">
        <v>4238</v>
      </c>
      <c r="E569" s="8">
        <v>5</v>
      </c>
      <c r="F569" s="1" t="str">
        <f>VLOOKUP(E569,$O$1:$P$16,2,FALSE)</f>
        <v>BUCARAMANGA</v>
      </c>
      <c r="G569" s="6" t="s">
        <v>3630</v>
      </c>
      <c r="H569" t="str">
        <f>VLOOKUP(G569,$O$19:$P$38,2,0)</f>
        <v>Profesional II</v>
      </c>
      <c r="I569" t="str">
        <f>VLOOKUP(A569,PERSONALES!$B$2:$F$2072,4,0)</f>
        <v>M</v>
      </c>
      <c r="J569">
        <f>VLOOKUP(A569,PERSONALES!$B$2:$F$2072,5,0)</f>
        <v>50</v>
      </c>
      <c r="K569" t="str">
        <f>VLOOKUP(A569,CITACIONES!$B$1:D$2072,2,0)</f>
        <v>SI</v>
      </c>
      <c r="L569" t="str">
        <f>VLOOKUP(A569,CITACIONES!$B$2:$D$2072,3,0)</f>
        <v>MARZO</v>
      </c>
    </row>
    <row r="570" spans="1:12">
      <c r="A570" s="4">
        <v>80653432</v>
      </c>
      <c r="B570" s="4" t="s">
        <v>1326</v>
      </c>
      <c r="C570" s="4" t="s">
        <v>1327</v>
      </c>
      <c r="D570" t="s">
        <v>4239</v>
      </c>
      <c r="E570" s="8">
        <v>4</v>
      </c>
      <c r="F570" s="1" t="str">
        <f>VLOOKUP(E570,$O$1:$P$16,2,FALSE)</f>
        <v>BARRANQUILLA</v>
      </c>
      <c r="G570" s="6" t="s">
        <v>3640</v>
      </c>
      <c r="H570" t="str">
        <f>VLOOKUP(G570,$O$19:$P$38,2,0)</f>
        <v>Auxiliar Operativo</v>
      </c>
      <c r="I570" t="str">
        <f>VLOOKUP(A570,PERSONALES!$B$2:$F$2072,4,0)</f>
        <v>M</v>
      </c>
      <c r="J570">
        <f>VLOOKUP(A570,PERSONALES!$B$2:$F$2072,5,0)</f>
        <v>44</v>
      </c>
      <c r="K570" t="str">
        <f>VLOOKUP(A570,CITACIONES!$B$1:D$2072,2,0)</f>
        <v>SI</v>
      </c>
      <c r="L570" t="str">
        <f>VLOOKUP(A570,CITACIONES!$B$2:$D$2072,3,0)</f>
        <v>ABRIL</v>
      </c>
    </row>
    <row r="571" spans="1:12">
      <c r="A571" s="4">
        <v>80875019</v>
      </c>
      <c r="B571" s="4" t="s">
        <v>1328</v>
      </c>
      <c r="C571" s="4" t="s">
        <v>1329</v>
      </c>
      <c r="D571" t="s">
        <v>4240</v>
      </c>
      <c r="E571" s="8">
        <v>4</v>
      </c>
      <c r="F571" s="1" t="str">
        <f>VLOOKUP(E571,$O$1:$P$16,2,FALSE)</f>
        <v>BARRANQUILLA</v>
      </c>
      <c r="G571" s="6" t="s">
        <v>3630</v>
      </c>
      <c r="H571" t="str">
        <f>VLOOKUP(G571,$O$19:$P$38,2,0)</f>
        <v>Profesional II</v>
      </c>
      <c r="I571" t="str">
        <f>VLOOKUP(A571,PERSONALES!$B$2:$F$2072,4,0)</f>
        <v>M</v>
      </c>
      <c r="J571">
        <f>VLOOKUP(A571,PERSONALES!$B$2:$F$2072,5,0)</f>
        <v>38</v>
      </c>
      <c r="K571" t="str">
        <f>VLOOKUP(A571,CITACIONES!$B$1:D$2072,2,0)</f>
        <v>SI</v>
      </c>
      <c r="L571" t="str">
        <f>VLOOKUP(A571,CITACIONES!$B$2:$D$2072,3,0)</f>
        <v>JUNIO</v>
      </c>
    </row>
    <row r="572" spans="1:12">
      <c r="A572" s="4">
        <v>80881988</v>
      </c>
      <c r="B572" s="4" t="s">
        <v>92</v>
      </c>
      <c r="C572" s="4" t="s">
        <v>91</v>
      </c>
      <c r="D572" t="s">
        <v>4241</v>
      </c>
      <c r="E572" s="8">
        <v>4</v>
      </c>
      <c r="F572" s="1" t="str">
        <f>VLOOKUP(E572,$O$1:$P$16,2,FALSE)</f>
        <v>BARRANQUILLA</v>
      </c>
      <c r="G572" s="6" t="s">
        <v>3632</v>
      </c>
      <c r="H572" t="str">
        <f>VLOOKUP(G572,$O$19:$P$38,2,0)</f>
        <v>Profesional I</v>
      </c>
      <c r="I572" t="str">
        <f>VLOOKUP(A572,PERSONALES!$B$2:$F$2072,4,0)</f>
        <v>M</v>
      </c>
      <c r="J572">
        <f>VLOOKUP(A572,PERSONALES!$B$2:$F$2072,5,0)</f>
        <v>37</v>
      </c>
      <c r="K572" t="str">
        <f>VLOOKUP(A572,CITACIONES!$B$1:D$2072,2,0)</f>
        <v>NO</v>
      </c>
      <c r="L572" t="str">
        <f>VLOOKUP(A572,CITACIONES!$B$2:$D$2072,3,0)</f>
        <v>PENDIENTE</v>
      </c>
    </row>
    <row r="573" spans="1:12">
      <c r="A573" s="4">
        <v>80896356</v>
      </c>
      <c r="B573" s="4" t="s">
        <v>1330</v>
      </c>
      <c r="C573" s="4" t="s">
        <v>1331</v>
      </c>
      <c r="D573" t="s">
        <v>4242</v>
      </c>
      <c r="E573" s="8">
        <v>8</v>
      </c>
      <c r="F573" s="1" t="str">
        <f>VLOOKUP(E573,$O$1:$P$16,2,FALSE)</f>
        <v>GUAYAQUIL</v>
      </c>
      <c r="G573" s="6" t="s">
        <v>3630</v>
      </c>
      <c r="H573" t="str">
        <f>VLOOKUP(G573,$O$19:$P$38,2,0)</f>
        <v>Profesional II</v>
      </c>
      <c r="I573" t="str">
        <f>VLOOKUP(A573,PERSONALES!$B$2:$F$2072,4,0)</f>
        <v>M</v>
      </c>
      <c r="J573">
        <f>VLOOKUP(A573,PERSONALES!$B$2:$F$2072,5,0)</f>
        <v>37</v>
      </c>
      <c r="K573" t="str">
        <f>VLOOKUP(A573,CITACIONES!$B$1:D$2072,2,0)</f>
        <v>SI</v>
      </c>
      <c r="L573" t="str">
        <f>VLOOKUP(A573,CITACIONES!$B$2:$D$2072,3,0)</f>
        <v>MARZO</v>
      </c>
    </row>
    <row r="574" spans="1:12">
      <c r="A574" s="4">
        <v>1012715584</v>
      </c>
      <c r="B574" s="4" t="s">
        <v>82</v>
      </c>
      <c r="C574" s="4" t="s">
        <v>1332</v>
      </c>
      <c r="D574" t="s">
        <v>4243</v>
      </c>
      <c r="E574" s="8">
        <v>2</v>
      </c>
      <c r="F574" s="1" t="str">
        <f>VLOOKUP(E574,$O$1:$P$16,2,FALSE)</f>
        <v>MEDELLIN</v>
      </c>
      <c r="G574" s="6" t="s">
        <v>3632</v>
      </c>
      <c r="H574" t="str">
        <f>VLOOKUP(G574,$O$19:$P$38,2,0)</f>
        <v>Profesional I</v>
      </c>
      <c r="I574" t="str">
        <f>VLOOKUP(A574,PERSONALES!$B$2:$F$2072,4,0)</f>
        <v>F</v>
      </c>
      <c r="J574">
        <f>VLOOKUP(A574,PERSONALES!$B$2:$F$2072,5,0)</f>
        <v>36</v>
      </c>
      <c r="K574" t="str">
        <f>VLOOKUP(A574,CITACIONES!$B$1:D$2072,2,0)</f>
        <v>SI</v>
      </c>
      <c r="L574" t="str">
        <f>VLOOKUP(A574,CITACIONES!$B$2:$D$2072,3,0)</f>
        <v>ABRIL</v>
      </c>
    </row>
    <row r="575" spans="1:12">
      <c r="A575" s="4">
        <v>1012566307</v>
      </c>
      <c r="B575" s="4" t="s">
        <v>1333</v>
      </c>
      <c r="C575" s="4" t="s">
        <v>1334</v>
      </c>
      <c r="D575" t="s">
        <v>4244</v>
      </c>
      <c r="E575" s="8">
        <v>15</v>
      </c>
      <c r="F575" s="1" t="str">
        <f>VLOOKUP(E575,$O$1:$P$16,2,FALSE)</f>
        <v>MIAMI</v>
      </c>
      <c r="G575" s="6" t="s">
        <v>3632</v>
      </c>
      <c r="H575" t="str">
        <f>VLOOKUP(G575,$O$19:$P$38,2,0)</f>
        <v>Profesional I</v>
      </c>
      <c r="I575" t="str">
        <f>VLOOKUP(A575,PERSONALES!$B$2:$F$2072,4,0)</f>
        <v>F</v>
      </c>
      <c r="J575">
        <f>VLOOKUP(A575,PERSONALES!$B$2:$F$2072,5,0)</f>
        <v>29</v>
      </c>
      <c r="K575" t="str">
        <f>VLOOKUP(A575,CITACIONES!$B$1:D$2072,2,0)</f>
        <v>NO</v>
      </c>
      <c r="L575" t="str">
        <f>VLOOKUP(A575,CITACIONES!$B$2:$D$2072,3,0)</f>
        <v>PENDIENTE</v>
      </c>
    </row>
    <row r="576" spans="1:12">
      <c r="A576" s="4">
        <v>1012759270</v>
      </c>
      <c r="B576" s="4" t="s">
        <v>1335</v>
      </c>
      <c r="C576" s="4" t="s">
        <v>1336</v>
      </c>
      <c r="D576" t="s">
        <v>4245</v>
      </c>
      <c r="E576" s="8">
        <v>14</v>
      </c>
      <c r="F576" s="1" t="str">
        <f>VLOOKUP(E576,$O$1:$P$16,2,FALSE)</f>
        <v>SANTIAGO</v>
      </c>
      <c r="G576" s="6" t="s">
        <v>3629</v>
      </c>
      <c r="H576" t="str">
        <f>VLOOKUP(G576,$O$19:$P$38,2,0)</f>
        <v>Especialista</v>
      </c>
      <c r="I576" t="str">
        <f>VLOOKUP(A576,PERSONALES!$B$2:$F$2072,4,0)</f>
        <v>M</v>
      </c>
      <c r="J576">
        <f>VLOOKUP(A576,PERSONALES!$B$2:$F$2072,5,0)</f>
        <v>25</v>
      </c>
      <c r="K576" t="str">
        <f>VLOOKUP(A576,CITACIONES!$B$1:D$2072,2,0)</f>
        <v>SI</v>
      </c>
      <c r="L576" t="str">
        <f>VLOOKUP(A576,CITACIONES!$B$2:$D$2072,3,0)</f>
        <v>JUNIO</v>
      </c>
    </row>
    <row r="577" spans="1:12">
      <c r="A577" s="4">
        <v>1013675756</v>
      </c>
      <c r="B577" s="4" t="s">
        <v>1337</v>
      </c>
      <c r="C577" s="4" t="s">
        <v>1338</v>
      </c>
      <c r="D577" t="s">
        <v>4246</v>
      </c>
      <c r="E577" s="8">
        <v>3</v>
      </c>
      <c r="F577" s="1" t="str">
        <f>VLOOKUP(E577,$O$1:$P$16,2,FALSE)</f>
        <v>CALI</v>
      </c>
      <c r="G577" s="6" t="s">
        <v>3629</v>
      </c>
      <c r="H577" t="str">
        <f>VLOOKUP(G577,$O$19:$P$38,2,0)</f>
        <v>Especialista</v>
      </c>
      <c r="I577" t="str">
        <f>VLOOKUP(A577,PERSONALES!$B$2:$F$2072,4,0)</f>
        <v>M</v>
      </c>
      <c r="J577">
        <f>VLOOKUP(A577,PERSONALES!$B$2:$F$2072,5,0)</f>
        <v>36</v>
      </c>
      <c r="K577" t="str">
        <f>VLOOKUP(A577,CITACIONES!$B$1:D$2072,2,0)</f>
        <v>SI</v>
      </c>
      <c r="L577" t="str">
        <f>VLOOKUP(A577,CITACIONES!$B$2:$D$2072,3,0)</f>
        <v>ENERO</v>
      </c>
    </row>
    <row r="578" spans="1:12">
      <c r="A578" s="4">
        <v>1013215738</v>
      </c>
      <c r="B578" s="4" t="s">
        <v>1339</v>
      </c>
      <c r="C578" s="4" t="s">
        <v>1340</v>
      </c>
      <c r="D578" t="s">
        <v>4247</v>
      </c>
      <c r="E578" s="8">
        <v>15</v>
      </c>
      <c r="F578" s="1" t="str">
        <f>VLOOKUP(E578,$O$1:$P$16,2,FALSE)</f>
        <v>MIAMI</v>
      </c>
      <c r="G578" s="6" t="s">
        <v>3632</v>
      </c>
      <c r="H578" t="str">
        <f>VLOOKUP(G578,$O$19:$P$38,2,0)</f>
        <v>Profesional I</v>
      </c>
      <c r="I578" t="str">
        <f>VLOOKUP(A578,PERSONALES!$B$2:$F$2072,4,0)</f>
        <v>M</v>
      </c>
      <c r="J578">
        <f>VLOOKUP(A578,PERSONALES!$B$2:$F$2072,5,0)</f>
        <v>36</v>
      </c>
      <c r="K578" t="str">
        <f>VLOOKUP(A578,CITACIONES!$B$1:D$2072,2,0)</f>
        <v>NO</v>
      </c>
      <c r="L578" t="str">
        <f>VLOOKUP(A578,CITACIONES!$B$2:$D$2072,3,0)</f>
        <v>PENDIENTE</v>
      </c>
    </row>
    <row r="579" spans="1:12">
      <c r="A579" s="4">
        <v>1014256790</v>
      </c>
      <c r="B579" s="4" t="s">
        <v>1341</v>
      </c>
      <c r="C579" s="4" t="s">
        <v>1342</v>
      </c>
      <c r="D579" t="s">
        <v>4248</v>
      </c>
      <c r="E579" s="8">
        <v>12</v>
      </c>
      <c r="F579" s="1" t="str">
        <f>VLOOKUP(E579,$O$1:$P$16,2,FALSE)</f>
        <v>CARACAS</v>
      </c>
      <c r="G579" s="6" t="s">
        <v>3629</v>
      </c>
      <c r="H579" t="str">
        <f>VLOOKUP(G579,$O$19:$P$38,2,0)</f>
        <v>Especialista</v>
      </c>
      <c r="I579" t="str">
        <f>VLOOKUP(A579,PERSONALES!$B$2:$F$2072,4,0)</f>
        <v>M</v>
      </c>
      <c r="J579">
        <f>VLOOKUP(A579,PERSONALES!$B$2:$F$2072,5,0)</f>
        <v>36</v>
      </c>
      <c r="K579" t="str">
        <f>VLOOKUP(A579,CITACIONES!$B$1:D$2072,2,0)</f>
        <v>SI</v>
      </c>
      <c r="L579" t="str">
        <f>VLOOKUP(A579,CITACIONES!$B$2:$D$2072,3,0)</f>
        <v>MARZO</v>
      </c>
    </row>
    <row r="580" spans="1:12">
      <c r="A580" s="4">
        <v>1014620135</v>
      </c>
      <c r="B580" s="4" t="s">
        <v>514</v>
      </c>
      <c r="C580" s="4" t="s">
        <v>1343</v>
      </c>
      <c r="D580" t="s">
        <v>4249</v>
      </c>
      <c r="E580" s="8">
        <v>7</v>
      </c>
      <c r="F580" s="1" t="str">
        <f>VLOOKUP(E580,$O$1:$P$16,2,FALSE)</f>
        <v>PASO</v>
      </c>
      <c r="G580" s="6" t="s">
        <v>3633</v>
      </c>
      <c r="H580" t="str">
        <f>VLOOKUP(G580,$O$19:$P$38,2,0)</f>
        <v>Coordinador I</v>
      </c>
      <c r="I580" t="str">
        <f>VLOOKUP(A580,PERSONALES!$B$2:$F$2072,4,0)</f>
        <v>M</v>
      </c>
      <c r="J580">
        <f>VLOOKUP(A580,PERSONALES!$B$2:$F$2072,5,0)</f>
        <v>35</v>
      </c>
      <c r="K580" t="str">
        <f>VLOOKUP(A580,CITACIONES!$B$1:D$2072,2,0)</f>
        <v>NO</v>
      </c>
      <c r="L580" t="str">
        <f>VLOOKUP(A580,CITACIONES!$B$2:$D$2072,3,0)</f>
        <v>PENDIENTE</v>
      </c>
    </row>
    <row r="581" spans="1:12">
      <c r="A581" s="4">
        <v>1015326955</v>
      </c>
      <c r="B581" s="4" t="s">
        <v>1344</v>
      </c>
      <c r="C581" s="4" t="s">
        <v>1345</v>
      </c>
      <c r="D581" t="s">
        <v>4250</v>
      </c>
      <c r="E581" s="8">
        <v>1</v>
      </c>
      <c r="F581" s="1" t="str">
        <f>VLOOKUP(E581,$O$1:$P$16,2,FALSE)</f>
        <v>BOGOTA</v>
      </c>
      <c r="G581" s="6" t="s">
        <v>3632</v>
      </c>
      <c r="H581" t="str">
        <f>VLOOKUP(G581,$O$19:$P$38,2,0)</f>
        <v>Profesional I</v>
      </c>
      <c r="I581" t="str">
        <f>VLOOKUP(A581,PERSONALES!$B$2:$F$2072,4,0)</f>
        <v>M</v>
      </c>
      <c r="J581">
        <f>VLOOKUP(A581,PERSONALES!$B$2:$F$2072,5,0)</f>
        <v>36</v>
      </c>
      <c r="K581" t="str">
        <f>VLOOKUP(A581,CITACIONES!$B$1:D$2072,2,0)</f>
        <v>NO</v>
      </c>
      <c r="L581" t="str">
        <f>VLOOKUP(A581,CITACIONES!$B$2:$D$2072,3,0)</f>
        <v>PENDIENTE</v>
      </c>
    </row>
    <row r="582" spans="1:12">
      <c r="A582" s="4">
        <v>1015418633</v>
      </c>
      <c r="B582" s="4" t="s">
        <v>506</v>
      </c>
      <c r="C582" s="4" t="s">
        <v>1346</v>
      </c>
      <c r="D582" t="s">
        <v>4251</v>
      </c>
      <c r="E582" s="8">
        <v>3</v>
      </c>
      <c r="F582" s="1" t="str">
        <f>VLOOKUP(E582,$O$1:$P$16,2,FALSE)</f>
        <v>CALI</v>
      </c>
      <c r="G582" s="6" t="s">
        <v>3630</v>
      </c>
      <c r="H582" t="str">
        <f>VLOOKUP(G582,$O$19:$P$38,2,0)</f>
        <v>Profesional II</v>
      </c>
      <c r="I582" t="str">
        <f>VLOOKUP(A582,PERSONALES!$B$2:$F$2072,4,0)</f>
        <v>F</v>
      </c>
      <c r="J582">
        <f>VLOOKUP(A582,PERSONALES!$B$2:$F$2072,5,0)</f>
        <v>36</v>
      </c>
      <c r="K582" t="str">
        <f>VLOOKUP(A582,CITACIONES!$B$1:D$2072,2,0)</f>
        <v>SI</v>
      </c>
      <c r="L582" t="str">
        <f>VLOOKUP(A582,CITACIONES!$B$2:$D$2072,3,0)</f>
        <v>ENERO</v>
      </c>
    </row>
    <row r="583" spans="1:12">
      <c r="A583" s="4">
        <v>1016312087</v>
      </c>
      <c r="B583" s="4" t="s">
        <v>1347</v>
      </c>
      <c r="C583" s="4" t="s">
        <v>1348</v>
      </c>
      <c r="D583" t="s">
        <v>4252</v>
      </c>
      <c r="E583" s="8">
        <v>2</v>
      </c>
      <c r="F583" s="1" t="str">
        <f>VLOOKUP(E583,$O$1:$P$16,2,FALSE)</f>
        <v>MEDELLIN</v>
      </c>
      <c r="G583" s="6" t="s">
        <v>3632</v>
      </c>
      <c r="H583" t="str">
        <f>VLOOKUP(G583,$O$19:$P$38,2,0)</f>
        <v>Profesional I</v>
      </c>
      <c r="I583" t="str">
        <f>VLOOKUP(A583,PERSONALES!$B$2:$F$2072,4,0)</f>
        <v>M</v>
      </c>
      <c r="J583">
        <f>VLOOKUP(A583,PERSONALES!$B$2:$F$2072,5,0)</f>
        <v>31</v>
      </c>
      <c r="K583" t="str">
        <f>VLOOKUP(A583,CITACIONES!$B$1:D$2072,2,0)</f>
        <v>SI</v>
      </c>
      <c r="L583" t="str">
        <f>VLOOKUP(A583,CITACIONES!$B$2:$D$2072,3,0)</f>
        <v>JUNIO</v>
      </c>
    </row>
    <row r="584" spans="1:12">
      <c r="A584" s="4">
        <v>101846308</v>
      </c>
      <c r="B584" s="4" t="s">
        <v>1349</v>
      </c>
      <c r="C584" s="4" t="s">
        <v>1350</v>
      </c>
      <c r="D584" t="s">
        <v>4253</v>
      </c>
      <c r="E584" s="8">
        <v>5</v>
      </c>
      <c r="F584" s="1" t="str">
        <f>VLOOKUP(E584,$O$1:$P$16,2,FALSE)</f>
        <v>BUCARAMANGA</v>
      </c>
      <c r="G584" s="6" t="s">
        <v>3632</v>
      </c>
      <c r="H584" t="str">
        <f>VLOOKUP(G584,$O$19:$P$38,2,0)</f>
        <v>Profesional I</v>
      </c>
      <c r="I584" t="str">
        <f>VLOOKUP(A584,PERSONALES!$B$2:$F$2072,4,0)</f>
        <v>M</v>
      </c>
      <c r="J584">
        <f>VLOOKUP(A584,PERSONALES!$B$2:$F$2072,5,0)</f>
        <v>26</v>
      </c>
      <c r="K584" t="str">
        <f>VLOOKUP(A584,CITACIONES!$B$1:D$2072,2,0)</f>
        <v>SI</v>
      </c>
      <c r="L584" t="str">
        <f>VLOOKUP(A584,CITACIONES!$B$2:$D$2072,3,0)</f>
        <v>MAYO</v>
      </c>
    </row>
    <row r="585" spans="1:12">
      <c r="A585" s="4">
        <v>1019180387</v>
      </c>
      <c r="B585" s="4" t="s">
        <v>1351</v>
      </c>
      <c r="C585" s="4" t="s">
        <v>1352</v>
      </c>
      <c r="D585" t="s">
        <v>4254</v>
      </c>
      <c r="E585" s="8">
        <v>12</v>
      </c>
      <c r="F585" s="1" t="str">
        <f>VLOOKUP(E585,$O$1:$P$16,2,FALSE)</f>
        <v>CARACAS</v>
      </c>
      <c r="G585" s="6" t="s">
        <v>3629</v>
      </c>
      <c r="H585" t="str">
        <f>VLOOKUP(G585,$O$19:$P$38,2,0)</f>
        <v>Especialista</v>
      </c>
      <c r="I585" t="str">
        <f>VLOOKUP(A585,PERSONALES!$B$2:$F$2072,4,0)</f>
        <v>M</v>
      </c>
      <c r="J585">
        <f>VLOOKUP(A585,PERSONALES!$B$2:$F$2072,5,0)</f>
        <v>27</v>
      </c>
      <c r="K585" t="str">
        <f>VLOOKUP(A585,CITACIONES!$B$1:D$2072,2,0)</f>
        <v>SI</v>
      </c>
      <c r="L585" t="str">
        <f>VLOOKUP(A585,CITACIONES!$B$2:$D$2072,3,0)</f>
        <v>FEBRERO</v>
      </c>
    </row>
    <row r="586" spans="1:12">
      <c r="A586" s="4">
        <v>1019818371</v>
      </c>
      <c r="B586" s="4" t="s">
        <v>1353</v>
      </c>
      <c r="C586" s="4" t="s">
        <v>1354</v>
      </c>
      <c r="D586" t="s">
        <v>4255</v>
      </c>
      <c r="E586" s="8">
        <v>7</v>
      </c>
      <c r="F586" s="1" t="str">
        <f>VLOOKUP(E586,$O$1:$P$16,2,FALSE)</f>
        <v>PASO</v>
      </c>
      <c r="G586" s="6" t="s">
        <v>3630</v>
      </c>
      <c r="H586" t="str">
        <f>VLOOKUP(G586,$O$19:$P$38,2,0)</f>
        <v>Profesional II</v>
      </c>
      <c r="I586" t="str">
        <f>VLOOKUP(A586,PERSONALES!$B$2:$F$2072,4,0)</f>
        <v>F</v>
      </c>
      <c r="J586">
        <f>VLOOKUP(A586,PERSONALES!$B$2:$F$2072,5,0)</f>
        <v>27</v>
      </c>
      <c r="K586" t="str">
        <f>VLOOKUP(A586,CITACIONES!$B$1:D$2072,2,0)</f>
        <v>NO</v>
      </c>
      <c r="L586" t="str">
        <f>VLOOKUP(A586,CITACIONES!$B$2:$D$2072,3,0)</f>
        <v>PENDIENTE</v>
      </c>
    </row>
    <row r="587" spans="1:12">
      <c r="A587" s="4">
        <v>1020628736</v>
      </c>
      <c r="B587" s="4" t="s">
        <v>1355</v>
      </c>
      <c r="C587" s="4" t="s">
        <v>1356</v>
      </c>
      <c r="D587" t="s">
        <v>4256</v>
      </c>
      <c r="E587" s="8">
        <v>8</v>
      </c>
      <c r="F587" s="1" t="str">
        <f>VLOOKUP(E587,$O$1:$P$16,2,FALSE)</f>
        <v>GUAYAQUIL</v>
      </c>
      <c r="G587" s="6" t="s">
        <v>3632</v>
      </c>
      <c r="H587" t="str">
        <f>VLOOKUP(G587,$O$19:$P$38,2,0)</f>
        <v>Profesional I</v>
      </c>
      <c r="I587" t="str">
        <f>VLOOKUP(A587,PERSONALES!$B$2:$F$2072,4,0)</f>
        <v>F</v>
      </c>
      <c r="J587">
        <f>VLOOKUP(A587,PERSONALES!$B$2:$F$2072,5,0)</f>
        <v>36</v>
      </c>
      <c r="K587" t="str">
        <f>VLOOKUP(A587,CITACIONES!$B$1:D$2072,2,0)</f>
        <v>SI</v>
      </c>
      <c r="L587" t="str">
        <f>VLOOKUP(A587,CITACIONES!$B$2:$D$2072,3,0)</f>
        <v>ABRIL</v>
      </c>
    </row>
    <row r="588" spans="1:12">
      <c r="A588" s="4">
        <v>102217241</v>
      </c>
      <c r="B588" s="4" t="s">
        <v>1357</v>
      </c>
      <c r="C588" s="4" t="s">
        <v>1358</v>
      </c>
      <c r="D588" t="s">
        <v>4257</v>
      </c>
      <c r="E588" s="8">
        <v>5</v>
      </c>
      <c r="F588" s="1" t="str">
        <f>VLOOKUP(E588,$O$1:$P$16,2,FALSE)</f>
        <v>BUCARAMANGA</v>
      </c>
      <c r="G588" s="6" t="s">
        <v>3629</v>
      </c>
      <c r="H588" t="str">
        <f>VLOOKUP(G588,$O$19:$P$38,2,0)</f>
        <v>Especialista</v>
      </c>
      <c r="I588" t="str">
        <f>VLOOKUP(A588,PERSONALES!$B$2:$F$2072,4,0)</f>
        <v>F</v>
      </c>
      <c r="J588">
        <f>VLOOKUP(A588,PERSONALES!$B$2:$F$2072,5,0)</f>
        <v>34</v>
      </c>
      <c r="K588" t="str">
        <f>VLOOKUP(A588,CITACIONES!$B$1:D$2072,2,0)</f>
        <v>NO</v>
      </c>
      <c r="L588" t="str">
        <f>VLOOKUP(A588,CITACIONES!$B$2:$D$2072,3,0)</f>
        <v>PENDIENTE</v>
      </c>
    </row>
    <row r="589" spans="1:12">
      <c r="A589" s="4">
        <v>1022471763</v>
      </c>
      <c r="B589" s="4" t="s">
        <v>1359</v>
      </c>
      <c r="C589" s="4" t="s">
        <v>1360</v>
      </c>
      <c r="D589" t="s">
        <v>4258</v>
      </c>
      <c r="E589" s="8">
        <v>8</v>
      </c>
      <c r="F589" s="1" t="str">
        <f>VLOOKUP(E589,$O$1:$P$16,2,FALSE)</f>
        <v>GUAYAQUIL</v>
      </c>
      <c r="G589" s="6" t="s">
        <v>3629</v>
      </c>
      <c r="H589" t="str">
        <f>VLOOKUP(G589,$O$19:$P$38,2,0)</f>
        <v>Especialista</v>
      </c>
      <c r="I589" t="str">
        <f>VLOOKUP(A589,PERSONALES!$B$2:$F$2072,4,0)</f>
        <v>M</v>
      </c>
      <c r="J589">
        <f>VLOOKUP(A589,PERSONALES!$B$2:$F$2072,5,0)</f>
        <v>34</v>
      </c>
      <c r="K589" t="str">
        <f>VLOOKUP(A589,CITACIONES!$B$1:D$2072,2,0)</f>
        <v>SI</v>
      </c>
      <c r="L589" t="str">
        <f>VLOOKUP(A589,CITACIONES!$B$2:$D$2072,3,0)</f>
        <v>ENERO</v>
      </c>
    </row>
    <row r="590" spans="1:12">
      <c r="A590" s="4">
        <v>1022809479</v>
      </c>
      <c r="B590" s="4" t="s">
        <v>1361</v>
      </c>
      <c r="C590" s="4" t="s">
        <v>1362</v>
      </c>
      <c r="D590" t="s">
        <v>4259</v>
      </c>
      <c r="E590" s="8">
        <v>6</v>
      </c>
      <c r="F590" s="1" t="str">
        <f>VLOOKUP(E590,$O$1:$P$16,2,FALSE)</f>
        <v>SANTA MARTA</v>
      </c>
      <c r="G590" s="6" t="s">
        <v>3629</v>
      </c>
      <c r="H590" t="str">
        <f>VLOOKUP(G590,$O$19:$P$38,2,0)</f>
        <v>Especialista</v>
      </c>
      <c r="I590" t="str">
        <f>VLOOKUP(A590,PERSONALES!$B$2:$F$2072,4,0)</f>
        <v>F</v>
      </c>
      <c r="J590">
        <f>VLOOKUP(A590,PERSONALES!$B$2:$F$2072,5,0)</f>
        <v>34</v>
      </c>
      <c r="K590" t="str">
        <f>VLOOKUP(A590,CITACIONES!$B$1:D$2072,2,0)</f>
        <v>SI</v>
      </c>
      <c r="L590" t="str">
        <f>VLOOKUP(A590,CITACIONES!$B$2:$D$2072,3,0)</f>
        <v>MARZO</v>
      </c>
    </row>
    <row r="591" spans="1:12">
      <c r="A591" s="4">
        <v>1024928566</v>
      </c>
      <c r="B591" s="4" t="s">
        <v>227</v>
      </c>
      <c r="C591" s="4" t="s">
        <v>1363</v>
      </c>
      <c r="D591" t="s">
        <v>4260</v>
      </c>
      <c r="E591" s="8">
        <v>8</v>
      </c>
      <c r="F591" s="1" t="str">
        <f>VLOOKUP(E591,$O$1:$P$16,2,FALSE)</f>
        <v>GUAYAQUIL</v>
      </c>
      <c r="G591" s="6" t="s">
        <v>3629</v>
      </c>
      <c r="H591" t="str">
        <f>VLOOKUP(G591,$O$19:$P$38,2,0)</f>
        <v>Especialista</v>
      </c>
      <c r="I591" t="str">
        <f>VLOOKUP(A591,PERSONALES!$B$2:$F$2072,4,0)</f>
        <v>M</v>
      </c>
      <c r="J591">
        <f>VLOOKUP(A591,PERSONALES!$B$2:$F$2072,5,0)</f>
        <v>33</v>
      </c>
      <c r="K591" t="str">
        <f>VLOOKUP(A591,CITACIONES!$B$1:D$2072,2,0)</f>
        <v>SI</v>
      </c>
      <c r="L591" t="str">
        <f>VLOOKUP(A591,CITACIONES!$B$2:$D$2072,3,0)</f>
        <v>JUNIO</v>
      </c>
    </row>
    <row r="592" spans="1:12">
      <c r="A592" s="4">
        <v>1030439190</v>
      </c>
      <c r="B592" s="4" t="s">
        <v>1364</v>
      </c>
      <c r="C592" s="4" t="s">
        <v>1365</v>
      </c>
      <c r="D592" t="s">
        <v>4261</v>
      </c>
      <c r="E592" s="8">
        <v>4</v>
      </c>
      <c r="F592" s="1" t="str">
        <f>VLOOKUP(E592,$O$1:$P$16,2,FALSE)</f>
        <v>BARRANQUILLA</v>
      </c>
      <c r="G592" s="6" t="s">
        <v>3629</v>
      </c>
      <c r="H592" t="str">
        <f>VLOOKUP(G592,$O$19:$P$38,2,0)</f>
        <v>Especialista</v>
      </c>
      <c r="I592" t="str">
        <f>VLOOKUP(A592,PERSONALES!$B$2:$F$2072,4,0)</f>
        <v>M</v>
      </c>
      <c r="J592">
        <f>VLOOKUP(A592,PERSONALES!$B$2:$F$2072,5,0)</f>
        <v>31</v>
      </c>
      <c r="K592" t="str">
        <f>VLOOKUP(A592,CITACIONES!$B$1:D$2072,2,0)</f>
        <v>NO</v>
      </c>
      <c r="L592" t="str">
        <f>VLOOKUP(A592,CITACIONES!$B$2:$D$2072,3,0)</f>
        <v>PENDIENTE</v>
      </c>
    </row>
    <row r="593" spans="1:12">
      <c r="A593" s="4">
        <v>1032479609</v>
      </c>
      <c r="B593" s="4" t="s">
        <v>102</v>
      </c>
      <c r="C593" s="4" t="s">
        <v>1366</v>
      </c>
      <c r="D593" t="s">
        <v>4262</v>
      </c>
      <c r="E593" s="8">
        <v>6</v>
      </c>
      <c r="F593" s="1" t="str">
        <f>VLOOKUP(E593,$O$1:$P$16,2,FALSE)</f>
        <v>SANTA MARTA</v>
      </c>
      <c r="G593" s="6" t="s">
        <v>3632</v>
      </c>
      <c r="H593" t="str">
        <f>VLOOKUP(G593,$O$19:$P$38,2,0)</f>
        <v>Profesional I</v>
      </c>
      <c r="I593" t="str">
        <f>VLOOKUP(A593,PERSONALES!$B$2:$F$2072,4,0)</f>
        <v>F</v>
      </c>
      <c r="J593">
        <f>VLOOKUP(A593,PERSONALES!$B$2:$F$2072,5,0)</f>
        <v>36</v>
      </c>
      <c r="K593" t="str">
        <f>VLOOKUP(A593,CITACIONES!$B$1:D$2072,2,0)</f>
        <v>SI</v>
      </c>
      <c r="L593" t="str">
        <f>VLOOKUP(A593,CITACIONES!$B$2:$D$2072,3,0)</f>
        <v>MARZO</v>
      </c>
    </row>
    <row r="594" spans="1:12">
      <c r="A594" s="4">
        <v>1032549095</v>
      </c>
      <c r="B594" s="4" t="s">
        <v>1367</v>
      </c>
      <c r="C594" s="4" t="s">
        <v>1368</v>
      </c>
      <c r="D594" t="s">
        <v>4263</v>
      </c>
      <c r="E594" s="8">
        <v>6</v>
      </c>
      <c r="F594" s="1" t="str">
        <f>VLOOKUP(E594,$O$1:$P$16,2,FALSE)</f>
        <v>SANTA MARTA</v>
      </c>
      <c r="G594" s="6" t="s">
        <v>3632</v>
      </c>
      <c r="H594" t="str">
        <f>VLOOKUP(G594,$O$19:$P$38,2,0)</f>
        <v>Profesional I</v>
      </c>
      <c r="I594" t="str">
        <f>VLOOKUP(A594,PERSONALES!$B$2:$F$2072,4,0)</f>
        <v>F</v>
      </c>
      <c r="J594">
        <f>VLOOKUP(A594,PERSONALES!$B$2:$F$2072,5,0)</f>
        <v>30</v>
      </c>
      <c r="K594" t="str">
        <f>VLOOKUP(A594,CITACIONES!$B$1:D$2072,2,0)</f>
        <v>SI</v>
      </c>
      <c r="L594" t="str">
        <f>VLOOKUP(A594,CITACIONES!$B$2:$D$2072,3,0)</f>
        <v>ENERO</v>
      </c>
    </row>
    <row r="595" spans="1:12">
      <c r="A595" s="4">
        <v>1033597594</v>
      </c>
      <c r="B595" s="4" t="s">
        <v>1369</v>
      </c>
      <c r="C595" s="4" t="s">
        <v>1370</v>
      </c>
      <c r="D595" t="s">
        <v>4264</v>
      </c>
      <c r="E595" s="8">
        <v>11</v>
      </c>
      <c r="F595" s="1" t="str">
        <f>VLOOKUP(E595,$O$1:$P$16,2,FALSE)</f>
        <v>BUENOS AIRES</v>
      </c>
      <c r="G595" s="6" t="s">
        <v>3629</v>
      </c>
      <c r="H595" t="str">
        <f>VLOOKUP(G595,$O$19:$P$38,2,0)</f>
        <v>Especialista</v>
      </c>
      <c r="I595" t="str">
        <f>VLOOKUP(A595,PERSONALES!$B$2:$F$2072,4,0)</f>
        <v>M</v>
      </c>
      <c r="J595">
        <f>VLOOKUP(A595,PERSONALES!$B$2:$F$2072,5,0)</f>
        <v>35</v>
      </c>
      <c r="K595" t="str">
        <f>VLOOKUP(A595,CITACIONES!$B$1:D$2072,2,0)</f>
        <v>SI</v>
      </c>
      <c r="L595" t="str">
        <f>VLOOKUP(A595,CITACIONES!$B$2:$D$2072,3,0)</f>
        <v>MAYO</v>
      </c>
    </row>
    <row r="596" spans="1:12">
      <c r="A596" s="4">
        <v>1033668822</v>
      </c>
      <c r="B596" s="4" t="s">
        <v>1371</v>
      </c>
      <c r="C596" s="4" t="s">
        <v>1372</v>
      </c>
      <c r="D596" t="s">
        <v>4265</v>
      </c>
      <c r="E596" s="8">
        <v>14</v>
      </c>
      <c r="F596" s="1" t="str">
        <f>VLOOKUP(E596,$O$1:$P$16,2,FALSE)</f>
        <v>SANTIAGO</v>
      </c>
      <c r="G596" s="6" t="s">
        <v>3632</v>
      </c>
      <c r="H596" t="str">
        <f>VLOOKUP(G596,$O$19:$P$38,2,0)</f>
        <v>Profesional I</v>
      </c>
      <c r="I596" t="str">
        <f>VLOOKUP(A596,PERSONALES!$B$2:$F$2072,4,0)</f>
        <v>F</v>
      </c>
      <c r="J596">
        <f>VLOOKUP(A596,PERSONALES!$B$2:$F$2072,5,0)</f>
        <v>33</v>
      </c>
      <c r="K596" t="str">
        <f>VLOOKUP(A596,CITACIONES!$B$1:D$2072,2,0)</f>
        <v>SI</v>
      </c>
      <c r="L596" t="str">
        <f>VLOOKUP(A596,CITACIONES!$B$2:$D$2072,3,0)</f>
        <v>JUNIO</v>
      </c>
    </row>
    <row r="597" spans="1:12">
      <c r="A597" s="4">
        <v>1033432945</v>
      </c>
      <c r="B597" s="4" t="s">
        <v>1373</v>
      </c>
      <c r="C597" s="4" t="s">
        <v>1374</v>
      </c>
      <c r="D597" t="s">
        <v>4266</v>
      </c>
      <c r="E597" s="8">
        <v>7</v>
      </c>
      <c r="F597" s="1" t="str">
        <f>VLOOKUP(E597,$O$1:$P$16,2,FALSE)</f>
        <v>PASO</v>
      </c>
      <c r="G597" s="6" t="s">
        <v>3632</v>
      </c>
      <c r="H597" t="str">
        <f>VLOOKUP(G597,$O$19:$P$38,2,0)</f>
        <v>Profesional I</v>
      </c>
      <c r="I597" t="str">
        <f>VLOOKUP(A597,PERSONALES!$B$2:$F$2072,4,0)</f>
        <v>F</v>
      </c>
      <c r="J597">
        <f>VLOOKUP(A597,PERSONALES!$B$2:$F$2072,5,0)</f>
        <v>29</v>
      </c>
      <c r="K597" t="str">
        <f>VLOOKUP(A597,CITACIONES!$B$1:D$2072,2,0)</f>
        <v>SI</v>
      </c>
      <c r="L597" t="str">
        <f>VLOOKUP(A597,CITACIONES!$B$2:$D$2072,3,0)</f>
        <v>MAYO</v>
      </c>
    </row>
    <row r="598" spans="1:12">
      <c r="A598" s="4">
        <v>1033538037</v>
      </c>
      <c r="B598" s="4" t="s">
        <v>235</v>
      </c>
      <c r="C598" s="4" t="s">
        <v>234</v>
      </c>
      <c r="D598" t="s">
        <v>4267</v>
      </c>
      <c r="E598" s="8">
        <v>6</v>
      </c>
      <c r="F598" s="1" t="str">
        <f>VLOOKUP(E598,$O$1:$P$16,2,FALSE)</f>
        <v>SANTA MARTA</v>
      </c>
      <c r="G598" s="6" t="s">
        <v>3632</v>
      </c>
      <c r="H598" t="str">
        <f>VLOOKUP(G598,$O$19:$P$38,2,0)</f>
        <v>Profesional I</v>
      </c>
      <c r="I598" t="str">
        <f>VLOOKUP(A598,PERSONALES!$B$2:$F$2072,4,0)</f>
        <v>M</v>
      </c>
      <c r="J598">
        <f>VLOOKUP(A598,PERSONALES!$B$2:$F$2072,5,0)</f>
        <v>28</v>
      </c>
      <c r="K598" t="str">
        <f>VLOOKUP(A598,CITACIONES!$B$1:D$2072,2,0)</f>
        <v>SI</v>
      </c>
      <c r="L598" t="str">
        <f>VLOOKUP(A598,CITACIONES!$B$2:$D$2072,3,0)</f>
        <v>FEBRERO</v>
      </c>
    </row>
    <row r="599" spans="1:12">
      <c r="A599" s="4">
        <v>1051823291</v>
      </c>
      <c r="B599" s="4" t="s">
        <v>1375</v>
      </c>
      <c r="C599" s="4" t="s">
        <v>1376</v>
      </c>
      <c r="D599" t="s">
        <v>4268</v>
      </c>
      <c r="E599" s="8">
        <v>11</v>
      </c>
      <c r="F599" s="1" t="str">
        <f>VLOOKUP(E599,$O$1:$P$16,2,FALSE)</f>
        <v>BUENOS AIRES</v>
      </c>
      <c r="G599" s="6" t="s">
        <v>3632</v>
      </c>
      <c r="H599" t="str">
        <f>VLOOKUP(G599,$O$19:$P$38,2,0)</f>
        <v>Profesional I</v>
      </c>
      <c r="I599" t="str">
        <f>VLOOKUP(A599,PERSONALES!$B$2:$F$2072,4,0)</f>
        <v>M</v>
      </c>
      <c r="J599">
        <f>VLOOKUP(A599,PERSONALES!$B$2:$F$2072,5,0)</f>
        <v>29</v>
      </c>
      <c r="K599" t="str">
        <f>VLOOKUP(A599,CITACIONES!$B$1:D$2072,2,0)</f>
        <v>NO</v>
      </c>
      <c r="L599" t="str">
        <f>VLOOKUP(A599,CITACIONES!$B$2:$D$2072,3,0)</f>
        <v>PENDIENTE</v>
      </c>
    </row>
    <row r="600" spans="1:12">
      <c r="A600" s="4">
        <v>1054665289</v>
      </c>
      <c r="B600" s="4" t="s">
        <v>1377</v>
      </c>
      <c r="C600" s="4" t="s">
        <v>1378</v>
      </c>
      <c r="D600" t="s">
        <v>4269</v>
      </c>
      <c r="E600" s="8">
        <v>15</v>
      </c>
      <c r="F600" s="1" t="str">
        <f>VLOOKUP(E600,$O$1:$P$16,2,FALSE)</f>
        <v>MIAMI</v>
      </c>
      <c r="G600" s="6" t="s">
        <v>3632</v>
      </c>
      <c r="H600" t="str">
        <f>VLOOKUP(G600,$O$19:$P$38,2,0)</f>
        <v>Profesional I</v>
      </c>
      <c r="I600" t="str">
        <f>VLOOKUP(A600,PERSONALES!$B$2:$F$2072,4,0)</f>
        <v>M</v>
      </c>
      <c r="J600">
        <f>VLOOKUP(A600,PERSONALES!$B$2:$F$2072,5,0)</f>
        <v>33</v>
      </c>
      <c r="K600" t="str">
        <f>VLOOKUP(A600,CITACIONES!$B$1:D$2072,2,0)</f>
        <v>SI</v>
      </c>
      <c r="L600" t="str">
        <f>VLOOKUP(A600,CITACIONES!$B$2:$D$2072,3,0)</f>
        <v>MARZO</v>
      </c>
    </row>
    <row r="601" spans="1:12">
      <c r="A601" s="4">
        <v>1057754331</v>
      </c>
      <c r="B601" s="4" t="s">
        <v>1379</v>
      </c>
      <c r="C601" s="4" t="s">
        <v>1380</v>
      </c>
      <c r="D601" t="s">
        <v>4270</v>
      </c>
      <c r="E601" s="8">
        <v>9</v>
      </c>
      <c r="F601" s="1" t="str">
        <f>VLOOKUP(E601,$O$1:$P$16,2,FALSE)</f>
        <v>QUITO</v>
      </c>
      <c r="G601" s="6" t="s">
        <v>3632</v>
      </c>
      <c r="H601" t="str">
        <f>VLOOKUP(G601,$O$19:$P$38,2,0)</f>
        <v>Profesional I</v>
      </c>
      <c r="I601" t="str">
        <f>VLOOKUP(A601,PERSONALES!$B$2:$F$2072,4,0)</f>
        <v>M</v>
      </c>
      <c r="J601">
        <f>VLOOKUP(A601,PERSONALES!$B$2:$F$2072,5,0)</f>
        <v>28</v>
      </c>
      <c r="K601" t="str">
        <f>VLOOKUP(A601,CITACIONES!$B$1:D$2072,2,0)</f>
        <v>SI</v>
      </c>
      <c r="L601" t="str">
        <f>VLOOKUP(A601,CITACIONES!$B$2:$D$2072,3,0)</f>
        <v>FEBRERO</v>
      </c>
    </row>
    <row r="602" spans="1:12">
      <c r="A602" s="4">
        <v>1068946155</v>
      </c>
      <c r="B602" s="4" t="s">
        <v>241</v>
      </c>
      <c r="C602" s="4" t="s">
        <v>240</v>
      </c>
      <c r="D602" t="s">
        <v>4271</v>
      </c>
      <c r="E602" s="8">
        <v>11</v>
      </c>
      <c r="F602" s="1" t="str">
        <f>VLOOKUP(E602,$O$1:$P$16,2,FALSE)</f>
        <v>BUENOS AIRES</v>
      </c>
      <c r="G602" s="6" t="s">
        <v>3630</v>
      </c>
      <c r="H602" t="str">
        <f>VLOOKUP(G602,$O$19:$P$38,2,0)</f>
        <v>Profesional II</v>
      </c>
      <c r="I602" t="str">
        <f>VLOOKUP(A602,PERSONALES!$B$2:$F$2072,4,0)</f>
        <v>F</v>
      </c>
      <c r="J602">
        <f>VLOOKUP(A602,PERSONALES!$B$2:$F$2072,5,0)</f>
        <v>30</v>
      </c>
      <c r="K602" t="str">
        <f>VLOOKUP(A602,CITACIONES!$B$1:D$2072,2,0)</f>
        <v>SI</v>
      </c>
      <c r="L602" t="str">
        <f>VLOOKUP(A602,CITACIONES!$B$2:$D$2072,3,0)</f>
        <v>MARZO</v>
      </c>
    </row>
    <row r="603" spans="1:12">
      <c r="A603" s="4">
        <v>1068758554</v>
      </c>
      <c r="B603" s="4" t="s">
        <v>1381</v>
      </c>
      <c r="C603" s="4" t="s">
        <v>1382</v>
      </c>
      <c r="D603" t="s">
        <v>4272</v>
      </c>
      <c r="E603" s="8">
        <v>13</v>
      </c>
      <c r="F603" s="1" t="str">
        <f>VLOOKUP(E603,$O$1:$P$16,2,FALSE)</f>
        <v>NEW YORK</v>
      </c>
      <c r="G603" s="6" t="s">
        <v>3632</v>
      </c>
      <c r="H603" t="str">
        <f>VLOOKUP(G603,$O$19:$P$38,2,0)</f>
        <v>Profesional I</v>
      </c>
      <c r="I603" t="str">
        <f>VLOOKUP(A603,PERSONALES!$B$2:$F$2072,4,0)</f>
        <v>M</v>
      </c>
      <c r="J603">
        <f>VLOOKUP(A603,PERSONALES!$B$2:$F$2072,5,0)</f>
        <v>30</v>
      </c>
      <c r="K603" t="str">
        <f>VLOOKUP(A603,CITACIONES!$B$1:D$2072,2,0)</f>
        <v>SI</v>
      </c>
      <c r="L603" t="str">
        <f>VLOOKUP(A603,CITACIONES!$B$2:$D$2072,3,0)</f>
        <v>MAYO</v>
      </c>
    </row>
    <row r="604" spans="1:12">
      <c r="A604" s="4">
        <v>1069400109</v>
      </c>
      <c r="B604" s="4" t="s">
        <v>1383</v>
      </c>
      <c r="C604" s="4" t="s">
        <v>1384</v>
      </c>
      <c r="D604" t="s">
        <v>4273</v>
      </c>
      <c r="E604" s="8">
        <v>7</v>
      </c>
      <c r="F604" s="1" t="str">
        <f>VLOOKUP(E604,$O$1:$P$16,2,FALSE)</f>
        <v>PASO</v>
      </c>
      <c r="G604" s="6" t="s">
        <v>3632</v>
      </c>
      <c r="H604" t="str">
        <f>VLOOKUP(G604,$O$19:$P$38,2,0)</f>
        <v>Profesional I</v>
      </c>
      <c r="I604" t="str">
        <f>VLOOKUP(A604,PERSONALES!$B$2:$F$2072,4,0)</f>
        <v>F</v>
      </c>
      <c r="J604">
        <f>VLOOKUP(A604,PERSONALES!$B$2:$F$2072,5,0)</f>
        <v>33</v>
      </c>
      <c r="K604" t="str">
        <f>VLOOKUP(A604,CITACIONES!$B$1:D$2072,2,0)</f>
        <v>SI</v>
      </c>
      <c r="L604" t="str">
        <f>VLOOKUP(A604,CITACIONES!$B$2:$D$2072,3,0)</f>
        <v>MARZO</v>
      </c>
    </row>
    <row r="605" spans="1:12">
      <c r="A605" s="4">
        <v>1069562539</v>
      </c>
      <c r="B605" s="4" t="s">
        <v>1385</v>
      </c>
      <c r="C605" s="4" t="s">
        <v>1386</v>
      </c>
      <c r="D605" t="s">
        <v>4274</v>
      </c>
      <c r="E605" s="8">
        <v>3</v>
      </c>
      <c r="F605" s="1" t="str">
        <f>VLOOKUP(E605,$O$1:$P$16,2,FALSE)</f>
        <v>CALI</v>
      </c>
      <c r="G605" s="6" t="s">
        <v>3629</v>
      </c>
      <c r="H605" t="str">
        <f>VLOOKUP(G605,$O$19:$P$38,2,0)</f>
        <v>Especialista</v>
      </c>
      <c r="I605" t="str">
        <f>VLOOKUP(A605,PERSONALES!$B$2:$F$2072,4,0)</f>
        <v>F</v>
      </c>
      <c r="J605">
        <f>VLOOKUP(A605,PERSONALES!$B$2:$F$2072,5,0)</f>
        <v>32</v>
      </c>
      <c r="K605" t="str">
        <f>VLOOKUP(A605,CITACIONES!$B$1:D$2072,2,0)</f>
        <v>NO</v>
      </c>
      <c r="L605" t="str">
        <f>VLOOKUP(A605,CITACIONES!$B$2:$D$2072,3,0)</f>
        <v>PENDIENTE</v>
      </c>
    </row>
    <row r="606" spans="1:12">
      <c r="A606" s="4">
        <v>1075228155</v>
      </c>
      <c r="B606" s="4" t="s">
        <v>1387</v>
      </c>
      <c r="C606" s="4" t="s">
        <v>1388</v>
      </c>
      <c r="D606" t="s">
        <v>4275</v>
      </c>
      <c r="E606" s="8">
        <v>4</v>
      </c>
      <c r="F606" s="1" t="str">
        <f>VLOOKUP(E606,$O$1:$P$16,2,FALSE)</f>
        <v>BARRANQUILLA</v>
      </c>
      <c r="G606" s="6" t="s">
        <v>3632</v>
      </c>
      <c r="H606" t="str">
        <f>VLOOKUP(G606,$O$19:$P$38,2,0)</f>
        <v>Profesional I</v>
      </c>
      <c r="I606" t="str">
        <f>VLOOKUP(A606,PERSONALES!$B$2:$F$2072,4,0)</f>
        <v>M</v>
      </c>
      <c r="J606">
        <f>VLOOKUP(A606,PERSONALES!$B$2:$F$2072,5,0)</f>
        <v>30</v>
      </c>
      <c r="K606" t="str">
        <f>VLOOKUP(A606,CITACIONES!$B$1:D$2072,2,0)</f>
        <v>SI</v>
      </c>
      <c r="L606" t="str">
        <f>VLOOKUP(A606,CITACIONES!$B$2:$D$2072,3,0)</f>
        <v>ABRIL</v>
      </c>
    </row>
    <row r="607" spans="1:12">
      <c r="A607" s="4">
        <v>1078398869</v>
      </c>
      <c r="B607" s="4" t="s">
        <v>1389</v>
      </c>
      <c r="C607" s="4" t="s">
        <v>1390</v>
      </c>
      <c r="D607" t="s">
        <v>4276</v>
      </c>
      <c r="E607" s="8">
        <v>3</v>
      </c>
      <c r="F607" s="1" t="str">
        <f>VLOOKUP(E607,$O$1:$P$16,2,FALSE)</f>
        <v>CALI</v>
      </c>
      <c r="G607" s="6" t="s">
        <v>3630</v>
      </c>
      <c r="H607" t="str">
        <f>VLOOKUP(G607,$O$19:$P$38,2,0)</f>
        <v>Profesional II</v>
      </c>
      <c r="I607" t="str">
        <f>VLOOKUP(A607,PERSONALES!$B$2:$F$2072,4,0)</f>
        <v>M</v>
      </c>
      <c r="J607">
        <f>VLOOKUP(A607,PERSONALES!$B$2:$F$2072,5,0)</f>
        <v>33</v>
      </c>
      <c r="K607" t="str">
        <f>VLOOKUP(A607,CITACIONES!$B$1:D$2072,2,0)</f>
        <v>SI</v>
      </c>
      <c r="L607" t="str">
        <f>VLOOKUP(A607,CITACIONES!$B$2:$D$2072,3,0)</f>
        <v>ENERO</v>
      </c>
    </row>
    <row r="608" spans="1:12">
      <c r="A608" s="4">
        <v>111073332</v>
      </c>
      <c r="B608" s="4" t="s">
        <v>398</v>
      </c>
      <c r="C608" s="4" t="s">
        <v>1391</v>
      </c>
      <c r="D608" t="s">
        <v>4277</v>
      </c>
      <c r="E608" s="8">
        <v>1</v>
      </c>
      <c r="F608" s="1" t="str">
        <f>VLOOKUP(E608,$O$1:$P$16,2,FALSE)</f>
        <v>BOGOTA</v>
      </c>
      <c r="G608" s="6" t="s">
        <v>3629</v>
      </c>
      <c r="H608" t="str">
        <f>VLOOKUP(G608,$O$19:$P$38,2,0)</f>
        <v>Especialista</v>
      </c>
      <c r="I608" t="str">
        <f>VLOOKUP(A608,PERSONALES!$B$2:$F$2072,4,0)</f>
        <v>M</v>
      </c>
      <c r="J608">
        <f>VLOOKUP(A608,PERSONALES!$B$2:$F$2072,5,0)</f>
        <v>34</v>
      </c>
      <c r="K608" t="str">
        <f>VLOOKUP(A608,CITACIONES!$B$1:D$2072,2,0)</f>
        <v>SI</v>
      </c>
      <c r="L608" t="str">
        <f>VLOOKUP(A608,CITACIONES!$B$2:$D$2072,3,0)</f>
        <v>JUNIO</v>
      </c>
    </row>
    <row r="609" spans="1:12">
      <c r="A609" s="4">
        <v>11221293</v>
      </c>
      <c r="B609" s="4" t="s">
        <v>1392</v>
      </c>
      <c r="C609" s="4" t="s">
        <v>1393</v>
      </c>
      <c r="D609" t="s">
        <v>4278</v>
      </c>
      <c r="E609" s="8">
        <v>9</v>
      </c>
      <c r="F609" s="1" t="str">
        <f>VLOOKUP(E609,$O$1:$P$16,2,FALSE)</f>
        <v>QUITO</v>
      </c>
      <c r="G609" s="6" t="s">
        <v>3632</v>
      </c>
      <c r="H609" t="str">
        <f>VLOOKUP(G609,$O$19:$P$38,2,0)</f>
        <v>Profesional I</v>
      </c>
      <c r="I609" t="str">
        <f>VLOOKUP(A609,PERSONALES!$B$2:$F$2072,4,0)</f>
        <v>M</v>
      </c>
      <c r="J609">
        <f>VLOOKUP(A609,PERSONALES!$B$2:$F$2072,5,0)</f>
        <v>44</v>
      </c>
      <c r="K609" t="str">
        <f>VLOOKUP(A609,CITACIONES!$B$1:D$2072,2,0)</f>
        <v>SI</v>
      </c>
      <c r="L609" t="str">
        <f>VLOOKUP(A609,CITACIONES!$B$2:$D$2072,3,0)</f>
        <v>ABRIL</v>
      </c>
    </row>
    <row r="610" spans="1:12">
      <c r="A610" s="4">
        <v>11448480</v>
      </c>
      <c r="B610" s="4" t="s">
        <v>1394</v>
      </c>
      <c r="C610" s="4" t="s">
        <v>1395</v>
      </c>
      <c r="D610" t="s">
        <v>4279</v>
      </c>
      <c r="E610" s="8">
        <v>4</v>
      </c>
      <c r="F610" s="1" t="str">
        <f>VLOOKUP(E610,$O$1:$P$16,2,FALSE)</f>
        <v>BARRANQUILLA</v>
      </c>
      <c r="G610" s="6" t="s">
        <v>3629</v>
      </c>
      <c r="H610" t="str">
        <f>VLOOKUP(G610,$O$19:$P$38,2,0)</f>
        <v>Especialista</v>
      </c>
      <c r="I610" t="str">
        <f>VLOOKUP(A610,PERSONALES!$B$2:$F$2072,4,0)</f>
        <v>M</v>
      </c>
      <c r="J610">
        <f>VLOOKUP(A610,PERSONALES!$B$2:$F$2072,5,0)</f>
        <v>42</v>
      </c>
      <c r="K610" t="str">
        <f>VLOOKUP(A610,CITACIONES!$B$1:D$2072,2,0)</f>
        <v>SI</v>
      </c>
      <c r="L610" t="str">
        <f>VLOOKUP(A610,CITACIONES!$B$2:$D$2072,3,0)</f>
        <v>MARZO</v>
      </c>
    </row>
    <row r="611" spans="1:12">
      <c r="A611" s="4">
        <v>1213106</v>
      </c>
      <c r="B611" s="4" t="s">
        <v>377</v>
      </c>
      <c r="C611" s="4" t="s">
        <v>376</v>
      </c>
      <c r="D611" t="s">
        <v>4280</v>
      </c>
      <c r="E611" s="8">
        <v>11</v>
      </c>
      <c r="F611" s="1" t="str">
        <f>VLOOKUP(E611,$O$1:$P$16,2,FALSE)</f>
        <v>BUENOS AIRES</v>
      </c>
      <c r="G611" s="6" t="s">
        <v>3629</v>
      </c>
      <c r="H611" t="str">
        <f>VLOOKUP(G611,$O$19:$P$38,2,0)</f>
        <v>Especialista</v>
      </c>
      <c r="I611" t="str">
        <f>VLOOKUP(A611,PERSONALES!$B$2:$F$2072,4,0)</f>
        <v>M</v>
      </c>
      <c r="J611">
        <f>VLOOKUP(A611,PERSONALES!$B$2:$F$2072,5,0)</f>
        <v>56</v>
      </c>
      <c r="K611" t="str">
        <f>VLOOKUP(A611,CITACIONES!$B$1:D$2072,2,0)</f>
        <v>NO</v>
      </c>
      <c r="L611" t="str">
        <f>VLOOKUP(A611,CITACIONES!$B$2:$D$2072,3,0)</f>
        <v>PENDIENTE</v>
      </c>
    </row>
    <row r="612" spans="1:12">
      <c r="A612" s="4">
        <v>12592063</v>
      </c>
      <c r="B612" s="4" t="s">
        <v>1396</v>
      </c>
      <c r="C612" s="4" t="s">
        <v>1397</v>
      </c>
      <c r="D612" t="s">
        <v>4281</v>
      </c>
      <c r="E612" s="8">
        <v>7</v>
      </c>
      <c r="F612" s="1" t="str">
        <f>VLOOKUP(E612,$O$1:$P$16,2,FALSE)</f>
        <v>PASO</v>
      </c>
      <c r="G612" s="6" t="s">
        <v>3632</v>
      </c>
      <c r="H612" t="str">
        <f>VLOOKUP(G612,$O$19:$P$38,2,0)</f>
        <v>Profesional I</v>
      </c>
      <c r="I612" t="str">
        <f>VLOOKUP(A612,PERSONALES!$B$2:$F$2072,4,0)</f>
        <v>M</v>
      </c>
      <c r="J612">
        <f>VLOOKUP(A612,PERSONALES!$B$2:$F$2072,5,0)</f>
        <v>61</v>
      </c>
      <c r="K612" t="str">
        <f>VLOOKUP(A612,CITACIONES!$B$1:D$2072,2,0)</f>
        <v>SI</v>
      </c>
      <c r="L612" t="str">
        <f>VLOOKUP(A612,CITACIONES!$B$2:$D$2072,3,0)</f>
        <v>ENERO</v>
      </c>
    </row>
    <row r="613" spans="1:12">
      <c r="A613" s="4">
        <v>14255949</v>
      </c>
      <c r="B613" s="4" t="s">
        <v>1398</v>
      </c>
      <c r="C613" s="4" t="s">
        <v>1399</v>
      </c>
      <c r="D613" t="s">
        <v>4282</v>
      </c>
      <c r="E613" s="8">
        <v>5</v>
      </c>
      <c r="F613" s="1" t="str">
        <f>VLOOKUP(E613,$O$1:$P$16,2,FALSE)</f>
        <v>BUCARAMANGA</v>
      </c>
      <c r="G613" s="6" t="s">
        <v>3632</v>
      </c>
      <c r="H613" t="str">
        <f>VLOOKUP(G613,$O$19:$P$38,2,0)</f>
        <v>Profesional I</v>
      </c>
      <c r="I613" t="str">
        <f>VLOOKUP(A613,PERSONALES!$B$2:$F$2072,4,0)</f>
        <v>M</v>
      </c>
      <c r="J613">
        <f>VLOOKUP(A613,PERSONALES!$B$2:$F$2072,5,0)</f>
        <v>41</v>
      </c>
      <c r="K613" t="str">
        <f>VLOOKUP(A613,CITACIONES!$B$1:D$2072,2,0)</f>
        <v>SI</v>
      </c>
      <c r="L613" t="str">
        <f>VLOOKUP(A613,CITACIONES!$B$2:$D$2072,3,0)</f>
        <v>ENERO</v>
      </c>
    </row>
    <row r="614" spans="1:12">
      <c r="A614" s="4">
        <v>16272018</v>
      </c>
      <c r="B614" s="4" t="s">
        <v>1400</v>
      </c>
      <c r="C614" s="4" t="s">
        <v>1401</v>
      </c>
      <c r="D614" t="s">
        <v>4283</v>
      </c>
      <c r="E614" s="8">
        <v>14</v>
      </c>
      <c r="F614" s="1" t="str">
        <f>VLOOKUP(E614,$O$1:$P$16,2,FALSE)</f>
        <v>SANTIAGO</v>
      </c>
      <c r="G614" s="6" t="s">
        <v>3639</v>
      </c>
      <c r="H614" t="str">
        <f>VLOOKUP(G614,$O$19:$P$38,2,0)</f>
        <v>Gerente II</v>
      </c>
      <c r="I614" t="str">
        <f>VLOOKUP(A614,PERSONALES!$B$2:$F$2072,4,0)</f>
        <v>M</v>
      </c>
      <c r="J614">
        <f>VLOOKUP(A614,PERSONALES!$B$2:$F$2072,5,0)</f>
        <v>57</v>
      </c>
      <c r="K614" t="str">
        <f>VLOOKUP(A614,CITACIONES!$B$1:D$2072,2,0)</f>
        <v>SI</v>
      </c>
      <c r="L614" t="str">
        <f>VLOOKUP(A614,CITACIONES!$B$2:$D$2072,3,0)</f>
        <v>ABRIL</v>
      </c>
    </row>
    <row r="615" spans="1:12">
      <c r="A615" s="4">
        <v>19428051</v>
      </c>
      <c r="B615" s="4" t="s">
        <v>1402</v>
      </c>
      <c r="C615" s="4" t="s">
        <v>1403</v>
      </c>
      <c r="D615" t="s">
        <v>4284</v>
      </c>
      <c r="E615" s="8">
        <v>15</v>
      </c>
      <c r="F615" s="1" t="str">
        <f>VLOOKUP(E615,$O$1:$P$16,2,FALSE)</f>
        <v>MIAMI</v>
      </c>
      <c r="G615" s="6" t="s">
        <v>3633</v>
      </c>
      <c r="H615" t="str">
        <f>VLOOKUP(G615,$O$19:$P$38,2,0)</f>
        <v>Coordinador I</v>
      </c>
      <c r="I615" t="str">
        <f>VLOOKUP(A615,PERSONALES!$B$2:$F$2072,4,0)</f>
        <v>M</v>
      </c>
      <c r="J615">
        <f>VLOOKUP(A615,PERSONALES!$B$2:$F$2072,5,0)</f>
        <v>51</v>
      </c>
      <c r="K615" t="str">
        <f>VLOOKUP(A615,CITACIONES!$B$1:D$2072,2,0)</f>
        <v>SI</v>
      </c>
      <c r="L615" t="str">
        <f>VLOOKUP(A615,CITACIONES!$B$2:$D$2072,3,0)</f>
        <v>ABRIL</v>
      </c>
    </row>
    <row r="616" spans="1:12">
      <c r="A616" s="4">
        <v>19497874</v>
      </c>
      <c r="B616" s="4" t="s">
        <v>1404</v>
      </c>
      <c r="C616" s="4" t="s">
        <v>1405</v>
      </c>
      <c r="D616" t="s">
        <v>4285</v>
      </c>
      <c r="E616" s="8">
        <v>6</v>
      </c>
      <c r="F616" s="1" t="str">
        <f>VLOOKUP(E616,$O$1:$P$16,2,FALSE)</f>
        <v>SANTA MARTA</v>
      </c>
      <c r="G616" s="6" t="s">
        <v>3633</v>
      </c>
      <c r="H616" t="str">
        <f>VLOOKUP(G616,$O$19:$P$38,2,0)</f>
        <v>Coordinador I</v>
      </c>
      <c r="I616" t="str">
        <f>VLOOKUP(A616,PERSONALES!$B$2:$F$2072,4,0)</f>
        <v>M</v>
      </c>
      <c r="J616">
        <f>VLOOKUP(A616,PERSONALES!$B$2:$F$2072,5,0)</f>
        <v>60</v>
      </c>
      <c r="K616" t="str">
        <f>VLOOKUP(A616,CITACIONES!$B$1:D$2072,2,0)</f>
        <v>SI</v>
      </c>
      <c r="L616" t="str">
        <f>VLOOKUP(A616,CITACIONES!$B$2:$D$2072,3,0)</f>
        <v>FEBRERO</v>
      </c>
    </row>
    <row r="617" spans="1:12">
      <c r="A617" s="4">
        <v>23912174</v>
      </c>
      <c r="B617" s="4" t="s">
        <v>1406</v>
      </c>
      <c r="C617" s="4" t="s">
        <v>1407</v>
      </c>
      <c r="D617" t="s">
        <v>4286</v>
      </c>
      <c r="E617" s="8">
        <v>15</v>
      </c>
      <c r="F617" s="1" t="str">
        <f>VLOOKUP(E617,$O$1:$P$16,2,FALSE)</f>
        <v>MIAMI</v>
      </c>
      <c r="G617" s="6" t="s">
        <v>3629</v>
      </c>
      <c r="H617" t="str">
        <f>VLOOKUP(G617,$O$19:$P$38,2,0)</f>
        <v>Especialista</v>
      </c>
      <c r="I617" t="str">
        <f>VLOOKUP(A617,PERSONALES!$B$2:$F$2072,4,0)</f>
        <v>F</v>
      </c>
      <c r="J617">
        <f>VLOOKUP(A617,PERSONALES!$B$2:$F$2072,5,0)</f>
        <v>37</v>
      </c>
      <c r="K617" t="str">
        <f>VLOOKUP(A617,CITACIONES!$B$1:D$2072,2,0)</f>
        <v>SI</v>
      </c>
      <c r="L617" t="str">
        <f>VLOOKUP(A617,CITACIONES!$B$2:$D$2072,3,0)</f>
        <v>ABRIL</v>
      </c>
    </row>
    <row r="618" spans="1:12">
      <c r="A618" s="4">
        <v>37339390</v>
      </c>
      <c r="B618" s="4" t="s">
        <v>1408</v>
      </c>
      <c r="C618" s="4" t="s">
        <v>1409</v>
      </c>
      <c r="D618" t="s">
        <v>4287</v>
      </c>
      <c r="E618" s="8">
        <v>10</v>
      </c>
      <c r="F618" s="1" t="str">
        <f>VLOOKUP(E618,$O$1:$P$16,2,FALSE)</f>
        <v>LIMA</v>
      </c>
      <c r="G618" s="6" t="s">
        <v>3644</v>
      </c>
      <c r="H618" t="str">
        <f>VLOOKUP(G618,$O$19:$P$38,2,0)</f>
        <v>PROFESIONAL</v>
      </c>
      <c r="I618" t="str">
        <f>VLOOKUP(A618,PERSONALES!$B$2:$F$2072,4,0)</f>
        <v>F</v>
      </c>
      <c r="J618">
        <f>VLOOKUP(A618,PERSONALES!$B$2:$F$2072,5,0)</f>
        <v>39</v>
      </c>
      <c r="K618" t="str">
        <f>VLOOKUP(A618,CITACIONES!$B$1:D$2072,2,0)</f>
        <v>SI</v>
      </c>
      <c r="L618" t="str">
        <f>VLOOKUP(A618,CITACIONES!$B$2:$D$2072,3,0)</f>
        <v>ABRIL</v>
      </c>
    </row>
    <row r="619" spans="1:12">
      <c r="A619" s="4">
        <v>37947451</v>
      </c>
      <c r="B619" s="4" t="s">
        <v>1410</v>
      </c>
      <c r="C619" s="4" t="s">
        <v>1411</v>
      </c>
      <c r="D619" t="s">
        <v>4288</v>
      </c>
      <c r="E619" s="8">
        <v>5</v>
      </c>
      <c r="F619" s="1" t="str">
        <f>VLOOKUP(E619,$O$1:$P$16,2,FALSE)</f>
        <v>BUCARAMANGA</v>
      </c>
      <c r="G619" s="6" t="s">
        <v>3638</v>
      </c>
      <c r="H619" t="str">
        <f>VLOOKUP(G619,$O$19:$P$38,2,0)</f>
        <v>Gestor I</v>
      </c>
      <c r="I619" t="str">
        <f>VLOOKUP(A619,PERSONALES!$B$2:$F$2072,4,0)</f>
        <v>F</v>
      </c>
      <c r="J619">
        <f>VLOOKUP(A619,PERSONALES!$B$2:$F$2072,5,0)</f>
        <v>52</v>
      </c>
      <c r="K619" t="str">
        <f>VLOOKUP(A619,CITACIONES!$B$1:D$2072,2,0)</f>
        <v>SI</v>
      </c>
      <c r="L619" t="str">
        <f>VLOOKUP(A619,CITACIONES!$B$2:$D$2072,3,0)</f>
        <v>ABRIL</v>
      </c>
    </row>
    <row r="620" spans="1:12">
      <c r="A620" s="4">
        <v>39584781</v>
      </c>
      <c r="B620" s="4" t="s">
        <v>1412</v>
      </c>
      <c r="C620" s="4" t="s">
        <v>1413</v>
      </c>
      <c r="D620" t="s">
        <v>4289</v>
      </c>
      <c r="E620" s="8">
        <v>5</v>
      </c>
      <c r="F620" s="1" t="str">
        <f>VLOOKUP(E620,$O$1:$P$16,2,FALSE)</f>
        <v>BUCARAMANGA</v>
      </c>
      <c r="G620" s="6" t="s">
        <v>3632</v>
      </c>
      <c r="H620" t="str">
        <f>VLOOKUP(G620,$O$19:$P$38,2,0)</f>
        <v>Profesional I</v>
      </c>
      <c r="I620" t="str">
        <f>VLOOKUP(A620,PERSONALES!$B$2:$F$2072,4,0)</f>
        <v>F</v>
      </c>
      <c r="J620">
        <f>VLOOKUP(A620,PERSONALES!$B$2:$F$2072,5,0)</f>
        <v>38</v>
      </c>
      <c r="K620" t="str">
        <f>VLOOKUP(A620,CITACIONES!$B$1:D$2072,2,0)</f>
        <v>SI</v>
      </c>
      <c r="L620" t="str">
        <f>VLOOKUP(A620,CITACIONES!$B$2:$D$2072,3,0)</f>
        <v>JUNIO</v>
      </c>
    </row>
    <row r="621" spans="1:12">
      <c r="A621" s="4">
        <v>39629929</v>
      </c>
      <c r="B621" s="4" t="s">
        <v>1414</v>
      </c>
      <c r="C621" s="4" t="s">
        <v>1415</v>
      </c>
      <c r="D621" t="s">
        <v>4290</v>
      </c>
      <c r="E621" s="8">
        <v>7</v>
      </c>
      <c r="F621" s="1" t="str">
        <f>VLOOKUP(E621,$O$1:$P$16,2,FALSE)</f>
        <v>PASO</v>
      </c>
      <c r="G621" s="6" t="s">
        <v>3629</v>
      </c>
      <c r="H621" t="str">
        <f>VLOOKUP(G621,$O$19:$P$38,2,0)</f>
        <v>Especialista</v>
      </c>
      <c r="I621" t="str">
        <f>VLOOKUP(A621,PERSONALES!$B$2:$F$2072,4,0)</f>
        <v>F</v>
      </c>
      <c r="J621">
        <f>VLOOKUP(A621,PERSONALES!$B$2:$F$2072,5,0)</f>
        <v>45</v>
      </c>
      <c r="K621" t="str">
        <f>VLOOKUP(A621,CITACIONES!$B$1:D$2072,2,0)</f>
        <v>NO</v>
      </c>
      <c r="L621" t="str">
        <f>VLOOKUP(A621,CITACIONES!$B$2:$D$2072,3,0)</f>
        <v>PENDIENTE</v>
      </c>
    </row>
    <row r="622" spans="1:12">
      <c r="A622" s="4">
        <v>40034807</v>
      </c>
      <c r="B622" s="4" t="s">
        <v>1416</v>
      </c>
      <c r="C622" s="4" t="s">
        <v>1417</v>
      </c>
      <c r="D622" t="s">
        <v>4291</v>
      </c>
      <c r="E622" s="8">
        <v>13</v>
      </c>
      <c r="F622" s="1" t="str">
        <f>VLOOKUP(E622,$O$1:$P$16,2,FALSE)</f>
        <v>NEW YORK</v>
      </c>
      <c r="G622" s="6" t="s">
        <v>3629</v>
      </c>
      <c r="H622" t="str">
        <f>VLOOKUP(G622,$O$19:$P$38,2,0)</f>
        <v>Especialista</v>
      </c>
      <c r="I622" t="str">
        <f>VLOOKUP(A622,PERSONALES!$B$2:$F$2072,4,0)</f>
        <v>F</v>
      </c>
      <c r="J622">
        <f>VLOOKUP(A622,PERSONALES!$B$2:$F$2072,5,0)</f>
        <v>47</v>
      </c>
      <c r="K622" t="str">
        <f>VLOOKUP(A622,CITACIONES!$B$1:D$2072,2,0)</f>
        <v>SI</v>
      </c>
      <c r="L622" t="str">
        <f>VLOOKUP(A622,CITACIONES!$B$2:$D$2072,3,0)</f>
        <v>ABRIL</v>
      </c>
    </row>
    <row r="623" spans="1:12">
      <c r="A623" s="4">
        <v>40049894</v>
      </c>
      <c r="B623" s="4" t="s">
        <v>1418</v>
      </c>
      <c r="C623" s="4" t="s">
        <v>1419</v>
      </c>
      <c r="D623" t="s">
        <v>4292</v>
      </c>
      <c r="E623" s="8">
        <v>13</v>
      </c>
      <c r="F623" s="1" t="str">
        <f>VLOOKUP(E623,$O$1:$P$16,2,FALSE)</f>
        <v>NEW YORK</v>
      </c>
      <c r="G623" s="6" t="s">
        <v>3629</v>
      </c>
      <c r="H623" t="str">
        <f>VLOOKUP(G623,$O$19:$P$38,2,0)</f>
        <v>Especialista</v>
      </c>
      <c r="I623" t="str">
        <f>VLOOKUP(A623,PERSONALES!$B$2:$F$2072,4,0)</f>
        <v>F</v>
      </c>
      <c r="J623">
        <f>VLOOKUP(A623,PERSONALES!$B$2:$F$2072,5,0)</f>
        <v>42</v>
      </c>
      <c r="K623" t="str">
        <f>VLOOKUP(A623,CITACIONES!$B$1:D$2072,2,0)</f>
        <v>SI</v>
      </c>
      <c r="L623" t="str">
        <f>VLOOKUP(A623,CITACIONES!$B$2:$D$2072,3,0)</f>
        <v>ENERO</v>
      </c>
    </row>
    <row r="624" spans="1:12">
      <c r="A624" s="4">
        <v>4039731</v>
      </c>
      <c r="B624" s="4" t="s">
        <v>1420</v>
      </c>
      <c r="C624" s="4" t="s">
        <v>1421</v>
      </c>
      <c r="D624" t="s">
        <v>4293</v>
      </c>
      <c r="E624" s="8">
        <v>2</v>
      </c>
      <c r="F624" s="1" t="str">
        <f>VLOOKUP(E624,$O$1:$P$16,2,FALSE)</f>
        <v>MEDELLIN</v>
      </c>
      <c r="G624" s="6" t="s">
        <v>3629</v>
      </c>
      <c r="H624" t="str">
        <f>VLOOKUP(G624,$O$19:$P$38,2,0)</f>
        <v>Especialista</v>
      </c>
      <c r="I624" t="str">
        <f>VLOOKUP(A624,PERSONALES!$B$2:$F$2072,4,0)</f>
        <v>F</v>
      </c>
      <c r="J624">
        <f>VLOOKUP(A624,PERSONALES!$B$2:$F$2072,5,0)</f>
        <v>49</v>
      </c>
      <c r="K624" t="str">
        <f>VLOOKUP(A624,CITACIONES!$B$1:D$2072,2,0)</f>
        <v>SI</v>
      </c>
      <c r="L624" t="str">
        <f>VLOOKUP(A624,CITACIONES!$B$2:$D$2072,3,0)</f>
        <v>ENERO</v>
      </c>
    </row>
    <row r="625" spans="1:12">
      <c r="A625" s="4">
        <v>463787</v>
      </c>
      <c r="B625" s="4" t="s">
        <v>112</v>
      </c>
      <c r="C625" s="4" t="s">
        <v>111</v>
      </c>
      <c r="D625" t="s">
        <v>4294</v>
      </c>
      <c r="E625" s="8">
        <v>8</v>
      </c>
      <c r="F625" s="1" t="str">
        <f>VLOOKUP(E625,$O$1:$P$16,2,FALSE)</f>
        <v>GUAYAQUIL</v>
      </c>
      <c r="G625" s="6" t="s">
        <v>3629</v>
      </c>
      <c r="H625" t="str">
        <f>VLOOKUP(G625,$O$19:$P$38,2,0)</f>
        <v>Especialista</v>
      </c>
      <c r="I625" t="str">
        <f>VLOOKUP(A625,PERSONALES!$B$2:$F$2072,4,0)</f>
        <v>F</v>
      </c>
      <c r="J625">
        <f>VLOOKUP(A625,PERSONALES!$B$2:$F$2072,5,0)</f>
        <v>43</v>
      </c>
      <c r="K625" t="str">
        <f>VLOOKUP(A625,CITACIONES!$B$1:D$2072,2,0)</f>
        <v>SI</v>
      </c>
      <c r="L625" t="str">
        <f>VLOOKUP(A625,CITACIONES!$B$2:$D$2072,3,0)</f>
        <v>FEBRERO</v>
      </c>
    </row>
    <row r="626" spans="1:12">
      <c r="A626" s="4">
        <v>50934252</v>
      </c>
      <c r="B626" s="4" t="s">
        <v>1422</v>
      </c>
      <c r="C626" s="4" t="s">
        <v>1423</v>
      </c>
      <c r="D626" t="s">
        <v>4295</v>
      </c>
      <c r="E626" s="8">
        <v>15</v>
      </c>
      <c r="F626" s="1" t="str">
        <f>VLOOKUP(E626,$O$1:$P$16,2,FALSE)</f>
        <v>MIAMI</v>
      </c>
      <c r="G626" s="6" t="s">
        <v>3629</v>
      </c>
      <c r="H626" t="str">
        <f>VLOOKUP(G626,$O$19:$P$38,2,0)</f>
        <v>Especialista</v>
      </c>
      <c r="I626" t="str">
        <f>VLOOKUP(A626,PERSONALES!$B$2:$F$2072,4,0)</f>
        <v>F</v>
      </c>
      <c r="J626">
        <f>VLOOKUP(A626,PERSONALES!$B$2:$F$2072,5,0)</f>
        <v>40</v>
      </c>
      <c r="K626" t="str">
        <f>VLOOKUP(A626,CITACIONES!$B$1:D$2072,2,0)</f>
        <v>SI</v>
      </c>
      <c r="L626" t="str">
        <f>VLOOKUP(A626,CITACIONES!$B$2:$D$2072,3,0)</f>
        <v>JUNIO</v>
      </c>
    </row>
    <row r="627" spans="1:12">
      <c r="A627" s="4">
        <v>51902135</v>
      </c>
      <c r="B627" s="4" t="s">
        <v>1424</v>
      </c>
      <c r="C627" s="4" t="s">
        <v>1425</v>
      </c>
      <c r="D627" t="s">
        <v>4296</v>
      </c>
      <c r="E627" s="8">
        <v>6</v>
      </c>
      <c r="F627" s="1" t="str">
        <f>VLOOKUP(E627,$O$1:$P$16,2,FALSE)</f>
        <v>SANTA MARTA</v>
      </c>
      <c r="G627" s="6" t="s">
        <v>3639</v>
      </c>
      <c r="H627" t="str">
        <f>VLOOKUP(G627,$O$19:$P$38,2,0)</f>
        <v>Gerente II</v>
      </c>
      <c r="I627" t="str">
        <f>VLOOKUP(A627,PERSONALES!$B$2:$F$2072,4,0)</f>
        <v>F</v>
      </c>
      <c r="J627">
        <f>VLOOKUP(A627,PERSONALES!$B$2:$F$2072,5,0)</f>
        <v>54</v>
      </c>
      <c r="K627" t="str">
        <f>VLOOKUP(A627,CITACIONES!$B$1:D$2072,2,0)</f>
        <v>SI</v>
      </c>
      <c r="L627" t="str">
        <f>VLOOKUP(A627,CITACIONES!$B$2:$D$2072,3,0)</f>
        <v>MAYO</v>
      </c>
    </row>
    <row r="628" spans="1:12">
      <c r="A628" s="4">
        <v>51908991</v>
      </c>
      <c r="B628" s="4" t="s">
        <v>330</v>
      </c>
      <c r="C628" s="4" t="s">
        <v>329</v>
      </c>
      <c r="D628" t="s">
        <v>4297</v>
      </c>
      <c r="E628" s="8">
        <v>15</v>
      </c>
      <c r="F628" s="1" t="str">
        <f>VLOOKUP(E628,$O$1:$P$16,2,FALSE)</f>
        <v>MIAMI</v>
      </c>
      <c r="G628" s="6" t="s">
        <v>3633</v>
      </c>
      <c r="H628" t="str">
        <f>VLOOKUP(G628,$O$19:$P$38,2,0)</f>
        <v>Coordinador I</v>
      </c>
      <c r="I628" t="str">
        <f>VLOOKUP(A628,PERSONALES!$B$2:$F$2072,4,0)</f>
        <v>F</v>
      </c>
      <c r="J628">
        <f>VLOOKUP(A628,PERSONALES!$B$2:$F$2072,5,0)</f>
        <v>54</v>
      </c>
      <c r="K628" t="str">
        <f>VLOOKUP(A628,CITACIONES!$B$1:D$2072,2,0)</f>
        <v>NO</v>
      </c>
      <c r="L628" t="str">
        <f>VLOOKUP(A628,CITACIONES!$B$2:$D$2072,3,0)</f>
        <v>PENDIENTE</v>
      </c>
    </row>
    <row r="629" spans="1:12">
      <c r="A629" s="4">
        <v>51932582</v>
      </c>
      <c r="B629" s="4" t="s">
        <v>1426</v>
      </c>
      <c r="C629" s="4" t="s">
        <v>1427</v>
      </c>
      <c r="D629" t="s">
        <v>4298</v>
      </c>
      <c r="E629" s="8">
        <v>12</v>
      </c>
      <c r="F629" s="1" t="str">
        <f>VLOOKUP(E629,$O$1:$P$16,2,FALSE)</f>
        <v>CARACAS</v>
      </c>
      <c r="G629" s="6" t="s">
        <v>3633</v>
      </c>
      <c r="H629" t="str">
        <f>VLOOKUP(G629,$O$19:$P$38,2,0)</f>
        <v>Coordinador I</v>
      </c>
      <c r="I629" t="str">
        <f>VLOOKUP(A629,PERSONALES!$B$2:$F$2072,4,0)</f>
        <v>F</v>
      </c>
      <c r="J629">
        <f>VLOOKUP(A629,PERSONALES!$B$2:$F$2072,5,0)</f>
        <v>53</v>
      </c>
      <c r="K629" t="str">
        <f>VLOOKUP(A629,CITACIONES!$B$1:D$2072,2,0)</f>
        <v>SI</v>
      </c>
      <c r="L629" t="str">
        <f>VLOOKUP(A629,CITACIONES!$B$2:$D$2072,3,0)</f>
        <v>FEBRERO</v>
      </c>
    </row>
    <row r="630" spans="1:12">
      <c r="A630" s="4">
        <v>51954405</v>
      </c>
      <c r="B630" s="4" t="s">
        <v>1428</v>
      </c>
      <c r="C630" s="4" t="s">
        <v>1429</v>
      </c>
      <c r="D630" t="s">
        <v>4299</v>
      </c>
      <c r="E630" s="8">
        <v>10</v>
      </c>
      <c r="F630" s="1" t="str">
        <f>VLOOKUP(E630,$O$1:$P$16,2,FALSE)</f>
        <v>LIMA</v>
      </c>
      <c r="G630" s="6" t="s">
        <v>3633</v>
      </c>
      <c r="H630" t="str">
        <f>VLOOKUP(G630,$O$19:$P$38,2,0)</f>
        <v>Coordinador I</v>
      </c>
      <c r="I630" t="str">
        <f>VLOOKUP(A630,PERSONALES!$B$2:$F$2072,4,0)</f>
        <v>F</v>
      </c>
      <c r="J630">
        <f>VLOOKUP(A630,PERSONALES!$B$2:$F$2072,5,0)</f>
        <v>53</v>
      </c>
      <c r="K630" t="str">
        <f>VLOOKUP(A630,CITACIONES!$B$1:D$2072,2,0)</f>
        <v>SI</v>
      </c>
      <c r="L630" t="str">
        <f>VLOOKUP(A630,CITACIONES!$B$2:$D$2072,3,0)</f>
        <v>MARZO</v>
      </c>
    </row>
    <row r="631" spans="1:12">
      <c r="A631" s="4">
        <v>5199711</v>
      </c>
      <c r="B631" s="4" t="s">
        <v>1430</v>
      </c>
      <c r="C631" s="4" t="s">
        <v>1431</v>
      </c>
      <c r="D631" t="s">
        <v>4300</v>
      </c>
      <c r="E631" s="8">
        <v>15</v>
      </c>
      <c r="F631" s="1" t="str">
        <f>VLOOKUP(E631,$O$1:$P$16,2,FALSE)</f>
        <v>MIAMI</v>
      </c>
      <c r="G631" s="6" t="s">
        <v>3639</v>
      </c>
      <c r="H631" t="str">
        <f>VLOOKUP(G631,$O$19:$P$38,2,0)</f>
        <v>Gerente II</v>
      </c>
      <c r="I631" t="str">
        <f>VLOOKUP(A631,PERSONALES!$B$2:$F$2072,4,0)</f>
        <v>F</v>
      </c>
      <c r="J631">
        <f>VLOOKUP(A631,PERSONALES!$B$2:$F$2072,5,0)</f>
        <v>52</v>
      </c>
      <c r="K631" t="str">
        <f>VLOOKUP(A631,CITACIONES!$B$1:D$2072,2,0)</f>
        <v>SI</v>
      </c>
      <c r="L631" t="str">
        <f>VLOOKUP(A631,CITACIONES!$B$2:$D$2072,3,0)</f>
        <v>FEBRERO</v>
      </c>
    </row>
    <row r="632" spans="1:12">
      <c r="A632" s="4">
        <v>52018147</v>
      </c>
      <c r="B632" s="4" t="s">
        <v>1432</v>
      </c>
      <c r="C632" s="4" t="s">
        <v>1433</v>
      </c>
      <c r="D632" t="s">
        <v>4301</v>
      </c>
      <c r="E632" s="8">
        <v>3</v>
      </c>
      <c r="F632" s="1" t="str">
        <f>VLOOKUP(E632,$O$1:$P$16,2,FALSE)</f>
        <v>CALI</v>
      </c>
      <c r="G632" s="6" t="s">
        <v>3629</v>
      </c>
      <c r="H632" t="str">
        <f>VLOOKUP(G632,$O$19:$P$38,2,0)</f>
        <v>Especialista</v>
      </c>
      <c r="I632" t="str">
        <f>VLOOKUP(A632,PERSONALES!$B$2:$F$2072,4,0)</f>
        <v>F</v>
      </c>
      <c r="J632">
        <f>VLOOKUP(A632,PERSONALES!$B$2:$F$2072,5,0)</f>
        <v>52</v>
      </c>
      <c r="K632" t="str">
        <f>VLOOKUP(A632,CITACIONES!$B$1:D$2072,2,0)</f>
        <v>SI</v>
      </c>
      <c r="L632" t="str">
        <f>VLOOKUP(A632,CITACIONES!$B$2:$D$2072,3,0)</f>
        <v>JUNIO</v>
      </c>
    </row>
    <row r="633" spans="1:12">
      <c r="A633" s="4">
        <v>52053069</v>
      </c>
      <c r="B633" s="4" t="s">
        <v>296</v>
      </c>
      <c r="C633" s="4" t="s">
        <v>1434</v>
      </c>
      <c r="D633" t="s">
        <v>4302</v>
      </c>
      <c r="E633" s="8">
        <v>3</v>
      </c>
      <c r="F633" s="1" t="str">
        <f>VLOOKUP(E633,$O$1:$P$16,2,FALSE)</f>
        <v>CALI</v>
      </c>
      <c r="G633" s="6" t="s">
        <v>3629</v>
      </c>
      <c r="H633" t="str">
        <f>VLOOKUP(G633,$O$19:$P$38,2,0)</f>
        <v>Especialista</v>
      </c>
      <c r="I633" t="str">
        <f>VLOOKUP(A633,PERSONALES!$B$2:$F$2072,4,0)</f>
        <v>F</v>
      </c>
      <c r="J633">
        <f>VLOOKUP(A633,PERSONALES!$B$2:$F$2072,5,0)</f>
        <v>50</v>
      </c>
      <c r="K633" t="str">
        <f>VLOOKUP(A633,CITACIONES!$B$1:D$2072,2,0)</f>
        <v>SI</v>
      </c>
      <c r="L633" t="str">
        <f>VLOOKUP(A633,CITACIONES!$B$2:$D$2072,3,0)</f>
        <v>ABRIL</v>
      </c>
    </row>
    <row r="634" spans="1:12">
      <c r="A634" s="4">
        <v>52166483</v>
      </c>
      <c r="B634" s="4" t="s">
        <v>1435</v>
      </c>
      <c r="C634" s="4" t="s">
        <v>1436</v>
      </c>
      <c r="D634" t="s">
        <v>4303</v>
      </c>
      <c r="E634" s="8">
        <v>4</v>
      </c>
      <c r="F634" s="1" t="str">
        <f>VLOOKUP(E634,$O$1:$P$16,2,FALSE)</f>
        <v>BARRANQUILLA</v>
      </c>
      <c r="G634" s="6" t="s">
        <v>3633</v>
      </c>
      <c r="H634" t="str">
        <f>VLOOKUP(G634,$O$19:$P$38,2,0)</f>
        <v>Coordinador I</v>
      </c>
      <c r="I634" t="str">
        <f>VLOOKUP(A634,PERSONALES!$B$2:$F$2072,4,0)</f>
        <v>F</v>
      </c>
      <c r="J634">
        <f>VLOOKUP(A634,PERSONALES!$B$2:$F$2072,5,0)</f>
        <v>48</v>
      </c>
      <c r="K634" t="str">
        <f>VLOOKUP(A634,CITACIONES!$B$1:D$2072,2,0)</f>
        <v>SI</v>
      </c>
      <c r="L634" t="str">
        <f>VLOOKUP(A634,CITACIONES!$B$2:$D$2072,3,0)</f>
        <v>JUNIO</v>
      </c>
    </row>
    <row r="635" spans="1:12">
      <c r="A635" s="4">
        <v>52233919</v>
      </c>
      <c r="B635" s="4" t="s">
        <v>1437</v>
      </c>
      <c r="C635" s="4" t="s">
        <v>1438</v>
      </c>
      <c r="D635" t="s">
        <v>4304</v>
      </c>
      <c r="E635" s="8">
        <v>5</v>
      </c>
      <c r="F635" s="1" t="str">
        <f>VLOOKUP(E635,$O$1:$P$16,2,FALSE)</f>
        <v>BUCARAMANGA</v>
      </c>
      <c r="G635" s="6" t="s">
        <v>3629</v>
      </c>
      <c r="H635" t="str">
        <f>VLOOKUP(G635,$O$19:$P$38,2,0)</f>
        <v>Especialista</v>
      </c>
      <c r="I635" t="str">
        <f>VLOOKUP(A635,PERSONALES!$B$2:$F$2072,4,0)</f>
        <v>F</v>
      </c>
      <c r="J635">
        <f>VLOOKUP(A635,PERSONALES!$B$2:$F$2072,5,0)</f>
        <v>46</v>
      </c>
      <c r="K635" t="str">
        <f>VLOOKUP(A635,CITACIONES!$B$1:D$2072,2,0)</f>
        <v>NO</v>
      </c>
      <c r="L635" t="str">
        <f>VLOOKUP(A635,CITACIONES!$B$2:$D$2072,3,0)</f>
        <v>PENDIENTE</v>
      </c>
    </row>
    <row r="636" spans="1:12">
      <c r="A636" s="4">
        <v>52276163</v>
      </c>
      <c r="B636" s="4" t="s">
        <v>1439</v>
      </c>
      <c r="C636" s="4" t="s">
        <v>1440</v>
      </c>
      <c r="D636" t="s">
        <v>4305</v>
      </c>
      <c r="E636" s="8">
        <v>8</v>
      </c>
      <c r="F636" s="1" t="str">
        <f>VLOOKUP(E636,$O$1:$P$16,2,FALSE)</f>
        <v>GUAYAQUIL</v>
      </c>
      <c r="G636" s="6" t="s">
        <v>3632</v>
      </c>
      <c r="H636" t="str">
        <f>VLOOKUP(G636,$O$19:$P$38,2,0)</f>
        <v>Profesional I</v>
      </c>
      <c r="I636" t="str">
        <f>VLOOKUP(A636,PERSONALES!$B$2:$F$2072,4,0)</f>
        <v>F</v>
      </c>
      <c r="J636">
        <f>VLOOKUP(A636,PERSONALES!$B$2:$F$2072,5,0)</f>
        <v>47</v>
      </c>
      <c r="K636" t="str">
        <f>VLOOKUP(A636,CITACIONES!$B$1:D$2072,2,0)</f>
        <v>SI</v>
      </c>
      <c r="L636" t="str">
        <f>VLOOKUP(A636,CITACIONES!$B$2:$D$2072,3,0)</f>
        <v>MARZO</v>
      </c>
    </row>
    <row r="637" spans="1:12">
      <c r="A637" s="4">
        <v>52345469</v>
      </c>
      <c r="B637" s="4" t="s">
        <v>702</v>
      </c>
      <c r="C637" s="4" t="s">
        <v>1441</v>
      </c>
      <c r="D637" t="s">
        <v>4306</v>
      </c>
      <c r="E637" s="8">
        <v>4</v>
      </c>
      <c r="F637" s="1" t="str">
        <f>VLOOKUP(E637,$O$1:$P$16,2,FALSE)</f>
        <v>BARRANQUILLA</v>
      </c>
      <c r="G637" s="6" t="s">
        <v>3632</v>
      </c>
      <c r="H637" t="str">
        <f>VLOOKUP(G637,$O$19:$P$38,2,0)</f>
        <v>Profesional I</v>
      </c>
      <c r="I637" t="str">
        <f>VLOOKUP(A637,PERSONALES!$B$2:$F$2072,4,0)</f>
        <v>F</v>
      </c>
      <c r="J637">
        <f>VLOOKUP(A637,PERSONALES!$B$2:$F$2072,5,0)</f>
        <v>48</v>
      </c>
      <c r="K637" t="str">
        <f>VLOOKUP(A637,CITACIONES!$B$1:D$2072,2,0)</f>
        <v>SI</v>
      </c>
      <c r="L637" t="str">
        <f>VLOOKUP(A637,CITACIONES!$B$2:$D$2072,3,0)</f>
        <v>MAYO</v>
      </c>
    </row>
    <row r="638" spans="1:12">
      <c r="A638" s="4">
        <v>52346244</v>
      </c>
      <c r="B638" s="4" t="s">
        <v>1265</v>
      </c>
      <c r="C638" s="4" t="s">
        <v>1442</v>
      </c>
      <c r="D638" t="s">
        <v>4307</v>
      </c>
      <c r="E638" s="8">
        <v>14</v>
      </c>
      <c r="F638" s="1" t="str">
        <f>VLOOKUP(E638,$O$1:$P$16,2,FALSE)</f>
        <v>SANTIAGO</v>
      </c>
      <c r="G638" s="6" t="s">
        <v>3635</v>
      </c>
      <c r="H638" t="str">
        <f>VLOOKUP(G638,$O$19:$P$38,2,0)</f>
        <v>Auxiliar Técnico I</v>
      </c>
      <c r="I638" t="str">
        <f>VLOOKUP(A638,PERSONALES!$B$2:$F$2072,4,0)</f>
        <v>F</v>
      </c>
      <c r="J638">
        <f>VLOOKUP(A638,PERSONALES!$B$2:$F$2072,5,0)</f>
        <v>46</v>
      </c>
      <c r="K638" t="str">
        <f>VLOOKUP(A638,CITACIONES!$B$1:D$2072,2,0)</f>
        <v>NO</v>
      </c>
      <c r="L638" t="str">
        <f>VLOOKUP(A638,CITACIONES!$B$2:$D$2072,3,0)</f>
        <v>PENDIENTE</v>
      </c>
    </row>
    <row r="639" spans="1:12">
      <c r="A639" s="4">
        <v>52358315</v>
      </c>
      <c r="B639" s="4" t="s">
        <v>280</v>
      </c>
      <c r="C639" s="4" t="s">
        <v>1443</v>
      </c>
      <c r="D639" t="s">
        <v>4308</v>
      </c>
      <c r="E639" s="8">
        <v>15</v>
      </c>
      <c r="F639" s="1" t="str">
        <f>VLOOKUP(E639,$O$1:$P$16,2,FALSE)</f>
        <v>MIAMI</v>
      </c>
      <c r="G639" s="6" t="s">
        <v>3633</v>
      </c>
      <c r="H639" t="str">
        <f>VLOOKUP(G639,$O$19:$P$38,2,0)</f>
        <v>Coordinador I</v>
      </c>
      <c r="I639" t="str">
        <f>VLOOKUP(A639,PERSONALES!$B$2:$F$2072,4,0)</f>
        <v>F</v>
      </c>
      <c r="J639">
        <f>VLOOKUP(A639,PERSONALES!$B$2:$F$2072,5,0)</f>
        <v>45</v>
      </c>
      <c r="K639" t="str">
        <f>VLOOKUP(A639,CITACIONES!$B$1:D$2072,2,0)</f>
        <v>SI</v>
      </c>
      <c r="L639" t="str">
        <f>VLOOKUP(A639,CITACIONES!$B$2:$D$2072,3,0)</f>
        <v>ABRIL</v>
      </c>
    </row>
    <row r="640" spans="1:12">
      <c r="A640" s="4">
        <v>52459884</v>
      </c>
      <c r="B640" s="4" t="s">
        <v>1444</v>
      </c>
      <c r="C640" s="4" t="s">
        <v>1445</v>
      </c>
      <c r="D640" t="s">
        <v>4309</v>
      </c>
      <c r="E640" s="8">
        <v>8</v>
      </c>
      <c r="F640" s="1" t="str">
        <f>VLOOKUP(E640,$O$1:$P$16,2,FALSE)</f>
        <v>GUAYAQUIL</v>
      </c>
      <c r="G640" s="6" t="s">
        <v>3632</v>
      </c>
      <c r="H640" t="str">
        <f>VLOOKUP(G640,$O$19:$P$38,2,0)</f>
        <v>Profesional I</v>
      </c>
      <c r="I640" t="str">
        <f>VLOOKUP(A640,PERSONALES!$B$2:$F$2072,4,0)</f>
        <v>F</v>
      </c>
      <c r="J640">
        <f>VLOOKUP(A640,PERSONALES!$B$2:$F$2072,5,0)</f>
        <v>43</v>
      </c>
      <c r="K640" t="str">
        <f>VLOOKUP(A640,CITACIONES!$B$1:D$2072,2,0)</f>
        <v>SI</v>
      </c>
      <c r="L640" t="str">
        <f>VLOOKUP(A640,CITACIONES!$B$2:$D$2072,3,0)</f>
        <v>MARZO</v>
      </c>
    </row>
    <row r="641" spans="1:12">
      <c r="A641" s="4">
        <v>52451833</v>
      </c>
      <c r="B641" s="4" t="s">
        <v>200</v>
      </c>
      <c r="C641" s="4" t="s">
        <v>1446</v>
      </c>
      <c r="D641" t="s">
        <v>4310</v>
      </c>
      <c r="E641" s="8">
        <v>9</v>
      </c>
      <c r="F641" s="1" t="str">
        <f>VLOOKUP(E641,$O$1:$P$16,2,FALSE)</f>
        <v>QUITO</v>
      </c>
      <c r="G641" s="6" t="s">
        <v>3630</v>
      </c>
      <c r="H641" t="str">
        <f>VLOOKUP(G641,$O$19:$P$38,2,0)</f>
        <v>Profesional II</v>
      </c>
      <c r="I641" t="str">
        <f>VLOOKUP(A641,PERSONALES!$B$2:$F$2072,4,0)</f>
        <v>F</v>
      </c>
      <c r="J641">
        <f>VLOOKUP(A641,PERSONALES!$B$2:$F$2072,5,0)</f>
        <v>43</v>
      </c>
      <c r="K641" t="str">
        <f>VLOOKUP(A641,CITACIONES!$B$1:D$2072,2,0)</f>
        <v>SI</v>
      </c>
      <c r="L641" t="str">
        <f>VLOOKUP(A641,CITACIONES!$B$2:$D$2072,3,0)</f>
        <v>MARZO</v>
      </c>
    </row>
    <row r="642" spans="1:12">
      <c r="A642" s="4">
        <v>52466780</v>
      </c>
      <c r="B642" s="4" t="s">
        <v>1447</v>
      </c>
      <c r="C642" s="4" t="s">
        <v>1448</v>
      </c>
      <c r="D642" t="s">
        <v>4311</v>
      </c>
      <c r="E642" s="8">
        <v>7</v>
      </c>
      <c r="F642" s="1" t="str">
        <f>VLOOKUP(E642,$O$1:$P$16,2,FALSE)</f>
        <v>PASO</v>
      </c>
      <c r="G642" s="6" t="s">
        <v>3629</v>
      </c>
      <c r="H642" t="str">
        <f>VLOOKUP(G642,$O$19:$P$38,2,0)</f>
        <v>Especialista</v>
      </c>
      <c r="I642" t="str">
        <f>VLOOKUP(A642,PERSONALES!$B$2:$F$2072,4,0)</f>
        <v>F</v>
      </c>
      <c r="J642">
        <f>VLOOKUP(A642,PERSONALES!$B$2:$F$2072,5,0)</f>
        <v>42</v>
      </c>
      <c r="K642" t="str">
        <f>VLOOKUP(A642,CITACIONES!$B$1:D$2072,2,0)</f>
        <v>SI</v>
      </c>
      <c r="L642" t="str">
        <f>VLOOKUP(A642,CITACIONES!$B$2:$D$2072,3,0)</f>
        <v>ABRIL</v>
      </c>
    </row>
    <row r="643" spans="1:12">
      <c r="A643" s="4">
        <v>52471711</v>
      </c>
      <c r="B643" s="4" t="s">
        <v>1449</v>
      </c>
      <c r="C643" s="4" t="s">
        <v>1450</v>
      </c>
      <c r="D643" t="s">
        <v>4312</v>
      </c>
      <c r="E643" s="8">
        <v>2</v>
      </c>
      <c r="F643" s="1" t="str">
        <f>VLOOKUP(E643,$O$1:$P$16,2,FALSE)</f>
        <v>MEDELLIN</v>
      </c>
      <c r="G643" s="6" t="s">
        <v>3633</v>
      </c>
      <c r="H643" t="str">
        <f>VLOOKUP(G643,$O$19:$P$38,2,0)</f>
        <v>Coordinador I</v>
      </c>
      <c r="I643" t="str">
        <f>VLOOKUP(A643,PERSONALES!$B$2:$F$2072,4,0)</f>
        <v>F</v>
      </c>
      <c r="J643">
        <f>VLOOKUP(A643,PERSONALES!$B$2:$F$2072,5,0)</f>
        <v>46</v>
      </c>
      <c r="K643" t="str">
        <f>VLOOKUP(A643,CITACIONES!$B$1:D$2072,2,0)</f>
        <v>NO</v>
      </c>
      <c r="L643" t="str">
        <f>VLOOKUP(A643,CITACIONES!$B$2:$D$2072,3,0)</f>
        <v>PENDIENTE</v>
      </c>
    </row>
    <row r="644" spans="1:12">
      <c r="A644" s="4">
        <v>52471127</v>
      </c>
      <c r="B644" s="4" t="s">
        <v>1451</v>
      </c>
      <c r="C644" s="4" t="s">
        <v>1452</v>
      </c>
      <c r="D644" t="s">
        <v>4313</v>
      </c>
      <c r="E644" s="8">
        <v>14</v>
      </c>
      <c r="F644" s="1" t="str">
        <f>VLOOKUP(E644,$O$1:$P$16,2,FALSE)</f>
        <v>SANTIAGO</v>
      </c>
      <c r="G644" s="6" t="s">
        <v>3629</v>
      </c>
      <c r="H644" t="str">
        <f>VLOOKUP(G644,$O$19:$P$38,2,0)</f>
        <v>Especialista</v>
      </c>
      <c r="I644" t="str">
        <f>VLOOKUP(A644,PERSONALES!$B$2:$F$2072,4,0)</f>
        <v>F</v>
      </c>
      <c r="J644">
        <f>VLOOKUP(A644,PERSONALES!$B$2:$F$2072,5,0)</f>
        <v>44</v>
      </c>
      <c r="K644" t="str">
        <f>VLOOKUP(A644,CITACIONES!$B$1:D$2072,2,0)</f>
        <v>NO</v>
      </c>
      <c r="L644" t="str">
        <f>VLOOKUP(A644,CITACIONES!$B$2:$D$2072,3,0)</f>
        <v>PENDIENTE</v>
      </c>
    </row>
    <row r="645" spans="1:12">
      <c r="A645" s="4">
        <v>52495591</v>
      </c>
      <c r="B645" s="4" t="s">
        <v>1453</v>
      </c>
      <c r="C645" s="4" t="s">
        <v>1454</v>
      </c>
      <c r="D645" t="s">
        <v>4314</v>
      </c>
      <c r="E645" s="8">
        <v>7</v>
      </c>
      <c r="F645" s="1" t="str">
        <f>VLOOKUP(E645,$O$1:$P$16,2,FALSE)</f>
        <v>PASO</v>
      </c>
      <c r="G645" s="6" t="s">
        <v>3629</v>
      </c>
      <c r="H645" t="str">
        <f>VLOOKUP(G645,$O$19:$P$38,2,0)</f>
        <v>Especialista</v>
      </c>
      <c r="I645" t="str">
        <f>VLOOKUP(A645,PERSONALES!$B$2:$F$2072,4,0)</f>
        <v>F</v>
      </c>
      <c r="J645">
        <f>VLOOKUP(A645,PERSONALES!$B$2:$F$2072,5,0)</f>
        <v>45</v>
      </c>
      <c r="K645" t="str">
        <f>VLOOKUP(A645,CITACIONES!$B$1:D$2072,2,0)</f>
        <v>SI</v>
      </c>
      <c r="L645" t="str">
        <f>VLOOKUP(A645,CITACIONES!$B$2:$D$2072,3,0)</f>
        <v>ABRIL</v>
      </c>
    </row>
    <row r="646" spans="1:12">
      <c r="A646" s="4">
        <v>52519861</v>
      </c>
      <c r="B646" s="4" t="s">
        <v>1099</v>
      </c>
      <c r="C646" s="4" t="s">
        <v>435</v>
      </c>
      <c r="D646" t="s">
        <v>4315</v>
      </c>
      <c r="E646" s="8">
        <v>3</v>
      </c>
      <c r="F646" s="1" t="str">
        <f>VLOOKUP(E646,$O$1:$P$16,2,FALSE)</f>
        <v>CALI</v>
      </c>
      <c r="G646" s="6" t="s">
        <v>3629</v>
      </c>
      <c r="H646" t="str">
        <f>VLOOKUP(G646,$O$19:$P$38,2,0)</f>
        <v>Especialista</v>
      </c>
      <c r="I646" t="str">
        <f>VLOOKUP(A646,PERSONALES!$B$2:$F$2072,4,0)</f>
        <v>F</v>
      </c>
      <c r="J646">
        <f>VLOOKUP(A646,PERSONALES!$B$2:$F$2072,5,0)</f>
        <v>42</v>
      </c>
      <c r="K646" t="str">
        <f>VLOOKUP(A646,CITACIONES!$B$1:D$2072,2,0)</f>
        <v>SI</v>
      </c>
      <c r="L646" t="str">
        <f>VLOOKUP(A646,CITACIONES!$B$2:$D$2072,3,0)</f>
        <v>ENERO</v>
      </c>
    </row>
    <row r="647" spans="1:12">
      <c r="A647" s="4">
        <v>52557552</v>
      </c>
      <c r="B647" s="4" t="s">
        <v>1430</v>
      </c>
      <c r="C647" s="4" t="s">
        <v>1455</v>
      </c>
      <c r="D647" t="s">
        <v>4316</v>
      </c>
      <c r="E647" s="8">
        <v>9</v>
      </c>
      <c r="F647" s="1" t="str">
        <f>VLOOKUP(E647,$O$1:$P$16,2,FALSE)</f>
        <v>QUITO</v>
      </c>
      <c r="G647" s="6" t="s">
        <v>3639</v>
      </c>
      <c r="H647" t="str">
        <f>VLOOKUP(G647,$O$19:$P$38,2,0)</f>
        <v>Gerente II</v>
      </c>
      <c r="I647" t="str">
        <f>VLOOKUP(A647,PERSONALES!$B$2:$F$2072,4,0)</f>
        <v>F</v>
      </c>
      <c r="J647">
        <f>VLOOKUP(A647,PERSONALES!$B$2:$F$2072,5,0)</f>
        <v>52</v>
      </c>
      <c r="K647" t="str">
        <f>VLOOKUP(A647,CITACIONES!$B$1:D$2072,2,0)</f>
        <v>SI</v>
      </c>
      <c r="L647" t="str">
        <f>VLOOKUP(A647,CITACIONES!$B$2:$D$2072,3,0)</f>
        <v>MARZO</v>
      </c>
    </row>
    <row r="648" spans="1:12">
      <c r="A648" s="4">
        <v>52701808</v>
      </c>
      <c r="B648" s="4" t="s">
        <v>1456</v>
      </c>
      <c r="C648" s="4" t="s">
        <v>1457</v>
      </c>
      <c r="D648" t="s">
        <v>4317</v>
      </c>
      <c r="E648" s="8">
        <v>7</v>
      </c>
      <c r="F648" s="1" t="str">
        <f>VLOOKUP(E648,$O$1:$P$16,2,FALSE)</f>
        <v>PASO</v>
      </c>
      <c r="G648" s="6" t="s">
        <v>3629</v>
      </c>
      <c r="H648" t="str">
        <f>VLOOKUP(G648,$O$19:$P$38,2,0)</f>
        <v>Especialista</v>
      </c>
      <c r="I648" t="str">
        <f>VLOOKUP(A648,PERSONALES!$B$2:$F$2072,4,0)</f>
        <v>F</v>
      </c>
      <c r="J648">
        <f>VLOOKUP(A648,PERSONALES!$B$2:$F$2072,5,0)</f>
        <v>43</v>
      </c>
      <c r="K648" t="str">
        <f>VLOOKUP(A648,CITACIONES!$B$1:D$2072,2,0)</f>
        <v>SI</v>
      </c>
      <c r="L648" t="str">
        <f>VLOOKUP(A648,CITACIONES!$B$2:$D$2072,3,0)</f>
        <v>MARZO</v>
      </c>
    </row>
    <row r="649" spans="1:12">
      <c r="A649" s="4">
        <v>52732382</v>
      </c>
      <c r="B649" s="4" t="s">
        <v>1458</v>
      </c>
      <c r="C649" s="4" t="s">
        <v>1459</v>
      </c>
      <c r="D649" t="s">
        <v>4318</v>
      </c>
      <c r="E649" s="8">
        <v>1</v>
      </c>
      <c r="F649" s="1" t="str">
        <f>VLOOKUP(E649,$O$1:$P$16,2,FALSE)</f>
        <v>BOGOTA</v>
      </c>
      <c r="G649" s="6" t="s">
        <v>3629</v>
      </c>
      <c r="H649" t="str">
        <f>VLOOKUP(G649,$O$19:$P$38,2,0)</f>
        <v>Especialista</v>
      </c>
      <c r="I649" t="str">
        <f>VLOOKUP(A649,PERSONALES!$B$2:$F$2072,4,0)</f>
        <v>F</v>
      </c>
      <c r="J649">
        <f>VLOOKUP(A649,PERSONALES!$B$2:$F$2072,5,0)</f>
        <v>39</v>
      </c>
      <c r="K649" t="str">
        <f>VLOOKUP(A649,CITACIONES!$B$1:D$2072,2,0)</f>
        <v>SI</v>
      </c>
      <c r="L649" t="str">
        <f>VLOOKUP(A649,CITACIONES!$B$2:$D$2072,3,0)</f>
        <v>ENERO</v>
      </c>
    </row>
    <row r="650" spans="1:12">
      <c r="A650" s="4">
        <v>5274863</v>
      </c>
      <c r="B650" s="4" t="s">
        <v>669</v>
      </c>
      <c r="C650" s="4" t="s">
        <v>1460</v>
      </c>
      <c r="D650" t="s">
        <v>4319</v>
      </c>
      <c r="E650" s="8">
        <v>12</v>
      </c>
      <c r="F650" s="1" t="str">
        <f>VLOOKUP(E650,$O$1:$P$16,2,FALSE)</f>
        <v>CARACAS</v>
      </c>
      <c r="G650" s="6" t="s">
        <v>3633</v>
      </c>
      <c r="H650" t="str">
        <f>VLOOKUP(G650,$O$19:$P$38,2,0)</f>
        <v>Coordinador I</v>
      </c>
      <c r="I650" t="str">
        <f>VLOOKUP(A650,PERSONALES!$B$2:$F$2072,4,0)</f>
        <v>F</v>
      </c>
      <c r="J650">
        <f>VLOOKUP(A650,PERSONALES!$B$2:$F$2072,5,0)</f>
        <v>41</v>
      </c>
      <c r="K650" t="str">
        <f>VLOOKUP(A650,CITACIONES!$B$1:D$2072,2,0)</f>
        <v>SI</v>
      </c>
      <c r="L650" t="str">
        <f>VLOOKUP(A650,CITACIONES!$B$2:$D$2072,3,0)</f>
        <v>JUNIO</v>
      </c>
    </row>
    <row r="651" spans="1:12">
      <c r="A651" s="4">
        <v>5276773</v>
      </c>
      <c r="B651" s="4" t="s">
        <v>286</v>
      </c>
      <c r="C651" s="4" t="s">
        <v>285</v>
      </c>
      <c r="D651" t="s">
        <v>4320</v>
      </c>
      <c r="E651" s="8">
        <v>12</v>
      </c>
      <c r="F651" s="1" t="str">
        <f>VLOOKUP(E651,$O$1:$P$16,2,FALSE)</f>
        <v>CARACAS</v>
      </c>
      <c r="G651" s="6" t="s">
        <v>3633</v>
      </c>
      <c r="H651" t="str">
        <f>VLOOKUP(G651,$O$19:$P$38,2,0)</f>
        <v>Coordinador I</v>
      </c>
      <c r="I651" t="str">
        <f>VLOOKUP(A651,PERSONALES!$B$2:$F$2072,4,0)</f>
        <v>F</v>
      </c>
      <c r="J651">
        <f>VLOOKUP(A651,PERSONALES!$B$2:$F$2072,5,0)</f>
        <v>42</v>
      </c>
      <c r="K651" t="str">
        <f>VLOOKUP(A651,CITACIONES!$B$1:D$2072,2,0)</f>
        <v>SI</v>
      </c>
      <c r="L651" t="str">
        <f>VLOOKUP(A651,CITACIONES!$B$2:$D$2072,3,0)</f>
        <v>JUNIO</v>
      </c>
    </row>
    <row r="652" spans="1:12">
      <c r="A652" s="4">
        <v>52815952</v>
      </c>
      <c r="B652" s="4" t="s">
        <v>186</v>
      </c>
      <c r="C652" s="4" t="s">
        <v>1461</v>
      </c>
      <c r="D652" t="s">
        <v>4321</v>
      </c>
      <c r="E652" s="8">
        <v>15</v>
      </c>
      <c r="F652" s="1" t="str">
        <f>VLOOKUP(E652,$O$1:$P$16,2,FALSE)</f>
        <v>MIAMI</v>
      </c>
      <c r="G652" s="6" t="s">
        <v>3632</v>
      </c>
      <c r="H652" t="str">
        <f>VLOOKUP(G652,$O$19:$P$38,2,0)</f>
        <v>Profesional I</v>
      </c>
      <c r="I652" t="str">
        <f>VLOOKUP(A652,PERSONALES!$B$2:$F$2072,4,0)</f>
        <v>F</v>
      </c>
      <c r="J652">
        <f>VLOOKUP(A652,PERSONALES!$B$2:$F$2072,5,0)</f>
        <v>40</v>
      </c>
      <c r="K652" t="str">
        <f>VLOOKUP(A652,CITACIONES!$B$1:D$2072,2,0)</f>
        <v>SI</v>
      </c>
      <c r="L652" t="str">
        <f>VLOOKUP(A652,CITACIONES!$B$2:$D$2072,3,0)</f>
        <v>JUNIO</v>
      </c>
    </row>
    <row r="653" spans="1:12">
      <c r="A653" s="4">
        <v>52829225</v>
      </c>
      <c r="B653" s="4" t="s">
        <v>1462</v>
      </c>
      <c r="C653" s="4" t="s">
        <v>1463</v>
      </c>
      <c r="D653" t="s">
        <v>4322</v>
      </c>
      <c r="E653" s="8">
        <v>7</v>
      </c>
      <c r="F653" s="1" t="str">
        <f>VLOOKUP(E653,$O$1:$P$16,2,FALSE)</f>
        <v>PASO</v>
      </c>
      <c r="G653" s="6" t="s">
        <v>3632</v>
      </c>
      <c r="H653" t="str">
        <f>VLOOKUP(G653,$O$19:$P$38,2,0)</f>
        <v>Profesional I</v>
      </c>
      <c r="I653" t="str">
        <f>VLOOKUP(A653,PERSONALES!$B$2:$F$2072,4,0)</f>
        <v>F</v>
      </c>
      <c r="J653">
        <f>VLOOKUP(A653,PERSONALES!$B$2:$F$2072,5,0)</f>
        <v>42</v>
      </c>
      <c r="K653" t="str">
        <f>VLOOKUP(A653,CITACIONES!$B$1:D$2072,2,0)</f>
        <v>NO</v>
      </c>
      <c r="L653" t="str">
        <f>VLOOKUP(A653,CITACIONES!$B$2:$D$2072,3,0)</f>
        <v>PENDIENTE</v>
      </c>
    </row>
    <row r="654" spans="1:12">
      <c r="A654" s="4">
        <v>52933973</v>
      </c>
      <c r="B654" s="4" t="s">
        <v>351</v>
      </c>
      <c r="C654" s="4" t="s">
        <v>350</v>
      </c>
      <c r="D654" t="s">
        <v>4323</v>
      </c>
      <c r="E654" s="8">
        <v>6</v>
      </c>
      <c r="F654" s="1" t="str">
        <f>VLOOKUP(E654,$O$1:$P$16,2,FALSE)</f>
        <v>SANTA MARTA</v>
      </c>
      <c r="G654" s="6" t="s">
        <v>3629</v>
      </c>
      <c r="H654" t="str">
        <f>VLOOKUP(G654,$O$19:$P$38,2,0)</f>
        <v>Especialista</v>
      </c>
      <c r="I654" t="str">
        <f>VLOOKUP(A654,PERSONALES!$B$2:$F$2072,4,0)</f>
        <v>F</v>
      </c>
      <c r="J654">
        <f>VLOOKUP(A654,PERSONALES!$B$2:$F$2072,5,0)</f>
        <v>42</v>
      </c>
      <c r="K654" t="str">
        <f>VLOOKUP(A654,CITACIONES!$B$1:D$2072,2,0)</f>
        <v>SI</v>
      </c>
      <c r="L654" t="str">
        <f>VLOOKUP(A654,CITACIONES!$B$2:$D$2072,3,0)</f>
        <v>FEBRERO</v>
      </c>
    </row>
    <row r="655" spans="1:12">
      <c r="A655" s="4">
        <v>52978300</v>
      </c>
      <c r="B655" s="4" t="s">
        <v>1464</v>
      </c>
      <c r="C655" s="4" t="s">
        <v>1465</v>
      </c>
      <c r="D655" t="s">
        <v>4324</v>
      </c>
      <c r="E655" s="8">
        <v>7</v>
      </c>
      <c r="F655" s="1" t="str">
        <f>VLOOKUP(E655,$O$1:$P$16,2,FALSE)</f>
        <v>PASO</v>
      </c>
      <c r="G655" s="6" t="s">
        <v>3633</v>
      </c>
      <c r="H655" t="str">
        <f>VLOOKUP(G655,$O$19:$P$38,2,0)</f>
        <v>Coordinador I</v>
      </c>
      <c r="I655" t="str">
        <f>VLOOKUP(A655,PERSONALES!$B$2:$F$2072,4,0)</f>
        <v>F</v>
      </c>
      <c r="J655">
        <f>VLOOKUP(A655,PERSONALES!$B$2:$F$2072,5,0)</f>
        <v>40</v>
      </c>
      <c r="K655" t="str">
        <f>VLOOKUP(A655,CITACIONES!$B$1:D$2072,2,0)</f>
        <v>SI</v>
      </c>
      <c r="L655" t="str">
        <f>VLOOKUP(A655,CITACIONES!$B$2:$D$2072,3,0)</f>
        <v>ENERO</v>
      </c>
    </row>
    <row r="656" spans="1:12">
      <c r="A656" s="4">
        <v>52983066</v>
      </c>
      <c r="B656" s="4" t="s">
        <v>66</v>
      </c>
      <c r="C656" s="4" t="s">
        <v>65</v>
      </c>
      <c r="D656" t="s">
        <v>4325</v>
      </c>
      <c r="E656" s="8">
        <v>10</v>
      </c>
      <c r="F656" s="1" t="str">
        <f>VLOOKUP(E656,$O$1:$P$16,2,FALSE)</f>
        <v>LIMA</v>
      </c>
      <c r="G656" s="6" t="s">
        <v>3629</v>
      </c>
      <c r="H656" t="str">
        <f>VLOOKUP(G656,$O$19:$P$38,2,0)</f>
        <v>Especialista</v>
      </c>
      <c r="I656" t="str">
        <f>VLOOKUP(A656,PERSONALES!$B$2:$F$2072,4,0)</f>
        <v>F</v>
      </c>
      <c r="J656">
        <f>VLOOKUP(A656,PERSONALES!$B$2:$F$2072,5,0)</f>
        <v>39</v>
      </c>
      <c r="K656" t="str">
        <f>VLOOKUP(A656,CITACIONES!$B$1:D$2072,2,0)</f>
        <v>SI</v>
      </c>
      <c r="L656" t="str">
        <f>VLOOKUP(A656,CITACIONES!$B$2:$D$2072,3,0)</f>
        <v>FEBRERO</v>
      </c>
    </row>
    <row r="657" spans="1:12">
      <c r="A657" s="4">
        <v>53056370</v>
      </c>
      <c r="B657" s="4" t="s">
        <v>1466</v>
      </c>
      <c r="C657" s="4" t="s">
        <v>1467</v>
      </c>
      <c r="D657" t="s">
        <v>4326</v>
      </c>
      <c r="E657" s="8">
        <v>9</v>
      </c>
      <c r="F657" s="1" t="str">
        <f>VLOOKUP(E657,$O$1:$P$16,2,FALSE)</f>
        <v>QUITO</v>
      </c>
      <c r="G657" s="6" t="s">
        <v>3632</v>
      </c>
      <c r="H657" t="str">
        <f>VLOOKUP(G657,$O$19:$P$38,2,0)</f>
        <v>Profesional I</v>
      </c>
      <c r="I657" t="str">
        <f>VLOOKUP(A657,PERSONALES!$B$2:$F$2072,4,0)</f>
        <v>F</v>
      </c>
      <c r="J657">
        <f>VLOOKUP(A657,PERSONALES!$B$2:$F$2072,5,0)</f>
        <v>38</v>
      </c>
      <c r="K657" t="str">
        <f>VLOOKUP(A657,CITACIONES!$B$1:D$2072,2,0)</f>
        <v>SI</v>
      </c>
      <c r="L657" t="str">
        <f>VLOOKUP(A657,CITACIONES!$B$2:$D$2072,3,0)</f>
        <v>ABRIL</v>
      </c>
    </row>
    <row r="658" spans="1:12">
      <c r="A658" s="4">
        <v>53053858</v>
      </c>
      <c r="B658" s="4" t="s">
        <v>1468</v>
      </c>
      <c r="C658" s="4" t="s">
        <v>1469</v>
      </c>
      <c r="D658" t="s">
        <v>4327</v>
      </c>
      <c r="E658" s="8">
        <v>6</v>
      </c>
      <c r="F658" s="1" t="str">
        <f>VLOOKUP(E658,$O$1:$P$16,2,FALSE)</f>
        <v>SANTA MARTA</v>
      </c>
      <c r="G658" s="6" t="s">
        <v>3630</v>
      </c>
      <c r="H658" t="str">
        <f>VLOOKUP(G658,$O$19:$P$38,2,0)</f>
        <v>Profesional II</v>
      </c>
      <c r="I658" t="str">
        <f>VLOOKUP(A658,PERSONALES!$B$2:$F$2072,4,0)</f>
        <v>F</v>
      </c>
      <c r="J658">
        <f>VLOOKUP(A658,PERSONALES!$B$2:$F$2072,5,0)</f>
        <v>39</v>
      </c>
      <c r="K658" t="str">
        <f>VLOOKUP(A658,CITACIONES!$B$1:D$2072,2,0)</f>
        <v>NO</v>
      </c>
      <c r="L658" t="str">
        <f>VLOOKUP(A658,CITACIONES!$B$2:$D$2072,3,0)</f>
        <v>PENDIENTE</v>
      </c>
    </row>
    <row r="659" spans="1:12">
      <c r="A659" s="4">
        <v>53076032</v>
      </c>
      <c r="B659" s="4" t="s">
        <v>70</v>
      </c>
      <c r="C659" s="4" t="s">
        <v>69</v>
      </c>
      <c r="D659" t="s">
        <v>4328</v>
      </c>
      <c r="E659" s="8">
        <v>9</v>
      </c>
      <c r="F659" s="1" t="str">
        <f>VLOOKUP(E659,$O$1:$P$16,2,FALSE)</f>
        <v>QUITO</v>
      </c>
      <c r="G659" s="6" t="s">
        <v>3629</v>
      </c>
      <c r="H659" t="str">
        <f>VLOOKUP(G659,$O$19:$P$38,2,0)</f>
        <v>Especialista</v>
      </c>
      <c r="I659" t="str">
        <f>VLOOKUP(A659,PERSONALES!$B$2:$F$2072,4,0)</f>
        <v>F</v>
      </c>
      <c r="J659">
        <f>VLOOKUP(A659,PERSONALES!$B$2:$F$2072,5,0)</f>
        <v>37</v>
      </c>
      <c r="K659" t="str">
        <f>VLOOKUP(A659,CITACIONES!$B$1:D$2072,2,0)</f>
        <v>SI</v>
      </c>
      <c r="L659" t="str">
        <f>VLOOKUP(A659,CITACIONES!$B$2:$D$2072,3,0)</f>
        <v>JUNIO</v>
      </c>
    </row>
    <row r="660" spans="1:12">
      <c r="A660" s="4">
        <v>53088003</v>
      </c>
      <c r="B660" s="4" t="s">
        <v>1470</v>
      </c>
      <c r="C660" s="4" t="s">
        <v>1471</v>
      </c>
      <c r="D660" t="s">
        <v>4329</v>
      </c>
      <c r="E660" s="8">
        <v>7</v>
      </c>
      <c r="F660" s="1" t="str">
        <f>VLOOKUP(E660,$O$1:$P$16,2,FALSE)</f>
        <v>PASO</v>
      </c>
      <c r="G660" s="6" t="s">
        <v>3629</v>
      </c>
      <c r="H660" t="str">
        <f>VLOOKUP(G660,$O$19:$P$38,2,0)</f>
        <v>Especialista</v>
      </c>
      <c r="I660" t="str">
        <f>VLOOKUP(A660,PERSONALES!$B$2:$F$2072,4,0)</f>
        <v>F</v>
      </c>
      <c r="J660">
        <f>VLOOKUP(A660,PERSONALES!$B$2:$F$2072,5,0)</f>
        <v>37</v>
      </c>
      <c r="K660" t="str">
        <f>VLOOKUP(A660,CITACIONES!$B$1:D$2072,2,0)</f>
        <v>NO</v>
      </c>
      <c r="L660" t="str">
        <f>VLOOKUP(A660,CITACIONES!$B$2:$D$2072,3,0)</f>
        <v>PENDIENTE</v>
      </c>
    </row>
    <row r="661" spans="1:12">
      <c r="A661" s="4">
        <v>5308548</v>
      </c>
      <c r="B661" s="4" t="s">
        <v>213</v>
      </c>
      <c r="C661" s="4" t="s">
        <v>212</v>
      </c>
      <c r="D661" t="s">
        <v>4330</v>
      </c>
      <c r="E661" s="8">
        <v>14</v>
      </c>
      <c r="F661" s="1" t="str">
        <f>VLOOKUP(E661,$O$1:$P$16,2,FALSE)</f>
        <v>SANTIAGO</v>
      </c>
      <c r="G661" s="6" t="s">
        <v>3632</v>
      </c>
      <c r="H661" t="str">
        <f>VLOOKUP(G661,$O$19:$P$38,2,0)</f>
        <v>Profesional I</v>
      </c>
      <c r="I661" t="str">
        <f>VLOOKUP(A661,PERSONALES!$B$2:$F$2072,4,0)</f>
        <v>F</v>
      </c>
      <c r="J661">
        <f>VLOOKUP(A661,PERSONALES!$B$2:$F$2072,5,0)</f>
        <v>38</v>
      </c>
      <c r="K661" t="str">
        <f>VLOOKUP(A661,CITACIONES!$B$1:D$2072,2,0)</f>
        <v>SI</v>
      </c>
      <c r="L661" t="str">
        <f>VLOOKUP(A661,CITACIONES!$B$2:$D$2072,3,0)</f>
        <v>ABRIL</v>
      </c>
    </row>
    <row r="662" spans="1:12">
      <c r="A662" s="4">
        <v>53101212</v>
      </c>
      <c r="B662" s="4" t="s">
        <v>1456</v>
      </c>
      <c r="C662" s="4" t="s">
        <v>1472</v>
      </c>
      <c r="D662" t="s">
        <v>4331</v>
      </c>
      <c r="E662" s="8">
        <v>8</v>
      </c>
      <c r="F662" s="1" t="str">
        <f>VLOOKUP(E662,$O$1:$P$16,2,FALSE)</f>
        <v>GUAYAQUIL</v>
      </c>
      <c r="G662" s="6" t="s">
        <v>3629</v>
      </c>
      <c r="H662" t="str">
        <f>VLOOKUP(G662,$O$19:$P$38,2,0)</f>
        <v>Especialista</v>
      </c>
      <c r="I662" t="str">
        <f>VLOOKUP(A662,PERSONALES!$B$2:$F$2072,4,0)</f>
        <v>F</v>
      </c>
      <c r="J662">
        <f>VLOOKUP(A662,PERSONALES!$B$2:$F$2072,5,0)</f>
        <v>37</v>
      </c>
      <c r="K662" t="str">
        <f>VLOOKUP(A662,CITACIONES!$B$1:D$2072,2,0)</f>
        <v>SI</v>
      </c>
      <c r="L662" t="str">
        <f>VLOOKUP(A662,CITACIONES!$B$2:$D$2072,3,0)</f>
        <v>MAYO</v>
      </c>
    </row>
    <row r="663" spans="1:12">
      <c r="A663" s="4">
        <v>5391639</v>
      </c>
      <c r="B663" s="4" t="s">
        <v>1473</v>
      </c>
      <c r="C663" s="4" t="s">
        <v>1474</v>
      </c>
      <c r="D663" t="s">
        <v>4332</v>
      </c>
      <c r="E663" s="8">
        <v>13</v>
      </c>
      <c r="F663" s="1" t="str">
        <f>VLOOKUP(E663,$O$1:$P$16,2,FALSE)</f>
        <v>NEW YORK</v>
      </c>
      <c r="G663" s="6" t="s">
        <v>3629</v>
      </c>
      <c r="H663" t="str">
        <f>VLOOKUP(G663,$O$19:$P$38,2,0)</f>
        <v>Especialista</v>
      </c>
      <c r="I663" t="str">
        <f>VLOOKUP(A663,PERSONALES!$B$2:$F$2072,4,0)</f>
        <v>F</v>
      </c>
      <c r="J663">
        <f>VLOOKUP(A663,PERSONALES!$B$2:$F$2072,5,0)</f>
        <v>38</v>
      </c>
      <c r="K663" t="str">
        <f>VLOOKUP(A663,CITACIONES!$B$1:D$2072,2,0)</f>
        <v>SI</v>
      </c>
      <c r="L663" t="str">
        <f>VLOOKUP(A663,CITACIONES!$B$2:$D$2072,3,0)</f>
        <v>FEBRERO</v>
      </c>
    </row>
    <row r="664" spans="1:12">
      <c r="A664" s="4">
        <v>65694363</v>
      </c>
      <c r="B664" s="4" t="s">
        <v>330</v>
      </c>
      <c r="C664" s="4" t="s">
        <v>625</v>
      </c>
      <c r="D664" t="s">
        <v>4333</v>
      </c>
      <c r="E664" s="8">
        <v>12</v>
      </c>
      <c r="F664" s="1" t="str">
        <f>VLOOKUP(E664,$O$1:$P$16,2,FALSE)</f>
        <v>CARACAS</v>
      </c>
      <c r="G664" s="6" t="s">
        <v>3635</v>
      </c>
      <c r="H664" t="str">
        <f>VLOOKUP(G664,$O$19:$P$38,2,0)</f>
        <v>Auxiliar Técnico I</v>
      </c>
      <c r="I664" t="str">
        <f>VLOOKUP(A664,PERSONALES!$B$2:$F$2072,4,0)</f>
        <v>F</v>
      </c>
      <c r="J664">
        <f>VLOOKUP(A664,PERSONALES!$B$2:$F$2072,5,0)</f>
        <v>50</v>
      </c>
      <c r="K664" t="str">
        <f>VLOOKUP(A664,CITACIONES!$B$1:D$2072,2,0)</f>
        <v>SI</v>
      </c>
      <c r="L664" t="str">
        <f>VLOOKUP(A664,CITACIONES!$B$2:$D$2072,3,0)</f>
        <v>MAYO</v>
      </c>
    </row>
    <row r="665" spans="1:12">
      <c r="A665" s="4">
        <v>65732359</v>
      </c>
      <c r="B665" s="4" t="s">
        <v>1475</v>
      </c>
      <c r="C665" s="4" t="s">
        <v>1476</v>
      </c>
      <c r="D665" t="s">
        <v>4334</v>
      </c>
      <c r="E665" s="8">
        <v>1</v>
      </c>
      <c r="F665" s="1" t="str">
        <f>VLOOKUP(E665,$O$1:$P$16,2,FALSE)</f>
        <v>BOGOTA</v>
      </c>
      <c r="G665" s="6" t="s">
        <v>3644</v>
      </c>
      <c r="H665" t="str">
        <f>VLOOKUP(G665,$O$19:$P$38,2,0)</f>
        <v>PROFESIONAL</v>
      </c>
      <c r="I665" t="str">
        <f>VLOOKUP(A665,PERSONALES!$B$2:$F$2072,4,0)</f>
        <v>F</v>
      </c>
      <c r="J665">
        <f>VLOOKUP(A665,PERSONALES!$B$2:$F$2072,5,0)</f>
        <v>55</v>
      </c>
      <c r="K665" t="str">
        <f>VLOOKUP(A665,CITACIONES!$B$1:D$2072,2,0)</f>
        <v>SI</v>
      </c>
      <c r="L665" t="str">
        <f>VLOOKUP(A665,CITACIONES!$B$2:$D$2072,3,0)</f>
        <v>FEBRERO</v>
      </c>
    </row>
    <row r="666" spans="1:12">
      <c r="A666" s="4">
        <v>65778221</v>
      </c>
      <c r="B666" s="4" t="s">
        <v>1477</v>
      </c>
      <c r="C666" s="4" t="s">
        <v>1478</v>
      </c>
      <c r="D666" t="s">
        <v>4335</v>
      </c>
      <c r="E666" s="8">
        <v>11</v>
      </c>
      <c r="F666" s="1" t="str">
        <f>VLOOKUP(E666,$O$1:$P$16,2,FALSE)</f>
        <v>BUENOS AIRES</v>
      </c>
      <c r="G666" s="6" t="s">
        <v>3629</v>
      </c>
      <c r="H666" t="str">
        <f>VLOOKUP(G666,$O$19:$P$38,2,0)</f>
        <v>Especialista</v>
      </c>
      <c r="I666" t="str">
        <f>VLOOKUP(A666,PERSONALES!$B$2:$F$2072,4,0)</f>
        <v>F</v>
      </c>
      <c r="J666">
        <f>VLOOKUP(A666,PERSONALES!$B$2:$F$2072,5,0)</f>
        <v>46</v>
      </c>
      <c r="K666" t="str">
        <f>VLOOKUP(A666,CITACIONES!$B$1:D$2072,2,0)</f>
        <v>NO</v>
      </c>
      <c r="L666" t="str">
        <f>VLOOKUP(A666,CITACIONES!$B$2:$D$2072,3,0)</f>
        <v>PENDIENTE</v>
      </c>
    </row>
    <row r="667" spans="1:12">
      <c r="A667" s="4">
        <v>71602451</v>
      </c>
      <c r="B667" s="4" t="s">
        <v>1479</v>
      </c>
      <c r="C667" s="4" t="s">
        <v>1480</v>
      </c>
      <c r="D667" t="s">
        <v>4336</v>
      </c>
      <c r="E667" s="8">
        <v>4</v>
      </c>
      <c r="F667" s="1" t="str">
        <f>VLOOKUP(E667,$O$1:$P$16,2,FALSE)</f>
        <v>BARRANQUILLA</v>
      </c>
      <c r="G667" s="6" t="s">
        <v>3629</v>
      </c>
      <c r="H667" t="str">
        <f>VLOOKUP(G667,$O$19:$P$38,2,0)</f>
        <v>Especialista</v>
      </c>
      <c r="I667" t="str">
        <f>VLOOKUP(A667,PERSONALES!$B$2:$F$2072,4,0)</f>
        <v>M</v>
      </c>
      <c r="J667">
        <f>VLOOKUP(A667,PERSONALES!$B$2:$F$2072,5,0)</f>
        <v>53</v>
      </c>
      <c r="K667" t="str">
        <f>VLOOKUP(A667,CITACIONES!$B$1:D$2072,2,0)</f>
        <v>SI</v>
      </c>
      <c r="L667" t="str">
        <f>VLOOKUP(A667,CITACIONES!$B$2:$D$2072,3,0)</f>
        <v>ABRIL</v>
      </c>
    </row>
    <row r="668" spans="1:12">
      <c r="A668" s="4">
        <v>71671763</v>
      </c>
      <c r="B668" s="4" t="s">
        <v>1481</v>
      </c>
      <c r="C668" s="4" t="s">
        <v>1482</v>
      </c>
      <c r="D668" t="s">
        <v>4337</v>
      </c>
      <c r="E668" s="8">
        <v>9</v>
      </c>
      <c r="F668" s="1" t="str">
        <f>VLOOKUP(E668,$O$1:$P$16,2,FALSE)</f>
        <v>QUITO</v>
      </c>
      <c r="G668" s="6" t="s">
        <v>3637</v>
      </c>
      <c r="H668" t="str">
        <f>VLOOKUP(G668,$O$19:$P$38,2,0)</f>
        <v>Gerente I</v>
      </c>
      <c r="I668" t="str">
        <f>VLOOKUP(A668,PERSONALES!$B$2:$F$2072,4,0)</f>
        <v>M</v>
      </c>
      <c r="J668">
        <f>VLOOKUP(A668,PERSONALES!$B$2:$F$2072,5,0)</f>
        <v>56</v>
      </c>
      <c r="K668" t="str">
        <f>VLOOKUP(A668,CITACIONES!$B$1:D$2072,2,0)</f>
        <v>SI</v>
      </c>
      <c r="L668" t="str">
        <f>VLOOKUP(A668,CITACIONES!$B$2:$D$2072,3,0)</f>
        <v>ENERO</v>
      </c>
    </row>
    <row r="669" spans="1:12">
      <c r="A669" s="4">
        <v>71825661</v>
      </c>
      <c r="B669" s="4" t="s">
        <v>1483</v>
      </c>
      <c r="C669" s="4" t="s">
        <v>1484</v>
      </c>
      <c r="D669" t="s">
        <v>4338</v>
      </c>
      <c r="E669" s="8">
        <v>11</v>
      </c>
      <c r="F669" s="1" t="str">
        <f>VLOOKUP(E669,$O$1:$P$16,2,FALSE)</f>
        <v>BUENOS AIRES</v>
      </c>
      <c r="G669" s="6" t="s">
        <v>3629</v>
      </c>
      <c r="H669" t="str">
        <f>VLOOKUP(G669,$O$19:$P$38,2,0)</f>
        <v>Especialista</v>
      </c>
      <c r="I669" t="str">
        <f>VLOOKUP(A669,PERSONALES!$B$2:$F$2072,4,0)</f>
        <v>M</v>
      </c>
      <c r="J669">
        <f>VLOOKUP(A669,PERSONALES!$B$2:$F$2072,5,0)</f>
        <v>40</v>
      </c>
      <c r="K669" t="str">
        <f>VLOOKUP(A669,CITACIONES!$B$1:D$2072,2,0)</f>
        <v>NO</v>
      </c>
      <c r="L669" t="str">
        <f>VLOOKUP(A669,CITACIONES!$B$2:$D$2072,3,0)</f>
        <v>PENDIENTE</v>
      </c>
    </row>
    <row r="670" spans="1:12">
      <c r="A670" s="4">
        <v>73205271</v>
      </c>
      <c r="B670" s="4" t="s">
        <v>1369</v>
      </c>
      <c r="C670" s="4" t="s">
        <v>1485</v>
      </c>
      <c r="D670" t="s">
        <v>4339</v>
      </c>
      <c r="E670" s="8">
        <v>8</v>
      </c>
      <c r="F670" s="1" t="str">
        <f>VLOOKUP(E670,$O$1:$P$16,2,FALSE)</f>
        <v>GUAYAQUIL</v>
      </c>
      <c r="G670" s="6" t="s">
        <v>3629</v>
      </c>
      <c r="H670" t="str">
        <f>VLOOKUP(G670,$O$19:$P$38,2,0)</f>
        <v>Especialista</v>
      </c>
      <c r="I670" t="str">
        <f>VLOOKUP(A670,PERSONALES!$B$2:$F$2072,4,0)</f>
        <v>M</v>
      </c>
      <c r="J670">
        <f>VLOOKUP(A670,PERSONALES!$B$2:$F$2072,5,0)</f>
        <v>38</v>
      </c>
      <c r="K670" t="str">
        <f>VLOOKUP(A670,CITACIONES!$B$1:D$2072,2,0)</f>
        <v>SI</v>
      </c>
      <c r="L670" t="str">
        <f>VLOOKUP(A670,CITACIONES!$B$2:$D$2072,3,0)</f>
        <v>MAYO</v>
      </c>
    </row>
    <row r="671" spans="1:12">
      <c r="A671" s="4">
        <v>73573341</v>
      </c>
      <c r="B671" s="4" t="s">
        <v>1486</v>
      </c>
      <c r="C671" s="4" t="s">
        <v>1487</v>
      </c>
      <c r="D671" t="s">
        <v>4340</v>
      </c>
      <c r="E671" s="8">
        <v>12</v>
      </c>
      <c r="F671" s="1" t="str">
        <f>VLOOKUP(E671,$O$1:$P$16,2,FALSE)</f>
        <v>CARACAS</v>
      </c>
      <c r="G671" s="6" t="s">
        <v>3629</v>
      </c>
      <c r="H671" t="str">
        <f>VLOOKUP(G671,$O$19:$P$38,2,0)</f>
        <v>Especialista</v>
      </c>
      <c r="I671" t="str">
        <f>VLOOKUP(A671,PERSONALES!$B$2:$F$2072,4,0)</f>
        <v>M</v>
      </c>
      <c r="J671">
        <f>VLOOKUP(A671,PERSONALES!$B$2:$F$2072,5,0)</f>
        <v>46</v>
      </c>
      <c r="K671" t="str">
        <f>VLOOKUP(A671,CITACIONES!$B$1:D$2072,2,0)</f>
        <v>SI</v>
      </c>
      <c r="L671" t="str">
        <f>VLOOKUP(A671,CITACIONES!$B$2:$D$2072,3,0)</f>
        <v>FEBRERO</v>
      </c>
    </row>
    <row r="672" spans="1:12">
      <c r="A672" s="4">
        <v>76322242</v>
      </c>
      <c r="B672" s="4" t="s">
        <v>1488</v>
      </c>
      <c r="C672" s="4" t="s">
        <v>728</v>
      </c>
      <c r="D672" t="s">
        <v>4341</v>
      </c>
      <c r="E672" s="8">
        <v>7</v>
      </c>
      <c r="F672" s="1" t="str">
        <f>VLOOKUP(E672,$O$1:$P$16,2,FALSE)</f>
        <v>PASO</v>
      </c>
      <c r="G672" s="6" t="s">
        <v>3629</v>
      </c>
      <c r="H672" t="str">
        <f>VLOOKUP(G672,$O$19:$P$38,2,0)</f>
        <v>Especialista</v>
      </c>
      <c r="I672" t="str">
        <f>VLOOKUP(A672,PERSONALES!$B$2:$F$2072,4,0)</f>
        <v>M</v>
      </c>
      <c r="J672">
        <f>VLOOKUP(A672,PERSONALES!$B$2:$F$2072,5,0)</f>
        <v>44</v>
      </c>
      <c r="K672" t="str">
        <f>VLOOKUP(A672,CITACIONES!$B$1:D$2072,2,0)</f>
        <v>NO</v>
      </c>
      <c r="L672" t="str">
        <f>VLOOKUP(A672,CITACIONES!$B$2:$D$2072,3,0)</f>
        <v>PENDIENTE</v>
      </c>
    </row>
    <row r="673" spans="1:12">
      <c r="A673" s="4">
        <v>79064789</v>
      </c>
      <c r="B673" s="4" t="s">
        <v>1489</v>
      </c>
      <c r="C673" s="4" t="s">
        <v>1490</v>
      </c>
      <c r="D673" t="s">
        <v>4342</v>
      </c>
      <c r="E673" s="8">
        <v>2</v>
      </c>
      <c r="F673" s="1" t="str">
        <f>VLOOKUP(E673,$O$1:$P$16,2,FALSE)</f>
        <v>MEDELLIN</v>
      </c>
      <c r="G673" s="6" t="s">
        <v>3632</v>
      </c>
      <c r="H673" t="str">
        <f>VLOOKUP(G673,$O$19:$P$38,2,0)</f>
        <v>Profesional I</v>
      </c>
      <c r="I673" t="str">
        <f>VLOOKUP(A673,PERSONALES!$B$2:$F$2072,4,0)</f>
        <v>M</v>
      </c>
      <c r="J673">
        <f>VLOOKUP(A673,PERSONALES!$B$2:$F$2072,5,0)</f>
        <v>40</v>
      </c>
      <c r="K673" t="str">
        <f>VLOOKUP(A673,CITACIONES!$B$1:D$2072,2,0)</f>
        <v>SI</v>
      </c>
      <c r="L673" t="str">
        <f>VLOOKUP(A673,CITACIONES!$B$2:$D$2072,3,0)</f>
        <v>JUNIO</v>
      </c>
    </row>
    <row r="674" spans="1:12">
      <c r="A674" s="4">
        <v>79153756</v>
      </c>
      <c r="B674" s="4" t="s">
        <v>231</v>
      </c>
      <c r="C674" s="4" t="s">
        <v>230</v>
      </c>
      <c r="D674" t="s">
        <v>4343</v>
      </c>
      <c r="E674" s="8">
        <v>9</v>
      </c>
      <c r="F674" s="1" t="str">
        <f>VLOOKUP(E674,$O$1:$P$16,2,FALSE)</f>
        <v>QUITO</v>
      </c>
      <c r="G674" s="6" t="s">
        <v>3629</v>
      </c>
      <c r="H674" t="str">
        <f>VLOOKUP(G674,$O$19:$P$38,2,0)</f>
        <v>Especialista</v>
      </c>
      <c r="I674" t="str">
        <f>VLOOKUP(A674,PERSONALES!$B$2:$F$2072,4,0)</f>
        <v>M</v>
      </c>
      <c r="J674">
        <f>VLOOKUP(A674,PERSONALES!$B$2:$F$2072,5,0)</f>
        <v>61</v>
      </c>
      <c r="K674" t="str">
        <f>VLOOKUP(A674,CITACIONES!$B$1:D$2072,2,0)</f>
        <v>SI</v>
      </c>
      <c r="L674" t="str">
        <f>VLOOKUP(A674,CITACIONES!$B$2:$D$2072,3,0)</f>
        <v>JUNIO</v>
      </c>
    </row>
    <row r="675" spans="1:12">
      <c r="A675" s="4">
        <v>79154399</v>
      </c>
      <c r="B675" s="4" t="s">
        <v>1491</v>
      </c>
      <c r="C675" s="4" t="s">
        <v>1492</v>
      </c>
      <c r="D675" t="s">
        <v>4344</v>
      </c>
      <c r="E675" s="8">
        <v>6</v>
      </c>
      <c r="F675" s="1" t="str">
        <f>VLOOKUP(E675,$O$1:$P$16,2,FALSE)</f>
        <v>SANTA MARTA</v>
      </c>
      <c r="G675" s="6" t="s">
        <v>3629</v>
      </c>
      <c r="H675" t="str">
        <f>VLOOKUP(G675,$O$19:$P$38,2,0)</f>
        <v>Especialista</v>
      </c>
      <c r="I675" t="str">
        <f>VLOOKUP(A675,PERSONALES!$B$2:$F$2072,4,0)</f>
        <v>M</v>
      </c>
      <c r="J675">
        <f>VLOOKUP(A675,PERSONALES!$B$2:$F$2072,5,0)</f>
        <v>59</v>
      </c>
      <c r="K675" t="str">
        <f>VLOOKUP(A675,CITACIONES!$B$1:D$2072,2,0)</f>
        <v>SI</v>
      </c>
      <c r="L675" t="str">
        <f>VLOOKUP(A675,CITACIONES!$B$2:$D$2072,3,0)</f>
        <v>ENERO</v>
      </c>
    </row>
    <row r="676" spans="1:12">
      <c r="A676" s="4">
        <v>79161915</v>
      </c>
      <c r="B676" s="4" t="s">
        <v>1493</v>
      </c>
      <c r="C676" s="4" t="s">
        <v>1494</v>
      </c>
      <c r="D676" t="s">
        <v>4345</v>
      </c>
      <c r="E676" s="8">
        <v>14</v>
      </c>
      <c r="F676" s="1" t="str">
        <f>VLOOKUP(E676,$O$1:$P$16,2,FALSE)</f>
        <v>SANTIAGO</v>
      </c>
      <c r="G676" s="6" t="s">
        <v>3629</v>
      </c>
      <c r="H676" t="str">
        <f>VLOOKUP(G676,$O$19:$P$38,2,0)</f>
        <v>Especialista</v>
      </c>
      <c r="I676" t="str">
        <f>VLOOKUP(A676,PERSONALES!$B$2:$F$2072,4,0)</f>
        <v>M</v>
      </c>
      <c r="J676">
        <f>VLOOKUP(A676,PERSONALES!$B$2:$F$2072,5,0)</f>
        <v>44</v>
      </c>
      <c r="K676" t="str">
        <f>VLOOKUP(A676,CITACIONES!$B$1:D$2072,2,0)</f>
        <v>NO</v>
      </c>
      <c r="L676" t="str">
        <f>VLOOKUP(A676,CITACIONES!$B$2:$D$2072,3,0)</f>
        <v>PENDIENTE</v>
      </c>
    </row>
    <row r="677" spans="1:12">
      <c r="A677" s="4">
        <v>79244354</v>
      </c>
      <c r="B677" s="4" t="s">
        <v>1495</v>
      </c>
      <c r="C677" s="4" t="s">
        <v>1496</v>
      </c>
      <c r="D677" t="s">
        <v>4346</v>
      </c>
      <c r="E677" s="8">
        <v>14</v>
      </c>
      <c r="F677" s="1" t="str">
        <f>VLOOKUP(E677,$O$1:$P$16,2,FALSE)</f>
        <v>SANTIAGO</v>
      </c>
      <c r="G677" s="6" t="s">
        <v>3629</v>
      </c>
      <c r="H677" t="str">
        <f>VLOOKUP(G677,$O$19:$P$38,2,0)</f>
        <v>Especialista</v>
      </c>
      <c r="I677" t="str">
        <f>VLOOKUP(A677,PERSONALES!$B$2:$F$2072,4,0)</f>
        <v>M</v>
      </c>
      <c r="J677">
        <f>VLOOKUP(A677,PERSONALES!$B$2:$F$2072,5,0)</f>
        <v>54</v>
      </c>
      <c r="K677" t="str">
        <f>VLOOKUP(A677,CITACIONES!$B$1:D$2072,2,0)</f>
        <v>SI</v>
      </c>
      <c r="L677" t="str">
        <f>VLOOKUP(A677,CITACIONES!$B$2:$D$2072,3,0)</f>
        <v>MAYO</v>
      </c>
    </row>
    <row r="678" spans="1:12">
      <c r="A678" s="4">
        <v>79311175</v>
      </c>
      <c r="B678" s="4" t="s">
        <v>1497</v>
      </c>
      <c r="C678" s="4" t="s">
        <v>1498</v>
      </c>
      <c r="D678" t="s">
        <v>4347</v>
      </c>
      <c r="E678" s="8">
        <v>5</v>
      </c>
      <c r="F678" s="1" t="str">
        <f>VLOOKUP(E678,$O$1:$P$16,2,FALSE)</f>
        <v>BUCARAMANGA</v>
      </c>
      <c r="G678" s="6" t="s">
        <v>3632</v>
      </c>
      <c r="H678" t="str">
        <f>VLOOKUP(G678,$O$19:$P$38,2,0)</f>
        <v>Profesional I</v>
      </c>
      <c r="I678" t="str">
        <f>VLOOKUP(A678,PERSONALES!$B$2:$F$2072,4,0)</f>
        <v>M</v>
      </c>
      <c r="J678">
        <f>VLOOKUP(A678,PERSONALES!$B$2:$F$2072,5,0)</f>
        <v>59</v>
      </c>
      <c r="K678" t="str">
        <f>VLOOKUP(A678,CITACIONES!$B$1:D$2072,2,0)</f>
        <v>SI</v>
      </c>
      <c r="L678" t="str">
        <f>VLOOKUP(A678,CITACIONES!$B$2:$D$2072,3,0)</f>
        <v>FEBRERO</v>
      </c>
    </row>
    <row r="679" spans="1:12">
      <c r="A679" s="4">
        <v>79331769</v>
      </c>
      <c r="B679" s="4" t="s">
        <v>1499</v>
      </c>
      <c r="C679" s="4" t="s">
        <v>1500</v>
      </c>
      <c r="D679" t="s">
        <v>4348</v>
      </c>
      <c r="E679" s="8">
        <v>14</v>
      </c>
      <c r="F679" s="1" t="str">
        <f>VLOOKUP(E679,$O$1:$P$16,2,FALSE)</f>
        <v>SANTIAGO</v>
      </c>
      <c r="G679" s="6" t="s">
        <v>3629</v>
      </c>
      <c r="H679" t="str">
        <f>VLOOKUP(G679,$O$19:$P$38,2,0)</f>
        <v>Especialista</v>
      </c>
      <c r="I679" t="str">
        <f>VLOOKUP(A679,PERSONALES!$B$2:$F$2072,4,0)</f>
        <v>M</v>
      </c>
      <c r="J679">
        <f>VLOOKUP(A679,PERSONALES!$B$2:$F$2072,5,0)</f>
        <v>58</v>
      </c>
      <c r="K679" t="str">
        <f>VLOOKUP(A679,CITACIONES!$B$1:D$2072,2,0)</f>
        <v>NO</v>
      </c>
      <c r="L679" t="str">
        <f>VLOOKUP(A679,CITACIONES!$B$2:$D$2072,3,0)</f>
        <v>PENDIENTE</v>
      </c>
    </row>
    <row r="680" spans="1:12">
      <c r="A680" s="4">
        <v>79366234</v>
      </c>
      <c r="B680" s="4" t="s">
        <v>863</v>
      </c>
      <c r="C680" s="4" t="s">
        <v>1501</v>
      </c>
      <c r="D680" t="s">
        <v>4349</v>
      </c>
      <c r="E680" s="8">
        <v>6</v>
      </c>
      <c r="F680" s="1" t="str">
        <f>VLOOKUP(E680,$O$1:$P$16,2,FALSE)</f>
        <v>SANTA MARTA</v>
      </c>
      <c r="G680" s="6" t="s">
        <v>3629</v>
      </c>
      <c r="H680" t="str">
        <f>VLOOKUP(G680,$O$19:$P$38,2,0)</f>
        <v>Especialista</v>
      </c>
      <c r="I680" t="str">
        <f>VLOOKUP(A680,PERSONALES!$B$2:$F$2072,4,0)</f>
        <v>M</v>
      </c>
      <c r="J680">
        <f>VLOOKUP(A680,PERSONALES!$B$2:$F$2072,5,0)</f>
        <v>57</v>
      </c>
      <c r="K680" t="str">
        <f>VLOOKUP(A680,CITACIONES!$B$1:D$2072,2,0)</f>
        <v>SI</v>
      </c>
      <c r="L680" t="str">
        <f>VLOOKUP(A680,CITACIONES!$B$2:$D$2072,3,0)</f>
        <v>MARZO</v>
      </c>
    </row>
    <row r="681" spans="1:12">
      <c r="A681" s="4">
        <v>79393687</v>
      </c>
      <c r="B681" s="4" t="s">
        <v>994</v>
      </c>
      <c r="C681" s="4" t="s">
        <v>1502</v>
      </c>
      <c r="D681" t="s">
        <v>4350</v>
      </c>
      <c r="E681" s="8">
        <v>11</v>
      </c>
      <c r="F681" s="1" t="str">
        <f>VLOOKUP(E681,$O$1:$P$16,2,FALSE)</f>
        <v>BUENOS AIRES</v>
      </c>
      <c r="G681" s="6" t="s">
        <v>3629</v>
      </c>
      <c r="H681" t="str">
        <f>VLOOKUP(G681,$O$19:$P$38,2,0)</f>
        <v>Especialista</v>
      </c>
      <c r="I681" t="str">
        <f>VLOOKUP(A681,PERSONALES!$B$2:$F$2072,4,0)</f>
        <v>M</v>
      </c>
      <c r="J681">
        <f>VLOOKUP(A681,PERSONALES!$B$2:$F$2072,5,0)</f>
        <v>56</v>
      </c>
      <c r="K681" t="str">
        <f>VLOOKUP(A681,CITACIONES!$B$1:D$2072,2,0)</f>
        <v>NO</v>
      </c>
      <c r="L681" t="str">
        <f>VLOOKUP(A681,CITACIONES!$B$2:$D$2072,3,0)</f>
        <v>PENDIENTE</v>
      </c>
    </row>
    <row r="682" spans="1:12">
      <c r="A682" s="4">
        <v>79402404</v>
      </c>
      <c r="B682" s="4" t="s">
        <v>1503</v>
      </c>
      <c r="C682" s="4" t="s">
        <v>1504</v>
      </c>
      <c r="D682" t="s">
        <v>4351</v>
      </c>
      <c r="E682" s="8">
        <v>13</v>
      </c>
      <c r="F682" s="1" t="str">
        <f>VLOOKUP(E682,$O$1:$P$16,2,FALSE)</f>
        <v>NEW YORK</v>
      </c>
      <c r="G682" s="6" t="s">
        <v>3639</v>
      </c>
      <c r="H682" t="str">
        <f>VLOOKUP(G682,$O$19:$P$38,2,0)</f>
        <v>Gerente II</v>
      </c>
      <c r="I682" t="str">
        <f>VLOOKUP(A682,PERSONALES!$B$2:$F$2072,4,0)</f>
        <v>M</v>
      </c>
      <c r="J682">
        <f>VLOOKUP(A682,PERSONALES!$B$2:$F$2072,5,0)</f>
        <v>55</v>
      </c>
      <c r="K682" t="str">
        <f>VLOOKUP(A682,CITACIONES!$B$1:D$2072,2,0)</f>
        <v>SI</v>
      </c>
      <c r="L682" t="str">
        <f>VLOOKUP(A682,CITACIONES!$B$2:$D$2072,3,0)</f>
        <v>MARZO</v>
      </c>
    </row>
    <row r="683" spans="1:12">
      <c r="A683" s="4">
        <v>79427189</v>
      </c>
      <c r="B683" s="4" t="s">
        <v>302</v>
      </c>
      <c r="C683" s="4" t="s">
        <v>1505</v>
      </c>
      <c r="D683" t="s">
        <v>4352</v>
      </c>
      <c r="E683" s="8">
        <v>9</v>
      </c>
      <c r="F683" s="1" t="str">
        <f>VLOOKUP(E683,$O$1:$P$16,2,FALSE)</f>
        <v>QUITO</v>
      </c>
      <c r="G683" s="6" t="s">
        <v>3629</v>
      </c>
      <c r="H683" t="str">
        <f>VLOOKUP(G683,$O$19:$P$38,2,0)</f>
        <v>Especialista</v>
      </c>
      <c r="I683" t="str">
        <f>VLOOKUP(A683,PERSONALES!$B$2:$F$2072,4,0)</f>
        <v>M</v>
      </c>
      <c r="J683">
        <f>VLOOKUP(A683,PERSONALES!$B$2:$F$2072,5,0)</f>
        <v>55</v>
      </c>
      <c r="K683" t="str">
        <f>VLOOKUP(A683,CITACIONES!$B$1:D$2072,2,0)</f>
        <v>SI</v>
      </c>
      <c r="L683" t="str">
        <f>VLOOKUP(A683,CITACIONES!$B$2:$D$2072,3,0)</f>
        <v>FEBRERO</v>
      </c>
    </row>
    <row r="684" spans="1:12">
      <c r="A684" s="4">
        <v>79483392</v>
      </c>
      <c r="B684" s="4" t="s">
        <v>1506</v>
      </c>
      <c r="C684" s="4" t="s">
        <v>1507</v>
      </c>
      <c r="D684" t="s">
        <v>4353</v>
      </c>
      <c r="E684" s="8">
        <v>12</v>
      </c>
      <c r="F684" s="1" t="str">
        <f>VLOOKUP(E684,$O$1:$P$16,2,FALSE)</f>
        <v>CARACAS</v>
      </c>
      <c r="G684" s="6" t="s">
        <v>3644</v>
      </c>
      <c r="H684" t="str">
        <f>VLOOKUP(G684,$O$19:$P$38,2,0)</f>
        <v>PROFESIONAL</v>
      </c>
      <c r="I684" t="str">
        <f>VLOOKUP(A684,PERSONALES!$B$2:$F$2072,4,0)</f>
        <v>M</v>
      </c>
      <c r="J684">
        <f>VLOOKUP(A684,PERSONALES!$B$2:$F$2072,5,0)</f>
        <v>54</v>
      </c>
      <c r="K684" t="str">
        <f>VLOOKUP(A684,CITACIONES!$B$1:D$2072,2,0)</f>
        <v>SI</v>
      </c>
      <c r="L684" t="str">
        <f>VLOOKUP(A684,CITACIONES!$B$2:$D$2072,3,0)</f>
        <v>MARZO</v>
      </c>
    </row>
    <row r="685" spans="1:12">
      <c r="A685" s="4">
        <v>7949184</v>
      </c>
      <c r="B685" s="4" t="s">
        <v>393</v>
      </c>
      <c r="C685" s="4" t="s">
        <v>1508</v>
      </c>
      <c r="D685" t="s">
        <v>4354</v>
      </c>
      <c r="E685" s="8">
        <v>2</v>
      </c>
      <c r="F685" s="1" t="str">
        <f>VLOOKUP(E685,$O$1:$P$16,2,FALSE)</f>
        <v>MEDELLIN</v>
      </c>
      <c r="G685" s="6" t="s">
        <v>3629</v>
      </c>
      <c r="H685" t="str">
        <f>VLOOKUP(G685,$O$19:$P$38,2,0)</f>
        <v>Especialista</v>
      </c>
      <c r="I685" t="str">
        <f>VLOOKUP(A685,PERSONALES!$B$2:$F$2072,4,0)</f>
        <v>M</v>
      </c>
      <c r="J685">
        <f>VLOOKUP(A685,PERSONALES!$B$2:$F$2072,5,0)</f>
        <v>53</v>
      </c>
      <c r="K685" t="str">
        <f>VLOOKUP(A685,CITACIONES!$B$1:D$2072,2,0)</f>
        <v>SI</v>
      </c>
      <c r="L685" t="str">
        <f>VLOOKUP(A685,CITACIONES!$B$2:$D$2072,3,0)</f>
        <v>ENERO</v>
      </c>
    </row>
    <row r="686" spans="1:12">
      <c r="A686" s="4">
        <v>79517430</v>
      </c>
      <c r="B686" s="4" t="s">
        <v>1509</v>
      </c>
      <c r="C686" s="4" t="s">
        <v>1510</v>
      </c>
      <c r="D686" t="s">
        <v>4355</v>
      </c>
      <c r="E686" s="8">
        <v>15</v>
      </c>
      <c r="F686" s="1" t="str">
        <f>VLOOKUP(E686,$O$1:$P$16,2,FALSE)</f>
        <v>MIAMI</v>
      </c>
      <c r="G686" s="6" t="s">
        <v>3629</v>
      </c>
      <c r="H686" t="str">
        <f>VLOOKUP(G686,$O$19:$P$38,2,0)</f>
        <v>Especialista</v>
      </c>
      <c r="I686" t="str">
        <f>VLOOKUP(A686,PERSONALES!$B$2:$F$2072,4,0)</f>
        <v>M</v>
      </c>
      <c r="J686">
        <f>VLOOKUP(A686,PERSONALES!$B$2:$F$2072,5,0)</f>
        <v>53</v>
      </c>
      <c r="K686" t="str">
        <f>VLOOKUP(A686,CITACIONES!$B$1:D$2072,2,0)</f>
        <v>SI</v>
      </c>
      <c r="L686" t="str">
        <f>VLOOKUP(A686,CITACIONES!$B$2:$D$2072,3,0)</f>
        <v>JUNIO</v>
      </c>
    </row>
    <row r="687" spans="1:12">
      <c r="A687" s="4">
        <v>79528037</v>
      </c>
      <c r="B687" s="4" t="s">
        <v>1511</v>
      </c>
      <c r="C687" s="4" t="s">
        <v>1512</v>
      </c>
      <c r="D687" t="s">
        <v>4356</v>
      </c>
      <c r="E687" s="8">
        <v>9</v>
      </c>
      <c r="F687" s="1" t="str">
        <f>VLOOKUP(E687,$O$1:$P$16,2,FALSE)</f>
        <v>QUITO</v>
      </c>
      <c r="G687" s="6" t="s">
        <v>3631</v>
      </c>
      <c r="H687" t="str">
        <f>VLOOKUP(G687,$O$19:$P$38,2,0)</f>
        <v>GERENTE</v>
      </c>
      <c r="I687" t="str">
        <f>VLOOKUP(A687,PERSONALES!$B$2:$F$2072,4,0)</f>
        <v>M</v>
      </c>
      <c r="J687">
        <f>VLOOKUP(A687,PERSONALES!$B$2:$F$2072,5,0)</f>
        <v>52</v>
      </c>
      <c r="K687" t="str">
        <f>VLOOKUP(A687,CITACIONES!$B$1:D$2072,2,0)</f>
        <v>SI</v>
      </c>
      <c r="L687" t="str">
        <f>VLOOKUP(A687,CITACIONES!$B$2:$D$2072,3,0)</f>
        <v>MARZO</v>
      </c>
    </row>
    <row r="688" spans="1:12">
      <c r="A688" s="4">
        <v>79568308</v>
      </c>
      <c r="B688" s="4" t="s">
        <v>1513</v>
      </c>
      <c r="C688" s="4" t="s">
        <v>1514</v>
      </c>
      <c r="D688" t="s">
        <v>4357</v>
      </c>
      <c r="E688" s="8">
        <v>3</v>
      </c>
      <c r="F688" s="1" t="str">
        <f>VLOOKUP(E688,$O$1:$P$16,2,FALSE)</f>
        <v>CALI</v>
      </c>
      <c r="G688" s="6" t="s">
        <v>3629</v>
      </c>
      <c r="H688" t="str">
        <f>VLOOKUP(G688,$O$19:$P$38,2,0)</f>
        <v>Especialista</v>
      </c>
      <c r="I688" t="str">
        <f>VLOOKUP(A688,PERSONALES!$B$2:$F$2072,4,0)</f>
        <v>M</v>
      </c>
      <c r="J688">
        <f>VLOOKUP(A688,PERSONALES!$B$2:$F$2072,5,0)</f>
        <v>51</v>
      </c>
      <c r="K688" t="str">
        <f>VLOOKUP(A688,CITACIONES!$B$1:D$2072,2,0)</f>
        <v>SI</v>
      </c>
      <c r="L688" t="str">
        <f>VLOOKUP(A688,CITACIONES!$B$2:$D$2072,3,0)</f>
        <v>FEBRERO</v>
      </c>
    </row>
    <row r="689" spans="1:12">
      <c r="A689" s="4">
        <v>79612061</v>
      </c>
      <c r="B689" s="4" t="s">
        <v>740</v>
      </c>
      <c r="C689" s="4" t="s">
        <v>1515</v>
      </c>
      <c r="D689" t="s">
        <v>4358</v>
      </c>
      <c r="E689" s="8">
        <v>7</v>
      </c>
      <c r="F689" s="1" t="str">
        <f>VLOOKUP(E689,$O$1:$P$16,2,FALSE)</f>
        <v>PASO</v>
      </c>
      <c r="G689" s="6" t="s">
        <v>3638</v>
      </c>
      <c r="H689" t="str">
        <f>VLOOKUP(G689,$O$19:$P$38,2,0)</f>
        <v>Gestor I</v>
      </c>
      <c r="I689" t="str">
        <f>VLOOKUP(A689,PERSONALES!$B$2:$F$2072,4,0)</f>
        <v>M</v>
      </c>
      <c r="J689">
        <f>VLOOKUP(A689,PERSONALES!$B$2:$F$2072,5,0)</f>
        <v>50</v>
      </c>
      <c r="K689" t="str">
        <f>VLOOKUP(A689,CITACIONES!$B$1:D$2072,2,0)</f>
        <v>SI</v>
      </c>
      <c r="L689" t="str">
        <f>VLOOKUP(A689,CITACIONES!$B$2:$D$2072,3,0)</f>
        <v>ENERO</v>
      </c>
    </row>
    <row r="690" spans="1:12">
      <c r="A690" s="4">
        <v>79718011</v>
      </c>
      <c r="B690" s="4" t="s">
        <v>1516</v>
      </c>
      <c r="C690" s="4" t="s">
        <v>1517</v>
      </c>
      <c r="D690" t="s">
        <v>4359</v>
      </c>
      <c r="E690" s="8">
        <v>9</v>
      </c>
      <c r="F690" s="1" t="str">
        <f>VLOOKUP(E690,$O$1:$P$16,2,FALSE)</f>
        <v>QUITO</v>
      </c>
      <c r="G690" s="6" t="s">
        <v>3629</v>
      </c>
      <c r="H690" t="str">
        <f>VLOOKUP(G690,$O$19:$P$38,2,0)</f>
        <v>Especialista</v>
      </c>
      <c r="I690" t="str">
        <f>VLOOKUP(A690,PERSONALES!$B$2:$F$2072,4,0)</f>
        <v>M</v>
      </c>
      <c r="J690">
        <f>VLOOKUP(A690,PERSONALES!$B$2:$F$2072,5,0)</f>
        <v>48</v>
      </c>
      <c r="K690" t="str">
        <f>VLOOKUP(A690,CITACIONES!$B$1:D$2072,2,0)</f>
        <v>SI</v>
      </c>
      <c r="L690" t="str">
        <f>VLOOKUP(A690,CITACIONES!$B$2:$D$2072,3,0)</f>
        <v>JUNIO</v>
      </c>
    </row>
    <row r="691" spans="1:12">
      <c r="A691" s="4">
        <v>79716036</v>
      </c>
      <c r="B691" s="4" t="s">
        <v>1518</v>
      </c>
      <c r="C691" s="4" t="s">
        <v>1519</v>
      </c>
      <c r="D691" t="s">
        <v>4360</v>
      </c>
      <c r="E691" s="8">
        <v>12</v>
      </c>
      <c r="F691" s="1" t="str">
        <f>VLOOKUP(E691,$O$1:$P$16,2,FALSE)</f>
        <v>CARACAS</v>
      </c>
      <c r="G691" s="6" t="s">
        <v>3629</v>
      </c>
      <c r="H691" t="str">
        <f>VLOOKUP(G691,$O$19:$P$38,2,0)</f>
        <v>Especialista</v>
      </c>
      <c r="I691" t="str">
        <f>VLOOKUP(A691,PERSONALES!$B$2:$F$2072,4,0)</f>
        <v>M</v>
      </c>
      <c r="J691">
        <f>VLOOKUP(A691,PERSONALES!$B$2:$F$2072,5,0)</f>
        <v>47</v>
      </c>
      <c r="K691" t="str">
        <f>VLOOKUP(A691,CITACIONES!$B$1:D$2072,2,0)</f>
        <v>SI</v>
      </c>
      <c r="L691" t="str">
        <f>VLOOKUP(A691,CITACIONES!$B$2:$D$2072,3,0)</f>
        <v>FEBRERO</v>
      </c>
    </row>
    <row r="692" spans="1:12">
      <c r="A692" s="4">
        <v>79741914</v>
      </c>
      <c r="B692" s="4" t="s">
        <v>1520</v>
      </c>
      <c r="C692" s="4" t="s">
        <v>1521</v>
      </c>
      <c r="D692" t="s">
        <v>4361</v>
      </c>
      <c r="E692" s="8">
        <v>3</v>
      </c>
      <c r="F692" s="1" t="str">
        <f>VLOOKUP(E692,$O$1:$P$16,2,FALSE)</f>
        <v>CALI</v>
      </c>
      <c r="G692" s="6" t="s">
        <v>3639</v>
      </c>
      <c r="H692" t="str">
        <f>VLOOKUP(G692,$O$19:$P$38,2,0)</f>
        <v>Gerente II</v>
      </c>
      <c r="I692" t="str">
        <f>VLOOKUP(A692,PERSONALES!$B$2:$F$2072,4,0)</f>
        <v>M</v>
      </c>
      <c r="J692">
        <f>VLOOKUP(A692,PERSONALES!$B$2:$F$2072,5,0)</f>
        <v>46</v>
      </c>
      <c r="K692" t="str">
        <f>VLOOKUP(A692,CITACIONES!$B$1:D$2072,2,0)</f>
        <v>SI</v>
      </c>
      <c r="L692" t="str">
        <f>VLOOKUP(A692,CITACIONES!$B$2:$D$2072,3,0)</f>
        <v>MAYO</v>
      </c>
    </row>
    <row r="693" spans="1:12">
      <c r="A693" s="4">
        <v>79752107</v>
      </c>
      <c r="B693" s="4" t="s">
        <v>1522</v>
      </c>
      <c r="C693" s="4" t="s">
        <v>1523</v>
      </c>
      <c r="D693" t="s">
        <v>4362</v>
      </c>
      <c r="E693" s="8">
        <v>11</v>
      </c>
      <c r="F693" s="1" t="str">
        <f>VLOOKUP(E693,$O$1:$P$16,2,FALSE)</f>
        <v>BUENOS AIRES</v>
      </c>
      <c r="G693" s="6" t="s">
        <v>3629</v>
      </c>
      <c r="H693" t="str">
        <f>VLOOKUP(G693,$O$19:$P$38,2,0)</f>
        <v>Especialista</v>
      </c>
      <c r="I693" t="str">
        <f>VLOOKUP(A693,PERSONALES!$B$2:$F$2072,4,0)</f>
        <v>M</v>
      </c>
      <c r="J693">
        <f>VLOOKUP(A693,PERSONALES!$B$2:$F$2072,5,0)</f>
        <v>44</v>
      </c>
      <c r="K693" t="str">
        <f>VLOOKUP(A693,CITACIONES!$B$1:D$2072,2,0)</f>
        <v>SI</v>
      </c>
      <c r="L693" t="str">
        <f>VLOOKUP(A693,CITACIONES!$B$2:$D$2072,3,0)</f>
        <v>JUNIO</v>
      </c>
    </row>
    <row r="694" spans="1:12">
      <c r="A694" s="4">
        <v>79755321</v>
      </c>
      <c r="B694" s="4" t="s">
        <v>114</v>
      </c>
      <c r="C694" s="4" t="s">
        <v>113</v>
      </c>
      <c r="D694" t="s">
        <v>4363</v>
      </c>
      <c r="E694" s="8">
        <v>13</v>
      </c>
      <c r="F694" s="1" t="str">
        <f>VLOOKUP(E694,$O$1:$P$16,2,FALSE)</f>
        <v>NEW YORK</v>
      </c>
      <c r="G694" s="6" t="s">
        <v>3633</v>
      </c>
      <c r="H694" t="str">
        <f>VLOOKUP(G694,$O$19:$P$38,2,0)</f>
        <v>Coordinador I</v>
      </c>
      <c r="I694" t="str">
        <f>VLOOKUP(A694,PERSONALES!$B$2:$F$2072,4,0)</f>
        <v>M</v>
      </c>
      <c r="J694">
        <f>VLOOKUP(A694,PERSONALES!$B$2:$F$2072,5,0)</f>
        <v>48</v>
      </c>
      <c r="K694" t="str">
        <f>VLOOKUP(A694,CITACIONES!$B$1:D$2072,2,0)</f>
        <v>SI</v>
      </c>
      <c r="L694" t="str">
        <f>VLOOKUP(A694,CITACIONES!$B$2:$D$2072,3,0)</f>
        <v>FEBRERO</v>
      </c>
    </row>
    <row r="695" spans="1:12">
      <c r="A695" s="4">
        <v>79804448</v>
      </c>
      <c r="B695" s="4" t="s">
        <v>1524</v>
      </c>
      <c r="C695" s="4" t="s">
        <v>1525</v>
      </c>
      <c r="D695" t="s">
        <v>4364</v>
      </c>
      <c r="E695" s="8">
        <v>10</v>
      </c>
      <c r="F695" s="1" t="str">
        <f>VLOOKUP(E695,$O$1:$P$16,2,FALSE)</f>
        <v>LIMA</v>
      </c>
      <c r="G695" s="6" t="s">
        <v>3629</v>
      </c>
      <c r="H695" t="str">
        <f>VLOOKUP(G695,$O$19:$P$38,2,0)</f>
        <v>Especialista</v>
      </c>
      <c r="I695" t="str">
        <f>VLOOKUP(A695,PERSONALES!$B$2:$F$2072,4,0)</f>
        <v>M</v>
      </c>
      <c r="J695">
        <f>VLOOKUP(A695,PERSONALES!$B$2:$F$2072,5,0)</f>
        <v>46</v>
      </c>
      <c r="K695" t="str">
        <f>VLOOKUP(A695,CITACIONES!$B$1:D$2072,2,0)</f>
        <v>NO</v>
      </c>
      <c r="L695" t="str">
        <f>VLOOKUP(A695,CITACIONES!$B$2:$D$2072,3,0)</f>
        <v>PENDIENTE</v>
      </c>
    </row>
    <row r="696" spans="1:12">
      <c r="A696" s="4">
        <v>79804827</v>
      </c>
      <c r="B696" s="4" t="s">
        <v>1349</v>
      </c>
      <c r="C696" s="4" t="s">
        <v>1526</v>
      </c>
      <c r="D696" t="s">
        <v>4365</v>
      </c>
      <c r="E696" s="8">
        <v>13</v>
      </c>
      <c r="F696" s="1" t="str">
        <f>VLOOKUP(E696,$O$1:$P$16,2,FALSE)</f>
        <v>NEW YORK</v>
      </c>
      <c r="G696" s="6" t="s">
        <v>3629</v>
      </c>
      <c r="H696" t="str">
        <f>VLOOKUP(G696,$O$19:$P$38,2,0)</f>
        <v>Especialista</v>
      </c>
      <c r="I696" t="str">
        <f>VLOOKUP(A696,PERSONALES!$B$2:$F$2072,4,0)</f>
        <v>M</v>
      </c>
      <c r="J696">
        <f>VLOOKUP(A696,PERSONALES!$B$2:$F$2072,5,0)</f>
        <v>46</v>
      </c>
      <c r="K696" t="str">
        <f>VLOOKUP(A696,CITACIONES!$B$1:D$2072,2,0)</f>
        <v>NO</v>
      </c>
      <c r="L696" t="str">
        <f>VLOOKUP(A696,CITACIONES!$B$2:$D$2072,3,0)</f>
        <v>PENDIENTE</v>
      </c>
    </row>
    <row r="697" spans="1:12">
      <c r="A697" s="4">
        <v>7980402</v>
      </c>
      <c r="B697" s="4" t="s">
        <v>1527</v>
      </c>
      <c r="C697" s="4" t="s">
        <v>1528</v>
      </c>
      <c r="D697" t="s">
        <v>4366</v>
      </c>
      <c r="E697" s="8">
        <v>8</v>
      </c>
      <c r="F697" s="1" t="str">
        <f>VLOOKUP(E697,$O$1:$P$16,2,FALSE)</f>
        <v>GUAYAQUIL</v>
      </c>
      <c r="G697" s="6" t="s">
        <v>3632</v>
      </c>
      <c r="H697" t="str">
        <f>VLOOKUP(G697,$O$19:$P$38,2,0)</f>
        <v>Profesional I</v>
      </c>
      <c r="I697" t="str">
        <f>VLOOKUP(A697,PERSONALES!$B$2:$F$2072,4,0)</f>
        <v>M</v>
      </c>
      <c r="J697">
        <f>VLOOKUP(A697,PERSONALES!$B$2:$F$2072,5,0)</f>
        <v>45</v>
      </c>
      <c r="K697" t="str">
        <f>VLOOKUP(A697,CITACIONES!$B$1:D$2072,2,0)</f>
        <v>NO</v>
      </c>
      <c r="L697" t="str">
        <f>VLOOKUP(A697,CITACIONES!$B$2:$D$2072,3,0)</f>
        <v>PENDIENTE</v>
      </c>
    </row>
    <row r="698" spans="1:12">
      <c r="A698" s="4">
        <v>79872512</v>
      </c>
      <c r="B698" s="4" t="s">
        <v>1529</v>
      </c>
      <c r="C698" s="4" t="s">
        <v>1530</v>
      </c>
      <c r="D698" t="s">
        <v>4367</v>
      </c>
      <c r="E698" s="8">
        <v>1</v>
      </c>
      <c r="F698" s="1" t="str">
        <f>VLOOKUP(E698,$O$1:$P$16,2,FALSE)</f>
        <v>BOGOTA</v>
      </c>
      <c r="G698" s="6" t="s">
        <v>3629</v>
      </c>
      <c r="H698" t="str">
        <f>VLOOKUP(G698,$O$19:$P$38,2,0)</f>
        <v>Especialista</v>
      </c>
      <c r="I698" t="str">
        <f>VLOOKUP(A698,PERSONALES!$B$2:$F$2072,4,0)</f>
        <v>M</v>
      </c>
      <c r="J698">
        <f>VLOOKUP(A698,PERSONALES!$B$2:$F$2072,5,0)</f>
        <v>47</v>
      </c>
      <c r="K698" t="str">
        <f>VLOOKUP(A698,CITACIONES!$B$1:D$2072,2,0)</f>
        <v>SI</v>
      </c>
      <c r="L698" t="str">
        <f>VLOOKUP(A698,CITACIONES!$B$2:$D$2072,3,0)</f>
        <v>FEBRERO</v>
      </c>
    </row>
    <row r="699" spans="1:12">
      <c r="A699" s="4">
        <v>79873204</v>
      </c>
      <c r="B699" s="4" t="s">
        <v>1531</v>
      </c>
      <c r="C699" s="4" t="s">
        <v>1532</v>
      </c>
      <c r="D699" t="s">
        <v>4368</v>
      </c>
      <c r="E699" s="8">
        <v>11</v>
      </c>
      <c r="F699" s="1" t="str">
        <f>VLOOKUP(E699,$O$1:$P$16,2,FALSE)</f>
        <v>BUENOS AIRES</v>
      </c>
      <c r="G699" s="6" t="s">
        <v>3637</v>
      </c>
      <c r="H699" t="str">
        <f>VLOOKUP(G699,$O$19:$P$38,2,0)</f>
        <v>Gerente I</v>
      </c>
      <c r="I699" t="str">
        <f>VLOOKUP(A699,PERSONALES!$B$2:$F$2072,4,0)</f>
        <v>M</v>
      </c>
      <c r="J699">
        <f>VLOOKUP(A699,PERSONALES!$B$2:$F$2072,5,0)</f>
        <v>43</v>
      </c>
      <c r="K699" t="str">
        <f>VLOOKUP(A699,CITACIONES!$B$1:D$2072,2,0)</f>
        <v>SI</v>
      </c>
      <c r="L699" t="str">
        <f>VLOOKUP(A699,CITACIONES!$B$2:$D$2072,3,0)</f>
        <v>ABRIL</v>
      </c>
    </row>
    <row r="700" spans="1:12">
      <c r="A700" s="4">
        <v>79883553</v>
      </c>
      <c r="B700" s="4" t="s">
        <v>272</v>
      </c>
      <c r="C700" s="4" t="s">
        <v>271</v>
      </c>
      <c r="D700" t="s">
        <v>4369</v>
      </c>
      <c r="E700" s="8">
        <v>9</v>
      </c>
      <c r="F700" s="1" t="str">
        <f>VLOOKUP(E700,$O$1:$P$16,2,FALSE)</f>
        <v>QUITO</v>
      </c>
      <c r="G700" s="6" t="s">
        <v>3633</v>
      </c>
      <c r="H700" t="str">
        <f>VLOOKUP(G700,$O$19:$P$38,2,0)</f>
        <v>Coordinador I</v>
      </c>
      <c r="I700" t="str">
        <f>VLOOKUP(A700,PERSONALES!$B$2:$F$2072,4,0)</f>
        <v>M</v>
      </c>
      <c r="J700">
        <f>VLOOKUP(A700,PERSONALES!$B$2:$F$2072,5,0)</f>
        <v>44</v>
      </c>
      <c r="K700" t="str">
        <f>VLOOKUP(A700,CITACIONES!$B$1:D$2072,2,0)</f>
        <v>SI</v>
      </c>
      <c r="L700" t="str">
        <f>VLOOKUP(A700,CITACIONES!$B$2:$D$2072,3,0)</f>
        <v>MARZO</v>
      </c>
    </row>
    <row r="701" spans="1:12">
      <c r="A701" s="4">
        <v>79886093</v>
      </c>
      <c r="B701" s="4" t="s">
        <v>150</v>
      </c>
      <c r="C701" s="4" t="s">
        <v>149</v>
      </c>
      <c r="D701" t="s">
        <v>4370</v>
      </c>
      <c r="E701" s="8">
        <v>7</v>
      </c>
      <c r="F701" s="1" t="str">
        <f>VLOOKUP(E701,$O$1:$P$16,2,FALSE)</f>
        <v>PASO</v>
      </c>
      <c r="G701" s="6" t="s">
        <v>3639</v>
      </c>
      <c r="H701" t="str">
        <f>VLOOKUP(G701,$O$19:$P$38,2,0)</f>
        <v>Gerente II</v>
      </c>
      <c r="I701" t="str">
        <f>VLOOKUP(A701,PERSONALES!$B$2:$F$2072,4,0)</f>
        <v>M</v>
      </c>
      <c r="J701">
        <f>VLOOKUP(A701,PERSONALES!$B$2:$F$2072,5,0)</f>
        <v>44</v>
      </c>
      <c r="K701" t="str">
        <f>VLOOKUP(A701,CITACIONES!$B$1:D$2072,2,0)</f>
        <v>NO</v>
      </c>
      <c r="L701" t="str">
        <f>VLOOKUP(A701,CITACIONES!$B$2:$D$2072,3,0)</f>
        <v>PENDIENTE</v>
      </c>
    </row>
    <row r="702" spans="1:12">
      <c r="A702" s="4">
        <v>79941709</v>
      </c>
      <c r="B702" s="4" t="s">
        <v>1533</v>
      </c>
      <c r="C702" s="4" t="s">
        <v>1534</v>
      </c>
      <c r="D702" t="s">
        <v>4371</v>
      </c>
      <c r="E702" s="8">
        <v>9</v>
      </c>
      <c r="F702" s="1" t="str">
        <f>VLOOKUP(E702,$O$1:$P$16,2,FALSE)</f>
        <v>QUITO</v>
      </c>
      <c r="G702" s="6" t="s">
        <v>3629</v>
      </c>
      <c r="H702" t="str">
        <f>VLOOKUP(G702,$O$19:$P$38,2,0)</f>
        <v>Especialista</v>
      </c>
      <c r="I702" t="str">
        <f>VLOOKUP(A702,PERSONALES!$B$2:$F$2072,4,0)</f>
        <v>M</v>
      </c>
      <c r="J702">
        <f>VLOOKUP(A702,PERSONALES!$B$2:$F$2072,5,0)</f>
        <v>45</v>
      </c>
      <c r="K702" t="str">
        <f>VLOOKUP(A702,CITACIONES!$B$1:D$2072,2,0)</f>
        <v>SI</v>
      </c>
      <c r="L702" t="str">
        <f>VLOOKUP(A702,CITACIONES!$B$2:$D$2072,3,0)</f>
        <v>FEBRERO</v>
      </c>
    </row>
    <row r="703" spans="1:12">
      <c r="A703" s="4">
        <v>79961991</v>
      </c>
      <c r="B703" s="4" t="s">
        <v>1535</v>
      </c>
      <c r="C703" s="4" t="s">
        <v>1536</v>
      </c>
      <c r="D703" t="s">
        <v>4372</v>
      </c>
      <c r="E703" s="8">
        <v>4</v>
      </c>
      <c r="F703" s="1" t="str">
        <f>VLOOKUP(E703,$O$1:$P$16,2,FALSE)</f>
        <v>BARRANQUILLA</v>
      </c>
      <c r="G703" s="6" t="s">
        <v>3637</v>
      </c>
      <c r="H703" t="str">
        <f>VLOOKUP(G703,$O$19:$P$38,2,0)</f>
        <v>Gerente I</v>
      </c>
      <c r="I703" t="str">
        <f>VLOOKUP(A703,PERSONALES!$B$2:$F$2072,4,0)</f>
        <v>M</v>
      </c>
      <c r="J703">
        <f>VLOOKUP(A703,PERSONALES!$B$2:$F$2072,5,0)</f>
        <v>45</v>
      </c>
      <c r="K703" t="str">
        <f>VLOOKUP(A703,CITACIONES!$B$1:D$2072,2,0)</f>
        <v>SI</v>
      </c>
      <c r="L703" t="str">
        <f>VLOOKUP(A703,CITACIONES!$B$2:$D$2072,3,0)</f>
        <v>MARZO</v>
      </c>
    </row>
    <row r="704" spans="1:12">
      <c r="A704" s="4">
        <v>79968982</v>
      </c>
      <c r="B704" s="4" t="s">
        <v>1537</v>
      </c>
      <c r="C704" s="4" t="s">
        <v>1538</v>
      </c>
      <c r="D704" t="s">
        <v>4373</v>
      </c>
      <c r="E704" s="8">
        <v>13</v>
      </c>
      <c r="F704" s="1" t="str">
        <f>VLOOKUP(E704,$O$1:$P$16,2,FALSE)</f>
        <v>NEW YORK</v>
      </c>
      <c r="G704" s="6" t="s">
        <v>3632</v>
      </c>
      <c r="H704" t="str">
        <f>VLOOKUP(G704,$O$19:$P$38,2,0)</f>
        <v>Profesional I</v>
      </c>
      <c r="I704" t="str">
        <f>VLOOKUP(A704,PERSONALES!$B$2:$F$2072,4,0)</f>
        <v>M</v>
      </c>
      <c r="J704">
        <f>VLOOKUP(A704,PERSONALES!$B$2:$F$2072,5,0)</f>
        <v>44</v>
      </c>
      <c r="K704" t="str">
        <f>VLOOKUP(A704,CITACIONES!$B$1:D$2072,2,0)</f>
        <v>SI</v>
      </c>
      <c r="L704" t="str">
        <f>VLOOKUP(A704,CITACIONES!$B$2:$D$2072,3,0)</f>
        <v>MAYO</v>
      </c>
    </row>
    <row r="705" spans="1:12">
      <c r="A705" s="4">
        <v>79971002</v>
      </c>
      <c r="B705" s="4" t="s">
        <v>1539</v>
      </c>
      <c r="C705" s="4" t="s">
        <v>1540</v>
      </c>
      <c r="D705" t="s">
        <v>4374</v>
      </c>
      <c r="E705" s="8">
        <v>13</v>
      </c>
      <c r="F705" s="1" t="str">
        <f>VLOOKUP(E705,$O$1:$P$16,2,FALSE)</f>
        <v>NEW YORK</v>
      </c>
      <c r="G705" s="6" t="s">
        <v>3629</v>
      </c>
      <c r="H705" t="str">
        <f>VLOOKUP(G705,$O$19:$P$38,2,0)</f>
        <v>Especialista</v>
      </c>
      <c r="I705" t="str">
        <f>VLOOKUP(A705,PERSONALES!$B$2:$F$2072,4,0)</f>
        <v>M</v>
      </c>
      <c r="J705">
        <f>VLOOKUP(A705,PERSONALES!$B$2:$F$2072,5,0)</f>
        <v>42</v>
      </c>
      <c r="K705" t="str">
        <f>VLOOKUP(A705,CITACIONES!$B$1:D$2072,2,0)</f>
        <v>NO</v>
      </c>
      <c r="L705" t="str">
        <f>VLOOKUP(A705,CITACIONES!$B$2:$D$2072,3,0)</f>
        <v>PENDIENTE</v>
      </c>
    </row>
    <row r="706" spans="1:12">
      <c r="A706" s="4">
        <v>79981449</v>
      </c>
      <c r="B706" s="4" t="s">
        <v>1541</v>
      </c>
      <c r="C706" s="4" t="s">
        <v>1542</v>
      </c>
      <c r="D706" t="s">
        <v>4375</v>
      </c>
      <c r="E706" s="8">
        <v>7</v>
      </c>
      <c r="F706" s="1" t="str">
        <f>VLOOKUP(E706,$O$1:$P$16,2,FALSE)</f>
        <v>PASO</v>
      </c>
      <c r="G706" s="6" t="s">
        <v>3632</v>
      </c>
      <c r="H706" t="str">
        <f>VLOOKUP(G706,$O$19:$P$38,2,0)</f>
        <v>Profesional I</v>
      </c>
      <c r="I706" t="str">
        <f>VLOOKUP(A706,PERSONALES!$B$2:$F$2072,4,0)</f>
        <v>M</v>
      </c>
      <c r="J706">
        <f>VLOOKUP(A706,PERSONALES!$B$2:$F$2072,5,0)</f>
        <v>44</v>
      </c>
      <c r="K706" t="str">
        <f>VLOOKUP(A706,CITACIONES!$B$1:D$2072,2,0)</f>
        <v>NO</v>
      </c>
      <c r="L706" t="str">
        <f>VLOOKUP(A706,CITACIONES!$B$2:$D$2072,3,0)</f>
        <v>PENDIENTE</v>
      </c>
    </row>
    <row r="707" spans="1:12">
      <c r="A707" s="4">
        <v>80032212</v>
      </c>
      <c r="B707" s="4" t="s">
        <v>1543</v>
      </c>
      <c r="C707" s="4" t="s">
        <v>435</v>
      </c>
      <c r="D707" t="s">
        <v>4376</v>
      </c>
      <c r="E707" s="8">
        <v>6</v>
      </c>
      <c r="F707" s="1" t="str">
        <f>VLOOKUP(E707,$O$1:$P$16,2,FALSE)</f>
        <v>SANTA MARTA</v>
      </c>
      <c r="G707" s="6" t="s">
        <v>3632</v>
      </c>
      <c r="H707" t="str">
        <f>VLOOKUP(G707,$O$19:$P$38,2,0)</f>
        <v>Profesional I</v>
      </c>
      <c r="I707" t="str">
        <f>VLOOKUP(A707,PERSONALES!$B$2:$F$2072,4,0)</f>
        <v>M</v>
      </c>
      <c r="J707">
        <f>VLOOKUP(A707,PERSONALES!$B$2:$F$2072,5,0)</f>
        <v>41</v>
      </c>
      <c r="K707" t="str">
        <f>VLOOKUP(A707,CITACIONES!$B$1:D$2072,2,0)</f>
        <v>SI</v>
      </c>
      <c r="L707" t="str">
        <f>VLOOKUP(A707,CITACIONES!$B$2:$D$2072,3,0)</f>
        <v>JUNIO</v>
      </c>
    </row>
    <row r="708" spans="1:12">
      <c r="A708" s="4">
        <v>80031862</v>
      </c>
      <c r="B708" s="4" t="s">
        <v>398</v>
      </c>
      <c r="C708" s="4" t="s">
        <v>397</v>
      </c>
      <c r="D708" t="s">
        <v>4377</v>
      </c>
      <c r="E708" s="8">
        <v>11</v>
      </c>
      <c r="F708" s="1" t="str">
        <f>VLOOKUP(E708,$O$1:$P$16,2,FALSE)</f>
        <v>BUENOS AIRES</v>
      </c>
      <c r="G708" s="6" t="s">
        <v>3633</v>
      </c>
      <c r="H708" t="str">
        <f>VLOOKUP(G708,$O$19:$P$38,2,0)</f>
        <v>Coordinador I</v>
      </c>
      <c r="I708" t="str">
        <f>VLOOKUP(A708,PERSONALES!$B$2:$F$2072,4,0)</f>
        <v>M</v>
      </c>
      <c r="J708">
        <f>VLOOKUP(A708,PERSONALES!$B$2:$F$2072,5,0)</f>
        <v>42</v>
      </c>
      <c r="K708" t="str">
        <f>VLOOKUP(A708,CITACIONES!$B$1:D$2072,2,0)</f>
        <v>SI</v>
      </c>
      <c r="L708" t="str">
        <f>VLOOKUP(A708,CITACIONES!$B$2:$D$2072,3,0)</f>
        <v>MARZO</v>
      </c>
    </row>
    <row r="709" spans="1:12">
      <c r="A709" s="4">
        <v>80064896</v>
      </c>
      <c r="B709" s="4" t="s">
        <v>1544</v>
      </c>
      <c r="C709" s="4" t="s">
        <v>1545</v>
      </c>
      <c r="D709" t="s">
        <v>4378</v>
      </c>
      <c r="E709" s="8">
        <v>2</v>
      </c>
      <c r="F709" s="1" t="str">
        <f>VLOOKUP(E709,$O$1:$P$16,2,FALSE)</f>
        <v>MEDELLIN</v>
      </c>
      <c r="G709" s="6" t="s">
        <v>3629</v>
      </c>
      <c r="H709" t="str">
        <f>VLOOKUP(G709,$O$19:$P$38,2,0)</f>
        <v>Especialista</v>
      </c>
      <c r="I709" t="str">
        <f>VLOOKUP(A709,PERSONALES!$B$2:$F$2072,4,0)</f>
        <v>M</v>
      </c>
      <c r="J709">
        <f>VLOOKUP(A709,PERSONALES!$B$2:$F$2072,5,0)</f>
        <v>43</v>
      </c>
      <c r="K709" t="str">
        <f>VLOOKUP(A709,CITACIONES!$B$1:D$2072,2,0)</f>
        <v>SI</v>
      </c>
      <c r="L709" t="str">
        <f>VLOOKUP(A709,CITACIONES!$B$2:$D$2072,3,0)</f>
        <v>MARZO</v>
      </c>
    </row>
    <row r="710" spans="1:12">
      <c r="A710" s="4">
        <v>80079319</v>
      </c>
      <c r="B710" s="4" t="s">
        <v>1546</v>
      </c>
      <c r="C710" s="4" t="s">
        <v>1262</v>
      </c>
      <c r="D710" t="s">
        <v>4379</v>
      </c>
      <c r="E710" s="8">
        <v>6</v>
      </c>
      <c r="F710" s="1" t="str">
        <f>VLOOKUP(E710,$O$1:$P$16,2,FALSE)</f>
        <v>SANTA MARTA</v>
      </c>
      <c r="G710" s="6" t="s">
        <v>3633</v>
      </c>
      <c r="H710" t="str">
        <f>VLOOKUP(G710,$O$19:$P$38,2,0)</f>
        <v>Coordinador I</v>
      </c>
      <c r="I710" t="str">
        <f>VLOOKUP(A710,PERSONALES!$B$2:$F$2072,4,0)</f>
        <v>M</v>
      </c>
      <c r="J710">
        <f>VLOOKUP(A710,PERSONALES!$B$2:$F$2072,5,0)</f>
        <v>41</v>
      </c>
      <c r="K710" t="str">
        <f>VLOOKUP(A710,CITACIONES!$B$1:D$2072,2,0)</f>
        <v>SI</v>
      </c>
      <c r="L710" t="str">
        <f>VLOOKUP(A710,CITACIONES!$B$2:$D$2072,3,0)</f>
        <v>MARZO</v>
      </c>
    </row>
    <row r="711" spans="1:12">
      <c r="A711" s="4">
        <v>80111439</v>
      </c>
      <c r="B711" s="4" t="s">
        <v>1547</v>
      </c>
      <c r="C711" s="4" t="s">
        <v>1548</v>
      </c>
      <c r="D711" t="s">
        <v>4380</v>
      </c>
      <c r="E711" s="8">
        <v>10</v>
      </c>
      <c r="F711" s="1" t="str">
        <f>VLOOKUP(E711,$O$1:$P$16,2,FALSE)</f>
        <v>LIMA</v>
      </c>
      <c r="G711" s="6" t="s">
        <v>3632</v>
      </c>
      <c r="H711" t="str">
        <f>VLOOKUP(G711,$O$19:$P$38,2,0)</f>
        <v>Profesional I</v>
      </c>
      <c r="I711" t="str">
        <f>VLOOKUP(A711,PERSONALES!$B$2:$F$2072,4,0)</f>
        <v>M</v>
      </c>
      <c r="J711">
        <f>VLOOKUP(A711,PERSONALES!$B$2:$F$2072,5,0)</f>
        <v>39</v>
      </c>
      <c r="K711" t="str">
        <f>VLOOKUP(A711,CITACIONES!$B$1:D$2072,2,0)</f>
        <v>NO</v>
      </c>
      <c r="L711" t="str">
        <f>VLOOKUP(A711,CITACIONES!$B$2:$D$2072,3,0)</f>
        <v>PENDIENTE</v>
      </c>
    </row>
    <row r="712" spans="1:12">
      <c r="A712" s="4">
        <v>80125228</v>
      </c>
      <c r="B712" s="4" t="s">
        <v>574</v>
      </c>
      <c r="C712" s="4" t="s">
        <v>1549</v>
      </c>
      <c r="D712" t="s">
        <v>4381</v>
      </c>
      <c r="E712" s="8">
        <v>10</v>
      </c>
      <c r="F712" s="1" t="str">
        <f>VLOOKUP(E712,$O$1:$P$16,2,FALSE)</f>
        <v>LIMA</v>
      </c>
      <c r="G712" s="6" t="s">
        <v>3633</v>
      </c>
      <c r="H712" t="str">
        <f>VLOOKUP(G712,$O$19:$P$38,2,0)</f>
        <v>Coordinador I</v>
      </c>
      <c r="I712" t="str">
        <f>VLOOKUP(A712,PERSONALES!$B$2:$F$2072,4,0)</f>
        <v>M</v>
      </c>
      <c r="J712">
        <f>VLOOKUP(A712,PERSONALES!$B$2:$F$2072,5,0)</f>
        <v>41</v>
      </c>
      <c r="K712" t="str">
        <f>VLOOKUP(A712,CITACIONES!$B$1:D$2072,2,0)</f>
        <v>SI</v>
      </c>
      <c r="L712" t="str">
        <f>VLOOKUP(A712,CITACIONES!$B$2:$D$2072,3,0)</f>
        <v>MAYO</v>
      </c>
    </row>
    <row r="713" spans="1:12">
      <c r="A713" s="4">
        <v>80159</v>
      </c>
      <c r="B713" s="4" t="s">
        <v>1550</v>
      </c>
      <c r="C713" s="4" t="s">
        <v>1551</v>
      </c>
      <c r="D713" t="s">
        <v>4382</v>
      </c>
      <c r="E713" s="8">
        <v>8</v>
      </c>
      <c r="F713" s="1" t="str">
        <f>VLOOKUP(E713,$O$1:$P$16,2,FALSE)</f>
        <v>GUAYAQUIL</v>
      </c>
      <c r="G713" s="6" t="s">
        <v>3629</v>
      </c>
      <c r="H713" t="str">
        <f>VLOOKUP(G713,$O$19:$P$38,2,0)</f>
        <v>Especialista</v>
      </c>
      <c r="I713" t="str">
        <f>VLOOKUP(A713,PERSONALES!$B$2:$F$2072,4,0)</f>
        <v>M</v>
      </c>
      <c r="J713">
        <f>VLOOKUP(A713,PERSONALES!$B$2:$F$2072,5,0)</f>
        <v>42</v>
      </c>
      <c r="K713" t="str">
        <f>VLOOKUP(A713,CITACIONES!$B$1:D$2072,2,0)</f>
        <v>SI</v>
      </c>
      <c r="L713" t="str">
        <f>VLOOKUP(A713,CITACIONES!$B$2:$D$2072,3,0)</f>
        <v>ENERO</v>
      </c>
    </row>
    <row r="714" spans="1:12">
      <c r="A714" s="4">
        <v>80152452</v>
      </c>
      <c r="B714" s="4" t="s">
        <v>1552</v>
      </c>
      <c r="C714" s="4" t="s">
        <v>1553</v>
      </c>
      <c r="D714" t="s">
        <v>4383</v>
      </c>
      <c r="E714" s="8">
        <v>1</v>
      </c>
      <c r="F714" s="1" t="str">
        <f>VLOOKUP(E714,$O$1:$P$16,2,FALSE)</f>
        <v>BOGOTA</v>
      </c>
      <c r="G714" s="6" t="s">
        <v>3632</v>
      </c>
      <c r="H714" t="str">
        <f>VLOOKUP(G714,$O$19:$P$38,2,0)</f>
        <v>Profesional I</v>
      </c>
      <c r="I714" t="str">
        <f>VLOOKUP(A714,PERSONALES!$B$2:$F$2072,4,0)</f>
        <v>M</v>
      </c>
      <c r="J714">
        <f>VLOOKUP(A714,PERSONALES!$B$2:$F$2072,5,0)</f>
        <v>42</v>
      </c>
      <c r="K714" t="str">
        <f>VLOOKUP(A714,CITACIONES!$B$1:D$2072,2,0)</f>
        <v>SI</v>
      </c>
      <c r="L714" t="str">
        <f>VLOOKUP(A714,CITACIONES!$B$2:$D$2072,3,0)</f>
        <v>ABRIL</v>
      </c>
    </row>
    <row r="715" spans="1:12">
      <c r="A715" s="4">
        <v>80163892</v>
      </c>
      <c r="B715" s="4" t="s">
        <v>363</v>
      </c>
      <c r="C715" s="4" t="s">
        <v>362</v>
      </c>
      <c r="D715" t="s">
        <v>4384</v>
      </c>
      <c r="E715" s="8">
        <v>5</v>
      </c>
      <c r="F715" s="1" t="str">
        <f>VLOOKUP(E715,$O$1:$P$16,2,FALSE)</f>
        <v>BUCARAMANGA</v>
      </c>
      <c r="G715" s="6" t="s">
        <v>3629</v>
      </c>
      <c r="H715" t="str">
        <f>VLOOKUP(G715,$O$19:$P$38,2,0)</f>
        <v>Especialista</v>
      </c>
      <c r="I715" t="str">
        <f>VLOOKUP(A715,PERSONALES!$B$2:$F$2072,4,0)</f>
        <v>M</v>
      </c>
      <c r="J715">
        <f>VLOOKUP(A715,PERSONALES!$B$2:$F$2072,5,0)</f>
        <v>41</v>
      </c>
      <c r="K715" t="str">
        <f>VLOOKUP(A715,CITACIONES!$B$1:D$2072,2,0)</f>
        <v>SI</v>
      </c>
      <c r="L715" t="str">
        <f>VLOOKUP(A715,CITACIONES!$B$2:$D$2072,3,0)</f>
        <v>ABRIL</v>
      </c>
    </row>
    <row r="716" spans="1:12">
      <c r="A716" s="4">
        <v>80187838</v>
      </c>
      <c r="B716" s="4" t="s">
        <v>1554</v>
      </c>
      <c r="C716" s="4" t="s">
        <v>1555</v>
      </c>
      <c r="D716" t="s">
        <v>4385</v>
      </c>
      <c r="E716" s="8">
        <v>5</v>
      </c>
      <c r="F716" s="1" t="str">
        <f>VLOOKUP(E716,$O$1:$P$16,2,FALSE)</f>
        <v>BUCARAMANGA</v>
      </c>
      <c r="G716" s="6" t="s">
        <v>3632</v>
      </c>
      <c r="H716" t="str">
        <f>VLOOKUP(G716,$O$19:$P$38,2,0)</f>
        <v>Profesional I</v>
      </c>
      <c r="I716" t="str">
        <f>VLOOKUP(A716,PERSONALES!$B$2:$F$2072,4,0)</f>
        <v>M</v>
      </c>
      <c r="J716">
        <f>VLOOKUP(A716,PERSONALES!$B$2:$F$2072,5,0)</f>
        <v>39</v>
      </c>
      <c r="K716" t="str">
        <f>VLOOKUP(A716,CITACIONES!$B$1:D$2072,2,0)</f>
        <v>NO</v>
      </c>
      <c r="L716" t="str">
        <f>VLOOKUP(A716,CITACIONES!$B$2:$D$2072,3,0)</f>
        <v>PENDIENTE</v>
      </c>
    </row>
    <row r="717" spans="1:12">
      <c r="A717" s="4">
        <v>80181611</v>
      </c>
      <c r="B717" s="4" t="s">
        <v>1556</v>
      </c>
      <c r="C717" s="4" t="s">
        <v>1557</v>
      </c>
      <c r="D717" t="s">
        <v>4386</v>
      </c>
      <c r="E717" s="8">
        <v>9</v>
      </c>
      <c r="F717" s="1" t="str">
        <f>VLOOKUP(E717,$O$1:$P$16,2,FALSE)</f>
        <v>QUITO</v>
      </c>
      <c r="G717" s="6" t="s">
        <v>3629</v>
      </c>
      <c r="H717" t="str">
        <f>VLOOKUP(G717,$O$19:$P$38,2,0)</f>
        <v>Especialista</v>
      </c>
      <c r="I717" t="str">
        <f>VLOOKUP(A717,PERSONALES!$B$2:$F$2072,4,0)</f>
        <v>M</v>
      </c>
      <c r="J717">
        <f>VLOOKUP(A717,PERSONALES!$B$2:$F$2072,5,0)</f>
        <v>39</v>
      </c>
      <c r="K717" t="str">
        <f>VLOOKUP(A717,CITACIONES!$B$1:D$2072,2,0)</f>
        <v>SI</v>
      </c>
      <c r="L717" t="str">
        <f>VLOOKUP(A717,CITACIONES!$B$2:$D$2072,3,0)</f>
        <v>JUNIO</v>
      </c>
    </row>
    <row r="718" spans="1:12">
      <c r="A718" s="4">
        <v>80229643</v>
      </c>
      <c r="B718" s="4" t="s">
        <v>1558</v>
      </c>
      <c r="C718" s="4" t="s">
        <v>1559</v>
      </c>
      <c r="D718" t="s">
        <v>4387</v>
      </c>
      <c r="E718" s="8">
        <v>13</v>
      </c>
      <c r="F718" s="1" t="str">
        <f>VLOOKUP(E718,$O$1:$P$16,2,FALSE)</f>
        <v>NEW YORK</v>
      </c>
      <c r="G718" s="6" t="s">
        <v>3633</v>
      </c>
      <c r="H718" t="str">
        <f>VLOOKUP(G718,$O$19:$P$38,2,0)</f>
        <v>Coordinador I</v>
      </c>
      <c r="I718" t="str">
        <f>VLOOKUP(A718,PERSONALES!$B$2:$F$2072,4,0)</f>
        <v>M</v>
      </c>
      <c r="J718">
        <f>VLOOKUP(A718,PERSONALES!$B$2:$F$2072,5,0)</f>
        <v>43</v>
      </c>
      <c r="K718" t="str">
        <f>VLOOKUP(A718,CITACIONES!$B$1:D$2072,2,0)</f>
        <v>SI</v>
      </c>
      <c r="L718" t="str">
        <f>VLOOKUP(A718,CITACIONES!$B$2:$D$2072,3,0)</f>
        <v>MARZO</v>
      </c>
    </row>
    <row r="719" spans="1:12">
      <c r="A719" s="4">
        <v>80235891</v>
      </c>
      <c r="B719" s="4" t="s">
        <v>1560</v>
      </c>
      <c r="C719" s="4" t="s">
        <v>1561</v>
      </c>
      <c r="D719" t="s">
        <v>4388</v>
      </c>
      <c r="E719" s="8">
        <v>7</v>
      </c>
      <c r="F719" s="1" t="str">
        <f>VLOOKUP(E719,$O$1:$P$16,2,FALSE)</f>
        <v>PASO</v>
      </c>
      <c r="G719" s="6" t="s">
        <v>3644</v>
      </c>
      <c r="H719" t="str">
        <f>VLOOKUP(G719,$O$19:$P$38,2,0)</f>
        <v>PROFESIONAL</v>
      </c>
      <c r="I719" t="str">
        <f>VLOOKUP(A719,PERSONALES!$B$2:$F$2072,4,0)</f>
        <v>M</v>
      </c>
      <c r="J719">
        <f>VLOOKUP(A719,PERSONALES!$B$2:$F$2072,5,0)</f>
        <v>42</v>
      </c>
      <c r="K719" t="str">
        <f>VLOOKUP(A719,CITACIONES!$B$1:D$2072,2,0)</f>
        <v>SI</v>
      </c>
      <c r="L719" t="str">
        <f>VLOOKUP(A719,CITACIONES!$B$2:$D$2072,3,0)</f>
        <v>MARZO</v>
      </c>
    </row>
    <row r="720" spans="1:12">
      <c r="A720" s="4">
        <v>80231132</v>
      </c>
      <c r="B720" s="4" t="s">
        <v>1562</v>
      </c>
      <c r="C720" s="4" t="s">
        <v>1563</v>
      </c>
      <c r="D720" t="s">
        <v>4389</v>
      </c>
      <c r="E720" s="8">
        <v>4</v>
      </c>
      <c r="F720" s="1" t="str">
        <f>VLOOKUP(E720,$O$1:$P$16,2,FALSE)</f>
        <v>BARRANQUILLA</v>
      </c>
      <c r="G720" s="6" t="s">
        <v>3629</v>
      </c>
      <c r="H720" t="str">
        <f>VLOOKUP(G720,$O$19:$P$38,2,0)</f>
        <v>Especialista</v>
      </c>
      <c r="I720" t="str">
        <f>VLOOKUP(A720,PERSONALES!$B$2:$F$2072,4,0)</f>
        <v>M</v>
      </c>
      <c r="J720">
        <f>VLOOKUP(A720,PERSONALES!$B$2:$F$2072,5,0)</f>
        <v>42</v>
      </c>
      <c r="K720" t="str">
        <f>VLOOKUP(A720,CITACIONES!$B$1:D$2072,2,0)</f>
        <v>SI</v>
      </c>
      <c r="L720" t="str">
        <f>VLOOKUP(A720,CITACIONES!$B$2:$D$2072,3,0)</f>
        <v>ABRIL</v>
      </c>
    </row>
    <row r="721" spans="1:12">
      <c r="A721" s="4">
        <v>80519454</v>
      </c>
      <c r="B721" s="4" t="s">
        <v>740</v>
      </c>
      <c r="C721" s="4" t="s">
        <v>1564</v>
      </c>
      <c r="D721" t="s">
        <v>4390</v>
      </c>
      <c r="E721" s="8">
        <v>4</v>
      </c>
      <c r="F721" s="1" t="str">
        <f>VLOOKUP(E721,$O$1:$P$16,2,FALSE)</f>
        <v>BARRANQUILLA</v>
      </c>
      <c r="G721" s="6" t="s">
        <v>3629</v>
      </c>
      <c r="H721" t="str">
        <f>VLOOKUP(G721,$O$19:$P$38,2,0)</f>
        <v>Especialista</v>
      </c>
      <c r="I721" t="str">
        <f>VLOOKUP(A721,PERSONALES!$B$2:$F$2072,4,0)</f>
        <v>M</v>
      </c>
      <c r="J721">
        <f>VLOOKUP(A721,PERSONALES!$B$2:$F$2072,5,0)</f>
        <v>49</v>
      </c>
      <c r="K721" t="str">
        <f>VLOOKUP(A721,CITACIONES!$B$1:D$2072,2,0)</f>
        <v>SI</v>
      </c>
      <c r="L721" t="str">
        <f>VLOOKUP(A721,CITACIONES!$B$2:$D$2072,3,0)</f>
        <v>ENERO</v>
      </c>
    </row>
    <row r="722" spans="1:12">
      <c r="A722" s="4">
        <v>80732114</v>
      </c>
      <c r="B722" s="4" t="s">
        <v>1565</v>
      </c>
      <c r="C722" s="4" t="s">
        <v>1566</v>
      </c>
      <c r="D722" t="s">
        <v>4391</v>
      </c>
      <c r="E722" s="8">
        <v>8</v>
      </c>
      <c r="F722" s="1" t="str">
        <f>VLOOKUP(E722,$O$1:$P$16,2,FALSE)</f>
        <v>GUAYAQUIL</v>
      </c>
      <c r="G722" s="6" t="s">
        <v>3629</v>
      </c>
      <c r="H722" t="str">
        <f>VLOOKUP(G722,$O$19:$P$38,2,0)</f>
        <v>Especialista</v>
      </c>
      <c r="I722" t="str">
        <f>VLOOKUP(A722,PERSONALES!$B$2:$F$2072,4,0)</f>
        <v>M</v>
      </c>
      <c r="J722">
        <f>VLOOKUP(A722,PERSONALES!$B$2:$F$2072,5,0)</f>
        <v>39</v>
      </c>
      <c r="K722" t="str">
        <f>VLOOKUP(A722,CITACIONES!$B$1:D$2072,2,0)</f>
        <v>SI</v>
      </c>
      <c r="L722" t="str">
        <f>VLOOKUP(A722,CITACIONES!$B$2:$D$2072,3,0)</f>
        <v>ENERO</v>
      </c>
    </row>
    <row r="723" spans="1:12">
      <c r="A723" s="4">
        <v>80742057</v>
      </c>
      <c r="B723" s="4" t="s">
        <v>1567</v>
      </c>
      <c r="C723" s="4" t="s">
        <v>1365</v>
      </c>
      <c r="D723" t="s">
        <v>4392</v>
      </c>
      <c r="E723" s="8">
        <v>15</v>
      </c>
      <c r="F723" s="1" t="str">
        <f>VLOOKUP(E723,$O$1:$P$16,2,FALSE)</f>
        <v>MIAMI</v>
      </c>
      <c r="G723" s="6" t="s">
        <v>3632</v>
      </c>
      <c r="H723" t="str">
        <f>VLOOKUP(G723,$O$19:$P$38,2,0)</f>
        <v>Profesional I</v>
      </c>
      <c r="I723" t="str">
        <f>VLOOKUP(A723,PERSONALES!$B$2:$F$2072,4,0)</f>
        <v>M</v>
      </c>
      <c r="J723">
        <f>VLOOKUP(A723,PERSONALES!$B$2:$F$2072,5,0)</f>
        <v>39</v>
      </c>
      <c r="K723" t="str">
        <f>VLOOKUP(A723,CITACIONES!$B$1:D$2072,2,0)</f>
        <v>SI</v>
      </c>
      <c r="L723" t="str">
        <f>VLOOKUP(A723,CITACIONES!$B$2:$D$2072,3,0)</f>
        <v>MARZO</v>
      </c>
    </row>
    <row r="724" spans="1:12">
      <c r="A724" s="4">
        <v>80773735</v>
      </c>
      <c r="B724" s="4" t="s">
        <v>514</v>
      </c>
      <c r="C724" s="4" t="s">
        <v>1568</v>
      </c>
      <c r="D724" t="s">
        <v>4393</v>
      </c>
      <c r="E724" s="8">
        <v>10</v>
      </c>
      <c r="F724" s="1" t="str">
        <f>VLOOKUP(E724,$O$1:$P$16,2,FALSE)</f>
        <v>LIMA</v>
      </c>
      <c r="G724" s="6" t="s">
        <v>3633</v>
      </c>
      <c r="H724" t="str">
        <f>VLOOKUP(G724,$O$19:$P$38,2,0)</f>
        <v>Coordinador I</v>
      </c>
      <c r="I724" t="str">
        <f>VLOOKUP(A724,PERSONALES!$B$2:$F$2072,4,0)</f>
        <v>M</v>
      </c>
      <c r="J724">
        <f>VLOOKUP(A724,PERSONALES!$B$2:$F$2072,5,0)</f>
        <v>39</v>
      </c>
      <c r="K724" t="str">
        <f>VLOOKUP(A724,CITACIONES!$B$1:D$2072,2,0)</f>
        <v>SI</v>
      </c>
      <c r="L724" t="str">
        <f>VLOOKUP(A724,CITACIONES!$B$2:$D$2072,3,0)</f>
        <v>ABRIL</v>
      </c>
    </row>
    <row r="725" spans="1:12">
      <c r="A725" s="4">
        <v>80791685</v>
      </c>
      <c r="B725" s="4" t="s">
        <v>1569</v>
      </c>
      <c r="C725" s="4" t="s">
        <v>1570</v>
      </c>
      <c r="D725" t="s">
        <v>4394</v>
      </c>
      <c r="E725" s="8">
        <v>5</v>
      </c>
      <c r="F725" s="1" t="str">
        <f>VLOOKUP(E725,$O$1:$P$16,2,FALSE)</f>
        <v>BUCARAMANGA</v>
      </c>
      <c r="G725" s="6" t="s">
        <v>3629</v>
      </c>
      <c r="H725" t="str">
        <f>VLOOKUP(G725,$O$19:$P$38,2,0)</f>
        <v>Especialista</v>
      </c>
      <c r="I725" t="str">
        <f>VLOOKUP(A725,PERSONALES!$B$2:$F$2072,4,0)</f>
        <v>M</v>
      </c>
      <c r="J725">
        <f>VLOOKUP(A725,PERSONALES!$B$2:$F$2072,5,0)</f>
        <v>39</v>
      </c>
      <c r="K725" t="str">
        <f>VLOOKUP(A725,CITACIONES!$B$1:D$2072,2,0)</f>
        <v>SI</v>
      </c>
      <c r="L725" t="str">
        <f>VLOOKUP(A725,CITACIONES!$B$2:$D$2072,3,0)</f>
        <v>MAYO</v>
      </c>
    </row>
    <row r="726" spans="1:12">
      <c r="A726" s="4">
        <v>80856257</v>
      </c>
      <c r="B726" s="4" t="s">
        <v>1518</v>
      </c>
      <c r="C726" s="4" t="s">
        <v>1571</v>
      </c>
      <c r="D726" t="s">
        <v>4395</v>
      </c>
      <c r="E726" s="8">
        <v>1</v>
      </c>
      <c r="F726" s="1" t="str">
        <f>VLOOKUP(E726,$O$1:$P$16,2,FALSE)</f>
        <v>BOGOTA</v>
      </c>
      <c r="G726" s="6" t="s">
        <v>3629</v>
      </c>
      <c r="H726" t="str">
        <f>VLOOKUP(G726,$O$19:$P$38,2,0)</f>
        <v>Especialista</v>
      </c>
      <c r="I726" t="str">
        <f>VLOOKUP(A726,PERSONALES!$B$2:$F$2072,4,0)</f>
        <v>M</v>
      </c>
      <c r="J726">
        <f>VLOOKUP(A726,PERSONALES!$B$2:$F$2072,5,0)</f>
        <v>38</v>
      </c>
      <c r="K726" t="str">
        <f>VLOOKUP(A726,CITACIONES!$B$1:D$2072,2,0)</f>
        <v>SI</v>
      </c>
      <c r="L726" t="str">
        <f>VLOOKUP(A726,CITACIONES!$B$2:$D$2072,3,0)</f>
        <v>FEBRERO</v>
      </c>
    </row>
    <row r="727" spans="1:12">
      <c r="A727" s="4">
        <v>80861025</v>
      </c>
      <c r="B727" s="4" t="s">
        <v>1572</v>
      </c>
      <c r="C727" s="4" t="s">
        <v>1573</v>
      </c>
      <c r="D727" t="s">
        <v>4396</v>
      </c>
      <c r="E727" s="8">
        <v>5</v>
      </c>
      <c r="F727" s="1" t="str">
        <f>VLOOKUP(E727,$O$1:$P$16,2,FALSE)</f>
        <v>BUCARAMANGA</v>
      </c>
      <c r="G727" s="6" t="s">
        <v>3629</v>
      </c>
      <c r="H727" t="str">
        <f>VLOOKUP(G727,$O$19:$P$38,2,0)</f>
        <v>Especialista</v>
      </c>
      <c r="I727" t="str">
        <f>VLOOKUP(A727,PERSONALES!$B$2:$F$2072,4,0)</f>
        <v>M</v>
      </c>
      <c r="J727">
        <f>VLOOKUP(A727,PERSONALES!$B$2:$F$2072,5,0)</f>
        <v>37</v>
      </c>
      <c r="K727" t="str">
        <f>VLOOKUP(A727,CITACIONES!$B$1:D$2072,2,0)</f>
        <v>SI</v>
      </c>
      <c r="L727" t="str">
        <f>VLOOKUP(A727,CITACIONES!$B$2:$D$2072,3,0)</f>
        <v>FEBRERO</v>
      </c>
    </row>
    <row r="728" spans="1:12">
      <c r="A728" s="4">
        <v>80878969</v>
      </c>
      <c r="B728" s="4" t="s">
        <v>1537</v>
      </c>
      <c r="C728" s="4" t="s">
        <v>625</v>
      </c>
      <c r="D728" t="s">
        <v>4397</v>
      </c>
      <c r="E728" s="8">
        <v>12</v>
      </c>
      <c r="F728" s="1" t="str">
        <f>VLOOKUP(E728,$O$1:$P$16,2,FALSE)</f>
        <v>CARACAS</v>
      </c>
      <c r="G728" s="6" t="s">
        <v>3632</v>
      </c>
      <c r="H728" t="str">
        <f>VLOOKUP(G728,$O$19:$P$38,2,0)</f>
        <v>Profesional I</v>
      </c>
      <c r="I728" t="str">
        <f>VLOOKUP(A728,PERSONALES!$B$2:$F$2072,4,0)</f>
        <v>M</v>
      </c>
      <c r="J728">
        <f>VLOOKUP(A728,PERSONALES!$B$2:$F$2072,5,0)</f>
        <v>38</v>
      </c>
      <c r="K728" t="str">
        <f>VLOOKUP(A728,CITACIONES!$B$1:D$2072,2,0)</f>
        <v>SI</v>
      </c>
      <c r="L728" t="str">
        <f>VLOOKUP(A728,CITACIONES!$B$2:$D$2072,3,0)</f>
        <v>ABRIL</v>
      </c>
    </row>
    <row r="729" spans="1:12">
      <c r="A729" s="4">
        <v>84086597</v>
      </c>
      <c r="B729" s="4" t="s">
        <v>1574</v>
      </c>
      <c r="C729" s="4" t="s">
        <v>1575</v>
      </c>
      <c r="D729" t="s">
        <v>4398</v>
      </c>
      <c r="E729" s="8">
        <v>2</v>
      </c>
      <c r="F729" s="1" t="str">
        <f>VLOOKUP(E729,$O$1:$P$16,2,FALSE)</f>
        <v>MEDELLIN</v>
      </c>
      <c r="G729" s="6" t="s">
        <v>3633</v>
      </c>
      <c r="H729" t="str">
        <f>VLOOKUP(G729,$O$19:$P$38,2,0)</f>
        <v>Coordinador I</v>
      </c>
      <c r="I729" t="str">
        <f>VLOOKUP(A729,PERSONALES!$B$2:$F$2072,4,0)</f>
        <v>M</v>
      </c>
      <c r="J729">
        <f>VLOOKUP(A729,PERSONALES!$B$2:$F$2072,5,0)</f>
        <v>45</v>
      </c>
      <c r="K729" t="str">
        <f>VLOOKUP(A729,CITACIONES!$B$1:D$2072,2,0)</f>
        <v>SI</v>
      </c>
      <c r="L729" t="str">
        <f>VLOOKUP(A729,CITACIONES!$B$2:$D$2072,3,0)</f>
        <v>ENERO</v>
      </c>
    </row>
    <row r="730" spans="1:12">
      <c r="A730" s="4">
        <v>91248558</v>
      </c>
      <c r="B730" s="4" t="s">
        <v>1576</v>
      </c>
      <c r="C730" s="4" t="s">
        <v>1577</v>
      </c>
      <c r="D730" t="s">
        <v>4399</v>
      </c>
      <c r="E730" s="8">
        <v>12</v>
      </c>
      <c r="F730" s="1" t="str">
        <f>VLOOKUP(E730,$O$1:$P$16,2,FALSE)</f>
        <v>CARACAS</v>
      </c>
      <c r="G730" s="6" t="s">
        <v>3632</v>
      </c>
      <c r="H730" t="str">
        <f>VLOOKUP(G730,$O$19:$P$38,2,0)</f>
        <v>Profesional I</v>
      </c>
      <c r="I730" t="str">
        <f>VLOOKUP(A730,PERSONALES!$B$2:$F$2072,4,0)</f>
        <v>M</v>
      </c>
      <c r="J730">
        <f>VLOOKUP(A730,PERSONALES!$B$2:$F$2072,5,0)</f>
        <v>57</v>
      </c>
      <c r="K730" t="str">
        <f>VLOOKUP(A730,CITACIONES!$B$1:D$2072,2,0)</f>
        <v>SI</v>
      </c>
      <c r="L730" t="str">
        <f>VLOOKUP(A730,CITACIONES!$B$2:$D$2072,3,0)</f>
        <v>MARZO</v>
      </c>
    </row>
    <row r="731" spans="1:12">
      <c r="A731" s="4">
        <v>1010368000</v>
      </c>
      <c r="B731" s="4" t="s">
        <v>82</v>
      </c>
      <c r="C731" s="4" t="s">
        <v>1578</v>
      </c>
      <c r="D731" t="s">
        <v>4400</v>
      </c>
      <c r="E731" s="8">
        <v>6</v>
      </c>
      <c r="F731" s="1" t="str">
        <f>VLOOKUP(E731,$O$1:$P$16,2,FALSE)</f>
        <v>SANTA MARTA</v>
      </c>
      <c r="G731" s="6" t="s">
        <v>3630</v>
      </c>
      <c r="H731" t="str">
        <f>VLOOKUP(G731,$O$19:$P$38,2,0)</f>
        <v>Profesional II</v>
      </c>
      <c r="I731" t="str">
        <f>VLOOKUP(A731,PERSONALES!$B$2:$F$2072,4,0)</f>
        <v>F</v>
      </c>
      <c r="J731">
        <f>VLOOKUP(A731,PERSONALES!$B$2:$F$2072,5,0)</f>
        <v>35</v>
      </c>
      <c r="K731" t="str">
        <f>VLOOKUP(A731,CITACIONES!$B$1:D$2072,2,0)</f>
        <v>SI</v>
      </c>
      <c r="L731" t="str">
        <f>VLOOKUP(A731,CITACIONES!$B$2:$D$2072,3,0)</f>
        <v>JUNIO</v>
      </c>
    </row>
    <row r="732" spans="1:12">
      <c r="A732" s="4">
        <v>1010950627</v>
      </c>
      <c r="B732" s="4" t="s">
        <v>1579</v>
      </c>
      <c r="C732" s="4" t="s">
        <v>1580</v>
      </c>
      <c r="D732" t="s">
        <v>4401</v>
      </c>
      <c r="E732" s="8">
        <v>1</v>
      </c>
      <c r="F732" s="1" t="str">
        <f>VLOOKUP(E732,$O$1:$P$16,2,FALSE)</f>
        <v>BOGOTA</v>
      </c>
      <c r="G732" s="6" t="s">
        <v>3630</v>
      </c>
      <c r="H732" t="str">
        <f>VLOOKUP(G732,$O$19:$P$38,2,0)</f>
        <v>Profesional II</v>
      </c>
      <c r="I732" t="str">
        <f>VLOOKUP(A732,PERSONALES!$B$2:$F$2072,4,0)</f>
        <v>F</v>
      </c>
      <c r="J732">
        <f>VLOOKUP(A732,PERSONALES!$B$2:$F$2072,5,0)</f>
        <v>34</v>
      </c>
      <c r="K732" t="str">
        <f>VLOOKUP(A732,CITACIONES!$B$1:D$2072,2,0)</f>
        <v>NO</v>
      </c>
      <c r="L732" t="str">
        <f>VLOOKUP(A732,CITACIONES!$B$2:$D$2072,3,0)</f>
        <v>PENDIENTE</v>
      </c>
    </row>
    <row r="733" spans="1:12">
      <c r="A733" s="4">
        <v>1014292163</v>
      </c>
      <c r="B733" s="4" t="s">
        <v>94</v>
      </c>
      <c r="C733" s="4" t="s">
        <v>1581</v>
      </c>
      <c r="D733" t="s">
        <v>4402</v>
      </c>
      <c r="E733" s="8">
        <v>14</v>
      </c>
      <c r="F733" s="1" t="str">
        <f>VLOOKUP(E733,$O$1:$P$16,2,FALSE)</f>
        <v>SANTIAGO</v>
      </c>
      <c r="G733" s="6" t="s">
        <v>3632</v>
      </c>
      <c r="H733" t="str">
        <f>VLOOKUP(G733,$O$19:$P$38,2,0)</f>
        <v>Profesional I</v>
      </c>
      <c r="I733" t="str">
        <f>VLOOKUP(A733,PERSONALES!$B$2:$F$2072,4,0)</f>
        <v>F</v>
      </c>
      <c r="J733">
        <f>VLOOKUP(A733,PERSONALES!$B$2:$F$2072,5,0)</f>
        <v>31</v>
      </c>
      <c r="K733" t="str">
        <f>VLOOKUP(A733,CITACIONES!$B$1:D$2072,2,0)</f>
        <v>SI</v>
      </c>
      <c r="L733" t="str">
        <f>VLOOKUP(A733,CITACIONES!$B$2:$D$2072,3,0)</f>
        <v>ENERO</v>
      </c>
    </row>
    <row r="734" spans="1:12">
      <c r="A734" s="4">
        <v>1018400179</v>
      </c>
      <c r="B734" s="4" t="s">
        <v>1582</v>
      </c>
      <c r="C734" s="4" t="s">
        <v>1583</v>
      </c>
      <c r="D734" t="s">
        <v>4403</v>
      </c>
      <c r="E734" s="8">
        <v>15</v>
      </c>
      <c r="F734" s="1" t="str">
        <f>VLOOKUP(E734,$O$1:$P$16,2,FALSE)</f>
        <v>MIAMI</v>
      </c>
      <c r="G734" s="6" t="s">
        <v>3630</v>
      </c>
      <c r="H734" t="str">
        <f>VLOOKUP(G734,$O$19:$P$38,2,0)</f>
        <v>Profesional II</v>
      </c>
      <c r="I734" t="str">
        <f>VLOOKUP(A734,PERSONALES!$B$2:$F$2072,4,0)</f>
        <v>F</v>
      </c>
      <c r="J734">
        <f>VLOOKUP(A734,PERSONALES!$B$2:$F$2072,5,0)</f>
        <v>32</v>
      </c>
      <c r="K734" t="str">
        <f>VLOOKUP(A734,CITACIONES!$B$1:D$2072,2,0)</f>
        <v>NO</v>
      </c>
      <c r="L734" t="str">
        <f>VLOOKUP(A734,CITACIONES!$B$2:$D$2072,3,0)</f>
        <v>PENDIENTE</v>
      </c>
    </row>
    <row r="735" spans="1:12">
      <c r="A735" s="4">
        <v>1022645236</v>
      </c>
      <c r="B735" s="4" t="s">
        <v>1546</v>
      </c>
      <c r="C735" s="4" t="s">
        <v>1584</v>
      </c>
      <c r="D735" t="s">
        <v>4404</v>
      </c>
      <c r="E735" s="8">
        <v>14</v>
      </c>
      <c r="F735" s="1" t="str">
        <f>VLOOKUP(E735,$O$1:$P$16,2,FALSE)</f>
        <v>SANTIAGO</v>
      </c>
      <c r="G735" s="6" t="s">
        <v>3647</v>
      </c>
      <c r="H735" t="str">
        <f>VLOOKUP(G735,$O$19:$P$38,2,0)</f>
        <v>AUXILIAR TECNICO II</v>
      </c>
      <c r="I735" t="str">
        <f>VLOOKUP(A735,PERSONALES!$B$2:$F$2072,4,0)</f>
        <v>M</v>
      </c>
      <c r="J735">
        <f>VLOOKUP(A735,PERSONALES!$B$2:$F$2072,5,0)</f>
        <v>25</v>
      </c>
      <c r="K735" t="str">
        <f>VLOOKUP(A735,CITACIONES!$B$1:D$2072,2,0)</f>
        <v>NO</v>
      </c>
      <c r="L735" t="str">
        <f>VLOOKUP(A735,CITACIONES!$B$2:$D$2072,3,0)</f>
        <v>PENDIENTE</v>
      </c>
    </row>
    <row r="736" spans="1:12">
      <c r="A736" s="4">
        <v>1032802891</v>
      </c>
      <c r="B736" s="4" t="s">
        <v>1585</v>
      </c>
      <c r="C736" s="4" t="s">
        <v>1586</v>
      </c>
      <c r="D736" t="s">
        <v>4405</v>
      </c>
      <c r="E736" s="8">
        <v>4</v>
      </c>
      <c r="F736" s="1" t="str">
        <f>VLOOKUP(E736,$O$1:$P$16,2,FALSE)</f>
        <v>BARRANQUILLA</v>
      </c>
      <c r="G736" s="6" t="s">
        <v>3630</v>
      </c>
      <c r="H736" t="str">
        <f>VLOOKUP(G736,$O$19:$P$38,2,0)</f>
        <v>Profesional II</v>
      </c>
      <c r="I736" t="str">
        <f>VLOOKUP(A736,PERSONALES!$B$2:$F$2072,4,0)</f>
        <v>M</v>
      </c>
      <c r="J736">
        <f>VLOOKUP(A736,PERSONALES!$B$2:$F$2072,5,0)</f>
        <v>31</v>
      </c>
      <c r="K736" t="str">
        <f>VLOOKUP(A736,CITACIONES!$B$1:D$2072,2,0)</f>
        <v>NO</v>
      </c>
      <c r="L736" t="str">
        <f>VLOOKUP(A736,CITACIONES!$B$2:$D$2072,3,0)</f>
        <v>PENDIENTE</v>
      </c>
    </row>
    <row r="737" spans="1:12">
      <c r="A737" s="4">
        <v>1049178605</v>
      </c>
      <c r="B737" s="4" t="s">
        <v>398</v>
      </c>
      <c r="C737" s="4" t="s">
        <v>1587</v>
      </c>
      <c r="D737" t="s">
        <v>4406</v>
      </c>
      <c r="E737" s="8">
        <v>8</v>
      </c>
      <c r="F737" s="1" t="str">
        <f>VLOOKUP(E737,$O$1:$P$16,2,FALSE)</f>
        <v>GUAYAQUIL</v>
      </c>
      <c r="G737" s="6" t="s">
        <v>3630</v>
      </c>
      <c r="H737" t="str">
        <f>VLOOKUP(G737,$O$19:$P$38,2,0)</f>
        <v>Profesional II</v>
      </c>
      <c r="I737" t="str">
        <f>VLOOKUP(A737,PERSONALES!$B$2:$F$2072,4,0)</f>
        <v>M</v>
      </c>
      <c r="J737">
        <f>VLOOKUP(A737,PERSONALES!$B$2:$F$2072,5,0)</f>
        <v>25</v>
      </c>
      <c r="K737" t="str">
        <f>VLOOKUP(A737,CITACIONES!$B$1:D$2072,2,0)</f>
        <v>NO</v>
      </c>
      <c r="L737" t="str">
        <f>VLOOKUP(A737,CITACIONES!$B$2:$D$2072,3,0)</f>
        <v>PENDIENTE</v>
      </c>
    </row>
    <row r="738" spans="1:12">
      <c r="A738" s="4">
        <v>1070272908</v>
      </c>
      <c r="B738" s="4" t="s">
        <v>1588</v>
      </c>
      <c r="C738" s="4" t="s">
        <v>1589</v>
      </c>
      <c r="D738" t="s">
        <v>4407</v>
      </c>
      <c r="E738" s="8">
        <v>5</v>
      </c>
      <c r="F738" s="1" t="str">
        <f>VLOOKUP(E738,$O$1:$P$16,2,FALSE)</f>
        <v>BUCARAMANGA</v>
      </c>
      <c r="G738" s="6" t="s">
        <v>3647</v>
      </c>
      <c r="H738" t="str">
        <f>VLOOKUP(G738,$O$19:$P$38,2,0)</f>
        <v>AUXILIAR TECNICO II</v>
      </c>
      <c r="I738" t="str">
        <f>VLOOKUP(A738,PERSONALES!$B$2:$F$2072,4,0)</f>
        <v>M</v>
      </c>
      <c r="J738">
        <f>VLOOKUP(A738,PERSONALES!$B$2:$F$2072,5,0)</f>
        <v>27</v>
      </c>
      <c r="K738" t="str">
        <f>VLOOKUP(A738,CITACIONES!$B$1:D$2072,2,0)</f>
        <v>NO</v>
      </c>
      <c r="L738" t="str">
        <f>VLOOKUP(A738,CITACIONES!$B$2:$D$2072,3,0)</f>
        <v>PENDIENTE</v>
      </c>
    </row>
    <row r="739" spans="1:12">
      <c r="A739" s="4">
        <v>1073232907</v>
      </c>
      <c r="B739" s="4" t="s">
        <v>446</v>
      </c>
      <c r="C739" s="4" t="s">
        <v>1590</v>
      </c>
      <c r="D739" t="s">
        <v>4408</v>
      </c>
      <c r="E739" s="8">
        <v>12</v>
      </c>
      <c r="F739" s="1" t="str">
        <f>VLOOKUP(E739,$O$1:$P$16,2,FALSE)</f>
        <v>CARACAS</v>
      </c>
      <c r="G739" s="6" t="s">
        <v>3647</v>
      </c>
      <c r="H739" t="str">
        <f>VLOOKUP(G739,$O$19:$P$38,2,0)</f>
        <v>AUXILIAR TECNICO II</v>
      </c>
      <c r="I739" t="str">
        <f>VLOOKUP(A739,PERSONALES!$B$2:$F$2072,4,0)</f>
        <v>M</v>
      </c>
      <c r="J739">
        <f>VLOOKUP(A739,PERSONALES!$B$2:$F$2072,5,0)</f>
        <v>32</v>
      </c>
      <c r="K739" t="str">
        <f>VLOOKUP(A739,CITACIONES!$B$1:D$2072,2,0)</f>
        <v>NO</v>
      </c>
      <c r="L739" t="str">
        <f>VLOOKUP(A739,CITACIONES!$B$2:$D$2072,3,0)</f>
        <v>PENDIENTE</v>
      </c>
    </row>
    <row r="740" spans="1:12">
      <c r="A740" s="4">
        <v>52417967</v>
      </c>
      <c r="B740" s="4" t="s">
        <v>183</v>
      </c>
      <c r="C740" s="4" t="s">
        <v>182</v>
      </c>
      <c r="D740" t="s">
        <v>4409</v>
      </c>
      <c r="E740" s="8">
        <v>11</v>
      </c>
      <c r="F740" s="1" t="str">
        <f>VLOOKUP(E740,$O$1:$P$16,2,FALSE)</f>
        <v>BUENOS AIRES</v>
      </c>
      <c r="G740" s="6" t="s">
        <v>3633</v>
      </c>
      <c r="H740" t="str">
        <f>VLOOKUP(G740,$O$19:$P$38,2,0)</f>
        <v>Coordinador I</v>
      </c>
      <c r="I740" t="str">
        <f>VLOOKUP(A740,PERSONALES!$B$2:$F$2072,4,0)</f>
        <v>F</v>
      </c>
      <c r="J740">
        <f>VLOOKUP(A740,PERSONALES!$B$2:$F$2072,5,0)</f>
        <v>46</v>
      </c>
      <c r="K740" t="str">
        <f>VLOOKUP(A740,CITACIONES!$B$1:D$2072,2,0)</f>
        <v>SI</v>
      </c>
      <c r="L740" t="str">
        <f>VLOOKUP(A740,CITACIONES!$B$2:$D$2072,3,0)</f>
        <v>MAYO</v>
      </c>
    </row>
    <row r="741" spans="1:12">
      <c r="A741" s="4">
        <v>5297313</v>
      </c>
      <c r="B741" s="4" t="s">
        <v>877</v>
      </c>
      <c r="C741" s="4" t="s">
        <v>1591</v>
      </c>
      <c r="D741" t="s">
        <v>4410</v>
      </c>
      <c r="E741" s="8">
        <v>3</v>
      </c>
      <c r="F741" s="1" t="str">
        <f>VLOOKUP(E741,$O$1:$P$16,2,FALSE)</f>
        <v>CALI</v>
      </c>
      <c r="G741" s="6" t="s">
        <v>3630</v>
      </c>
      <c r="H741" t="str">
        <f>VLOOKUP(G741,$O$19:$P$38,2,0)</f>
        <v>Profesional II</v>
      </c>
      <c r="I741" t="str">
        <f>VLOOKUP(A741,PERSONALES!$B$2:$F$2072,4,0)</f>
        <v>F</v>
      </c>
      <c r="J741">
        <f>VLOOKUP(A741,PERSONALES!$B$2:$F$2072,5,0)</f>
        <v>40</v>
      </c>
      <c r="K741" t="str">
        <f>VLOOKUP(A741,CITACIONES!$B$1:D$2072,2,0)</f>
        <v>SI</v>
      </c>
      <c r="L741" t="str">
        <f>VLOOKUP(A741,CITACIONES!$B$2:$D$2072,3,0)</f>
        <v>MAYO</v>
      </c>
    </row>
    <row r="742" spans="1:12">
      <c r="A742" s="4">
        <v>52977861</v>
      </c>
      <c r="B742" s="4" t="s">
        <v>902</v>
      </c>
      <c r="C742" s="4" t="s">
        <v>1592</v>
      </c>
      <c r="D742" t="s">
        <v>4411</v>
      </c>
      <c r="E742" s="8">
        <v>8</v>
      </c>
      <c r="F742" s="1" t="str">
        <f>VLOOKUP(E742,$O$1:$P$16,2,FALSE)</f>
        <v>GUAYAQUIL</v>
      </c>
      <c r="G742" s="6" t="s">
        <v>3630</v>
      </c>
      <c r="H742" t="str">
        <f>VLOOKUP(G742,$O$19:$P$38,2,0)</f>
        <v>Profesional II</v>
      </c>
      <c r="I742" t="str">
        <f>VLOOKUP(A742,PERSONALES!$B$2:$F$2072,4,0)</f>
        <v>F</v>
      </c>
      <c r="J742">
        <f>VLOOKUP(A742,PERSONALES!$B$2:$F$2072,5,0)</f>
        <v>39</v>
      </c>
      <c r="K742" t="str">
        <f>VLOOKUP(A742,CITACIONES!$B$1:D$2072,2,0)</f>
        <v>SI</v>
      </c>
      <c r="L742" t="str">
        <f>VLOOKUP(A742,CITACIONES!$B$2:$D$2072,3,0)</f>
        <v>ABRIL</v>
      </c>
    </row>
    <row r="743" spans="1:12">
      <c r="A743" s="4">
        <v>79523509</v>
      </c>
      <c r="B743" s="4" t="s">
        <v>1593</v>
      </c>
      <c r="C743" s="4" t="s">
        <v>1594</v>
      </c>
      <c r="D743" t="s">
        <v>4412</v>
      </c>
      <c r="E743" s="8">
        <v>5</v>
      </c>
      <c r="F743" s="1" t="str">
        <f>VLOOKUP(E743,$O$1:$P$16,2,FALSE)</f>
        <v>BUCARAMANGA</v>
      </c>
      <c r="G743" s="6" t="s">
        <v>3637</v>
      </c>
      <c r="H743" t="str">
        <f>VLOOKUP(G743,$O$19:$P$38,2,0)</f>
        <v>Gerente I</v>
      </c>
      <c r="I743" t="str">
        <f>VLOOKUP(A743,PERSONALES!$B$2:$F$2072,4,0)</f>
        <v>M</v>
      </c>
      <c r="J743">
        <f>VLOOKUP(A743,PERSONALES!$B$2:$F$2072,5,0)</f>
        <v>52</v>
      </c>
      <c r="K743" t="str">
        <f>VLOOKUP(A743,CITACIONES!$B$1:D$2072,2,0)</f>
        <v>SI</v>
      </c>
      <c r="L743" t="str">
        <f>VLOOKUP(A743,CITACIONES!$B$2:$D$2072,3,0)</f>
        <v>MARZO</v>
      </c>
    </row>
    <row r="744" spans="1:12">
      <c r="A744" s="4">
        <v>79598397</v>
      </c>
      <c r="B744" s="4" t="s">
        <v>1595</v>
      </c>
      <c r="C744" s="4" t="s">
        <v>1596</v>
      </c>
      <c r="D744" t="s">
        <v>4413</v>
      </c>
      <c r="E744" s="8">
        <v>15</v>
      </c>
      <c r="F744" s="1" t="str">
        <f>VLOOKUP(E744,$O$1:$P$16,2,FALSE)</f>
        <v>MIAMI</v>
      </c>
      <c r="G744" s="6" t="s">
        <v>3633</v>
      </c>
      <c r="H744" t="str">
        <f>VLOOKUP(G744,$O$19:$P$38,2,0)</f>
        <v>Coordinador I</v>
      </c>
      <c r="I744" t="str">
        <f>VLOOKUP(A744,PERSONALES!$B$2:$F$2072,4,0)</f>
        <v>M</v>
      </c>
      <c r="J744">
        <f>VLOOKUP(A744,PERSONALES!$B$2:$F$2072,5,0)</f>
        <v>50</v>
      </c>
      <c r="K744" t="str">
        <f>VLOOKUP(A744,CITACIONES!$B$1:D$2072,2,0)</f>
        <v>SI</v>
      </c>
      <c r="L744" t="str">
        <f>VLOOKUP(A744,CITACIONES!$B$2:$D$2072,3,0)</f>
        <v>MAYO</v>
      </c>
    </row>
    <row r="745" spans="1:12">
      <c r="A745" s="4">
        <v>79706949</v>
      </c>
      <c r="B745" s="4" t="s">
        <v>1597</v>
      </c>
      <c r="C745" s="4" t="s">
        <v>1598</v>
      </c>
      <c r="D745" t="s">
        <v>4414</v>
      </c>
      <c r="E745" s="8">
        <v>12</v>
      </c>
      <c r="F745" s="1" t="str">
        <f>VLOOKUP(E745,$O$1:$P$16,2,FALSE)</f>
        <v>CARACAS</v>
      </c>
      <c r="G745" s="6" t="s">
        <v>3633</v>
      </c>
      <c r="H745" t="str">
        <f>VLOOKUP(G745,$O$19:$P$38,2,0)</f>
        <v>Coordinador I</v>
      </c>
      <c r="I745" t="str">
        <f>VLOOKUP(A745,PERSONALES!$B$2:$F$2072,4,0)</f>
        <v>M</v>
      </c>
      <c r="J745">
        <f>VLOOKUP(A745,PERSONALES!$B$2:$F$2072,5,0)</f>
        <v>48</v>
      </c>
      <c r="K745" t="str">
        <f>VLOOKUP(A745,CITACIONES!$B$1:D$2072,2,0)</f>
        <v>NO</v>
      </c>
      <c r="L745" t="str">
        <f>VLOOKUP(A745,CITACIONES!$B$2:$D$2072,3,0)</f>
        <v>PENDIENTE</v>
      </c>
    </row>
    <row r="746" spans="1:12">
      <c r="A746" s="4">
        <v>80746639</v>
      </c>
      <c r="B746" s="4" t="s">
        <v>1599</v>
      </c>
      <c r="C746" s="4" t="s">
        <v>1600</v>
      </c>
      <c r="D746" t="s">
        <v>4415</v>
      </c>
      <c r="E746" s="8">
        <v>2</v>
      </c>
      <c r="F746" s="1" t="str">
        <f>VLOOKUP(E746,$O$1:$P$16,2,FALSE)</f>
        <v>MEDELLIN</v>
      </c>
      <c r="G746" s="6" t="s">
        <v>3632</v>
      </c>
      <c r="H746" t="str">
        <f>VLOOKUP(G746,$O$19:$P$38,2,0)</f>
        <v>Profesional I</v>
      </c>
      <c r="I746" t="str">
        <f>VLOOKUP(A746,PERSONALES!$B$2:$F$2072,4,0)</f>
        <v>M</v>
      </c>
      <c r="J746">
        <f>VLOOKUP(A746,PERSONALES!$B$2:$F$2072,5,0)</f>
        <v>38</v>
      </c>
      <c r="K746" t="str">
        <f>VLOOKUP(A746,CITACIONES!$B$1:D$2072,2,0)</f>
        <v>SI</v>
      </c>
      <c r="L746" t="str">
        <f>VLOOKUP(A746,CITACIONES!$B$2:$D$2072,3,0)</f>
        <v>ABRIL</v>
      </c>
    </row>
    <row r="747" spans="1:12">
      <c r="A747" s="4">
        <v>101281741</v>
      </c>
      <c r="B747" s="4" t="s">
        <v>1601</v>
      </c>
      <c r="C747" s="4" t="s">
        <v>1602</v>
      </c>
      <c r="D747" t="s">
        <v>4416</v>
      </c>
      <c r="E747" s="8">
        <v>6</v>
      </c>
      <c r="F747" s="1" t="str">
        <f>VLOOKUP(E747,$O$1:$P$16,2,FALSE)</f>
        <v>SANTA MARTA</v>
      </c>
      <c r="G747" s="6" t="s">
        <v>3630</v>
      </c>
      <c r="H747" t="str">
        <f>VLOOKUP(G747,$O$19:$P$38,2,0)</f>
        <v>Profesional II</v>
      </c>
      <c r="I747" t="str">
        <f>VLOOKUP(A747,PERSONALES!$B$2:$F$2072,4,0)</f>
        <v>M</v>
      </c>
      <c r="J747">
        <f>VLOOKUP(A747,PERSONALES!$B$2:$F$2072,5,0)</f>
        <v>30</v>
      </c>
      <c r="K747" t="str">
        <f>VLOOKUP(A747,CITACIONES!$B$1:D$2072,2,0)</f>
        <v>SI</v>
      </c>
      <c r="L747" t="str">
        <f>VLOOKUP(A747,CITACIONES!$B$2:$D$2072,3,0)</f>
        <v>ABRIL</v>
      </c>
    </row>
    <row r="748" spans="1:12">
      <c r="A748" s="4">
        <v>1014907602</v>
      </c>
      <c r="B748" s="4" t="s">
        <v>1603</v>
      </c>
      <c r="C748" s="4" t="s">
        <v>1604</v>
      </c>
      <c r="D748" t="s">
        <v>4417</v>
      </c>
      <c r="E748" s="8">
        <v>15</v>
      </c>
      <c r="F748" s="1" t="str">
        <f>VLOOKUP(E748,$O$1:$P$16,2,FALSE)</f>
        <v>MIAMI</v>
      </c>
      <c r="G748" s="6" t="s">
        <v>3630</v>
      </c>
      <c r="H748" t="str">
        <f>VLOOKUP(G748,$O$19:$P$38,2,0)</f>
        <v>Profesional II</v>
      </c>
      <c r="I748" t="str">
        <f>VLOOKUP(A748,PERSONALES!$B$2:$F$2072,4,0)</f>
        <v>F</v>
      </c>
      <c r="J748">
        <f>VLOOKUP(A748,PERSONALES!$B$2:$F$2072,5,0)</f>
        <v>29</v>
      </c>
      <c r="K748" t="str">
        <f>VLOOKUP(A748,CITACIONES!$B$1:D$2072,2,0)</f>
        <v>SI</v>
      </c>
      <c r="L748" t="str">
        <f>VLOOKUP(A748,CITACIONES!$B$2:$D$2072,3,0)</f>
        <v>MARZO</v>
      </c>
    </row>
    <row r="749" spans="1:12">
      <c r="A749" s="4">
        <v>1014367683</v>
      </c>
      <c r="B749" s="4" t="s">
        <v>1605</v>
      </c>
      <c r="C749" s="4" t="s">
        <v>1606</v>
      </c>
      <c r="D749" t="s">
        <v>4418</v>
      </c>
      <c r="E749" s="8">
        <v>11</v>
      </c>
      <c r="F749" s="1" t="str">
        <f>VLOOKUP(E749,$O$1:$P$16,2,FALSE)</f>
        <v>BUENOS AIRES</v>
      </c>
      <c r="G749" s="6" t="s">
        <v>3630</v>
      </c>
      <c r="H749" t="str">
        <f>VLOOKUP(G749,$O$19:$P$38,2,0)</f>
        <v>Profesional II</v>
      </c>
      <c r="I749" t="str">
        <f>VLOOKUP(A749,PERSONALES!$B$2:$F$2072,4,0)</f>
        <v>F</v>
      </c>
      <c r="J749">
        <f>VLOOKUP(A749,PERSONALES!$B$2:$F$2072,5,0)</f>
        <v>25</v>
      </c>
      <c r="K749" t="str">
        <f>VLOOKUP(A749,CITACIONES!$B$1:D$2072,2,0)</f>
        <v>SI</v>
      </c>
      <c r="L749" t="str">
        <f>VLOOKUP(A749,CITACIONES!$B$2:$D$2072,3,0)</f>
        <v>ABRIL</v>
      </c>
    </row>
    <row r="750" spans="1:12">
      <c r="A750" s="4">
        <v>1015151160</v>
      </c>
      <c r="B750" s="4" t="s">
        <v>1607</v>
      </c>
      <c r="C750" s="4" t="s">
        <v>1608</v>
      </c>
      <c r="D750" t="s">
        <v>4419</v>
      </c>
      <c r="E750" s="8">
        <v>8</v>
      </c>
      <c r="F750" s="1" t="str">
        <f>VLOOKUP(E750,$O$1:$P$16,2,FALSE)</f>
        <v>GUAYAQUIL</v>
      </c>
      <c r="G750" s="6" t="s">
        <v>3638</v>
      </c>
      <c r="H750" t="str">
        <f>VLOOKUP(G750,$O$19:$P$38,2,0)</f>
        <v>Gestor I</v>
      </c>
      <c r="I750" t="str">
        <f>VLOOKUP(A750,PERSONALES!$B$2:$F$2072,4,0)</f>
        <v>M</v>
      </c>
      <c r="J750">
        <f>VLOOKUP(A750,PERSONALES!$B$2:$F$2072,5,0)</f>
        <v>36</v>
      </c>
      <c r="K750" t="str">
        <f>VLOOKUP(A750,CITACIONES!$B$1:D$2072,2,0)</f>
        <v>SI</v>
      </c>
      <c r="L750" t="str">
        <f>VLOOKUP(A750,CITACIONES!$B$2:$D$2072,3,0)</f>
        <v>ABRIL</v>
      </c>
    </row>
    <row r="751" spans="1:12">
      <c r="A751" s="4">
        <v>101550427</v>
      </c>
      <c r="B751" s="4" t="s">
        <v>44</v>
      </c>
      <c r="C751" s="4" t="s">
        <v>1609</v>
      </c>
      <c r="D751" t="s">
        <v>4420</v>
      </c>
      <c r="E751" s="8">
        <v>15</v>
      </c>
      <c r="F751" s="1" t="str">
        <f>VLOOKUP(E751,$O$1:$P$16,2,FALSE)</f>
        <v>MIAMI</v>
      </c>
      <c r="G751" s="6" t="s">
        <v>3632</v>
      </c>
      <c r="H751" t="str">
        <f>VLOOKUP(G751,$O$19:$P$38,2,0)</f>
        <v>Profesional I</v>
      </c>
      <c r="I751" t="str">
        <f>VLOOKUP(A751,PERSONALES!$B$2:$F$2072,4,0)</f>
        <v>M</v>
      </c>
      <c r="J751">
        <f>VLOOKUP(A751,PERSONALES!$B$2:$F$2072,5,0)</f>
        <v>34</v>
      </c>
      <c r="K751" t="str">
        <f>VLOOKUP(A751,CITACIONES!$B$1:D$2072,2,0)</f>
        <v>SI</v>
      </c>
      <c r="L751" t="str">
        <f>VLOOKUP(A751,CITACIONES!$B$2:$D$2072,3,0)</f>
        <v>ENERO</v>
      </c>
    </row>
    <row r="752" spans="1:12">
      <c r="A752" s="4">
        <v>1015126073</v>
      </c>
      <c r="B752" s="4" t="s">
        <v>1610</v>
      </c>
      <c r="C752" s="4" t="s">
        <v>1611</v>
      </c>
      <c r="D752" t="s">
        <v>4421</v>
      </c>
      <c r="E752" s="8">
        <v>10</v>
      </c>
      <c r="F752" s="1" t="str">
        <f>VLOOKUP(E752,$O$1:$P$16,2,FALSE)</f>
        <v>LIMA</v>
      </c>
      <c r="G752" s="6" t="s">
        <v>3630</v>
      </c>
      <c r="H752" t="str">
        <f>VLOOKUP(G752,$O$19:$P$38,2,0)</f>
        <v>Profesional II</v>
      </c>
      <c r="I752" t="str">
        <f>VLOOKUP(A752,PERSONALES!$B$2:$F$2072,4,0)</f>
        <v>F</v>
      </c>
      <c r="J752">
        <f>VLOOKUP(A752,PERSONALES!$B$2:$F$2072,5,0)</f>
        <v>28</v>
      </c>
      <c r="K752" t="str">
        <f>VLOOKUP(A752,CITACIONES!$B$1:D$2072,2,0)</f>
        <v>SI</v>
      </c>
      <c r="L752" t="str">
        <f>VLOOKUP(A752,CITACIONES!$B$2:$D$2072,3,0)</f>
        <v>MARZO</v>
      </c>
    </row>
    <row r="753" spans="1:12">
      <c r="A753" s="4">
        <v>1018230001</v>
      </c>
      <c r="B753" s="4" t="s">
        <v>196</v>
      </c>
      <c r="C753" s="4" t="s">
        <v>1612</v>
      </c>
      <c r="D753" t="s">
        <v>4422</v>
      </c>
      <c r="E753" s="8">
        <v>2</v>
      </c>
      <c r="F753" s="1" t="str">
        <f>VLOOKUP(E753,$O$1:$P$16,2,FALSE)</f>
        <v>MEDELLIN</v>
      </c>
      <c r="G753" s="6" t="s">
        <v>3632</v>
      </c>
      <c r="H753" t="str">
        <f>VLOOKUP(G753,$O$19:$P$38,2,0)</f>
        <v>Profesional I</v>
      </c>
      <c r="I753" t="str">
        <f>VLOOKUP(A753,PERSONALES!$B$2:$F$2072,4,0)</f>
        <v>M</v>
      </c>
      <c r="J753">
        <f>VLOOKUP(A753,PERSONALES!$B$2:$F$2072,5,0)</f>
        <v>27</v>
      </c>
      <c r="K753" t="str">
        <f>VLOOKUP(A753,CITACIONES!$B$1:D$2072,2,0)</f>
        <v>SI</v>
      </c>
      <c r="L753" t="str">
        <f>VLOOKUP(A753,CITACIONES!$B$2:$D$2072,3,0)</f>
        <v>JUNIO</v>
      </c>
    </row>
    <row r="754" spans="1:12">
      <c r="A754" s="4">
        <v>1023807853</v>
      </c>
      <c r="B754" s="4" t="s">
        <v>1613</v>
      </c>
      <c r="C754" s="4" t="s">
        <v>1614</v>
      </c>
      <c r="D754" t="s">
        <v>4423</v>
      </c>
      <c r="E754" s="8">
        <v>6</v>
      </c>
      <c r="F754" s="1" t="str">
        <f>VLOOKUP(E754,$O$1:$P$16,2,FALSE)</f>
        <v>SANTA MARTA</v>
      </c>
      <c r="G754" s="6" t="s">
        <v>3630</v>
      </c>
      <c r="H754" t="str">
        <f>VLOOKUP(G754,$O$19:$P$38,2,0)</f>
        <v>Profesional II</v>
      </c>
      <c r="I754" t="str">
        <f>VLOOKUP(A754,PERSONALES!$B$2:$F$2072,4,0)</f>
        <v>F</v>
      </c>
      <c r="J754">
        <f>VLOOKUP(A754,PERSONALES!$B$2:$F$2072,5,0)</f>
        <v>23</v>
      </c>
      <c r="K754" t="str">
        <f>VLOOKUP(A754,CITACIONES!$B$1:D$2072,2,0)</f>
        <v>SI</v>
      </c>
      <c r="L754" t="str">
        <f>VLOOKUP(A754,CITACIONES!$B$2:$D$2072,3,0)</f>
        <v>JUNIO</v>
      </c>
    </row>
    <row r="755" spans="1:12">
      <c r="A755" s="4">
        <v>1026144690</v>
      </c>
      <c r="B755" s="4" t="s">
        <v>1615</v>
      </c>
      <c r="C755" s="4" t="s">
        <v>1616</v>
      </c>
      <c r="D755" t="s">
        <v>4424</v>
      </c>
      <c r="E755" s="8">
        <v>7</v>
      </c>
      <c r="F755" s="1" t="str">
        <f>VLOOKUP(E755,$O$1:$P$16,2,FALSE)</f>
        <v>PASO</v>
      </c>
      <c r="G755" s="6" t="s">
        <v>3632</v>
      </c>
      <c r="H755" t="str">
        <f>VLOOKUP(G755,$O$19:$P$38,2,0)</f>
        <v>Profesional I</v>
      </c>
      <c r="I755" t="str">
        <f>VLOOKUP(A755,PERSONALES!$B$2:$F$2072,4,0)</f>
        <v>M</v>
      </c>
      <c r="J755">
        <f>VLOOKUP(A755,PERSONALES!$B$2:$F$2072,5,0)</f>
        <v>34</v>
      </c>
      <c r="K755" t="str">
        <f>VLOOKUP(A755,CITACIONES!$B$1:D$2072,2,0)</f>
        <v>SI</v>
      </c>
      <c r="L755" t="str">
        <f>VLOOKUP(A755,CITACIONES!$B$2:$D$2072,3,0)</f>
        <v>ABRIL</v>
      </c>
    </row>
    <row r="756" spans="1:12">
      <c r="A756" s="4">
        <v>103040545</v>
      </c>
      <c r="B756" s="4" t="s">
        <v>1617</v>
      </c>
      <c r="C756" s="4" t="s">
        <v>1618</v>
      </c>
      <c r="D756" t="s">
        <v>4425</v>
      </c>
      <c r="E756" s="8">
        <v>13</v>
      </c>
      <c r="F756" s="1" t="str">
        <f>VLOOKUP(E756,$O$1:$P$16,2,FALSE)</f>
        <v>NEW YORK</v>
      </c>
      <c r="G756" s="6" t="s">
        <v>3635</v>
      </c>
      <c r="H756" t="str">
        <f>VLOOKUP(G756,$O$19:$P$38,2,0)</f>
        <v>Auxiliar Técnico I</v>
      </c>
      <c r="I756" t="str">
        <f>VLOOKUP(A756,PERSONALES!$B$2:$F$2072,4,0)</f>
        <v>F</v>
      </c>
      <c r="J756">
        <f>VLOOKUP(A756,PERSONALES!$B$2:$F$2072,5,0)</f>
        <v>29</v>
      </c>
      <c r="K756" t="str">
        <f>VLOOKUP(A756,CITACIONES!$B$1:D$2072,2,0)</f>
        <v>SI</v>
      </c>
      <c r="L756" t="str">
        <f>VLOOKUP(A756,CITACIONES!$B$2:$D$2072,3,0)</f>
        <v>ENERO</v>
      </c>
    </row>
    <row r="757" spans="1:12">
      <c r="A757" s="4">
        <v>1030739398</v>
      </c>
      <c r="B757" s="4" t="s">
        <v>1619</v>
      </c>
      <c r="C757" s="4" t="s">
        <v>1620</v>
      </c>
      <c r="D757" t="s">
        <v>4426</v>
      </c>
      <c r="E757" s="8">
        <v>5</v>
      </c>
      <c r="F757" s="1" t="str">
        <f>VLOOKUP(E757,$O$1:$P$16,2,FALSE)</f>
        <v>BUCARAMANGA</v>
      </c>
      <c r="G757" s="6" t="s">
        <v>3632</v>
      </c>
      <c r="H757" t="str">
        <f>VLOOKUP(G757,$O$19:$P$38,2,0)</f>
        <v>Profesional I</v>
      </c>
      <c r="I757" t="str">
        <f>VLOOKUP(A757,PERSONALES!$B$2:$F$2072,4,0)</f>
        <v>M</v>
      </c>
      <c r="J757">
        <f>VLOOKUP(A757,PERSONALES!$B$2:$F$2072,5,0)</f>
        <v>29</v>
      </c>
      <c r="K757" t="str">
        <f>VLOOKUP(A757,CITACIONES!$B$1:D$2072,2,0)</f>
        <v>SI</v>
      </c>
      <c r="L757" t="str">
        <f>VLOOKUP(A757,CITACIONES!$B$2:$D$2072,3,0)</f>
        <v>MAYO</v>
      </c>
    </row>
    <row r="758" spans="1:12">
      <c r="A758" s="4">
        <v>1031832535</v>
      </c>
      <c r="B758" s="4" t="s">
        <v>1621</v>
      </c>
      <c r="C758" s="4" t="s">
        <v>1622</v>
      </c>
      <c r="D758" t="s">
        <v>4427</v>
      </c>
      <c r="E758" s="8">
        <v>11</v>
      </c>
      <c r="F758" s="1" t="str">
        <f>VLOOKUP(E758,$O$1:$P$16,2,FALSE)</f>
        <v>BUENOS AIRES</v>
      </c>
      <c r="G758" s="6" t="s">
        <v>3635</v>
      </c>
      <c r="H758" t="str">
        <f>VLOOKUP(G758,$O$19:$P$38,2,0)</f>
        <v>Auxiliar Técnico I</v>
      </c>
      <c r="I758" t="str">
        <f>VLOOKUP(A758,PERSONALES!$B$2:$F$2072,4,0)</f>
        <v>F</v>
      </c>
      <c r="J758">
        <f>VLOOKUP(A758,PERSONALES!$B$2:$F$2072,5,0)</f>
        <v>29</v>
      </c>
      <c r="K758" t="str">
        <f>VLOOKUP(A758,CITACIONES!$B$1:D$2072,2,0)</f>
        <v>SI</v>
      </c>
      <c r="L758" t="str">
        <f>VLOOKUP(A758,CITACIONES!$B$2:$D$2072,3,0)</f>
        <v>MAYO</v>
      </c>
    </row>
    <row r="759" spans="1:12">
      <c r="A759" s="4">
        <v>1032898071</v>
      </c>
      <c r="B759" s="4" t="s">
        <v>1623</v>
      </c>
      <c r="C759" s="4" t="s">
        <v>1624</v>
      </c>
      <c r="D759" t="s">
        <v>4428</v>
      </c>
      <c r="E759" s="8">
        <v>11</v>
      </c>
      <c r="F759" s="1" t="str">
        <f>VLOOKUP(E759,$O$1:$P$16,2,FALSE)</f>
        <v>BUENOS AIRES</v>
      </c>
      <c r="G759" s="6" t="s">
        <v>3630</v>
      </c>
      <c r="H759" t="str">
        <f>VLOOKUP(G759,$O$19:$P$38,2,0)</f>
        <v>Profesional II</v>
      </c>
      <c r="I759" t="str">
        <f>VLOOKUP(A759,PERSONALES!$B$2:$F$2072,4,0)</f>
        <v>F</v>
      </c>
      <c r="J759">
        <f>VLOOKUP(A759,PERSONALES!$B$2:$F$2072,5,0)</f>
        <v>34</v>
      </c>
      <c r="K759" t="str">
        <f>VLOOKUP(A759,CITACIONES!$B$1:D$2072,2,0)</f>
        <v>SI</v>
      </c>
      <c r="L759" t="str">
        <f>VLOOKUP(A759,CITACIONES!$B$2:$D$2072,3,0)</f>
        <v>MAYO</v>
      </c>
    </row>
    <row r="760" spans="1:12">
      <c r="A760" s="4">
        <v>1045391190</v>
      </c>
      <c r="B760" s="4" t="s">
        <v>1625</v>
      </c>
      <c r="C760" s="4" t="s">
        <v>1626</v>
      </c>
      <c r="D760" t="s">
        <v>4429</v>
      </c>
      <c r="E760" s="8">
        <v>11</v>
      </c>
      <c r="F760" s="1" t="str">
        <f>VLOOKUP(E760,$O$1:$P$16,2,FALSE)</f>
        <v>BUENOS AIRES</v>
      </c>
      <c r="G760" s="6" t="s">
        <v>3635</v>
      </c>
      <c r="H760" t="str">
        <f>VLOOKUP(G760,$O$19:$P$38,2,0)</f>
        <v>Auxiliar Técnico I</v>
      </c>
      <c r="I760" t="str">
        <f>VLOOKUP(A760,PERSONALES!$B$2:$F$2072,4,0)</f>
        <v>F</v>
      </c>
      <c r="J760">
        <f>VLOOKUP(A760,PERSONALES!$B$2:$F$2072,5,0)</f>
        <v>28</v>
      </c>
      <c r="K760" t="str">
        <f>VLOOKUP(A760,CITACIONES!$B$1:D$2072,2,0)</f>
        <v>SI</v>
      </c>
      <c r="L760" t="str">
        <f>VLOOKUP(A760,CITACIONES!$B$2:$D$2072,3,0)</f>
        <v>ENERO</v>
      </c>
    </row>
    <row r="761" spans="1:12">
      <c r="A761" s="4">
        <v>1075299652</v>
      </c>
      <c r="B761" s="4" t="s">
        <v>1627</v>
      </c>
      <c r="C761" s="4" t="s">
        <v>1628</v>
      </c>
      <c r="D761" t="s">
        <v>4430</v>
      </c>
      <c r="E761" s="8">
        <v>9</v>
      </c>
      <c r="F761" s="1" t="str">
        <f>VLOOKUP(E761,$O$1:$P$16,2,FALSE)</f>
        <v>QUITO</v>
      </c>
      <c r="G761" s="6" t="s">
        <v>3632</v>
      </c>
      <c r="H761" t="str">
        <f>VLOOKUP(G761,$O$19:$P$38,2,0)</f>
        <v>Profesional I</v>
      </c>
      <c r="I761" t="str">
        <f>VLOOKUP(A761,PERSONALES!$B$2:$F$2072,4,0)</f>
        <v>M</v>
      </c>
      <c r="J761">
        <f>VLOOKUP(A761,PERSONALES!$B$2:$F$2072,5,0)</f>
        <v>34</v>
      </c>
      <c r="K761" t="str">
        <f>VLOOKUP(A761,CITACIONES!$B$1:D$2072,2,0)</f>
        <v>SI</v>
      </c>
      <c r="L761" t="str">
        <f>VLOOKUP(A761,CITACIONES!$B$2:$D$2072,3,0)</f>
        <v>ENERO</v>
      </c>
    </row>
    <row r="762" spans="1:12">
      <c r="A762" s="4">
        <v>51991998</v>
      </c>
      <c r="B762" s="4" t="s">
        <v>1629</v>
      </c>
      <c r="C762" s="4" t="s">
        <v>1630</v>
      </c>
      <c r="D762" t="s">
        <v>4431</v>
      </c>
      <c r="E762" s="8">
        <v>1</v>
      </c>
      <c r="F762" s="1" t="str">
        <f>VLOOKUP(E762,$O$1:$P$16,2,FALSE)</f>
        <v>BOGOTA</v>
      </c>
      <c r="G762" s="6" t="s">
        <v>3633</v>
      </c>
      <c r="H762" t="str">
        <f>VLOOKUP(G762,$O$19:$P$38,2,0)</f>
        <v>Coordinador I</v>
      </c>
      <c r="I762" t="str">
        <f>VLOOKUP(A762,PERSONALES!$B$2:$F$2072,4,0)</f>
        <v>F</v>
      </c>
      <c r="J762">
        <f>VLOOKUP(A762,PERSONALES!$B$2:$F$2072,5,0)</f>
        <v>51</v>
      </c>
      <c r="K762" t="str">
        <f>VLOOKUP(A762,CITACIONES!$B$1:D$2072,2,0)</f>
        <v>SI</v>
      </c>
      <c r="L762" t="str">
        <f>VLOOKUP(A762,CITACIONES!$B$2:$D$2072,3,0)</f>
        <v>ABRIL</v>
      </c>
    </row>
    <row r="763" spans="1:12">
      <c r="A763" s="4">
        <v>52178944</v>
      </c>
      <c r="B763" s="4" t="s">
        <v>179</v>
      </c>
      <c r="C763" s="4" t="s">
        <v>1631</v>
      </c>
      <c r="D763" t="s">
        <v>4432</v>
      </c>
      <c r="E763" s="8">
        <v>7</v>
      </c>
      <c r="F763" s="1" t="str">
        <f>VLOOKUP(E763,$O$1:$P$16,2,FALSE)</f>
        <v>PASO</v>
      </c>
      <c r="G763" s="6" t="s">
        <v>3632</v>
      </c>
      <c r="H763" t="str">
        <f>VLOOKUP(G763,$O$19:$P$38,2,0)</f>
        <v>Profesional I</v>
      </c>
      <c r="I763" t="str">
        <f>VLOOKUP(A763,PERSONALES!$B$2:$F$2072,4,0)</f>
        <v>F</v>
      </c>
      <c r="J763">
        <f>VLOOKUP(A763,PERSONALES!$B$2:$F$2072,5,0)</f>
        <v>50</v>
      </c>
      <c r="K763" t="str">
        <f>VLOOKUP(A763,CITACIONES!$B$1:D$2072,2,0)</f>
        <v>SI</v>
      </c>
      <c r="L763" t="str">
        <f>VLOOKUP(A763,CITACIONES!$B$2:$D$2072,3,0)</f>
        <v>MAYO</v>
      </c>
    </row>
    <row r="764" spans="1:12">
      <c r="A764" s="4">
        <v>52535545</v>
      </c>
      <c r="B764" s="4" t="s">
        <v>100</v>
      </c>
      <c r="C764" s="4" t="s">
        <v>1632</v>
      </c>
      <c r="D764" t="s">
        <v>4433</v>
      </c>
      <c r="E764" s="8">
        <v>14</v>
      </c>
      <c r="F764" s="1" t="str">
        <f>VLOOKUP(E764,$O$1:$P$16,2,FALSE)</f>
        <v>SANTIAGO</v>
      </c>
      <c r="G764" s="6" t="s">
        <v>3637</v>
      </c>
      <c r="H764" t="str">
        <f>VLOOKUP(G764,$O$19:$P$38,2,0)</f>
        <v>Gerente I</v>
      </c>
      <c r="I764" t="str">
        <f>VLOOKUP(A764,PERSONALES!$B$2:$F$2072,4,0)</f>
        <v>F</v>
      </c>
      <c r="J764">
        <f>VLOOKUP(A764,PERSONALES!$B$2:$F$2072,5,0)</f>
        <v>43</v>
      </c>
      <c r="K764" t="str">
        <f>VLOOKUP(A764,CITACIONES!$B$1:D$2072,2,0)</f>
        <v>SI</v>
      </c>
      <c r="L764" t="str">
        <f>VLOOKUP(A764,CITACIONES!$B$2:$D$2072,3,0)</f>
        <v>MAYO</v>
      </c>
    </row>
    <row r="765" spans="1:12">
      <c r="A765" s="4">
        <v>52716484</v>
      </c>
      <c r="B765" s="4" t="s">
        <v>1633</v>
      </c>
      <c r="C765" s="4" t="s">
        <v>1634</v>
      </c>
      <c r="D765" t="s">
        <v>4434</v>
      </c>
      <c r="E765" s="8">
        <v>14</v>
      </c>
      <c r="F765" s="1" t="str">
        <f>VLOOKUP(E765,$O$1:$P$16,2,FALSE)</f>
        <v>SANTIAGO</v>
      </c>
      <c r="G765" s="6" t="s">
        <v>3632</v>
      </c>
      <c r="H765" t="str">
        <f>VLOOKUP(G765,$O$19:$P$38,2,0)</f>
        <v>Profesional I</v>
      </c>
      <c r="I765" t="str">
        <f>VLOOKUP(A765,PERSONALES!$B$2:$F$2072,4,0)</f>
        <v>F</v>
      </c>
      <c r="J765">
        <f>VLOOKUP(A765,PERSONALES!$B$2:$F$2072,5,0)</f>
        <v>41</v>
      </c>
      <c r="K765" t="str">
        <f>VLOOKUP(A765,CITACIONES!$B$1:D$2072,2,0)</f>
        <v>SI</v>
      </c>
      <c r="L765" t="str">
        <f>VLOOKUP(A765,CITACIONES!$B$2:$D$2072,3,0)</f>
        <v>ABRIL</v>
      </c>
    </row>
    <row r="766" spans="1:12">
      <c r="A766" s="4">
        <v>52748516</v>
      </c>
      <c r="B766" s="4" t="s">
        <v>1635</v>
      </c>
      <c r="C766" s="4" t="s">
        <v>1636</v>
      </c>
      <c r="D766" t="s">
        <v>4435</v>
      </c>
      <c r="E766" s="8">
        <v>7</v>
      </c>
      <c r="F766" s="1" t="str">
        <f>VLOOKUP(E766,$O$1:$P$16,2,FALSE)</f>
        <v>PASO</v>
      </c>
      <c r="G766" s="6" t="s">
        <v>3635</v>
      </c>
      <c r="H766" t="str">
        <f>VLOOKUP(G766,$O$19:$P$38,2,0)</f>
        <v>Auxiliar Técnico I</v>
      </c>
      <c r="I766" t="str">
        <f>VLOOKUP(A766,PERSONALES!$B$2:$F$2072,4,0)</f>
        <v>F</v>
      </c>
      <c r="J766">
        <f>VLOOKUP(A766,PERSONALES!$B$2:$F$2072,5,0)</f>
        <v>39</v>
      </c>
      <c r="K766" t="str">
        <f>VLOOKUP(A766,CITACIONES!$B$1:D$2072,2,0)</f>
        <v>NO</v>
      </c>
      <c r="L766" t="str">
        <f>VLOOKUP(A766,CITACIONES!$B$2:$D$2072,3,0)</f>
        <v>PENDIENTE</v>
      </c>
    </row>
    <row r="767" spans="1:12">
      <c r="A767" s="4">
        <v>52982977</v>
      </c>
      <c r="B767" s="4" t="s">
        <v>1637</v>
      </c>
      <c r="C767" s="4" t="s">
        <v>1638</v>
      </c>
      <c r="D767" t="s">
        <v>4436</v>
      </c>
      <c r="E767" s="8">
        <v>1</v>
      </c>
      <c r="F767" s="1" t="str">
        <f>VLOOKUP(E767,$O$1:$P$16,2,FALSE)</f>
        <v>BOGOTA</v>
      </c>
      <c r="G767" s="6" t="s">
        <v>3633</v>
      </c>
      <c r="H767" t="str">
        <f>VLOOKUP(G767,$O$19:$P$38,2,0)</f>
        <v>Coordinador I</v>
      </c>
      <c r="I767" t="str">
        <f>VLOOKUP(A767,PERSONALES!$B$2:$F$2072,4,0)</f>
        <v>F</v>
      </c>
      <c r="J767">
        <f>VLOOKUP(A767,PERSONALES!$B$2:$F$2072,5,0)</f>
        <v>38</v>
      </c>
      <c r="K767" t="str">
        <f>VLOOKUP(A767,CITACIONES!$B$1:D$2072,2,0)</f>
        <v>SI</v>
      </c>
      <c r="L767" t="str">
        <f>VLOOKUP(A767,CITACIONES!$B$2:$D$2072,3,0)</f>
        <v>FEBRERO</v>
      </c>
    </row>
    <row r="768" spans="1:12">
      <c r="A768" s="4">
        <v>51772781</v>
      </c>
      <c r="B768" s="4" t="s">
        <v>1639</v>
      </c>
      <c r="C768" s="4" t="s">
        <v>1640</v>
      </c>
      <c r="D768" t="s">
        <v>4437</v>
      </c>
      <c r="E768" s="8">
        <v>6</v>
      </c>
      <c r="F768" s="1" t="str">
        <f>VLOOKUP(E768,$O$1:$P$16,2,FALSE)</f>
        <v>SANTA MARTA</v>
      </c>
      <c r="G768" s="6" t="s">
        <v>3645</v>
      </c>
      <c r="H768" t="str">
        <f>VLOOKUP(G768,$O$19:$P$38,2,0)</f>
        <v>Director de Unidad</v>
      </c>
      <c r="I768" t="str">
        <f>VLOOKUP(A768,PERSONALES!$B$2:$F$2072,4,0)</f>
        <v>F</v>
      </c>
      <c r="J768">
        <f>VLOOKUP(A768,PERSONALES!$B$2:$F$2072,5,0)</f>
        <v>57</v>
      </c>
      <c r="K768" t="str">
        <f>VLOOKUP(A768,CITACIONES!$B$1:D$2072,2,0)</f>
        <v>SI</v>
      </c>
      <c r="L768" t="str">
        <f>VLOOKUP(A768,CITACIONES!$B$2:$D$2072,3,0)</f>
        <v>MARZO</v>
      </c>
    </row>
    <row r="769" spans="1:12">
      <c r="A769" s="4">
        <v>1010376579</v>
      </c>
      <c r="B769" s="4" t="s">
        <v>140</v>
      </c>
      <c r="C769" s="4" t="s">
        <v>1641</v>
      </c>
      <c r="D769" t="s">
        <v>4438</v>
      </c>
      <c r="E769" s="8">
        <v>11</v>
      </c>
      <c r="F769" s="1" t="str">
        <f>VLOOKUP(E769,$O$1:$P$16,2,FALSE)</f>
        <v>BUENOS AIRES</v>
      </c>
      <c r="G769" s="6" t="s">
        <v>3636</v>
      </c>
      <c r="H769" t="str">
        <f>VLOOKUP(G769,$O$19:$P$38,2,0)</f>
        <v>Tecnólogo</v>
      </c>
      <c r="I769" t="str">
        <f>VLOOKUP(A769,PERSONALES!$B$2:$F$2072,4,0)</f>
        <v>M</v>
      </c>
      <c r="J769">
        <f>VLOOKUP(A769,PERSONALES!$B$2:$F$2072,5,0)</f>
        <v>30</v>
      </c>
      <c r="K769" t="str">
        <f>VLOOKUP(A769,CITACIONES!$B$1:D$2072,2,0)</f>
        <v>SI</v>
      </c>
      <c r="L769" t="str">
        <f>VLOOKUP(A769,CITACIONES!$B$2:$D$2072,3,0)</f>
        <v>ABRIL</v>
      </c>
    </row>
    <row r="770" spans="1:12">
      <c r="A770" s="4">
        <v>101239379</v>
      </c>
      <c r="B770" s="4" t="s">
        <v>1642</v>
      </c>
      <c r="C770" s="4" t="s">
        <v>1643</v>
      </c>
      <c r="D770" t="s">
        <v>4439</v>
      </c>
      <c r="E770" s="8">
        <v>7</v>
      </c>
      <c r="F770" s="1" t="str">
        <f>VLOOKUP(E770,$O$1:$P$16,2,FALSE)</f>
        <v>PASO</v>
      </c>
      <c r="G770" s="6" t="s">
        <v>3636</v>
      </c>
      <c r="H770" t="str">
        <f>VLOOKUP(G770,$O$19:$P$38,2,0)</f>
        <v>Tecnólogo</v>
      </c>
      <c r="I770" t="str">
        <f>VLOOKUP(A770,PERSONALES!$B$2:$F$2072,4,0)</f>
        <v>F</v>
      </c>
      <c r="J770">
        <f>VLOOKUP(A770,PERSONALES!$B$2:$F$2072,5,0)</f>
        <v>23</v>
      </c>
      <c r="K770" t="str">
        <f>VLOOKUP(A770,CITACIONES!$B$1:D$2072,2,0)</f>
        <v>SI</v>
      </c>
      <c r="L770" t="str">
        <f>VLOOKUP(A770,CITACIONES!$B$2:$D$2072,3,0)</f>
        <v>ABRIL</v>
      </c>
    </row>
    <row r="771" spans="1:12">
      <c r="A771" s="4">
        <v>1013467800</v>
      </c>
      <c r="B771" s="4" t="s">
        <v>1644</v>
      </c>
      <c r="C771" s="4" t="s">
        <v>1645</v>
      </c>
      <c r="D771" t="s">
        <v>4440</v>
      </c>
      <c r="E771" s="8">
        <v>13</v>
      </c>
      <c r="F771" s="1" t="str">
        <f>VLOOKUP(E771,$O$1:$P$16,2,FALSE)</f>
        <v>NEW YORK</v>
      </c>
      <c r="G771" s="6" t="s">
        <v>3630</v>
      </c>
      <c r="H771" t="str">
        <f>VLOOKUP(G771,$O$19:$P$38,2,0)</f>
        <v>Profesional II</v>
      </c>
      <c r="I771" t="str">
        <f>VLOOKUP(A771,PERSONALES!$B$2:$F$2072,4,0)</f>
        <v>F</v>
      </c>
      <c r="J771">
        <f>VLOOKUP(A771,PERSONALES!$B$2:$F$2072,5,0)</f>
        <v>32</v>
      </c>
      <c r="K771" t="str">
        <f>VLOOKUP(A771,CITACIONES!$B$1:D$2072,2,0)</f>
        <v>NO</v>
      </c>
      <c r="L771" t="str">
        <f>VLOOKUP(A771,CITACIONES!$B$2:$D$2072,3,0)</f>
        <v>PENDIENTE</v>
      </c>
    </row>
    <row r="772" spans="1:12">
      <c r="A772" s="4">
        <v>101386287</v>
      </c>
      <c r="B772" s="4" t="s">
        <v>1056</v>
      </c>
      <c r="C772" s="4" t="s">
        <v>1646</v>
      </c>
      <c r="D772" t="s">
        <v>4441</v>
      </c>
      <c r="E772" s="8">
        <v>7</v>
      </c>
      <c r="F772" s="1" t="str">
        <f>VLOOKUP(E772,$O$1:$P$16,2,FALSE)</f>
        <v>PASO</v>
      </c>
      <c r="G772" s="6" t="s">
        <v>3636</v>
      </c>
      <c r="H772" t="str">
        <f>VLOOKUP(G772,$O$19:$P$38,2,0)</f>
        <v>Tecnólogo</v>
      </c>
      <c r="I772" t="str">
        <f>VLOOKUP(A772,PERSONALES!$B$2:$F$2072,4,0)</f>
        <v>F</v>
      </c>
      <c r="J772">
        <f>VLOOKUP(A772,PERSONALES!$B$2:$F$2072,5,0)</f>
        <v>31</v>
      </c>
      <c r="K772" t="str">
        <f>VLOOKUP(A772,CITACIONES!$B$1:D$2072,2,0)</f>
        <v>SI</v>
      </c>
      <c r="L772" t="str">
        <f>VLOOKUP(A772,CITACIONES!$B$2:$D$2072,3,0)</f>
        <v>MAYO</v>
      </c>
    </row>
    <row r="773" spans="1:12">
      <c r="A773" s="4">
        <v>1013171260</v>
      </c>
      <c r="B773" s="4" t="s">
        <v>1647</v>
      </c>
      <c r="C773" s="4" t="s">
        <v>1648</v>
      </c>
      <c r="D773" t="s">
        <v>4442</v>
      </c>
      <c r="E773" s="8">
        <v>10</v>
      </c>
      <c r="F773" s="1" t="str">
        <f>VLOOKUP(E773,$O$1:$P$16,2,FALSE)</f>
        <v>LIMA</v>
      </c>
      <c r="G773" s="6" t="s">
        <v>3635</v>
      </c>
      <c r="H773" t="str">
        <f>VLOOKUP(G773,$O$19:$P$38,2,0)</f>
        <v>Auxiliar Técnico I</v>
      </c>
      <c r="I773" t="str">
        <f>VLOOKUP(A773,PERSONALES!$B$2:$F$2072,4,0)</f>
        <v>F</v>
      </c>
      <c r="J773">
        <f>VLOOKUP(A773,PERSONALES!$B$2:$F$2072,5,0)</f>
        <v>31</v>
      </c>
      <c r="K773" t="str">
        <f>VLOOKUP(A773,CITACIONES!$B$1:D$2072,2,0)</f>
        <v>NO</v>
      </c>
      <c r="L773" t="str">
        <f>VLOOKUP(A773,CITACIONES!$B$2:$D$2072,3,0)</f>
        <v>PENDIENTE</v>
      </c>
    </row>
    <row r="774" spans="1:12">
      <c r="A774" s="4">
        <v>1014504828</v>
      </c>
      <c r="B774" s="4" t="s">
        <v>1649</v>
      </c>
      <c r="C774" s="4" t="s">
        <v>1650</v>
      </c>
      <c r="D774" t="s">
        <v>4443</v>
      </c>
      <c r="E774" s="8">
        <v>6</v>
      </c>
      <c r="F774" s="1" t="str">
        <f>VLOOKUP(E774,$O$1:$P$16,2,FALSE)</f>
        <v>SANTA MARTA</v>
      </c>
      <c r="G774" s="6" t="s">
        <v>3636</v>
      </c>
      <c r="H774" t="str">
        <f>VLOOKUP(G774,$O$19:$P$38,2,0)</f>
        <v>Tecnólogo</v>
      </c>
      <c r="I774" t="str">
        <f>VLOOKUP(A774,PERSONALES!$B$2:$F$2072,4,0)</f>
        <v>F</v>
      </c>
      <c r="J774">
        <f>VLOOKUP(A774,PERSONALES!$B$2:$F$2072,5,0)</f>
        <v>33</v>
      </c>
      <c r="K774" t="str">
        <f>VLOOKUP(A774,CITACIONES!$B$1:D$2072,2,0)</f>
        <v>SI</v>
      </c>
      <c r="L774" t="str">
        <f>VLOOKUP(A774,CITACIONES!$B$2:$D$2072,3,0)</f>
        <v>ENERO</v>
      </c>
    </row>
    <row r="775" spans="1:12">
      <c r="A775" s="4">
        <v>1014102011</v>
      </c>
      <c r="B775" s="4" t="s">
        <v>1651</v>
      </c>
      <c r="C775" s="4" t="s">
        <v>1652</v>
      </c>
      <c r="D775" t="s">
        <v>4444</v>
      </c>
      <c r="E775" s="8">
        <v>1</v>
      </c>
      <c r="F775" s="1" t="str">
        <f>VLOOKUP(E775,$O$1:$P$16,2,FALSE)</f>
        <v>BOGOTA</v>
      </c>
      <c r="G775" s="6" t="s">
        <v>3630</v>
      </c>
      <c r="H775" t="str">
        <f>VLOOKUP(G775,$O$19:$P$38,2,0)</f>
        <v>Profesional II</v>
      </c>
      <c r="I775" t="str">
        <f>VLOOKUP(A775,PERSONALES!$B$2:$F$2072,4,0)</f>
        <v>M</v>
      </c>
      <c r="J775">
        <f>VLOOKUP(A775,PERSONALES!$B$2:$F$2072,5,0)</f>
        <v>33</v>
      </c>
      <c r="K775" t="str">
        <f>VLOOKUP(A775,CITACIONES!$B$1:D$2072,2,0)</f>
        <v>SI</v>
      </c>
      <c r="L775" t="str">
        <f>VLOOKUP(A775,CITACIONES!$B$2:$D$2072,3,0)</f>
        <v>JUNIO</v>
      </c>
    </row>
    <row r="776" spans="1:12">
      <c r="A776" s="4">
        <v>1014247132</v>
      </c>
      <c r="B776" s="4" t="s">
        <v>1653</v>
      </c>
      <c r="C776" s="4" t="s">
        <v>1654</v>
      </c>
      <c r="D776" t="s">
        <v>4445</v>
      </c>
      <c r="E776" s="8">
        <v>5</v>
      </c>
      <c r="F776" s="1" t="str">
        <f>VLOOKUP(E776,$O$1:$P$16,2,FALSE)</f>
        <v>BUCARAMANGA</v>
      </c>
      <c r="G776" s="6" t="s">
        <v>3630</v>
      </c>
      <c r="H776" t="str">
        <f>VLOOKUP(G776,$O$19:$P$38,2,0)</f>
        <v>Profesional II</v>
      </c>
      <c r="I776" t="str">
        <f>VLOOKUP(A776,PERSONALES!$B$2:$F$2072,4,0)</f>
        <v>F</v>
      </c>
      <c r="J776">
        <f>VLOOKUP(A776,PERSONALES!$B$2:$F$2072,5,0)</f>
        <v>31</v>
      </c>
      <c r="K776" t="str">
        <f>VLOOKUP(A776,CITACIONES!$B$1:D$2072,2,0)</f>
        <v>NO</v>
      </c>
      <c r="L776" t="str">
        <f>VLOOKUP(A776,CITACIONES!$B$2:$D$2072,3,0)</f>
        <v>PENDIENTE</v>
      </c>
    </row>
    <row r="777" spans="1:12">
      <c r="A777" s="4">
        <v>1014369466</v>
      </c>
      <c r="B777" s="4" t="s">
        <v>1655</v>
      </c>
      <c r="C777" s="4" t="s">
        <v>1656</v>
      </c>
      <c r="D777" t="s">
        <v>4446</v>
      </c>
      <c r="E777" s="8">
        <v>10</v>
      </c>
      <c r="F777" s="1" t="str">
        <f>VLOOKUP(E777,$O$1:$P$16,2,FALSE)</f>
        <v>LIMA</v>
      </c>
      <c r="G777" s="6" t="s">
        <v>3636</v>
      </c>
      <c r="H777" t="str">
        <f>VLOOKUP(G777,$O$19:$P$38,2,0)</f>
        <v>Tecnólogo</v>
      </c>
      <c r="I777" t="str">
        <f>VLOOKUP(A777,PERSONALES!$B$2:$F$2072,4,0)</f>
        <v>F</v>
      </c>
      <c r="J777">
        <f>VLOOKUP(A777,PERSONALES!$B$2:$F$2072,5,0)</f>
        <v>26</v>
      </c>
      <c r="K777" t="str">
        <f>VLOOKUP(A777,CITACIONES!$B$1:D$2072,2,0)</f>
        <v>NO</v>
      </c>
      <c r="L777" t="str">
        <f>VLOOKUP(A777,CITACIONES!$B$2:$D$2072,3,0)</f>
        <v>PENDIENTE</v>
      </c>
    </row>
    <row r="778" spans="1:12">
      <c r="A778" s="4">
        <v>1015849093</v>
      </c>
      <c r="B778" s="4" t="s">
        <v>1657</v>
      </c>
      <c r="C778" s="4" t="s">
        <v>1658</v>
      </c>
      <c r="D778" t="s">
        <v>4447</v>
      </c>
      <c r="E778" s="8">
        <v>1</v>
      </c>
      <c r="F778" s="1" t="str">
        <f>VLOOKUP(E778,$O$1:$P$16,2,FALSE)</f>
        <v>BOGOTA</v>
      </c>
      <c r="G778" s="6" t="s">
        <v>3633</v>
      </c>
      <c r="H778" t="str">
        <f>VLOOKUP(G778,$O$19:$P$38,2,0)</f>
        <v>Coordinador I</v>
      </c>
      <c r="I778" t="str">
        <f>VLOOKUP(A778,PERSONALES!$B$2:$F$2072,4,0)</f>
        <v>F</v>
      </c>
      <c r="J778">
        <f>VLOOKUP(A778,PERSONALES!$B$2:$F$2072,5,0)</f>
        <v>36</v>
      </c>
      <c r="K778" t="str">
        <f>VLOOKUP(A778,CITACIONES!$B$1:D$2072,2,0)</f>
        <v>SI</v>
      </c>
      <c r="L778" t="str">
        <f>VLOOKUP(A778,CITACIONES!$B$2:$D$2072,3,0)</f>
        <v>MAYO</v>
      </c>
    </row>
    <row r="779" spans="1:12">
      <c r="A779" s="4">
        <v>1015143350</v>
      </c>
      <c r="B779" s="4" t="s">
        <v>1071</v>
      </c>
      <c r="C779" s="4" t="s">
        <v>1659</v>
      </c>
      <c r="D779" t="s">
        <v>4448</v>
      </c>
      <c r="E779" s="8">
        <v>15</v>
      </c>
      <c r="F779" s="1" t="str">
        <f>VLOOKUP(E779,$O$1:$P$16,2,FALSE)</f>
        <v>MIAMI</v>
      </c>
      <c r="G779" s="6" t="s">
        <v>3630</v>
      </c>
      <c r="H779" t="str">
        <f>VLOOKUP(G779,$O$19:$P$38,2,0)</f>
        <v>Profesional II</v>
      </c>
      <c r="I779" t="str">
        <f>VLOOKUP(A779,PERSONALES!$B$2:$F$2072,4,0)</f>
        <v>F</v>
      </c>
      <c r="J779">
        <f>VLOOKUP(A779,PERSONALES!$B$2:$F$2072,5,0)</f>
        <v>36</v>
      </c>
      <c r="K779" t="str">
        <f>VLOOKUP(A779,CITACIONES!$B$1:D$2072,2,0)</f>
        <v>SI</v>
      </c>
      <c r="L779" t="str">
        <f>VLOOKUP(A779,CITACIONES!$B$2:$D$2072,3,0)</f>
        <v>ABRIL</v>
      </c>
    </row>
    <row r="780" spans="1:12">
      <c r="A780" s="4">
        <v>1015202361</v>
      </c>
      <c r="B780" s="4" t="s">
        <v>1660</v>
      </c>
      <c r="C780" s="4" t="s">
        <v>1661</v>
      </c>
      <c r="D780" t="s">
        <v>4449</v>
      </c>
      <c r="E780" s="8">
        <v>5</v>
      </c>
      <c r="F780" s="1" t="str">
        <f>VLOOKUP(E780,$O$1:$P$16,2,FALSE)</f>
        <v>BUCARAMANGA</v>
      </c>
      <c r="G780" s="6" t="s">
        <v>3636</v>
      </c>
      <c r="H780" t="str">
        <f>VLOOKUP(G780,$O$19:$P$38,2,0)</f>
        <v>Tecnólogo</v>
      </c>
      <c r="I780" t="str">
        <f>VLOOKUP(A780,PERSONALES!$B$2:$F$2072,4,0)</f>
        <v>M</v>
      </c>
      <c r="J780">
        <f>VLOOKUP(A780,PERSONALES!$B$2:$F$2072,5,0)</f>
        <v>34</v>
      </c>
      <c r="K780" t="str">
        <f>VLOOKUP(A780,CITACIONES!$B$1:D$2072,2,0)</f>
        <v>NO</v>
      </c>
      <c r="L780" t="str">
        <f>VLOOKUP(A780,CITACIONES!$B$2:$D$2072,3,0)</f>
        <v>PENDIENTE</v>
      </c>
    </row>
    <row r="781" spans="1:12">
      <c r="A781" s="4">
        <v>1015980335</v>
      </c>
      <c r="B781" s="4" t="s">
        <v>1603</v>
      </c>
      <c r="C781" s="4" t="s">
        <v>1662</v>
      </c>
      <c r="D781" t="s">
        <v>4450</v>
      </c>
      <c r="E781" s="8">
        <v>4</v>
      </c>
      <c r="F781" s="1" t="str">
        <f>VLOOKUP(E781,$O$1:$P$16,2,FALSE)</f>
        <v>BARRANQUILLA</v>
      </c>
      <c r="G781" s="6" t="s">
        <v>3630</v>
      </c>
      <c r="H781" t="str">
        <f>VLOOKUP(G781,$O$19:$P$38,2,0)</f>
        <v>Profesional II</v>
      </c>
      <c r="I781" t="str">
        <f>VLOOKUP(A781,PERSONALES!$B$2:$F$2072,4,0)</f>
        <v>F</v>
      </c>
      <c r="J781">
        <f>VLOOKUP(A781,PERSONALES!$B$2:$F$2072,5,0)</f>
        <v>31</v>
      </c>
      <c r="K781" t="str">
        <f>VLOOKUP(A781,CITACIONES!$B$1:D$2072,2,0)</f>
        <v>SI</v>
      </c>
      <c r="L781" t="str">
        <f>VLOOKUP(A781,CITACIONES!$B$2:$D$2072,3,0)</f>
        <v>ENERO</v>
      </c>
    </row>
    <row r="782" spans="1:12">
      <c r="A782" s="4">
        <v>1015385995</v>
      </c>
      <c r="B782" s="4" t="s">
        <v>1663</v>
      </c>
      <c r="C782" s="4" t="s">
        <v>1664</v>
      </c>
      <c r="D782" t="s">
        <v>4451</v>
      </c>
      <c r="E782" s="8">
        <v>1</v>
      </c>
      <c r="F782" s="1" t="str">
        <f>VLOOKUP(E782,$O$1:$P$16,2,FALSE)</f>
        <v>BOGOTA</v>
      </c>
      <c r="G782" s="6" t="s">
        <v>3636</v>
      </c>
      <c r="H782" t="str">
        <f>VLOOKUP(G782,$O$19:$P$38,2,0)</f>
        <v>Tecnólogo</v>
      </c>
      <c r="I782" t="str">
        <f>VLOOKUP(A782,PERSONALES!$B$2:$F$2072,4,0)</f>
        <v>F</v>
      </c>
      <c r="J782">
        <f>VLOOKUP(A782,PERSONALES!$B$2:$F$2072,5,0)</f>
        <v>31</v>
      </c>
      <c r="K782" t="str">
        <f>VLOOKUP(A782,CITACIONES!$B$1:D$2072,2,0)</f>
        <v>SI</v>
      </c>
      <c r="L782" t="str">
        <f>VLOOKUP(A782,CITACIONES!$B$2:$D$2072,3,0)</f>
        <v>ABRIL</v>
      </c>
    </row>
    <row r="783" spans="1:12">
      <c r="A783" s="4">
        <v>101573717</v>
      </c>
      <c r="B783" s="4" t="s">
        <v>1665</v>
      </c>
      <c r="C783" s="4" t="s">
        <v>1666</v>
      </c>
      <c r="D783" t="s">
        <v>4452</v>
      </c>
      <c r="E783" s="8">
        <v>2</v>
      </c>
      <c r="F783" s="1" t="str">
        <f>VLOOKUP(E783,$O$1:$P$16,2,FALSE)</f>
        <v>MEDELLIN</v>
      </c>
      <c r="G783" s="6" t="s">
        <v>3636</v>
      </c>
      <c r="H783" t="str">
        <f>VLOOKUP(G783,$O$19:$P$38,2,0)</f>
        <v>Tecnólogo</v>
      </c>
      <c r="I783" t="str">
        <f>VLOOKUP(A783,PERSONALES!$B$2:$F$2072,4,0)</f>
        <v>M</v>
      </c>
      <c r="J783">
        <f>VLOOKUP(A783,PERSONALES!$B$2:$F$2072,5,0)</f>
        <v>31</v>
      </c>
      <c r="K783" t="str">
        <f>VLOOKUP(A783,CITACIONES!$B$1:D$2072,2,0)</f>
        <v>SI</v>
      </c>
      <c r="L783" t="str">
        <f>VLOOKUP(A783,CITACIONES!$B$2:$D$2072,3,0)</f>
        <v>MARZO</v>
      </c>
    </row>
    <row r="784" spans="1:12">
      <c r="A784" s="4">
        <v>1015662256</v>
      </c>
      <c r="B784" s="4" t="s">
        <v>1667</v>
      </c>
      <c r="C784" s="4" t="s">
        <v>1668</v>
      </c>
      <c r="D784" t="s">
        <v>4453</v>
      </c>
      <c r="E784" s="8">
        <v>6</v>
      </c>
      <c r="F784" s="1" t="str">
        <f>VLOOKUP(E784,$O$1:$P$16,2,FALSE)</f>
        <v>SANTA MARTA</v>
      </c>
      <c r="G784" s="6" t="s">
        <v>3640</v>
      </c>
      <c r="H784" t="str">
        <f>VLOOKUP(G784,$O$19:$P$38,2,0)</f>
        <v>Auxiliar Operativo</v>
      </c>
      <c r="I784" t="str">
        <f>VLOOKUP(A784,PERSONALES!$B$2:$F$2072,4,0)</f>
        <v>M</v>
      </c>
      <c r="J784">
        <f>VLOOKUP(A784,PERSONALES!$B$2:$F$2072,5,0)</f>
        <v>29</v>
      </c>
      <c r="K784" t="str">
        <f>VLOOKUP(A784,CITACIONES!$B$1:D$2072,2,0)</f>
        <v>SI</v>
      </c>
      <c r="L784" t="str">
        <f>VLOOKUP(A784,CITACIONES!$B$2:$D$2072,3,0)</f>
        <v>MARZO</v>
      </c>
    </row>
    <row r="785" spans="1:12">
      <c r="A785" s="4">
        <v>1015750514</v>
      </c>
      <c r="B785" s="4" t="s">
        <v>1669</v>
      </c>
      <c r="C785" s="4" t="s">
        <v>1670</v>
      </c>
      <c r="D785" t="s">
        <v>4454</v>
      </c>
      <c r="E785" s="8">
        <v>11</v>
      </c>
      <c r="F785" s="1" t="str">
        <f>VLOOKUP(E785,$O$1:$P$16,2,FALSE)</f>
        <v>BUENOS AIRES</v>
      </c>
      <c r="G785" s="6" t="s">
        <v>3630</v>
      </c>
      <c r="H785" t="str">
        <f>VLOOKUP(G785,$O$19:$P$38,2,0)</f>
        <v>Profesional II</v>
      </c>
      <c r="I785" t="str">
        <f>VLOOKUP(A785,PERSONALES!$B$2:$F$2072,4,0)</f>
        <v>M</v>
      </c>
      <c r="J785">
        <f>VLOOKUP(A785,PERSONALES!$B$2:$F$2072,5,0)</f>
        <v>29</v>
      </c>
      <c r="K785" t="str">
        <f>VLOOKUP(A785,CITACIONES!$B$1:D$2072,2,0)</f>
        <v>NO</v>
      </c>
      <c r="L785" t="str">
        <f>VLOOKUP(A785,CITACIONES!$B$2:$D$2072,3,0)</f>
        <v>PENDIENTE</v>
      </c>
    </row>
    <row r="786" spans="1:12">
      <c r="A786" s="4">
        <v>1015444106</v>
      </c>
      <c r="B786" s="4" t="s">
        <v>1588</v>
      </c>
      <c r="C786" s="4" t="s">
        <v>1671</v>
      </c>
      <c r="D786" t="s">
        <v>4455</v>
      </c>
      <c r="E786" s="8">
        <v>7</v>
      </c>
      <c r="F786" s="1" t="str">
        <f>VLOOKUP(E786,$O$1:$P$16,2,FALSE)</f>
        <v>PASO</v>
      </c>
      <c r="G786" s="6" t="s">
        <v>3630</v>
      </c>
      <c r="H786" t="str">
        <f>VLOOKUP(G786,$O$19:$P$38,2,0)</f>
        <v>Profesional II</v>
      </c>
      <c r="I786" t="str">
        <f>VLOOKUP(A786,PERSONALES!$B$2:$F$2072,4,0)</f>
        <v>M</v>
      </c>
      <c r="J786">
        <f>VLOOKUP(A786,PERSONALES!$B$2:$F$2072,5,0)</f>
        <v>29</v>
      </c>
      <c r="K786" t="str">
        <f>VLOOKUP(A786,CITACIONES!$B$1:D$2072,2,0)</f>
        <v>NO</v>
      </c>
      <c r="L786" t="str">
        <f>VLOOKUP(A786,CITACIONES!$B$2:$D$2072,3,0)</f>
        <v>PENDIENTE</v>
      </c>
    </row>
    <row r="787" spans="1:12">
      <c r="A787" s="4">
        <v>101690518</v>
      </c>
      <c r="B787" s="4" t="s">
        <v>1672</v>
      </c>
      <c r="C787" s="4" t="s">
        <v>1673</v>
      </c>
      <c r="D787" t="s">
        <v>4456</v>
      </c>
      <c r="E787" s="8">
        <v>13</v>
      </c>
      <c r="F787" s="1" t="str">
        <f>VLOOKUP(E787,$O$1:$P$16,2,FALSE)</f>
        <v>NEW YORK</v>
      </c>
      <c r="G787" s="6" t="s">
        <v>3630</v>
      </c>
      <c r="H787" t="str">
        <f>VLOOKUP(G787,$O$19:$P$38,2,0)</f>
        <v>Profesional II</v>
      </c>
      <c r="I787" t="str">
        <f>VLOOKUP(A787,PERSONALES!$B$2:$F$2072,4,0)</f>
        <v>F</v>
      </c>
      <c r="J787">
        <f>VLOOKUP(A787,PERSONALES!$B$2:$F$2072,5,0)</f>
        <v>32</v>
      </c>
      <c r="K787" t="str">
        <f>VLOOKUP(A787,CITACIONES!$B$1:D$2072,2,0)</f>
        <v>SI</v>
      </c>
      <c r="L787" t="str">
        <f>VLOOKUP(A787,CITACIONES!$B$2:$D$2072,3,0)</f>
        <v>FEBRERO</v>
      </c>
    </row>
    <row r="788" spans="1:12">
      <c r="A788" s="4">
        <v>1016848996</v>
      </c>
      <c r="B788" s="4" t="s">
        <v>1674</v>
      </c>
      <c r="C788" s="4" t="s">
        <v>1675</v>
      </c>
      <c r="D788" t="s">
        <v>4457</v>
      </c>
      <c r="E788" s="8">
        <v>14</v>
      </c>
      <c r="F788" s="1" t="str">
        <f>VLOOKUP(E788,$O$1:$P$16,2,FALSE)</f>
        <v>SANTIAGO</v>
      </c>
      <c r="G788" s="6" t="s">
        <v>3636</v>
      </c>
      <c r="H788" t="str">
        <f>VLOOKUP(G788,$O$19:$P$38,2,0)</f>
        <v>Tecnólogo</v>
      </c>
      <c r="I788" t="str">
        <f>VLOOKUP(A788,PERSONALES!$B$2:$F$2072,4,0)</f>
        <v>F</v>
      </c>
      <c r="J788">
        <f>VLOOKUP(A788,PERSONALES!$B$2:$F$2072,5,0)</f>
        <v>32</v>
      </c>
      <c r="K788" t="str">
        <f>VLOOKUP(A788,CITACIONES!$B$1:D$2072,2,0)</f>
        <v>SI</v>
      </c>
      <c r="L788" t="str">
        <f>VLOOKUP(A788,CITACIONES!$B$2:$D$2072,3,0)</f>
        <v>JUNIO</v>
      </c>
    </row>
    <row r="789" spans="1:12">
      <c r="A789" s="4">
        <v>1016973215</v>
      </c>
      <c r="B789" s="4" t="s">
        <v>1676</v>
      </c>
      <c r="C789" s="4" t="s">
        <v>1677</v>
      </c>
      <c r="D789" t="s">
        <v>4458</v>
      </c>
      <c r="E789" s="8">
        <v>7</v>
      </c>
      <c r="F789" s="1" t="str">
        <f>VLOOKUP(E789,$O$1:$P$16,2,FALSE)</f>
        <v>PASO</v>
      </c>
      <c r="G789" s="6" t="s">
        <v>3636</v>
      </c>
      <c r="H789" t="str">
        <f>VLOOKUP(G789,$O$19:$P$38,2,0)</f>
        <v>Tecnólogo</v>
      </c>
      <c r="I789" t="str">
        <f>VLOOKUP(A789,PERSONALES!$B$2:$F$2072,4,0)</f>
        <v>M</v>
      </c>
      <c r="J789">
        <f>VLOOKUP(A789,PERSONALES!$B$2:$F$2072,5,0)</f>
        <v>30</v>
      </c>
      <c r="K789" t="str">
        <f>VLOOKUP(A789,CITACIONES!$B$1:D$2072,2,0)</f>
        <v>SI</v>
      </c>
      <c r="L789" t="str">
        <f>VLOOKUP(A789,CITACIONES!$B$2:$D$2072,3,0)</f>
        <v>ABRIL</v>
      </c>
    </row>
    <row r="790" spans="1:12">
      <c r="A790" s="4">
        <v>1016857562</v>
      </c>
      <c r="B790" s="4" t="s">
        <v>1678</v>
      </c>
      <c r="C790" s="4" t="s">
        <v>1679</v>
      </c>
      <c r="D790" t="s">
        <v>4459</v>
      </c>
      <c r="E790" s="8">
        <v>12</v>
      </c>
      <c r="F790" s="1" t="str">
        <f>VLOOKUP(E790,$O$1:$P$16,2,FALSE)</f>
        <v>CARACAS</v>
      </c>
      <c r="G790" s="6" t="s">
        <v>3630</v>
      </c>
      <c r="H790" t="str">
        <f>VLOOKUP(G790,$O$19:$P$38,2,0)</f>
        <v>Profesional II</v>
      </c>
      <c r="I790" t="str">
        <f>VLOOKUP(A790,PERSONALES!$B$2:$F$2072,4,0)</f>
        <v>M</v>
      </c>
      <c r="J790">
        <f>VLOOKUP(A790,PERSONALES!$B$2:$F$2072,5,0)</f>
        <v>28</v>
      </c>
      <c r="K790" t="str">
        <f>VLOOKUP(A790,CITACIONES!$B$1:D$2072,2,0)</f>
        <v>NO</v>
      </c>
      <c r="L790" t="str">
        <f>VLOOKUP(A790,CITACIONES!$B$2:$D$2072,3,0)</f>
        <v>PENDIENTE</v>
      </c>
    </row>
    <row r="791" spans="1:12">
      <c r="A791" s="4">
        <v>1018725680</v>
      </c>
      <c r="B791" s="4" t="s">
        <v>1680</v>
      </c>
      <c r="C791" s="4" t="s">
        <v>1681</v>
      </c>
      <c r="D791" t="s">
        <v>4460</v>
      </c>
      <c r="E791" s="8">
        <v>11</v>
      </c>
      <c r="F791" s="1" t="str">
        <f>VLOOKUP(E791,$O$1:$P$16,2,FALSE)</f>
        <v>BUENOS AIRES</v>
      </c>
      <c r="G791" s="6" t="s">
        <v>3633</v>
      </c>
      <c r="H791" t="str">
        <f>VLOOKUP(G791,$O$19:$P$38,2,0)</f>
        <v>Coordinador I</v>
      </c>
      <c r="I791" t="str">
        <f>VLOOKUP(A791,PERSONALES!$B$2:$F$2072,4,0)</f>
        <v>F</v>
      </c>
      <c r="J791">
        <f>VLOOKUP(A791,PERSONALES!$B$2:$F$2072,5,0)</f>
        <v>37</v>
      </c>
      <c r="K791" t="str">
        <f>VLOOKUP(A791,CITACIONES!$B$1:D$2072,2,0)</f>
        <v>SI</v>
      </c>
      <c r="L791" t="str">
        <f>VLOOKUP(A791,CITACIONES!$B$2:$D$2072,3,0)</f>
        <v>FEBRERO</v>
      </c>
    </row>
    <row r="792" spans="1:12">
      <c r="A792" s="4">
        <v>1018407207</v>
      </c>
      <c r="B792" s="4" t="s">
        <v>1682</v>
      </c>
      <c r="C792" s="4" t="s">
        <v>1683</v>
      </c>
      <c r="D792" t="s">
        <v>4461</v>
      </c>
      <c r="E792" s="8">
        <v>2</v>
      </c>
      <c r="F792" s="1" t="str">
        <f>VLOOKUP(E792,$O$1:$P$16,2,FALSE)</f>
        <v>MEDELLIN</v>
      </c>
      <c r="G792" s="6" t="s">
        <v>3630</v>
      </c>
      <c r="H792" t="str">
        <f>VLOOKUP(G792,$O$19:$P$38,2,0)</f>
        <v>Profesional II</v>
      </c>
      <c r="I792" t="str">
        <f>VLOOKUP(A792,PERSONALES!$B$2:$F$2072,4,0)</f>
        <v>M</v>
      </c>
      <c r="J792">
        <f>VLOOKUP(A792,PERSONALES!$B$2:$F$2072,5,0)</f>
        <v>35</v>
      </c>
      <c r="K792" t="str">
        <f>VLOOKUP(A792,CITACIONES!$B$1:D$2072,2,0)</f>
        <v>NO</v>
      </c>
      <c r="L792" t="str">
        <f>VLOOKUP(A792,CITACIONES!$B$2:$D$2072,3,0)</f>
        <v>PENDIENTE</v>
      </c>
    </row>
    <row r="793" spans="1:12">
      <c r="A793" s="4">
        <v>1018658535</v>
      </c>
      <c r="B793" s="4" t="s">
        <v>355</v>
      </c>
      <c r="C793" s="4" t="s">
        <v>1684</v>
      </c>
      <c r="D793" t="s">
        <v>4462</v>
      </c>
      <c r="E793" s="8">
        <v>3</v>
      </c>
      <c r="F793" s="1" t="str">
        <f>VLOOKUP(E793,$O$1:$P$16,2,FALSE)</f>
        <v>CALI</v>
      </c>
      <c r="G793" s="6" t="s">
        <v>3636</v>
      </c>
      <c r="H793" t="str">
        <f>VLOOKUP(G793,$O$19:$P$38,2,0)</f>
        <v>Tecnólogo</v>
      </c>
      <c r="I793" t="str">
        <f>VLOOKUP(A793,PERSONALES!$B$2:$F$2072,4,0)</f>
        <v>M</v>
      </c>
      <c r="J793">
        <f>VLOOKUP(A793,PERSONALES!$B$2:$F$2072,5,0)</f>
        <v>31</v>
      </c>
      <c r="K793" t="str">
        <f>VLOOKUP(A793,CITACIONES!$B$1:D$2072,2,0)</f>
        <v>SI</v>
      </c>
      <c r="L793" t="str">
        <f>VLOOKUP(A793,CITACIONES!$B$2:$D$2072,3,0)</f>
        <v>ENERO</v>
      </c>
    </row>
    <row r="794" spans="1:12">
      <c r="A794" s="4">
        <v>1018916309</v>
      </c>
      <c r="B794" s="4" t="s">
        <v>375</v>
      </c>
      <c r="C794" s="4" t="s">
        <v>1685</v>
      </c>
      <c r="D794" t="s">
        <v>4463</v>
      </c>
      <c r="E794" s="8">
        <v>1</v>
      </c>
      <c r="F794" s="1" t="str">
        <f>VLOOKUP(E794,$O$1:$P$16,2,FALSE)</f>
        <v>BOGOTA</v>
      </c>
      <c r="G794" s="6" t="s">
        <v>3636</v>
      </c>
      <c r="H794" t="str">
        <f>VLOOKUP(G794,$O$19:$P$38,2,0)</f>
        <v>Tecnólogo</v>
      </c>
      <c r="I794" t="str">
        <f>VLOOKUP(A794,PERSONALES!$B$2:$F$2072,4,0)</f>
        <v>M</v>
      </c>
      <c r="J794">
        <f>VLOOKUP(A794,PERSONALES!$B$2:$F$2072,5,0)</f>
        <v>27</v>
      </c>
      <c r="K794" t="str">
        <f>VLOOKUP(A794,CITACIONES!$B$1:D$2072,2,0)</f>
        <v>SI</v>
      </c>
      <c r="L794" t="str">
        <f>VLOOKUP(A794,CITACIONES!$B$2:$D$2072,3,0)</f>
        <v>MAYO</v>
      </c>
    </row>
    <row r="795" spans="1:12">
      <c r="A795" s="4">
        <v>1019946135</v>
      </c>
      <c r="B795" s="4" t="s">
        <v>543</v>
      </c>
      <c r="C795" s="4" t="s">
        <v>1686</v>
      </c>
      <c r="D795" t="s">
        <v>4464</v>
      </c>
      <c r="E795" s="8">
        <v>1</v>
      </c>
      <c r="F795" s="1" t="str">
        <f>VLOOKUP(E795,$O$1:$P$16,2,FALSE)</f>
        <v>BOGOTA</v>
      </c>
      <c r="G795" s="6" t="s">
        <v>3636</v>
      </c>
      <c r="H795" t="str">
        <f>VLOOKUP(G795,$O$19:$P$38,2,0)</f>
        <v>Tecnólogo</v>
      </c>
      <c r="I795" t="str">
        <f>VLOOKUP(A795,PERSONALES!$B$2:$F$2072,4,0)</f>
        <v>F</v>
      </c>
      <c r="J795">
        <f>VLOOKUP(A795,PERSONALES!$B$2:$F$2072,5,0)</f>
        <v>28</v>
      </c>
      <c r="K795" t="str">
        <f>VLOOKUP(A795,CITACIONES!$B$1:D$2072,2,0)</f>
        <v>SI</v>
      </c>
      <c r="L795" t="str">
        <f>VLOOKUP(A795,CITACIONES!$B$2:$D$2072,3,0)</f>
        <v>FEBRERO</v>
      </c>
    </row>
    <row r="796" spans="1:12">
      <c r="A796" s="4">
        <v>1019435832</v>
      </c>
      <c r="B796" s="4" t="s">
        <v>28</v>
      </c>
      <c r="C796" s="4" t="s">
        <v>27</v>
      </c>
      <c r="D796" t="s">
        <v>4465</v>
      </c>
      <c r="E796" s="8">
        <v>3</v>
      </c>
      <c r="F796" s="1" t="str">
        <f>VLOOKUP(E796,$O$1:$P$16,2,FALSE)</f>
        <v>CALI</v>
      </c>
      <c r="G796" s="6" t="s">
        <v>3632</v>
      </c>
      <c r="H796" t="str">
        <f>VLOOKUP(G796,$O$19:$P$38,2,0)</f>
        <v>Profesional I</v>
      </c>
      <c r="I796" t="str">
        <f>VLOOKUP(A796,PERSONALES!$B$2:$F$2072,4,0)</f>
        <v>M</v>
      </c>
      <c r="J796">
        <f>VLOOKUP(A796,PERSONALES!$B$2:$F$2072,5,0)</f>
        <v>28</v>
      </c>
      <c r="K796" t="str">
        <f>VLOOKUP(A796,CITACIONES!$B$1:D$2072,2,0)</f>
        <v>NO</v>
      </c>
      <c r="L796" t="str">
        <f>VLOOKUP(A796,CITACIONES!$B$2:$D$2072,3,0)</f>
        <v>PENDIENTE</v>
      </c>
    </row>
    <row r="797" spans="1:12">
      <c r="A797" s="4">
        <v>1020735954</v>
      </c>
      <c r="B797" s="4" t="s">
        <v>1367</v>
      </c>
      <c r="C797" s="4" t="s">
        <v>1687</v>
      </c>
      <c r="D797" t="s">
        <v>4466</v>
      </c>
      <c r="E797" s="8">
        <v>3</v>
      </c>
      <c r="F797" s="1" t="str">
        <f>VLOOKUP(E797,$O$1:$P$16,2,FALSE)</f>
        <v>CALI</v>
      </c>
      <c r="G797" s="6" t="s">
        <v>3636</v>
      </c>
      <c r="H797" t="str">
        <f>VLOOKUP(G797,$O$19:$P$38,2,0)</f>
        <v>Tecnólogo</v>
      </c>
      <c r="I797" t="str">
        <f>VLOOKUP(A797,PERSONALES!$B$2:$F$2072,4,0)</f>
        <v>F</v>
      </c>
      <c r="J797">
        <f>VLOOKUP(A797,PERSONALES!$B$2:$F$2072,5,0)</f>
        <v>33</v>
      </c>
      <c r="K797" t="str">
        <f>VLOOKUP(A797,CITACIONES!$B$1:D$2072,2,0)</f>
        <v>SI</v>
      </c>
      <c r="L797" t="str">
        <f>VLOOKUP(A797,CITACIONES!$B$2:$D$2072,3,0)</f>
        <v>JUNIO</v>
      </c>
    </row>
    <row r="798" spans="1:12">
      <c r="A798" s="4">
        <v>1022498048</v>
      </c>
      <c r="B798" s="4" t="s">
        <v>1688</v>
      </c>
      <c r="C798" s="4" t="s">
        <v>1689</v>
      </c>
      <c r="D798" t="s">
        <v>4467</v>
      </c>
      <c r="E798" s="8">
        <v>4</v>
      </c>
      <c r="F798" s="1" t="str">
        <f>VLOOKUP(E798,$O$1:$P$16,2,FALSE)</f>
        <v>BARRANQUILLA</v>
      </c>
      <c r="G798" s="6" t="s">
        <v>3636</v>
      </c>
      <c r="H798" t="str">
        <f>VLOOKUP(G798,$O$19:$P$38,2,0)</f>
        <v>Tecnólogo</v>
      </c>
      <c r="I798" t="str">
        <f>VLOOKUP(A798,PERSONALES!$B$2:$F$2072,4,0)</f>
        <v>F</v>
      </c>
      <c r="J798">
        <f>VLOOKUP(A798,PERSONALES!$B$2:$F$2072,5,0)</f>
        <v>36</v>
      </c>
      <c r="K798" t="str">
        <f>VLOOKUP(A798,CITACIONES!$B$1:D$2072,2,0)</f>
        <v>SI</v>
      </c>
      <c r="L798" t="str">
        <f>VLOOKUP(A798,CITACIONES!$B$2:$D$2072,3,0)</f>
        <v>MARZO</v>
      </c>
    </row>
    <row r="799" spans="1:12">
      <c r="A799" s="4">
        <v>1022351293</v>
      </c>
      <c r="B799" s="4" t="s">
        <v>902</v>
      </c>
      <c r="C799" s="4" t="s">
        <v>1690</v>
      </c>
      <c r="D799" t="s">
        <v>4468</v>
      </c>
      <c r="E799" s="8">
        <v>5</v>
      </c>
      <c r="F799" s="1" t="str">
        <f>VLOOKUP(E799,$O$1:$P$16,2,FALSE)</f>
        <v>BUCARAMANGA</v>
      </c>
      <c r="G799" s="6" t="s">
        <v>3630</v>
      </c>
      <c r="H799" t="str">
        <f>VLOOKUP(G799,$O$19:$P$38,2,0)</f>
        <v>Profesional II</v>
      </c>
      <c r="I799" t="str">
        <f>VLOOKUP(A799,PERSONALES!$B$2:$F$2072,4,0)</f>
        <v>F</v>
      </c>
      <c r="J799">
        <f>VLOOKUP(A799,PERSONALES!$B$2:$F$2072,5,0)</f>
        <v>35</v>
      </c>
      <c r="K799" t="str">
        <f>VLOOKUP(A799,CITACIONES!$B$1:D$2072,2,0)</f>
        <v>SI</v>
      </c>
      <c r="L799" t="str">
        <f>VLOOKUP(A799,CITACIONES!$B$2:$D$2072,3,0)</f>
        <v>FEBRERO</v>
      </c>
    </row>
    <row r="800" spans="1:12">
      <c r="A800" s="4">
        <v>1022198271</v>
      </c>
      <c r="B800" s="4" t="s">
        <v>1691</v>
      </c>
      <c r="C800" s="4" t="s">
        <v>1692</v>
      </c>
      <c r="D800" t="s">
        <v>4469</v>
      </c>
      <c r="E800" s="8">
        <v>7</v>
      </c>
      <c r="F800" s="1" t="str">
        <f>VLOOKUP(E800,$O$1:$P$16,2,FALSE)</f>
        <v>PASO</v>
      </c>
      <c r="G800" s="6" t="s">
        <v>3630</v>
      </c>
      <c r="H800" t="str">
        <f>VLOOKUP(G800,$O$19:$P$38,2,0)</f>
        <v>Profesional II</v>
      </c>
      <c r="I800" t="str">
        <f>VLOOKUP(A800,PERSONALES!$B$2:$F$2072,4,0)</f>
        <v>F</v>
      </c>
      <c r="J800">
        <f>VLOOKUP(A800,PERSONALES!$B$2:$F$2072,5,0)</f>
        <v>32</v>
      </c>
      <c r="K800" t="str">
        <f>VLOOKUP(A800,CITACIONES!$B$1:D$2072,2,0)</f>
        <v>SI</v>
      </c>
      <c r="L800" t="str">
        <f>VLOOKUP(A800,CITACIONES!$B$2:$D$2072,3,0)</f>
        <v>ENERO</v>
      </c>
    </row>
    <row r="801" spans="1:12">
      <c r="A801" s="4">
        <v>1022355375</v>
      </c>
      <c r="B801" s="4" t="s">
        <v>1693</v>
      </c>
      <c r="C801" s="4" t="s">
        <v>1694</v>
      </c>
      <c r="D801" t="s">
        <v>4470</v>
      </c>
      <c r="E801" s="8">
        <v>10</v>
      </c>
      <c r="F801" s="1" t="str">
        <f>VLOOKUP(E801,$O$1:$P$16,2,FALSE)</f>
        <v>LIMA</v>
      </c>
      <c r="G801" s="6" t="s">
        <v>3630</v>
      </c>
      <c r="H801" t="str">
        <f>VLOOKUP(G801,$O$19:$P$38,2,0)</f>
        <v>Profesional II</v>
      </c>
      <c r="I801" t="str">
        <f>VLOOKUP(A801,PERSONALES!$B$2:$F$2072,4,0)</f>
        <v>M</v>
      </c>
      <c r="J801">
        <f>VLOOKUP(A801,PERSONALES!$B$2:$F$2072,5,0)</f>
        <v>35</v>
      </c>
      <c r="K801" t="str">
        <f>VLOOKUP(A801,CITACIONES!$B$1:D$2072,2,0)</f>
        <v>SI</v>
      </c>
      <c r="L801" t="str">
        <f>VLOOKUP(A801,CITACIONES!$B$2:$D$2072,3,0)</f>
        <v>MARZO</v>
      </c>
    </row>
    <row r="802" spans="1:12">
      <c r="A802" s="4">
        <v>1022238038</v>
      </c>
      <c r="B802" s="4" t="s">
        <v>1695</v>
      </c>
      <c r="C802" s="4" t="s">
        <v>1696</v>
      </c>
      <c r="D802" t="s">
        <v>4471</v>
      </c>
      <c r="E802" s="8">
        <v>11</v>
      </c>
      <c r="F802" s="1" t="str">
        <f>VLOOKUP(E802,$O$1:$P$16,2,FALSE)</f>
        <v>BUENOS AIRES</v>
      </c>
      <c r="G802" s="6" t="s">
        <v>3636</v>
      </c>
      <c r="H802" t="str">
        <f>VLOOKUP(G802,$O$19:$P$38,2,0)</f>
        <v>Tecnólogo</v>
      </c>
      <c r="I802" t="str">
        <f>VLOOKUP(A802,PERSONALES!$B$2:$F$2072,4,0)</f>
        <v>F</v>
      </c>
      <c r="J802">
        <f>VLOOKUP(A802,PERSONALES!$B$2:$F$2072,5,0)</f>
        <v>33</v>
      </c>
      <c r="K802" t="str">
        <f>VLOOKUP(A802,CITACIONES!$B$1:D$2072,2,0)</f>
        <v>NO</v>
      </c>
      <c r="L802" t="str">
        <f>VLOOKUP(A802,CITACIONES!$B$2:$D$2072,3,0)</f>
        <v>PENDIENTE</v>
      </c>
    </row>
    <row r="803" spans="1:12">
      <c r="A803" s="4">
        <v>1022229191</v>
      </c>
      <c r="B803" s="4" t="s">
        <v>1697</v>
      </c>
      <c r="C803" s="4" t="s">
        <v>1698</v>
      </c>
      <c r="D803" t="s">
        <v>4472</v>
      </c>
      <c r="E803" s="8">
        <v>10</v>
      </c>
      <c r="F803" s="1" t="str">
        <f>VLOOKUP(E803,$O$1:$P$16,2,FALSE)</f>
        <v>LIMA</v>
      </c>
      <c r="G803" s="6" t="s">
        <v>3636</v>
      </c>
      <c r="H803" t="str">
        <f>VLOOKUP(G803,$O$19:$P$38,2,0)</f>
        <v>Tecnólogo</v>
      </c>
      <c r="I803" t="str">
        <f>VLOOKUP(A803,PERSONALES!$B$2:$F$2072,4,0)</f>
        <v>F</v>
      </c>
      <c r="J803">
        <f>VLOOKUP(A803,PERSONALES!$B$2:$F$2072,5,0)</f>
        <v>30</v>
      </c>
      <c r="K803" t="str">
        <f>VLOOKUP(A803,CITACIONES!$B$1:D$2072,2,0)</f>
        <v>SI</v>
      </c>
      <c r="L803" t="str">
        <f>VLOOKUP(A803,CITACIONES!$B$2:$D$2072,3,0)</f>
        <v>JUNIO</v>
      </c>
    </row>
    <row r="804" spans="1:12">
      <c r="A804" s="4">
        <v>1023612410</v>
      </c>
      <c r="B804" s="4" t="s">
        <v>1579</v>
      </c>
      <c r="C804" s="4" t="s">
        <v>1699</v>
      </c>
      <c r="D804" t="s">
        <v>4473</v>
      </c>
      <c r="E804" s="8">
        <v>3</v>
      </c>
      <c r="F804" s="1" t="str">
        <f>VLOOKUP(E804,$O$1:$P$16,2,FALSE)</f>
        <v>CALI</v>
      </c>
      <c r="G804" s="6" t="s">
        <v>3630</v>
      </c>
      <c r="H804" t="str">
        <f>VLOOKUP(G804,$O$19:$P$38,2,0)</f>
        <v>Profesional II</v>
      </c>
      <c r="I804" t="str">
        <f>VLOOKUP(A804,PERSONALES!$B$2:$F$2072,4,0)</f>
        <v>F</v>
      </c>
      <c r="J804">
        <f>VLOOKUP(A804,PERSONALES!$B$2:$F$2072,5,0)</f>
        <v>27</v>
      </c>
      <c r="K804" t="str">
        <f>VLOOKUP(A804,CITACIONES!$B$1:D$2072,2,0)</f>
        <v>SI</v>
      </c>
      <c r="L804" t="str">
        <f>VLOOKUP(A804,CITACIONES!$B$2:$D$2072,3,0)</f>
        <v>ABRIL</v>
      </c>
    </row>
    <row r="805" spans="1:12">
      <c r="A805" s="4">
        <v>1023526994</v>
      </c>
      <c r="B805" s="4" t="s">
        <v>1010</v>
      </c>
      <c r="C805" s="4" t="s">
        <v>1700</v>
      </c>
      <c r="D805" t="s">
        <v>4474</v>
      </c>
      <c r="E805" s="8">
        <v>13</v>
      </c>
      <c r="F805" s="1" t="str">
        <f>VLOOKUP(E805,$O$1:$P$16,2,FALSE)</f>
        <v>NEW YORK</v>
      </c>
      <c r="G805" s="6" t="s">
        <v>3630</v>
      </c>
      <c r="H805" t="str">
        <f>VLOOKUP(G805,$O$19:$P$38,2,0)</f>
        <v>Profesional II</v>
      </c>
      <c r="I805" t="str">
        <f>VLOOKUP(A805,PERSONALES!$B$2:$F$2072,4,0)</f>
        <v>M</v>
      </c>
      <c r="J805">
        <f>VLOOKUP(A805,PERSONALES!$B$2:$F$2072,5,0)</f>
        <v>26</v>
      </c>
      <c r="K805" t="str">
        <f>VLOOKUP(A805,CITACIONES!$B$1:D$2072,2,0)</f>
        <v>SI</v>
      </c>
      <c r="L805" t="str">
        <f>VLOOKUP(A805,CITACIONES!$B$2:$D$2072,3,0)</f>
        <v>FEBRERO</v>
      </c>
    </row>
    <row r="806" spans="1:12">
      <c r="A806" s="4">
        <v>1023883720</v>
      </c>
      <c r="B806" s="4" t="s">
        <v>1701</v>
      </c>
      <c r="C806" s="4" t="s">
        <v>1702</v>
      </c>
      <c r="D806" t="s">
        <v>4475</v>
      </c>
      <c r="E806" s="8">
        <v>1</v>
      </c>
      <c r="F806" s="1" t="str">
        <f>VLOOKUP(E806,$O$1:$P$16,2,FALSE)</f>
        <v>BOGOTA</v>
      </c>
      <c r="G806" s="6" t="s">
        <v>3636</v>
      </c>
      <c r="H806" t="str">
        <f>VLOOKUP(G806,$O$19:$P$38,2,0)</f>
        <v>Tecnólogo</v>
      </c>
      <c r="I806" t="str">
        <f>VLOOKUP(A806,PERSONALES!$B$2:$F$2072,4,0)</f>
        <v>F</v>
      </c>
      <c r="J806">
        <f>VLOOKUP(A806,PERSONALES!$B$2:$F$2072,5,0)</f>
        <v>30</v>
      </c>
      <c r="K806" t="str">
        <f>VLOOKUP(A806,CITACIONES!$B$1:D$2072,2,0)</f>
        <v>SI</v>
      </c>
      <c r="L806" t="str">
        <f>VLOOKUP(A806,CITACIONES!$B$2:$D$2072,3,0)</f>
        <v>ENERO</v>
      </c>
    </row>
    <row r="807" spans="1:12">
      <c r="A807" s="4">
        <v>102399250</v>
      </c>
      <c r="B807" s="4" t="s">
        <v>1703</v>
      </c>
      <c r="C807" s="4" t="s">
        <v>1704</v>
      </c>
      <c r="D807" t="s">
        <v>4476</v>
      </c>
      <c r="E807" s="8">
        <v>6</v>
      </c>
      <c r="F807" s="1" t="str">
        <f>VLOOKUP(E807,$O$1:$P$16,2,FALSE)</f>
        <v>SANTA MARTA</v>
      </c>
      <c r="G807" s="6" t="s">
        <v>3636</v>
      </c>
      <c r="H807" t="str">
        <f>VLOOKUP(G807,$O$19:$P$38,2,0)</f>
        <v>Tecnólogo</v>
      </c>
      <c r="I807" t="str">
        <f>VLOOKUP(A807,PERSONALES!$B$2:$F$2072,4,0)</f>
        <v>F</v>
      </c>
      <c r="J807">
        <f>VLOOKUP(A807,PERSONALES!$B$2:$F$2072,5,0)</f>
        <v>28</v>
      </c>
      <c r="K807" t="str">
        <f>VLOOKUP(A807,CITACIONES!$B$1:D$2072,2,0)</f>
        <v>SI</v>
      </c>
      <c r="L807" t="str">
        <f>VLOOKUP(A807,CITACIONES!$B$2:$D$2072,3,0)</f>
        <v>JUNIO</v>
      </c>
    </row>
    <row r="808" spans="1:12">
      <c r="A808" s="4">
        <v>1023565504</v>
      </c>
      <c r="B808" s="4" t="s">
        <v>1705</v>
      </c>
      <c r="C808" s="4" t="s">
        <v>1706</v>
      </c>
      <c r="D808" t="s">
        <v>4477</v>
      </c>
      <c r="E808" s="8">
        <v>7</v>
      </c>
      <c r="F808" s="1" t="str">
        <f>VLOOKUP(E808,$O$1:$P$16,2,FALSE)</f>
        <v>PASO</v>
      </c>
      <c r="G808" s="6" t="s">
        <v>3630</v>
      </c>
      <c r="H808" t="str">
        <f>VLOOKUP(G808,$O$19:$P$38,2,0)</f>
        <v>Profesional II</v>
      </c>
      <c r="I808" t="str">
        <f>VLOOKUP(A808,PERSONALES!$B$2:$F$2072,4,0)</f>
        <v>F</v>
      </c>
      <c r="J808">
        <f>VLOOKUP(A808,PERSONALES!$B$2:$F$2072,5,0)</f>
        <v>28</v>
      </c>
      <c r="K808" t="str">
        <f>VLOOKUP(A808,CITACIONES!$B$1:D$2072,2,0)</f>
        <v>SI</v>
      </c>
      <c r="L808" t="str">
        <f>VLOOKUP(A808,CITACIONES!$B$2:$D$2072,3,0)</f>
        <v>MAYO</v>
      </c>
    </row>
    <row r="809" spans="1:12">
      <c r="A809" s="4">
        <v>102461498</v>
      </c>
      <c r="B809" s="4" t="s">
        <v>1707</v>
      </c>
      <c r="C809" s="4" t="s">
        <v>1708</v>
      </c>
      <c r="D809" t="s">
        <v>4478</v>
      </c>
      <c r="E809" s="8">
        <v>9</v>
      </c>
      <c r="F809" s="1" t="str">
        <f>VLOOKUP(E809,$O$1:$P$16,2,FALSE)</f>
        <v>QUITO</v>
      </c>
      <c r="G809" s="6" t="s">
        <v>3630</v>
      </c>
      <c r="H809" t="str">
        <f>VLOOKUP(G809,$O$19:$P$38,2,0)</f>
        <v>Profesional II</v>
      </c>
      <c r="I809" t="str">
        <f>VLOOKUP(A809,PERSONALES!$B$2:$F$2072,4,0)</f>
        <v>M</v>
      </c>
      <c r="J809">
        <f>VLOOKUP(A809,PERSONALES!$B$2:$F$2072,5,0)</f>
        <v>31</v>
      </c>
      <c r="K809" t="str">
        <f>VLOOKUP(A809,CITACIONES!$B$1:D$2072,2,0)</f>
        <v>NO</v>
      </c>
      <c r="L809" t="str">
        <f>VLOOKUP(A809,CITACIONES!$B$2:$D$2072,3,0)</f>
        <v>PENDIENTE</v>
      </c>
    </row>
    <row r="810" spans="1:12">
      <c r="A810" s="4">
        <v>1024773956</v>
      </c>
      <c r="B810" s="4" t="s">
        <v>1709</v>
      </c>
      <c r="C810" s="4" t="s">
        <v>1710</v>
      </c>
      <c r="D810" t="s">
        <v>4479</v>
      </c>
      <c r="E810" s="8">
        <v>14</v>
      </c>
      <c r="F810" s="1" t="str">
        <f>VLOOKUP(E810,$O$1:$P$16,2,FALSE)</f>
        <v>SANTIAGO</v>
      </c>
      <c r="G810" s="6" t="s">
        <v>3630</v>
      </c>
      <c r="H810" t="str">
        <f>VLOOKUP(G810,$O$19:$P$38,2,0)</f>
        <v>Profesional II</v>
      </c>
      <c r="I810" t="str">
        <f>VLOOKUP(A810,PERSONALES!$B$2:$F$2072,4,0)</f>
        <v>F</v>
      </c>
      <c r="J810">
        <f>VLOOKUP(A810,PERSONALES!$B$2:$F$2072,5,0)</f>
        <v>31</v>
      </c>
      <c r="K810" t="str">
        <f>VLOOKUP(A810,CITACIONES!$B$1:D$2072,2,0)</f>
        <v>SI</v>
      </c>
      <c r="L810" t="str">
        <f>VLOOKUP(A810,CITACIONES!$B$2:$D$2072,3,0)</f>
        <v>MARZO</v>
      </c>
    </row>
    <row r="811" spans="1:12">
      <c r="A811" s="4">
        <v>1024136673</v>
      </c>
      <c r="B811" s="4" t="s">
        <v>1711</v>
      </c>
      <c r="C811" s="4" t="s">
        <v>1712</v>
      </c>
      <c r="D811" t="s">
        <v>4480</v>
      </c>
      <c r="E811" s="8">
        <v>9</v>
      </c>
      <c r="F811" s="1" t="str">
        <f>VLOOKUP(E811,$O$1:$P$16,2,FALSE)</f>
        <v>QUITO</v>
      </c>
      <c r="G811" s="6" t="s">
        <v>3636</v>
      </c>
      <c r="H811" t="str">
        <f>VLOOKUP(G811,$O$19:$P$38,2,0)</f>
        <v>Tecnólogo</v>
      </c>
      <c r="I811" t="str">
        <f>VLOOKUP(A811,PERSONALES!$B$2:$F$2072,4,0)</f>
        <v>F</v>
      </c>
      <c r="J811">
        <f>VLOOKUP(A811,PERSONALES!$B$2:$F$2072,5,0)</f>
        <v>29</v>
      </c>
      <c r="K811" t="str">
        <f>VLOOKUP(A811,CITACIONES!$B$1:D$2072,2,0)</f>
        <v>NO</v>
      </c>
      <c r="L811" t="str">
        <f>VLOOKUP(A811,CITACIONES!$B$2:$D$2072,3,0)</f>
        <v>PENDIENTE</v>
      </c>
    </row>
    <row r="812" spans="1:12">
      <c r="A812" s="4">
        <v>1026719154</v>
      </c>
      <c r="B812" s="4" t="s">
        <v>1713</v>
      </c>
      <c r="C812" s="4" t="s">
        <v>1714</v>
      </c>
      <c r="D812" t="s">
        <v>4481</v>
      </c>
      <c r="E812" s="8">
        <v>10</v>
      </c>
      <c r="F812" s="1" t="str">
        <f>VLOOKUP(E812,$O$1:$P$16,2,FALSE)</f>
        <v>LIMA</v>
      </c>
      <c r="G812" s="6" t="s">
        <v>3630</v>
      </c>
      <c r="H812" t="str">
        <f>VLOOKUP(G812,$O$19:$P$38,2,0)</f>
        <v>Profesional II</v>
      </c>
      <c r="I812" t="str">
        <f>VLOOKUP(A812,PERSONALES!$B$2:$F$2072,4,0)</f>
        <v>F</v>
      </c>
      <c r="J812">
        <f>VLOOKUP(A812,PERSONALES!$B$2:$F$2072,5,0)</f>
        <v>32</v>
      </c>
      <c r="K812" t="str">
        <f>VLOOKUP(A812,CITACIONES!$B$1:D$2072,2,0)</f>
        <v>SI</v>
      </c>
      <c r="L812" t="str">
        <f>VLOOKUP(A812,CITACIONES!$B$2:$D$2072,3,0)</f>
        <v>MARZO</v>
      </c>
    </row>
    <row r="813" spans="1:12">
      <c r="A813" s="4">
        <v>1026479320</v>
      </c>
      <c r="B813" s="4" t="s">
        <v>1715</v>
      </c>
      <c r="C813" s="4" t="s">
        <v>1716</v>
      </c>
      <c r="D813" t="s">
        <v>4482</v>
      </c>
      <c r="E813" s="8">
        <v>4</v>
      </c>
      <c r="F813" s="1" t="str">
        <f>VLOOKUP(E813,$O$1:$P$16,2,FALSE)</f>
        <v>BARRANQUILLA</v>
      </c>
      <c r="G813" s="6" t="s">
        <v>3630</v>
      </c>
      <c r="H813" t="str">
        <f>VLOOKUP(G813,$O$19:$P$38,2,0)</f>
        <v>Profesional II</v>
      </c>
      <c r="I813" t="str">
        <f>VLOOKUP(A813,PERSONALES!$B$2:$F$2072,4,0)</f>
        <v>F</v>
      </c>
      <c r="J813">
        <f>VLOOKUP(A813,PERSONALES!$B$2:$F$2072,5,0)</f>
        <v>25</v>
      </c>
      <c r="K813" t="str">
        <f>VLOOKUP(A813,CITACIONES!$B$1:D$2072,2,0)</f>
        <v>NO</v>
      </c>
      <c r="L813" t="str">
        <f>VLOOKUP(A813,CITACIONES!$B$2:$D$2072,3,0)</f>
        <v>PENDIENTE</v>
      </c>
    </row>
    <row r="814" spans="1:12">
      <c r="A814" s="4">
        <v>10304571</v>
      </c>
      <c r="B814" s="4" t="s">
        <v>1717</v>
      </c>
      <c r="C814" s="4" t="s">
        <v>1718</v>
      </c>
      <c r="D814" t="s">
        <v>4483</v>
      </c>
      <c r="E814" s="8">
        <v>12</v>
      </c>
      <c r="F814" s="1" t="str">
        <f>VLOOKUP(E814,$O$1:$P$16,2,FALSE)</f>
        <v>CARACAS</v>
      </c>
      <c r="G814" s="6" t="s">
        <v>3630</v>
      </c>
      <c r="H814" t="str">
        <f>VLOOKUP(G814,$O$19:$P$38,2,0)</f>
        <v>Profesional II</v>
      </c>
      <c r="I814" t="str">
        <f>VLOOKUP(A814,PERSONALES!$B$2:$F$2072,4,0)</f>
        <v>M</v>
      </c>
      <c r="J814">
        <f>VLOOKUP(A814,PERSONALES!$B$2:$F$2072,5,0)</f>
        <v>35</v>
      </c>
      <c r="K814" t="str">
        <f>VLOOKUP(A814,CITACIONES!$B$1:D$2072,2,0)</f>
        <v>SI</v>
      </c>
      <c r="L814" t="str">
        <f>VLOOKUP(A814,CITACIONES!$B$2:$D$2072,3,0)</f>
        <v>JUNIO</v>
      </c>
    </row>
    <row r="815" spans="1:12">
      <c r="A815" s="4">
        <v>1030435903</v>
      </c>
      <c r="B815" s="4" t="s">
        <v>1719</v>
      </c>
      <c r="C815" s="4" t="s">
        <v>1720</v>
      </c>
      <c r="D815" t="s">
        <v>4484</v>
      </c>
      <c r="E815" s="8">
        <v>4</v>
      </c>
      <c r="F815" s="1" t="str">
        <f>VLOOKUP(E815,$O$1:$P$16,2,FALSE)</f>
        <v>BARRANQUILLA</v>
      </c>
      <c r="G815" s="6" t="s">
        <v>3636</v>
      </c>
      <c r="H815" t="str">
        <f>VLOOKUP(G815,$O$19:$P$38,2,0)</f>
        <v>Tecnólogo</v>
      </c>
      <c r="I815" t="str">
        <f>VLOOKUP(A815,PERSONALES!$B$2:$F$2072,4,0)</f>
        <v>F</v>
      </c>
      <c r="J815">
        <f>VLOOKUP(A815,PERSONALES!$B$2:$F$2072,5,0)</f>
        <v>34</v>
      </c>
      <c r="K815" t="str">
        <f>VLOOKUP(A815,CITACIONES!$B$1:D$2072,2,0)</f>
        <v>NO</v>
      </c>
      <c r="L815" t="str">
        <f>VLOOKUP(A815,CITACIONES!$B$2:$D$2072,3,0)</f>
        <v>PENDIENTE</v>
      </c>
    </row>
    <row r="816" spans="1:12">
      <c r="A816" s="4">
        <v>1030957206</v>
      </c>
      <c r="B816" s="4" t="s">
        <v>1721</v>
      </c>
      <c r="C816" s="4" t="s">
        <v>1722</v>
      </c>
      <c r="D816" t="s">
        <v>4485</v>
      </c>
      <c r="E816" s="8">
        <v>12</v>
      </c>
      <c r="F816" s="1" t="str">
        <f>VLOOKUP(E816,$O$1:$P$16,2,FALSE)</f>
        <v>CARACAS</v>
      </c>
      <c r="G816" s="6" t="s">
        <v>3632</v>
      </c>
      <c r="H816" t="str">
        <f>VLOOKUP(G816,$O$19:$P$38,2,0)</f>
        <v>Profesional I</v>
      </c>
      <c r="I816" t="str">
        <f>VLOOKUP(A816,PERSONALES!$B$2:$F$2072,4,0)</f>
        <v>F</v>
      </c>
      <c r="J816">
        <f>VLOOKUP(A816,PERSONALES!$B$2:$F$2072,5,0)</f>
        <v>32</v>
      </c>
      <c r="K816" t="str">
        <f>VLOOKUP(A816,CITACIONES!$B$1:D$2072,2,0)</f>
        <v>SI</v>
      </c>
      <c r="L816" t="str">
        <f>VLOOKUP(A816,CITACIONES!$B$2:$D$2072,3,0)</f>
        <v>MAYO</v>
      </c>
    </row>
    <row r="817" spans="1:12">
      <c r="A817" s="4">
        <v>1030479155</v>
      </c>
      <c r="B817" s="4" t="s">
        <v>1723</v>
      </c>
      <c r="C817" s="4" t="s">
        <v>1724</v>
      </c>
      <c r="D817" t="s">
        <v>4486</v>
      </c>
      <c r="E817" s="8">
        <v>13</v>
      </c>
      <c r="F817" s="1" t="str">
        <f>VLOOKUP(E817,$O$1:$P$16,2,FALSE)</f>
        <v>NEW YORK</v>
      </c>
      <c r="G817" s="6" t="s">
        <v>3634</v>
      </c>
      <c r="H817" t="str">
        <f>VLOOKUP(G817,$O$19:$P$38,2,0)</f>
        <v>Auxiliar Técnico II</v>
      </c>
      <c r="I817" t="str">
        <f>VLOOKUP(A817,PERSONALES!$B$2:$F$2072,4,0)</f>
        <v>F</v>
      </c>
      <c r="J817">
        <f>VLOOKUP(A817,PERSONALES!$B$2:$F$2072,5,0)</f>
        <v>32</v>
      </c>
      <c r="K817" t="str">
        <f>VLOOKUP(A817,CITACIONES!$B$1:D$2072,2,0)</f>
        <v>SI</v>
      </c>
      <c r="L817" t="str">
        <f>VLOOKUP(A817,CITACIONES!$B$2:$D$2072,3,0)</f>
        <v>JUNIO</v>
      </c>
    </row>
    <row r="818" spans="1:12">
      <c r="A818" s="4">
        <v>1030688211</v>
      </c>
      <c r="B818" s="4" t="s">
        <v>1725</v>
      </c>
      <c r="C818" s="4" t="s">
        <v>1726</v>
      </c>
      <c r="D818" t="s">
        <v>4487</v>
      </c>
      <c r="E818" s="8">
        <v>12</v>
      </c>
      <c r="F818" s="1" t="str">
        <f>VLOOKUP(E818,$O$1:$P$16,2,FALSE)</f>
        <v>CARACAS</v>
      </c>
      <c r="G818" s="6" t="s">
        <v>3633</v>
      </c>
      <c r="H818" t="str">
        <f>VLOOKUP(G818,$O$19:$P$38,2,0)</f>
        <v>Coordinador I</v>
      </c>
      <c r="I818" t="str">
        <f>VLOOKUP(A818,PERSONALES!$B$2:$F$2072,4,0)</f>
        <v>F</v>
      </c>
      <c r="J818">
        <f>VLOOKUP(A818,PERSONALES!$B$2:$F$2072,5,0)</f>
        <v>31</v>
      </c>
      <c r="K818" t="str">
        <f>VLOOKUP(A818,CITACIONES!$B$1:D$2072,2,0)</f>
        <v>NO</v>
      </c>
      <c r="L818" t="str">
        <f>VLOOKUP(A818,CITACIONES!$B$2:$D$2072,3,0)</f>
        <v>PENDIENTE</v>
      </c>
    </row>
    <row r="819" spans="1:12">
      <c r="A819" s="4">
        <v>1030219568</v>
      </c>
      <c r="B819" s="4" t="s">
        <v>1347</v>
      </c>
      <c r="C819" s="4" t="s">
        <v>1727</v>
      </c>
      <c r="D819" t="s">
        <v>4488</v>
      </c>
      <c r="E819" s="8">
        <v>13</v>
      </c>
      <c r="F819" s="1" t="str">
        <f>VLOOKUP(E819,$O$1:$P$16,2,FALSE)</f>
        <v>NEW YORK</v>
      </c>
      <c r="G819" s="6" t="s">
        <v>3630</v>
      </c>
      <c r="H819" t="str">
        <f>VLOOKUP(G819,$O$19:$P$38,2,0)</f>
        <v>Profesional II</v>
      </c>
      <c r="I819" t="str">
        <f>VLOOKUP(A819,PERSONALES!$B$2:$F$2072,4,0)</f>
        <v>M</v>
      </c>
      <c r="J819">
        <f>VLOOKUP(A819,PERSONALES!$B$2:$F$2072,5,0)</f>
        <v>30</v>
      </c>
      <c r="K819" t="str">
        <f>VLOOKUP(A819,CITACIONES!$B$1:D$2072,2,0)</f>
        <v>NO</v>
      </c>
      <c r="L819" t="str">
        <f>VLOOKUP(A819,CITACIONES!$B$2:$D$2072,3,0)</f>
        <v>PENDIENTE</v>
      </c>
    </row>
    <row r="820" spans="1:12">
      <c r="A820" s="4">
        <v>103245450</v>
      </c>
      <c r="B820" s="4" t="s">
        <v>1728</v>
      </c>
      <c r="C820" s="4" t="s">
        <v>1729</v>
      </c>
      <c r="D820" t="s">
        <v>4489</v>
      </c>
      <c r="E820" s="8">
        <v>3</v>
      </c>
      <c r="F820" s="1" t="str">
        <f>VLOOKUP(E820,$O$1:$P$16,2,FALSE)</f>
        <v>CALI</v>
      </c>
      <c r="G820" s="6" t="s">
        <v>3630</v>
      </c>
      <c r="H820" t="str">
        <f>VLOOKUP(G820,$O$19:$P$38,2,0)</f>
        <v>Profesional II</v>
      </c>
      <c r="I820" t="str">
        <f>VLOOKUP(A820,PERSONALES!$B$2:$F$2072,4,0)</f>
        <v>F</v>
      </c>
      <c r="J820">
        <f>VLOOKUP(A820,PERSONALES!$B$2:$F$2072,5,0)</f>
        <v>36</v>
      </c>
      <c r="K820" t="str">
        <f>VLOOKUP(A820,CITACIONES!$B$1:D$2072,2,0)</f>
        <v>SI</v>
      </c>
      <c r="L820" t="str">
        <f>VLOOKUP(A820,CITACIONES!$B$2:$D$2072,3,0)</f>
        <v>ABRIL</v>
      </c>
    </row>
    <row r="821" spans="1:12">
      <c r="A821" s="4">
        <v>1032399264</v>
      </c>
      <c r="B821" s="4" t="s">
        <v>1730</v>
      </c>
      <c r="C821" s="4" t="s">
        <v>1731</v>
      </c>
      <c r="D821" t="s">
        <v>4490</v>
      </c>
      <c r="E821" s="8">
        <v>4</v>
      </c>
      <c r="F821" s="1" t="str">
        <f>VLOOKUP(E821,$O$1:$P$16,2,FALSE)</f>
        <v>BARRANQUILLA</v>
      </c>
      <c r="G821" s="6" t="s">
        <v>3636</v>
      </c>
      <c r="H821" t="str">
        <f>VLOOKUP(G821,$O$19:$P$38,2,0)</f>
        <v>Tecnólogo</v>
      </c>
      <c r="I821" t="str">
        <f>VLOOKUP(A821,PERSONALES!$B$2:$F$2072,4,0)</f>
        <v>F</v>
      </c>
      <c r="J821">
        <f>VLOOKUP(A821,PERSONALES!$B$2:$F$2072,5,0)</f>
        <v>34</v>
      </c>
      <c r="K821" t="str">
        <f>VLOOKUP(A821,CITACIONES!$B$1:D$2072,2,0)</f>
        <v>NO</v>
      </c>
      <c r="L821" t="str">
        <f>VLOOKUP(A821,CITACIONES!$B$2:$D$2072,3,0)</f>
        <v>PENDIENTE</v>
      </c>
    </row>
    <row r="822" spans="1:12">
      <c r="A822" s="4">
        <v>1033727977</v>
      </c>
      <c r="B822" s="4" t="s">
        <v>1347</v>
      </c>
      <c r="C822" s="4" t="s">
        <v>1732</v>
      </c>
      <c r="D822" t="s">
        <v>4491</v>
      </c>
      <c r="E822" s="8">
        <v>7</v>
      </c>
      <c r="F822" s="1" t="str">
        <f>VLOOKUP(E822,$O$1:$P$16,2,FALSE)</f>
        <v>PASO</v>
      </c>
      <c r="G822" s="6" t="s">
        <v>3630</v>
      </c>
      <c r="H822" t="str">
        <f>VLOOKUP(G822,$O$19:$P$38,2,0)</f>
        <v>Profesional II</v>
      </c>
      <c r="I822" t="str">
        <f>VLOOKUP(A822,PERSONALES!$B$2:$F$2072,4,0)</f>
        <v>M</v>
      </c>
      <c r="J822">
        <f>VLOOKUP(A822,PERSONALES!$B$2:$F$2072,5,0)</f>
        <v>27</v>
      </c>
      <c r="K822" t="str">
        <f>VLOOKUP(A822,CITACIONES!$B$1:D$2072,2,0)</f>
        <v>NO</v>
      </c>
      <c r="L822" t="str">
        <f>VLOOKUP(A822,CITACIONES!$B$2:$D$2072,3,0)</f>
        <v>PENDIENTE</v>
      </c>
    </row>
    <row r="823" spans="1:12">
      <c r="A823" s="4">
        <v>1070114555</v>
      </c>
      <c r="B823" s="4" t="s">
        <v>1733</v>
      </c>
      <c r="C823" s="4" t="s">
        <v>1734</v>
      </c>
      <c r="D823" t="s">
        <v>4492</v>
      </c>
      <c r="E823" s="8">
        <v>14</v>
      </c>
      <c r="F823" s="1" t="str">
        <f>VLOOKUP(E823,$O$1:$P$16,2,FALSE)</f>
        <v>SANTIAGO</v>
      </c>
      <c r="G823" s="6" t="s">
        <v>3636</v>
      </c>
      <c r="H823" t="str">
        <f>VLOOKUP(G823,$O$19:$P$38,2,0)</f>
        <v>Tecnólogo</v>
      </c>
      <c r="I823" t="str">
        <f>VLOOKUP(A823,PERSONALES!$B$2:$F$2072,4,0)</f>
        <v>F</v>
      </c>
      <c r="J823">
        <f>VLOOKUP(A823,PERSONALES!$B$2:$F$2072,5,0)</f>
        <v>33</v>
      </c>
      <c r="K823" t="str">
        <f>VLOOKUP(A823,CITACIONES!$B$1:D$2072,2,0)</f>
        <v>SI</v>
      </c>
      <c r="L823" t="str">
        <f>VLOOKUP(A823,CITACIONES!$B$2:$D$2072,3,0)</f>
        <v>MARZO</v>
      </c>
    </row>
    <row r="824" spans="1:12">
      <c r="A824" s="4">
        <v>1070393630</v>
      </c>
      <c r="B824" s="4" t="s">
        <v>1735</v>
      </c>
      <c r="C824" s="4" t="s">
        <v>1736</v>
      </c>
      <c r="D824" t="s">
        <v>4493</v>
      </c>
      <c r="E824" s="8">
        <v>12</v>
      </c>
      <c r="F824" s="1" t="str">
        <f>VLOOKUP(E824,$O$1:$P$16,2,FALSE)</f>
        <v>CARACAS</v>
      </c>
      <c r="G824" s="6" t="s">
        <v>3636</v>
      </c>
      <c r="H824" t="str">
        <f>VLOOKUP(G824,$O$19:$P$38,2,0)</f>
        <v>Tecnólogo</v>
      </c>
      <c r="I824" t="str">
        <f>VLOOKUP(A824,PERSONALES!$B$2:$F$2072,4,0)</f>
        <v>M</v>
      </c>
      <c r="J824">
        <f>VLOOKUP(A824,PERSONALES!$B$2:$F$2072,5,0)</f>
        <v>29</v>
      </c>
      <c r="K824" t="str">
        <f>VLOOKUP(A824,CITACIONES!$B$1:D$2072,2,0)</f>
        <v>SI</v>
      </c>
      <c r="L824" t="str">
        <f>VLOOKUP(A824,CITACIONES!$B$2:$D$2072,3,0)</f>
        <v>JUNIO</v>
      </c>
    </row>
    <row r="825" spans="1:12">
      <c r="A825" s="4">
        <v>1070949539</v>
      </c>
      <c r="B825" s="4" t="s">
        <v>1737</v>
      </c>
      <c r="C825" s="4" t="s">
        <v>1738</v>
      </c>
      <c r="D825" t="s">
        <v>4494</v>
      </c>
      <c r="E825" s="8">
        <v>14</v>
      </c>
      <c r="F825" s="1" t="str">
        <f>VLOOKUP(E825,$O$1:$P$16,2,FALSE)</f>
        <v>SANTIAGO</v>
      </c>
      <c r="G825" s="6" t="s">
        <v>3636</v>
      </c>
      <c r="H825" t="str">
        <f>VLOOKUP(G825,$O$19:$P$38,2,0)</f>
        <v>Tecnólogo</v>
      </c>
      <c r="I825" t="str">
        <f>VLOOKUP(A825,PERSONALES!$B$2:$F$2072,4,0)</f>
        <v>M</v>
      </c>
      <c r="J825">
        <f>VLOOKUP(A825,PERSONALES!$B$2:$F$2072,5,0)</f>
        <v>29</v>
      </c>
      <c r="K825" t="str">
        <f>VLOOKUP(A825,CITACIONES!$B$1:D$2072,2,0)</f>
        <v>NO</v>
      </c>
      <c r="L825" t="str">
        <f>VLOOKUP(A825,CITACIONES!$B$2:$D$2072,3,0)</f>
        <v>PENDIENTE</v>
      </c>
    </row>
    <row r="826" spans="1:12">
      <c r="A826" s="4">
        <v>1073498649</v>
      </c>
      <c r="B826" s="4" t="s">
        <v>62</v>
      </c>
      <c r="C826" s="4" t="s">
        <v>184</v>
      </c>
      <c r="D826" t="s">
        <v>4495</v>
      </c>
      <c r="E826" s="8">
        <v>14</v>
      </c>
      <c r="F826" s="1" t="str">
        <f>VLOOKUP(E826,$O$1:$P$16,2,FALSE)</f>
        <v>SANTIAGO</v>
      </c>
      <c r="G826" s="6" t="s">
        <v>3636</v>
      </c>
      <c r="H826" t="str">
        <f>VLOOKUP(G826,$O$19:$P$38,2,0)</f>
        <v>Tecnólogo</v>
      </c>
      <c r="I826" t="str">
        <f>VLOOKUP(A826,PERSONALES!$B$2:$F$2072,4,0)</f>
        <v>F</v>
      </c>
      <c r="J826">
        <f>VLOOKUP(A826,PERSONALES!$B$2:$F$2072,5,0)</f>
        <v>35</v>
      </c>
      <c r="K826" t="str">
        <f>VLOOKUP(A826,CITACIONES!$B$1:D$2072,2,0)</f>
        <v>SI</v>
      </c>
      <c r="L826" t="str">
        <f>VLOOKUP(A826,CITACIONES!$B$2:$D$2072,3,0)</f>
        <v>FEBRERO</v>
      </c>
    </row>
    <row r="827" spans="1:12">
      <c r="A827" s="4">
        <v>1073580180</v>
      </c>
      <c r="B827" s="4" t="s">
        <v>1739</v>
      </c>
      <c r="C827" s="4" t="s">
        <v>1740</v>
      </c>
      <c r="D827" t="s">
        <v>4496</v>
      </c>
      <c r="E827" s="8">
        <v>9</v>
      </c>
      <c r="F827" s="1" t="str">
        <f>VLOOKUP(E827,$O$1:$P$16,2,FALSE)</f>
        <v>QUITO</v>
      </c>
      <c r="G827" s="6" t="s">
        <v>3636</v>
      </c>
      <c r="H827" t="str">
        <f>VLOOKUP(G827,$O$19:$P$38,2,0)</f>
        <v>Tecnólogo</v>
      </c>
      <c r="I827" t="str">
        <f>VLOOKUP(A827,PERSONALES!$B$2:$F$2072,4,0)</f>
        <v>F</v>
      </c>
      <c r="J827">
        <f>VLOOKUP(A827,PERSONALES!$B$2:$F$2072,5,0)</f>
        <v>29</v>
      </c>
      <c r="K827" t="str">
        <f>VLOOKUP(A827,CITACIONES!$B$1:D$2072,2,0)</f>
        <v>SI</v>
      </c>
      <c r="L827" t="str">
        <f>VLOOKUP(A827,CITACIONES!$B$2:$D$2072,3,0)</f>
        <v>MAYO</v>
      </c>
    </row>
    <row r="828" spans="1:12">
      <c r="A828" s="4">
        <v>1075187444</v>
      </c>
      <c r="B828" s="4" t="s">
        <v>1741</v>
      </c>
      <c r="C828" s="4" t="s">
        <v>1742</v>
      </c>
      <c r="D828" t="s">
        <v>4497</v>
      </c>
      <c r="E828" s="8">
        <v>11</v>
      </c>
      <c r="F828" s="1" t="str">
        <f>VLOOKUP(E828,$O$1:$P$16,2,FALSE)</f>
        <v>BUENOS AIRES</v>
      </c>
      <c r="G828" s="6" t="s">
        <v>3636</v>
      </c>
      <c r="H828" t="str">
        <f>VLOOKUP(G828,$O$19:$P$38,2,0)</f>
        <v>Tecnólogo</v>
      </c>
      <c r="I828" t="str">
        <f>VLOOKUP(A828,PERSONALES!$B$2:$F$2072,4,0)</f>
        <v>F</v>
      </c>
      <c r="J828">
        <f>VLOOKUP(A828,PERSONALES!$B$2:$F$2072,5,0)</f>
        <v>32</v>
      </c>
      <c r="K828" t="str">
        <f>VLOOKUP(A828,CITACIONES!$B$1:D$2072,2,0)</f>
        <v>NO</v>
      </c>
      <c r="L828" t="str">
        <f>VLOOKUP(A828,CITACIONES!$B$2:$D$2072,3,0)</f>
        <v>PENDIENTE</v>
      </c>
    </row>
    <row r="829" spans="1:12">
      <c r="A829" s="4">
        <v>1076980183</v>
      </c>
      <c r="B829" s="4" t="s">
        <v>1743</v>
      </c>
      <c r="C829" s="4" t="s">
        <v>1744</v>
      </c>
      <c r="D829" t="s">
        <v>4498</v>
      </c>
      <c r="E829" s="8">
        <v>8</v>
      </c>
      <c r="F829" s="1" t="str">
        <f>VLOOKUP(E829,$O$1:$P$16,2,FALSE)</f>
        <v>GUAYAQUIL</v>
      </c>
      <c r="G829" s="6" t="s">
        <v>3636</v>
      </c>
      <c r="H829" t="str">
        <f>VLOOKUP(G829,$O$19:$P$38,2,0)</f>
        <v>Tecnólogo</v>
      </c>
      <c r="I829" t="str">
        <f>VLOOKUP(A829,PERSONALES!$B$2:$F$2072,4,0)</f>
        <v>F</v>
      </c>
      <c r="J829">
        <f>VLOOKUP(A829,PERSONALES!$B$2:$F$2072,5,0)</f>
        <v>29</v>
      </c>
      <c r="K829" t="str">
        <f>VLOOKUP(A829,CITACIONES!$B$1:D$2072,2,0)</f>
        <v>SI</v>
      </c>
      <c r="L829" t="str">
        <f>VLOOKUP(A829,CITACIONES!$B$2:$D$2072,3,0)</f>
        <v>MAYO</v>
      </c>
    </row>
    <row r="830" spans="1:12">
      <c r="A830" s="4">
        <v>1083897509</v>
      </c>
      <c r="B830" s="4" t="s">
        <v>278</v>
      </c>
      <c r="C830" s="4" t="s">
        <v>277</v>
      </c>
      <c r="D830" t="s">
        <v>4499</v>
      </c>
      <c r="E830" s="8">
        <v>8</v>
      </c>
      <c r="F830" s="1" t="str">
        <f>VLOOKUP(E830,$O$1:$P$16,2,FALSE)</f>
        <v>GUAYAQUIL</v>
      </c>
      <c r="G830" s="6" t="s">
        <v>3632</v>
      </c>
      <c r="H830" t="str">
        <f>VLOOKUP(G830,$O$19:$P$38,2,0)</f>
        <v>Profesional I</v>
      </c>
      <c r="I830" t="str">
        <f>VLOOKUP(A830,PERSONALES!$B$2:$F$2072,4,0)</f>
        <v>F</v>
      </c>
      <c r="J830">
        <f>VLOOKUP(A830,PERSONALES!$B$2:$F$2072,5,0)</f>
        <v>34</v>
      </c>
      <c r="K830" t="str">
        <f>VLOOKUP(A830,CITACIONES!$B$1:D$2072,2,0)</f>
        <v>SI</v>
      </c>
      <c r="L830" t="str">
        <f>VLOOKUP(A830,CITACIONES!$B$2:$D$2072,3,0)</f>
        <v>ABRIL</v>
      </c>
    </row>
    <row r="831" spans="1:12">
      <c r="A831" s="4">
        <v>1110327876</v>
      </c>
      <c r="B831" s="4" t="s">
        <v>296</v>
      </c>
      <c r="C831" s="4" t="s">
        <v>1745</v>
      </c>
      <c r="D831" t="s">
        <v>4500</v>
      </c>
      <c r="E831" s="8">
        <v>10</v>
      </c>
      <c r="F831" s="1" t="str">
        <f>VLOOKUP(E831,$O$1:$P$16,2,FALSE)</f>
        <v>LIMA</v>
      </c>
      <c r="G831" s="6" t="s">
        <v>3636</v>
      </c>
      <c r="H831" t="str">
        <f>VLOOKUP(G831,$O$19:$P$38,2,0)</f>
        <v>Tecnólogo</v>
      </c>
      <c r="I831" t="str">
        <f>VLOOKUP(A831,PERSONALES!$B$2:$F$2072,4,0)</f>
        <v>F</v>
      </c>
      <c r="J831">
        <f>VLOOKUP(A831,PERSONALES!$B$2:$F$2072,5,0)</f>
        <v>29</v>
      </c>
      <c r="K831" t="str">
        <f>VLOOKUP(A831,CITACIONES!$B$1:D$2072,2,0)</f>
        <v>SI</v>
      </c>
      <c r="L831" t="str">
        <f>VLOOKUP(A831,CITACIONES!$B$2:$D$2072,3,0)</f>
        <v>ABRIL</v>
      </c>
    </row>
    <row r="832" spans="1:12">
      <c r="A832" s="4">
        <v>1110301558</v>
      </c>
      <c r="B832" s="4" t="s">
        <v>1746</v>
      </c>
      <c r="C832" s="4" t="s">
        <v>1747</v>
      </c>
      <c r="D832" t="s">
        <v>4501</v>
      </c>
      <c r="E832" s="8">
        <v>3</v>
      </c>
      <c r="F832" s="1" t="str">
        <f>VLOOKUP(E832,$O$1:$P$16,2,FALSE)</f>
        <v>CALI</v>
      </c>
      <c r="G832" s="6" t="s">
        <v>3636</v>
      </c>
      <c r="H832" t="str">
        <f>VLOOKUP(G832,$O$19:$P$38,2,0)</f>
        <v>Tecnólogo</v>
      </c>
      <c r="I832" t="str">
        <f>VLOOKUP(A832,PERSONALES!$B$2:$F$2072,4,0)</f>
        <v>M</v>
      </c>
      <c r="J832">
        <f>VLOOKUP(A832,PERSONALES!$B$2:$F$2072,5,0)</f>
        <v>27</v>
      </c>
      <c r="K832" t="str">
        <f>VLOOKUP(A832,CITACIONES!$B$1:D$2072,2,0)</f>
        <v>SI</v>
      </c>
      <c r="L832" t="str">
        <f>VLOOKUP(A832,CITACIONES!$B$2:$D$2072,3,0)</f>
        <v>FEBRERO</v>
      </c>
    </row>
    <row r="833" spans="1:12">
      <c r="A833" s="4">
        <v>23624657</v>
      </c>
      <c r="B833" s="4" t="s">
        <v>1748</v>
      </c>
      <c r="C833" s="4" t="s">
        <v>1749</v>
      </c>
      <c r="D833" t="s">
        <v>4502</v>
      </c>
      <c r="E833" s="8">
        <v>10</v>
      </c>
      <c r="F833" s="1" t="str">
        <f>VLOOKUP(E833,$O$1:$P$16,2,FALSE)</f>
        <v>LIMA</v>
      </c>
      <c r="G833" s="6" t="s">
        <v>3630</v>
      </c>
      <c r="H833" t="str">
        <f>VLOOKUP(G833,$O$19:$P$38,2,0)</f>
        <v>Profesional II</v>
      </c>
      <c r="I833" t="str">
        <f>VLOOKUP(A833,PERSONALES!$B$2:$F$2072,4,0)</f>
        <v>F</v>
      </c>
      <c r="J833">
        <f>VLOOKUP(A833,PERSONALES!$B$2:$F$2072,5,0)</f>
        <v>38</v>
      </c>
      <c r="K833" t="str">
        <f>VLOOKUP(A833,CITACIONES!$B$1:D$2072,2,0)</f>
        <v>SI</v>
      </c>
      <c r="L833" t="str">
        <f>VLOOKUP(A833,CITACIONES!$B$2:$D$2072,3,0)</f>
        <v>JUNIO</v>
      </c>
    </row>
    <row r="834" spans="1:12">
      <c r="A834" s="4">
        <v>31047393</v>
      </c>
      <c r="B834" s="4" t="s">
        <v>1750</v>
      </c>
      <c r="C834" s="4" t="s">
        <v>1751</v>
      </c>
      <c r="D834" t="s">
        <v>4503</v>
      </c>
      <c r="E834" s="8">
        <v>3</v>
      </c>
      <c r="F834" s="1" t="str">
        <f>VLOOKUP(E834,$O$1:$P$16,2,FALSE)</f>
        <v>CALI</v>
      </c>
      <c r="G834" s="6" t="s">
        <v>3636</v>
      </c>
      <c r="H834" t="str">
        <f>VLOOKUP(G834,$O$19:$P$38,2,0)</f>
        <v>Tecnólogo</v>
      </c>
      <c r="I834" t="str">
        <f>VLOOKUP(A834,PERSONALES!$B$2:$F$2072,4,0)</f>
        <v>M</v>
      </c>
      <c r="J834">
        <f>VLOOKUP(A834,PERSONALES!$B$2:$F$2072,5,0)</f>
        <v>39</v>
      </c>
      <c r="K834" t="str">
        <f>VLOOKUP(A834,CITACIONES!$B$1:D$2072,2,0)</f>
        <v>SI</v>
      </c>
      <c r="L834" t="str">
        <f>VLOOKUP(A834,CITACIONES!$B$2:$D$2072,3,0)</f>
        <v>ABRIL</v>
      </c>
    </row>
    <row r="835" spans="1:12">
      <c r="A835" s="4">
        <v>39646847</v>
      </c>
      <c r="B835" s="4" t="s">
        <v>1752</v>
      </c>
      <c r="C835" s="4" t="s">
        <v>1753</v>
      </c>
      <c r="D835" t="s">
        <v>4504</v>
      </c>
      <c r="E835" s="8">
        <v>7</v>
      </c>
      <c r="F835" s="1" t="str">
        <f>VLOOKUP(E835,$O$1:$P$16,2,FALSE)</f>
        <v>PASO</v>
      </c>
      <c r="G835" s="6" t="s">
        <v>3633</v>
      </c>
      <c r="H835" t="str">
        <f>VLOOKUP(G835,$O$19:$P$38,2,0)</f>
        <v>Coordinador I</v>
      </c>
      <c r="I835" t="str">
        <f>VLOOKUP(A835,PERSONALES!$B$2:$F$2072,4,0)</f>
        <v>F</v>
      </c>
      <c r="J835">
        <f>VLOOKUP(A835,PERSONALES!$B$2:$F$2072,5,0)</f>
        <v>56</v>
      </c>
      <c r="K835" t="str">
        <f>VLOOKUP(A835,CITACIONES!$B$1:D$2072,2,0)</f>
        <v>NO</v>
      </c>
      <c r="L835" t="str">
        <f>VLOOKUP(A835,CITACIONES!$B$2:$D$2072,3,0)</f>
        <v>PENDIENTE</v>
      </c>
    </row>
    <row r="836" spans="1:12">
      <c r="A836" s="4">
        <v>39769772</v>
      </c>
      <c r="B836" s="4" t="s">
        <v>1166</v>
      </c>
      <c r="C836" s="4" t="s">
        <v>653</v>
      </c>
      <c r="D836" t="s">
        <v>4505</v>
      </c>
      <c r="E836" s="8">
        <v>9</v>
      </c>
      <c r="F836" s="1" t="str">
        <f>VLOOKUP(E836,$O$1:$P$16,2,FALSE)</f>
        <v>QUITO</v>
      </c>
      <c r="G836" s="6" t="s">
        <v>3630</v>
      </c>
      <c r="H836" t="str">
        <f>VLOOKUP(G836,$O$19:$P$38,2,0)</f>
        <v>Profesional II</v>
      </c>
      <c r="I836" t="str">
        <f>VLOOKUP(A836,PERSONALES!$B$2:$F$2072,4,0)</f>
        <v>F</v>
      </c>
      <c r="J836">
        <f>VLOOKUP(A836,PERSONALES!$B$2:$F$2072,5,0)</f>
        <v>49</v>
      </c>
      <c r="K836" t="str">
        <f>VLOOKUP(A836,CITACIONES!$B$1:D$2072,2,0)</f>
        <v>NO</v>
      </c>
      <c r="L836" t="str">
        <f>VLOOKUP(A836,CITACIONES!$B$2:$D$2072,3,0)</f>
        <v>PENDIENTE</v>
      </c>
    </row>
    <row r="837" spans="1:12">
      <c r="A837" s="4">
        <v>39791621</v>
      </c>
      <c r="B837" s="4" t="s">
        <v>1754</v>
      </c>
      <c r="C837" s="4" t="s">
        <v>1755</v>
      </c>
      <c r="D837" t="s">
        <v>4506</v>
      </c>
      <c r="E837" s="8">
        <v>10</v>
      </c>
      <c r="F837" s="1" t="str">
        <f>VLOOKUP(E837,$O$1:$P$16,2,FALSE)</f>
        <v>LIMA</v>
      </c>
      <c r="G837" s="6" t="s">
        <v>3633</v>
      </c>
      <c r="H837" t="str">
        <f>VLOOKUP(G837,$O$19:$P$38,2,0)</f>
        <v>Coordinador I</v>
      </c>
      <c r="I837" t="str">
        <f>VLOOKUP(A837,PERSONALES!$B$2:$F$2072,4,0)</f>
        <v>F</v>
      </c>
      <c r="J837">
        <f>VLOOKUP(A837,PERSONALES!$B$2:$F$2072,5,0)</f>
        <v>51</v>
      </c>
      <c r="K837" t="str">
        <f>VLOOKUP(A837,CITACIONES!$B$1:D$2072,2,0)</f>
        <v>SI</v>
      </c>
      <c r="L837" t="str">
        <f>VLOOKUP(A837,CITACIONES!$B$2:$D$2072,3,0)</f>
        <v>MAYO</v>
      </c>
    </row>
    <row r="838" spans="1:12">
      <c r="A838" s="4">
        <v>40999455</v>
      </c>
      <c r="B838" s="4" t="s">
        <v>186</v>
      </c>
      <c r="C838" s="4" t="s">
        <v>1756</v>
      </c>
      <c r="D838" t="s">
        <v>4507</v>
      </c>
      <c r="E838" s="8">
        <v>12</v>
      </c>
      <c r="F838" s="1" t="str">
        <f>VLOOKUP(E838,$O$1:$P$16,2,FALSE)</f>
        <v>CARACAS</v>
      </c>
      <c r="G838" s="6" t="s">
        <v>3636</v>
      </c>
      <c r="H838" t="str">
        <f>VLOOKUP(G838,$O$19:$P$38,2,0)</f>
        <v>Tecnólogo</v>
      </c>
      <c r="I838" t="str">
        <f>VLOOKUP(A838,PERSONALES!$B$2:$F$2072,4,0)</f>
        <v>F</v>
      </c>
      <c r="J838">
        <f>VLOOKUP(A838,PERSONALES!$B$2:$F$2072,5,0)</f>
        <v>37</v>
      </c>
      <c r="K838" t="str">
        <f>VLOOKUP(A838,CITACIONES!$B$1:D$2072,2,0)</f>
        <v>SI</v>
      </c>
      <c r="L838" t="str">
        <f>VLOOKUP(A838,CITACIONES!$B$2:$D$2072,3,0)</f>
        <v>MAYO</v>
      </c>
    </row>
    <row r="839" spans="1:12">
      <c r="A839" s="4">
        <v>44196761</v>
      </c>
      <c r="B839" s="4" t="s">
        <v>1757</v>
      </c>
      <c r="C839" s="4" t="s">
        <v>1758</v>
      </c>
      <c r="D839" t="s">
        <v>4508</v>
      </c>
      <c r="E839" s="8">
        <v>1</v>
      </c>
      <c r="F839" s="1" t="str">
        <f>VLOOKUP(E839,$O$1:$P$16,2,FALSE)</f>
        <v>BOGOTA</v>
      </c>
      <c r="G839" s="6" t="s">
        <v>3636</v>
      </c>
      <c r="H839" t="str">
        <f>VLOOKUP(G839,$O$19:$P$38,2,0)</f>
        <v>Tecnólogo</v>
      </c>
      <c r="I839" t="str">
        <f>VLOOKUP(A839,PERSONALES!$B$2:$F$2072,4,0)</f>
        <v>F</v>
      </c>
      <c r="J839">
        <f>VLOOKUP(A839,PERSONALES!$B$2:$F$2072,5,0)</f>
        <v>38</v>
      </c>
      <c r="K839" t="str">
        <f>VLOOKUP(A839,CITACIONES!$B$1:D$2072,2,0)</f>
        <v>SI</v>
      </c>
      <c r="L839" t="str">
        <f>VLOOKUP(A839,CITACIONES!$B$2:$D$2072,3,0)</f>
        <v>JUNIO</v>
      </c>
    </row>
    <row r="840" spans="1:12">
      <c r="A840" s="4">
        <v>46454305</v>
      </c>
      <c r="B840" s="4" t="s">
        <v>1759</v>
      </c>
      <c r="C840" s="4" t="s">
        <v>1760</v>
      </c>
      <c r="D840" t="s">
        <v>4509</v>
      </c>
      <c r="E840" s="8">
        <v>6</v>
      </c>
      <c r="F840" s="1" t="str">
        <f>VLOOKUP(E840,$O$1:$P$16,2,FALSE)</f>
        <v>SANTA MARTA</v>
      </c>
      <c r="G840" s="6" t="s">
        <v>3630</v>
      </c>
      <c r="H840" t="str">
        <f>VLOOKUP(G840,$O$19:$P$38,2,0)</f>
        <v>Profesional II</v>
      </c>
      <c r="I840" t="str">
        <f>VLOOKUP(A840,PERSONALES!$B$2:$F$2072,4,0)</f>
        <v>F</v>
      </c>
      <c r="J840">
        <f>VLOOKUP(A840,PERSONALES!$B$2:$F$2072,5,0)</f>
        <v>39</v>
      </c>
      <c r="K840" t="str">
        <f>VLOOKUP(A840,CITACIONES!$B$1:D$2072,2,0)</f>
        <v>SI</v>
      </c>
      <c r="L840" t="str">
        <f>VLOOKUP(A840,CITACIONES!$B$2:$D$2072,3,0)</f>
        <v>ABRIL</v>
      </c>
    </row>
    <row r="841" spans="1:12">
      <c r="A841" s="4">
        <v>51817231</v>
      </c>
      <c r="B841" s="4" t="s">
        <v>1761</v>
      </c>
      <c r="C841" s="4" t="s">
        <v>1762</v>
      </c>
      <c r="D841" t="s">
        <v>4510</v>
      </c>
      <c r="E841" s="8">
        <v>4</v>
      </c>
      <c r="F841" s="1" t="str">
        <f>VLOOKUP(E841,$O$1:$P$16,2,FALSE)</f>
        <v>BARRANQUILLA</v>
      </c>
      <c r="G841" s="6" t="s">
        <v>3634</v>
      </c>
      <c r="H841" t="str">
        <f>VLOOKUP(G841,$O$19:$P$38,2,0)</f>
        <v>Auxiliar Técnico II</v>
      </c>
      <c r="I841" t="str">
        <f>VLOOKUP(A841,PERSONALES!$B$2:$F$2072,4,0)</f>
        <v>F</v>
      </c>
      <c r="J841">
        <f>VLOOKUP(A841,PERSONALES!$B$2:$F$2072,5,0)</f>
        <v>57</v>
      </c>
      <c r="K841" t="str">
        <f>VLOOKUP(A841,CITACIONES!$B$1:D$2072,2,0)</f>
        <v>SI</v>
      </c>
      <c r="L841" t="str">
        <f>VLOOKUP(A841,CITACIONES!$B$2:$D$2072,3,0)</f>
        <v>MAYO</v>
      </c>
    </row>
    <row r="842" spans="1:12">
      <c r="A842" s="4">
        <v>51867427</v>
      </c>
      <c r="B842" s="4" t="s">
        <v>1265</v>
      </c>
      <c r="C842" s="4" t="s">
        <v>1763</v>
      </c>
      <c r="D842" t="s">
        <v>4511</v>
      </c>
      <c r="E842" s="8">
        <v>13</v>
      </c>
      <c r="F842" s="1" t="str">
        <f>VLOOKUP(E842,$O$1:$P$16,2,FALSE)</f>
        <v>NEW YORK</v>
      </c>
      <c r="G842" s="6" t="s">
        <v>3630</v>
      </c>
      <c r="H842" t="str">
        <f>VLOOKUP(G842,$O$19:$P$38,2,0)</f>
        <v>Profesional II</v>
      </c>
      <c r="I842" t="str">
        <f>VLOOKUP(A842,PERSONALES!$B$2:$F$2072,4,0)</f>
        <v>F</v>
      </c>
      <c r="J842">
        <f>VLOOKUP(A842,PERSONALES!$B$2:$F$2072,5,0)</f>
        <v>55</v>
      </c>
      <c r="K842" t="str">
        <f>VLOOKUP(A842,CITACIONES!$B$1:D$2072,2,0)</f>
        <v>SI</v>
      </c>
      <c r="L842" t="str">
        <f>VLOOKUP(A842,CITACIONES!$B$2:$D$2072,3,0)</f>
        <v>MAYO</v>
      </c>
    </row>
    <row r="843" spans="1:12">
      <c r="A843" s="4">
        <v>52065445</v>
      </c>
      <c r="B843" s="4" t="s">
        <v>713</v>
      </c>
      <c r="C843" s="4" t="s">
        <v>1764</v>
      </c>
      <c r="D843" t="s">
        <v>4512</v>
      </c>
      <c r="E843" s="8">
        <v>9</v>
      </c>
      <c r="F843" s="1" t="str">
        <f>VLOOKUP(E843,$O$1:$P$16,2,FALSE)</f>
        <v>QUITO</v>
      </c>
      <c r="G843" s="6" t="s">
        <v>3630</v>
      </c>
      <c r="H843" t="str">
        <f>VLOOKUP(G843,$O$19:$P$38,2,0)</f>
        <v>Profesional II</v>
      </c>
      <c r="I843" t="str">
        <f>VLOOKUP(A843,PERSONALES!$B$2:$F$2072,4,0)</f>
        <v>F</v>
      </c>
      <c r="J843">
        <f>VLOOKUP(A843,PERSONALES!$B$2:$F$2072,5,0)</f>
        <v>51</v>
      </c>
      <c r="K843" t="str">
        <f>VLOOKUP(A843,CITACIONES!$B$1:D$2072,2,0)</f>
        <v>SI</v>
      </c>
      <c r="L843" t="str">
        <f>VLOOKUP(A843,CITACIONES!$B$2:$D$2072,3,0)</f>
        <v>FEBRERO</v>
      </c>
    </row>
    <row r="844" spans="1:12">
      <c r="A844" s="4">
        <v>52127803</v>
      </c>
      <c r="B844" s="4" t="s">
        <v>296</v>
      </c>
      <c r="C844" s="4" t="s">
        <v>1765</v>
      </c>
      <c r="D844" t="s">
        <v>4513</v>
      </c>
      <c r="E844" s="8">
        <v>12</v>
      </c>
      <c r="F844" s="1" t="str">
        <f>VLOOKUP(E844,$O$1:$P$16,2,FALSE)</f>
        <v>CARACAS</v>
      </c>
      <c r="G844" s="6" t="s">
        <v>3636</v>
      </c>
      <c r="H844" t="str">
        <f>VLOOKUP(G844,$O$19:$P$38,2,0)</f>
        <v>Tecnólogo</v>
      </c>
      <c r="I844" t="str">
        <f>VLOOKUP(A844,PERSONALES!$B$2:$F$2072,4,0)</f>
        <v>F</v>
      </c>
      <c r="J844">
        <f>VLOOKUP(A844,PERSONALES!$B$2:$F$2072,5,0)</f>
        <v>51</v>
      </c>
      <c r="K844" t="str">
        <f>VLOOKUP(A844,CITACIONES!$B$1:D$2072,2,0)</f>
        <v>NO</v>
      </c>
      <c r="L844" t="str">
        <f>VLOOKUP(A844,CITACIONES!$B$2:$D$2072,3,0)</f>
        <v>PENDIENTE</v>
      </c>
    </row>
    <row r="845" spans="1:12">
      <c r="A845" s="4">
        <v>52141767</v>
      </c>
      <c r="B845" s="4" t="s">
        <v>100</v>
      </c>
      <c r="C845" s="4" t="s">
        <v>1766</v>
      </c>
      <c r="D845" t="s">
        <v>4514</v>
      </c>
      <c r="E845" s="8">
        <v>1</v>
      </c>
      <c r="F845" s="1" t="str">
        <f>VLOOKUP(E845,$O$1:$P$16,2,FALSE)</f>
        <v>BOGOTA</v>
      </c>
      <c r="G845" s="6" t="s">
        <v>3630</v>
      </c>
      <c r="H845" t="str">
        <f>VLOOKUP(G845,$O$19:$P$38,2,0)</f>
        <v>Profesional II</v>
      </c>
      <c r="I845" t="str">
        <f>VLOOKUP(A845,PERSONALES!$B$2:$F$2072,4,0)</f>
        <v>F</v>
      </c>
      <c r="J845">
        <f>VLOOKUP(A845,PERSONALES!$B$2:$F$2072,5,0)</f>
        <v>48</v>
      </c>
      <c r="K845" t="str">
        <f>VLOOKUP(A845,CITACIONES!$B$1:D$2072,2,0)</f>
        <v>SI</v>
      </c>
      <c r="L845" t="str">
        <f>VLOOKUP(A845,CITACIONES!$B$2:$D$2072,3,0)</f>
        <v>FEBRERO</v>
      </c>
    </row>
    <row r="846" spans="1:12">
      <c r="A846" s="4">
        <v>52218630</v>
      </c>
      <c r="B846" s="4" t="s">
        <v>1767</v>
      </c>
      <c r="C846" s="4" t="s">
        <v>1768</v>
      </c>
      <c r="D846" t="s">
        <v>4515</v>
      </c>
      <c r="E846" s="8">
        <v>8</v>
      </c>
      <c r="F846" s="1" t="str">
        <f>VLOOKUP(E846,$O$1:$P$16,2,FALSE)</f>
        <v>GUAYAQUIL</v>
      </c>
      <c r="G846" s="6" t="s">
        <v>3633</v>
      </c>
      <c r="H846" t="str">
        <f>VLOOKUP(G846,$O$19:$P$38,2,0)</f>
        <v>Coordinador I</v>
      </c>
      <c r="I846" t="str">
        <f>VLOOKUP(A846,PERSONALES!$B$2:$F$2072,4,0)</f>
        <v>F</v>
      </c>
      <c r="J846">
        <f>VLOOKUP(A846,PERSONALES!$B$2:$F$2072,5,0)</f>
        <v>47</v>
      </c>
      <c r="K846" t="str">
        <f>VLOOKUP(A846,CITACIONES!$B$1:D$2072,2,0)</f>
        <v>SI</v>
      </c>
      <c r="L846" t="str">
        <f>VLOOKUP(A846,CITACIONES!$B$2:$D$2072,3,0)</f>
        <v>FEBRERO</v>
      </c>
    </row>
    <row r="847" spans="1:12">
      <c r="A847" s="4">
        <v>52217997</v>
      </c>
      <c r="B847" s="4" t="s">
        <v>902</v>
      </c>
      <c r="C847" s="4" t="s">
        <v>1769</v>
      </c>
      <c r="D847" t="s">
        <v>4516</v>
      </c>
      <c r="E847" s="8">
        <v>10</v>
      </c>
      <c r="F847" s="1" t="str">
        <f>VLOOKUP(E847,$O$1:$P$16,2,FALSE)</f>
        <v>LIMA</v>
      </c>
      <c r="G847" s="6" t="s">
        <v>3633</v>
      </c>
      <c r="H847" t="str">
        <f>VLOOKUP(G847,$O$19:$P$38,2,0)</f>
        <v>Coordinador I</v>
      </c>
      <c r="I847" t="str">
        <f>VLOOKUP(A847,PERSONALES!$B$2:$F$2072,4,0)</f>
        <v>F</v>
      </c>
      <c r="J847">
        <f>VLOOKUP(A847,PERSONALES!$B$2:$F$2072,5,0)</f>
        <v>46</v>
      </c>
      <c r="K847" t="str">
        <f>VLOOKUP(A847,CITACIONES!$B$1:D$2072,2,0)</f>
        <v>SI</v>
      </c>
      <c r="L847" t="str">
        <f>VLOOKUP(A847,CITACIONES!$B$2:$D$2072,3,0)</f>
        <v>MARZO</v>
      </c>
    </row>
    <row r="848" spans="1:12">
      <c r="A848" s="4">
        <v>5227346</v>
      </c>
      <c r="B848" s="4" t="s">
        <v>1770</v>
      </c>
      <c r="C848" s="4" t="s">
        <v>1771</v>
      </c>
      <c r="D848" t="s">
        <v>4517</v>
      </c>
      <c r="E848" s="8">
        <v>12</v>
      </c>
      <c r="F848" s="1" t="str">
        <f>VLOOKUP(E848,$O$1:$P$16,2,FALSE)</f>
        <v>CARACAS</v>
      </c>
      <c r="G848" s="6" t="s">
        <v>3630</v>
      </c>
      <c r="H848" t="str">
        <f>VLOOKUP(G848,$O$19:$P$38,2,0)</f>
        <v>Profesional II</v>
      </c>
      <c r="I848" t="str">
        <f>VLOOKUP(A848,PERSONALES!$B$2:$F$2072,4,0)</f>
        <v>F</v>
      </c>
      <c r="J848">
        <f>VLOOKUP(A848,PERSONALES!$B$2:$F$2072,5,0)</f>
        <v>47</v>
      </c>
      <c r="K848" t="str">
        <f>VLOOKUP(A848,CITACIONES!$B$1:D$2072,2,0)</f>
        <v>NO</v>
      </c>
      <c r="L848" t="str">
        <f>VLOOKUP(A848,CITACIONES!$B$2:$D$2072,3,0)</f>
        <v>PENDIENTE</v>
      </c>
    </row>
    <row r="849" spans="1:12">
      <c r="A849" s="4">
        <v>52295796</v>
      </c>
      <c r="B849" s="4" t="s">
        <v>1772</v>
      </c>
      <c r="C849" s="4" t="s">
        <v>1773</v>
      </c>
      <c r="D849" t="s">
        <v>4518</v>
      </c>
      <c r="E849" s="8">
        <v>11</v>
      </c>
      <c r="F849" s="1" t="str">
        <f>VLOOKUP(E849,$O$1:$P$16,2,FALSE)</f>
        <v>BUENOS AIRES</v>
      </c>
      <c r="G849" s="6" t="s">
        <v>3630</v>
      </c>
      <c r="H849" t="str">
        <f>VLOOKUP(G849,$O$19:$P$38,2,0)</f>
        <v>Profesional II</v>
      </c>
      <c r="I849" t="str">
        <f>VLOOKUP(A849,PERSONALES!$B$2:$F$2072,4,0)</f>
        <v>F</v>
      </c>
      <c r="J849">
        <f>VLOOKUP(A849,PERSONALES!$B$2:$F$2072,5,0)</f>
        <v>42</v>
      </c>
      <c r="K849" t="str">
        <f>VLOOKUP(A849,CITACIONES!$B$1:D$2072,2,0)</f>
        <v>SI</v>
      </c>
      <c r="L849" t="str">
        <f>VLOOKUP(A849,CITACIONES!$B$2:$D$2072,3,0)</f>
        <v>MAYO</v>
      </c>
    </row>
    <row r="850" spans="1:12">
      <c r="A850" s="4">
        <v>52371109</v>
      </c>
      <c r="B850" s="4" t="s">
        <v>1774</v>
      </c>
      <c r="C850" s="4" t="s">
        <v>1775</v>
      </c>
      <c r="D850" t="s">
        <v>4519</v>
      </c>
      <c r="E850" s="8">
        <v>13</v>
      </c>
      <c r="F850" s="1" t="str">
        <f>VLOOKUP(E850,$O$1:$P$16,2,FALSE)</f>
        <v>NEW YORK</v>
      </c>
      <c r="G850" s="6" t="s">
        <v>3632</v>
      </c>
      <c r="H850" t="str">
        <f>VLOOKUP(G850,$O$19:$P$38,2,0)</f>
        <v>Profesional I</v>
      </c>
      <c r="I850" t="str">
        <f>VLOOKUP(A850,PERSONALES!$B$2:$F$2072,4,0)</f>
        <v>F</v>
      </c>
      <c r="J850">
        <f>VLOOKUP(A850,PERSONALES!$B$2:$F$2072,5,0)</f>
        <v>45</v>
      </c>
      <c r="K850" t="str">
        <f>VLOOKUP(A850,CITACIONES!$B$1:D$2072,2,0)</f>
        <v>SI</v>
      </c>
      <c r="L850" t="str">
        <f>VLOOKUP(A850,CITACIONES!$B$2:$D$2072,3,0)</f>
        <v>ABRIL</v>
      </c>
    </row>
    <row r="851" spans="1:12">
      <c r="A851" s="4">
        <v>5238299</v>
      </c>
      <c r="B851" s="4" t="s">
        <v>1776</v>
      </c>
      <c r="C851" s="4" t="s">
        <v>1777</v>
      </c>
      <c r="D851" t="s">
        <v>4520</v>
      </c>
      <c r="E851" s="8">
        <v>9</v>
      </c>
      <c r="F851" s="1" t="str">
        <f>VLOOKUP(E851,$O$1:$P$16,2,FALSE)</f>
        <v>QUITO</v>
      </c>
      <c r="G851" s="6" t="s">
        <v>3633</v>
      </c>
      <c r="H851" t="str">
        <f>VLOOKUP(G851,$O$19:$P$38,2,0)</f>
        <v>Coordinador I</v>
      </c>
      <c r="I851" t="str">
        <f>VLOOKUP(A851,PERSONALES!$B$2:$F$2072,4,0)</f>
        <v>F</v>
      </c>
      <c r="J851">
        <f>VLOOKUP(A851,PERSONALES!$B$2:$F$2072,5,0)</f>
        <v>45</v>
      </c>
      <c r="K851" t="str">
        <f>VLOOKUP(A851,CITACIONES!$B$1:D$2072,2,0)</f>
        <v>SI</v>
      </c>
      <c r="L851" t="str">
        <f>VLOOKUP(A851,CITACIONES!$B$2:$D$2072,3,0)</f>
        <v>JUNIO</v>
      </c>
    </row>
    <row r="852" spans="1:12">
      <c r="A852" s="4">
        <v>52389789</v>
      </c>
      <c r="B852" s="4" t="s">
        <v>1778</v>
      </c>
      <c r="C852" s="4" t="s">
        <v>1779</v>
      </c>
      <c r="D852" t="s">
        <v>4521</v>
      </c>
      <c r="E852" s="8">
        <v>13</v>
      </c>
      <c r="F852" s="1" t="str">
        <f>VLOOKUP(E852,$O$1:$P$16,2,FALSE)</f>
        <v>NEW YORK</v>
      </c>
      <c r="G852" s="6" t="s">
        <v>3630</v>
      </c>
      <c r="H852" t="str">
        <f>VLOOKUP(G852,$O$19:$P$38,2,0)</f>
        <v>Profesional II</v>
      </c>
      <c r="I852" t="str">
        <f>VLOOKUP(A852,PERSONALES!$B$2:$F$2072,4,0)</f>
        <v>F</v>
      </c>
      <c r="J852">
        <f>VLOOKUP(A852,PERSONALES!$B$2:$F$2072,5,0)</f>
        <v>45</v>
      </c>
      <c r="K852" t="str">
        <f>VLOOKUP(A852,CITACIONES!$B$1:D$2072,2,0)</f>
        <v>SI</v>
      </c>
      <c r="L852" t="str">
        <f>VLOOKUP(A852,CITACIONES!$B$2:$D$2072,3,0)</f>
        <v>MAYO</v>
      </c>
    </row>
    <row r="853" spans="1:12">
      <c r="A853" s="4">
        <v>52447483</v>
      </c>
      <c r="B853" s="4" t="s">
        <v>1223</v>
      </c>
      <c r="C853" s="4" t="s">
        <v>1780</v>
      </c>
      <c r="D853" t="s">
        <v>4522</v>
      </c>
      <c r="E853" s="8">
        <v>1</v>
      </c>
      <c r="F853" s="1" t="str">
        <f>VLOOKUP(E853,$O$1:$P$16,2,FALSE)</f>
        <v>BOGOTA</v>
      </c>
      <c r="G853" s="6" t="s">
        <v>3636</v>
      </c>
      <c r="H853" t="str">
        <f>VLOOKUP(G853,$O$19:$P$38,2,0)</f>
        <v>Tecnólogo</v>
      </c>
      <c r="I853" t="str">
        <f>VLOOKUP(A853,PERSONALES!$B$2:$F$2072,4,0)</f>
        <v>F</v>
      </c>
      <c r="J853">
        <f>VLOOKUP(A853,PERSONALES!$B$2:$F$2072,5,0)</f>
        <v>44</v>
      </c>
      <c r="K853" t="str">
        <f>VLOOKUP(A853,CITACIONES!$B$1:D$2072,2,0)</f>
        <v>SI</v>
      </c>
      <c r="L853" t="str">
        <f>VLOOKUP(A853,CITACIONES!$B$2:$D$2072,3,0)</f>
        <v>ABRIL</v>
      </c>
    </row>
    <row r="854" spans="1:12">
      <c r="A854" s="4">
        <v>52472726</v>
      </c>
      <c r="B854" s="4" t="s">
        <v>1781</v>
      </c>
      <c r="C854" s="4" t="s">
        <v>1782</v>
      </c>
      <c r="D854" t="s">
        <v>4523</v>
      </c>
      <c r="E854" s="8">
        <v>8</v>
      </c>
      <c r="F854" s="1" t="str">
        <f>VLOOKUP(E854,$O$1:$P$16,2,FALSE)</f>
        <v>GUAYAQUIL</v>
      </c>
      <c r="G854" s="6" t="s">
        <v>3633</v>
      </c>
      <c r="H854" t="str">
        <f>VLOOKUP(G854,$O$19:$P$38,2,0)</f>
        <v>Coordinador I</v>
      </c>
      <c r="I854" t="str">
        <f>VLOOKUP(A854,PERSONALES!$B$2:$F$2072,4,0)</f>
        <v>F</v>
      </c>
      <c r="J854">
        <f>VLOOKUP(A854,PERSONALES!$B$2:$F$2072,5,0)</f>
        <v>44</v>
      </c>
      <c r="K854" t="str">
        <f>VLOOKUP(A854,CITACIONES!$B$1:D$2072,2,0)</f>
        <v>SI</v>
      </c>
      <c r="L854" t="str">
        <f>VLOOKUP(A854,CITACIONES!$B$2:$D$2072,3,0)</f>
        <v>JUNIO</v>
      </c>
    </row>
    <row r="855" spans="1:12">
      <c r="A855" s="4">
        <v>52499776</v>
      </c>
      <c r="B855" s="4" t="s">
        <v>1783</v>
      </c>
      <c r="C855" s="4" t="s">
        <v>1784</v>
      </c>
      <c r="D855" t="s">
        <v>4524</v>
      </c>
      <c r="E855" s="8">
        <v>5</v>
      </c>
      <c r="F855" s="1" t="str">
        <f>VLOOKUP(E855,$O$1:$P$16,2,FALSE)</f>
        <v>BUCARAMANGA</v>
      </c>
      <c r="G855" s="6" t="s">
        <v>3636</v>
      </c>
      <c r="H855" t="str">
        <f>VLOOKUP(G855,$O$19:$P$38,2,0)</f>
        <v>Tecnólogo</v>
      </c>
      <c r="I855" t="str">
        <f>VLOOKUP(A855,PERSONALES!$B$2:$F$2072,4,0)</f>
        <v>F</v>
      </c>
      <c r="J855">
        <f>VLOOKUP(A855,PERSONALES!$B$2:$F$2072,5,0)</f>
        <v>45</v>
      </c>
      <c r="K855" t="str">
        <f>VLOOKUP(A855,CITACIONES!$B$1:D$2072,2,0)</f>
        <v>SI</v>
      </c>
      <c r="L855" t="str">
        <f>VLOOKUP(A855,CITACIONES!$B$2:$D$2072,3,0)</f>
        <v>ABRIL</v>
      </c>
    </row>
    <row r="856" spans="1:12">
      <c r="A856" s="4">
        <v>5249643</v>
      </c>
      <c r="B856" s="4" t="s">
        <v>1785</v>
      </c>
      <c r="C856" s="4" t="s">
        <v>1786</v>
      </c>
      <c r="D856" t="s">
        <v>4525</v>
      </c>
      <c r="E856" s="8">
        <v>4</v>
      </c>
      <c r="F856" s="1" t="str">
        <f>VLOOKUP(E856,$O$1:$P$16,2,FALSE)</f>
        <v>BARRANQUILLA</v>
      </c>
      <c r="G856" s="6" t="s">
        <v>3630</v>
      </c>
      <c r="H856" t="str">
        <f>VLOOKUP(G856,$O$19:$P$38,2,0)</f>
        <v>Profesional II</v>
      </c>
      <c r="I856" t="str">
        <f>VLOOKUP(A856,PERSONALES!$B$2:$F$2072,4,0)</f>
        <v>F</v>
      </c>
      <c r="J856">
        <f>VLOOKUP(A856,PERSONALES!$B$2:$F$2072,5,0)</f>
        <v>43</v>
      </c>
      <c r="K856" t="str">
        <f>VLOOKUP(A856,CITACIONES!$B$1:D$2072,2,0)</f>
        <v>SI</v>
      </c>
      <c r="L856" t="str">
        <f>VLOOKUP(A856,CITACIONES!$B$2:$D$2072,3,0)</f>
        <v>MAYO</v>
      </c>
    </row>
    <row r="857" spans="1:12">
      <c r="A857" s="4">
        <v>52503274</v>
      </c>
      <c r="B857" s="4" t="s">
        <v>669</v>
      </c>
      <c r="C857" s="4" t="s">
        <v>1787</v>
      </c>
      <c r="D857" t="s">
        <v>4526</v>
      </c>
      <c r="E857" s="8">
        <v>14</v>
      </c>
      <c r="F857" s="1" t="str">
        <f>VLOOKUP(E857,$O$1:$P$16,2,FALSE)</f>
        <v>SANTIAGO</v>
      </c>
      <c r="G857" s="6" t="s">
        <v>3636</v>
      </c>
      <c r="H857" t="str">
        <f>VLOOKUP(G857,$O$19:$P$38,2,0)</f>
        <v>Tecnólogo</v>
      </c>
      <c r="I857" t="str">
        <f>VLOOKUP(A857,PERSONALES!$B$2:$F$2072,4,0)</f>
        <v>F</v>
      </c>
      <c r="J857">
        <f>VLOOKUP(A857,PERSONALES!$B$2:$F$2072,5,0)</f>
        <v>44</v>
      </c>
      <c r="K857" t="str">
        <f>VLOOKUP(A857,CITACIONES!$B$1:D$2072,2,0)</f>
        <v>SI</v>
      </c>
      <c r="L857" t="str">
        <f>VLOOKUP(A857,CITACIONES!$B$2:$D$2072,3,0)</f>
        <v>MAYO</v>
      </c>
    </row>
    <row r="858" spans="1:12">
      <c r="A858" s="4">
        <v>52522591</v>
      </c>
      <c r="B858" s="4" t="s">
        <v>328</v>
      </c>
      <c r="C858" s="4" t="s">
        <v>327</v>
      </c>
      <c r="D858" t="s">
        <v>4527</v>
      </c>
      <c r="E858" s="8">
        <v>6</v>
      </c>
      <c r="F858" s="1" t="str">
        <f>VLOOKUP(E858,$O$1:$P$16,2,FALSE)</f>
        <v>SANTA MARTA</v>
      </c>
      <c r="G858" s="6" t="s">
        <v>3630</v>
      </c>
      <c r="H858" t="str">
        <f>VLOOKUP(G858,$O$19:$P$38,2,0)</f>
        <v>Profesional II</v>
      </c>
      <c r="I858" t="str">
        <f>VLOOKUP(A858,PERSONALES!$B$2:$F$2072,4,0)</f>
        <v>F</v>
      </c>
      <c r="J858">
        <f>VLOOKUP(A858,PERSONALES!$B$2:$F$2072,5,0)</f>
        <v>44</v>
      </c>
      <c r="K858" t="str">
        <f>VLOOKUP(A858,CITACIONES!$B$1:D$2072,2,0)</f>
        <v>SI</v>
      </c>
      <c r="L858" t="str">
        <f>VLOOKUP(A858,CITACIONES!$B$2:$D$2072,3,0)</f>
        <v>MAYO</v>
      </c>
    </row>
    <row r="859" spans="1:12">
      <c r="A859" s="4">
        <v>52696990</v>
      </c>
      <c r="B859" s="4" t="s">
        <v>1788</v>
      </c>
      <c r="C859" s="4" t="s">
        <v>1789</v>
      </c>
      <c r="D859" t="s">
        <v>4528</v>
      </c>
      <c r="E859" s="8">
        <v>13</v>
      </c>
      <c r="F859" s="1" t="str">
        <f>VLOOKUP(E859,$O$1:$P$16,2,FALSE)</f>
        <v>NEW YORK</v>
      </c>
      <c r="G859" s="6" t="s">
        <v>3630</v>
      </c>
      <c r="H859" t="str">
        <f>VLOOKUP(G859,$O$19:$P$38,2,0)</f>
        <v>Profesional II</v>
      </c>
      <c r="I859" t="str">
        <f>VLOOKUP(A859,PERSONALES!$B$2:$F$2072,4,0)</f>
        <v>F</v>
      </c>
      <c r="J859">
        <f>VLOOKUP(A859,PERSONALES!$B$2:$F$2072,5,0)</f>
        <v>43</v>
      </c>
      <c r="K859" t="str">
        <f>VLOOKUP(A859,CITACIONES!$B$1:D$2072,2,0)</f>
        <v>SI</v>
      </c>
      <c r="L859" t="str">
        <f>VLOOKUP(A859,CITACIONES!$B$2:$D$2072,3,0)</f>
        <v>ABRIL</v>
      </c>
    </row>
    <row r="860" spans="1:12">
      <c r="A860" s="4">
        <v>52704927</v>
      </c>
      <c r="B860" s="4" t="s">
        <v>84</v>
      </c>
      <c r="C860" s="4" t="s">
        <v>83</v>
      </c>
      <c r="D860" t="s">
        <v>4529</v>
      </c>
      <c r="E860" s="8">
        <v>1</v>
      </c>
      <c r="F860" s="1" t="str">
        <f>VLOOKUP(E860,$O$1:$P$16,2,FALSE)</f>
        <v>BOGOTA</v>
      </c>
      <c r="G860" s="6" t="s">
        <v>3633</v>
      </c>
      <c r="H860" t="str">
        <f>VLOOKUP(G860,$O$19:$P$38,2,0)</f>
        <v>Coordinador I</v>
      </c>
      <c r="I860" t="str">
        <f>VLOOKUP(A860,PERSONALES!$B$2:$F$2072,4,0)</f>
        <v>F</v>
      </c>
      <c r="J860">
        <f>VLOOKUP(A860,PERSONALES!$B$2:$F$2072,5,0)</f>
        <v>44</v>
      </c>
      <c r="K860" t="str">
        <f>VLOOKUP(A860,CITACIONES!$B$1:D$2072,2,0)</f>
        <v>SI</v>
      </c>
      <c r="L860" t="str">
        <f>VLOOKUP(A860,CITACIONES!$B$2:$D$2072,3,0)</f>
        <v>ENERO</v>
      </c>
    </row>
    <row r="861" spans="1:12">
      <c r="A861" s="4">
        <v>52702121</v>
      </c>
      <c r="B861" s="4" t="s">
        <v>1778</v>
      </c>
      <c r="C861" s="4" t="s">
        <v>1790</v>
      </c>
      <c r="D861" t="s">
        <v>4530</v>
      </c>
      <c r="E861" s="8">
        <v>10</v>
      </c>
      <c r="F861" s="1" t="str">
        <f>VLOOKUP(E861,$O$1:$P$16,2,FALSE)</f>
        <v>LIMA</v>
      </c>
      <c r="G861" s="6" t="s">
        <v>3633</v>
      </c>
      <c r="H861" t="str">
        <f>VLOOKUP(G861,$O$19:$P$38,2,0)</f>
        <v>Coordinador I</v>
      </c>
      <c r="I861" t="str">
        <f>VLOOKUP(A861,PERSONALES!$B$2:$F$2072,4,0)</f>
        <v>F</v>
      </c>
      <c r="J861">
        <f>VLOOKUP(A861,PERSONALES!$B$2:$F$2072,5,0)</f>
        <v>42</v>
      </c>
      <c r="K861" t="str">
        <f>VLOOKUP(A861,CITACIONES!$B$1:D$2072,2,0)</f>
        <v>SI</v>
      </c>
      <c r="L861" t="str">
        <f>VLOOKUP(A861,CITACIONES!$B$2:$D$2072,3,0)</f>
        <v>MAYO</v>
      </c>
    </row>
    <row r="862" spans="1:12">
      <c r="A862" s="4">
        <v>52716754</v>
      </c>
      <c r="B862" s="4" t="s">
        <v>1791</v>
      </c>
      <c r="C862" s="4" t="s">
        <v>1253</v>
      </c>
      <c r="D862" t="s">
        <v>4531</v>
      </c>
      <c r="E862" s="8">
        <v>4</v>
      </c>
      <c r="F862" s="1" t="str">
        <f>VLOOKUP(E862,$O$1:$P$16,2,FALSE)</f>
        <v>BARRANQUILLA</v>
      </c>
      <c r="G862" s="6" t="s">
        <v>3630</v>
      </c>
      <c r="H862" t="str">
        <f>VLOOKUP(G862,$O$19:$P$38,2,0)</f>
        <v>Profesional II</v>
      </c>
      <c r="I862" t="str">
        <f>VLOOKUP(A862,PERSONALES!$B$2:$F$2072,4,0)</f>
        <v>F</v>
      </c>
      <c r="J862">
        <f>VLOOKUP(A862,PERSONALES!$B$2:$F$2072,5,0)</f>
        <v>41</v>
      </c>
      <c r="K862" t="str">
        <f>VLOOKUP(A862,CITACIONES!$B$1:D$2072,2,0)</f>
        <v>SI</v>
      </c>
      <c r="L862" t="str">
        <f>VLOOKUP(A862,CITACIONES!$B$2:$D$2072,3,0)</f>
        <v>JUNIO</v>
      </c>
    </row>
    <row r="863" spans="1:12">
      <c r="A863" s="4">
        <v>5278692</v>
      </c>
      <c r="B863" s="4" t="s">
        <v>171</v>
      </c>
      <c r="C863" s="4" t="s">
        <v>1792</v>
      </c>
      <c r="D863" t="s">
        <v>4532</v>
      </c>
      <c r="E863" s="8">
        <v>15</v>
      </c>
      <c r="F863" s="1" t="str">
        <f>VLOOKUP(E863,$O$1:$P$16,2,FALSE)</f>
        <v>MIAMI</v>
      </c>
      <c r="G863" s="6" t="s">
        <v>3632</v>
      </c>
      <c r="H863" t="str">
        <f>VLOOKUP(G863,$O$19:$P$38,2,0)</f>
        <v>Profesional I</v>
      </c>
      <c r="I863" t="str">
        <f>VLOOKUP(A863,PERSONALES!$B$2:$F$2072,4,0)</f>
        <v>F</v>
      </c>
      <c r="J863">
        <f>VLOOKUP(A863,PERSONALES!$B$2:$F$2072,5,0)</f>
        <v>43</v>
      </c>
      <c r="K863" t="str">
        <f>VLOOKUP(A863,CITACIONES!$B$1:D$2072,2,0)</f>
        <v>SI</v>
      </c>
      <c r="L863" t="str">
        <f>VLOOKUP(A863,CITACIONES!$B$2:$D$2072,3,0)</f>
        <v>ABRIL</v>
      </c>
    </row>
    <row r="864" spans="1:12">
      <c r="A864" s="4">
        <v>52794087</v>
      </c>
      <c r="B864" s="4" t="s">
        <v>1793</v>
      </c>
      <c r="C864" s="4" t="s">
        <v>1794</v>
      </c>
      <c r="D864" t="s">
        <v>4533</v>
      </c>
      <c r="E864" s="8">
        <v>14</v>
      </c>
      <c r="F864" s="1" t="str">
        <f>VLOOKUP(E864,$O$1:$P$16,2,FALSE)</f>
        <v>SANTIAGO</v>
      </c>
      <c r="G864" s="6" t="s">
        <v>3632</v>
      </c>
      <c r="H864" t="str">
        <f>VLOOKUP(G864,$O$19:$P$38,2,0)</f>
        <v>Profesional I</v>
      </c>
      <c r="I864" t="str">
        <f>VLOOKUP(A864,PERSONALES!$B$2:$F$2072,4,0)</f>
        <v>F</v>
      </c>
      <c r="J864">
        <f>VLOOKUP(A864,PERSONALES!$B$2:$F$2072,5,0)</f>
        <v>41</v>
      </c>
      <c r="K864" t="str">
        <f>VLOOKUP(A864,CITACIONES!$B$1:D$2072,2,0)</f>
        <v>SI</v>
      </c>
      <c r="L864" t="str">
        <f>VLOOKUP(A864,CITACIONES!$B$2:$D$2072,3,0)</f>
        <v>JUNIO</v>
      </c>
    </row>
    <row r="865" spans="1:12">
      <c r="A865" s="4">
        <v>52829492</v>
      </c>
      <c r="B865" s="4" t="s">
        <v>1795</v>
      </c>
      <c r="C865" s="4" t="s">
        <v>1796</v>
      </c>
      <c r="D865" t="s">
        <v>4534</v>
      </c>
      <c r="E865" s="8">
        <v>6</v>
      </c>
      <c r="F865" s="1" t="str">
        <f>VLOOKUP(E865,$O$1:$P$16,2,FALSE)</f>
        <v>SANTA MARTA</v>
      </c>
      <c r="G865" s="6" t="s">
        <v>3630</v>
      </c>
      <c r="H865" t="str">
        <f>VLOOKUP(G865,$O$19:$P$38,2,0)</f>
        <v>Profesional II</v>
      </c>
      <c r="I865" t="str">
        <f>VLOOKUP(A865,PERSONALES!$B$2:$F$2072,4,0)</f>
        <v>F</v>
      </c>
      <c r="J865">
        <f>VLOOKUP(A865,PERSONALES!$B$2:$F$2072,5,0)</f>
        <v>39</v>
      </c>
      <c r="K865" t="str">
        <f>VLOOKUP(A865,CITACIONES!$B$1:D$2072,2,0)</f>
        <v>NO</v>
      </c>
      <c r="L865" t="str">
        <f>VLOOKUP(A865,CITACIONES!$B$2:$D$2072,3,0)</f>
        <v>PENDIENTE</v>
      </c>
    </row>
    <row r="866" spans="1:12">
      <c r="A866" s="4">
        <v>52822098</v>
      </c>
      <c r="B866" s="4" t="s">
        <v>211</v>
      </c>
      <c r="C866" s="4" t="s">
        <v>210</v>
      </c>
      <c r="D866" t="s">
        <v>4535</v>
      </c>
      <c r="E866" s="8">
        <v>4</v>
      </c>
      <c r="F866" s="1" t="str">
        <f>VLOOKUP(E866,$O$1:$P$16,2,FALSE)</f>
        <v>BARRANQUILLA</v>
      </c>
      <c r="G866" s="6" t="s">
        <v>3636</v>
      </c>
      <c r="H866" t="str">
        <f>VLOOKUP(G866,$O$19:$P$38,2,0)</f>
        <v>Tecnólogo</v>
      </c>
      <c r="I866" t="str">
        <f>VLOOKUP(A866,PERSONALES!$B$2:$F$2072,4,0)</f>
        <v>F</v>
      </c>
      <c r="J866">
        <f>VLOOKUP(A866,PERSONALES!$B$2:$F$2072,5,0)</f>
        <v>42</v>
      </c>
      <c r="K866" t="str">
        <f>VLOOKUP(A866,CITACIONES!$B$1:D$2072,2,0)</f>
        <v>SI</v>
      </c>
      <c r="L866" t="str">
        <f>VLOOKUP(A866,CITACIONES!$B$2:$D$2072,3,0)</f>
        <v>ENERO</v>
      </c>
    </row>
    <row r="867" spans="1:12">
      <c r="A867" s="4">
        <v>5282172</v>
      </c>
      <c r="B867" s="4" t="s">
        <v>330</v>
      </c>
      <c r="C867" s="4" t="s">
        <v>281</v>
      </c>
      <c r="D867" t="s">
        <v>4536</v>
      </c>
      <c r="E867" s="8">
        <v>11</v>
      </c>
      <c r="F867" s="1" t="str">
        <f>VLOOKUP(E867,$O$1:$P$16,2,FALSE)</f>
        <v>BUENOS AIRES</v>
      </c>
      <c r="G867" s="6" t="s">
        <v>3632</v>
      </c>
      <c r="H867" t="str">
        <f>VLOOKUP(G867,$O$19:$P$38,2,0)</f>
        <v>Profesional I</v>
      </c>
      <c r="I867" t="str">
        <f>VLOOKUP(A867,PERSONALES!$B$2:$F$2072,4,0)</f>
        <v>F</v>
      </c>
      <c r="J867">
        <f>VLOOKUP(A867,PERSONALES!$B$2:$F$2072,5,0)</f>
        <v>42</v>
      </c>
      <c r="K867" t="str">
        <f>VLOOKUP(A867,CITACIONES!$B$1:D$2072,2,0)</f>
        <v>NO</v>
      </c>
      <c r="L867" t="str">
        <f>VLOOKUP(A867,CITACIONES!$B$2:$D$2072,3,0)</f>
        <v>PENDIENTE</v>
      </c>
    </row>
    <row r="868" spans="1:12">
      <c r="A868" s="4">
        <v>52879118</v>
      </c>
      <c r="B868" s="4" t="s">
        <v>98</v>
      </c>
      <c r="C868" s="4" t="s">
        <v>1797</v>
      </c>
      <c r="D868" t="s">
        <v>4537</v>
      </c>
      <c r="E868" s="8">
        <v>13</v>
      </c>
      <c r="F868" s="1" t="str">
        <f>VLOOKUP(E868,$O$1:$P$16,2,FALSE)</f>
        <v>NEW YORK</v>
      </c>
      <c r="G868" s="6" t="s">
        <v>3636</v>
      </c>
      <c r="H868" t="str">
        <f>VLOOKUP(G868,$O$19:$P$38,2,0)</f>
        <v>Tecnólogo</v>
      </c>
      <c r="I868" t="str">
        <f>VLOOKUP(A868,PERSONALES!$B$2:$F$2072,4,0)</f>
        <v>F</v>
      </c>
      <c r="J868">
        <f>VLOOKUP(A868,PERSONALES!$B$2:$F$2072,5,0)</f>
        <v>41</v>
      </c>
      <c r="K868" t="str">
        <f>VLOOKUP(A868,CITACIONES!$B$1:D$2072,2,0)</f>
        <v>NO</v>
      </c>
      <c r="L868" t="str">
        <f>VLOOKUP(A868,CITACIONES!$B$2:$D$2072,3,0)</f>
        <v>PENDIENTE</v>
      </c>
    </row>
    <row r="869" spans="1:12">
      <c r="A869" s="4">
        <v>52877793</v>
      </c>
      <c r="B869" s="4" t="s">
        <v>1798</v>
      </c>
      <c r="C869" s="4" t="s">
        <v>1799</v>
      </c>
      <c r="D869" t="s">
        <v>4538</v>
      </c>
      <c r="E869" s="8">
        <v>9</v>
      </c>
      <c r="F869" s="1" t="str">
        <f>VLOOKUP(E869,$O$1:$P$16,2,FALSE)</f>
        <v>QUITO</v>
      </c>
      <c r="G869" s="6" t="s">
        <v>3630</v>
      </c>
      <c r="H869" t="str">
        <f>VLOOKUP(G869,$O$19:$P$38,2,0)</f>
        <v>Profesional II</v>
      </c>
      <c r="I869" t="str">
        <f>VLOOKUP(A869,PERSONALES!$B$2:$F$2072,4,0)</f>
        <v>F</v>
      </c>
      <c r="J869">
        <f>VLOOKUP(A869,PERSONALES!$B$2:$F$2072,5,0)</f>
        <v>40</v>
      </c>
      <c r="K869" t="str">
        <f>VLOOKUP(A869,CITACIONES!$B$1:D$2072,2,0)</f>
        <v>SI</v>
      </c>
      <c r="L869" t="str">
        <f>VLOOKUP(A869,CITACIONES!$B$2:$D$2072,3,0)</f>
        <v>FEBRERO</v>
      </c>
    </row>
    <row r="870" spans="1:12">
      <c r="A870" s="4">
        <v>52901342</v>
      </c>
      <c r="B870" s="4" t="s">
        <v>1800</v>
      </c>
      <c r="C870" s="4" t="s">
        <v>1801</v>
      </c>
      <c r="D870" t="s">
        <v>4539</v>
      </c>
      <c r="E870" s="8">
        <v>11</v>
      </c>
      <c r="F870" s="1" t="str">
        <f>VLOOKUP(E870,$O$1:$P$16,2,FALSE)</f>
        <v>BUENOS AIRES</v>
      </c>
      <c r="G870" s="6" t="s">
        <v>3636</v>
      </c>
      <c r="H870" t="str">
        <f>VLOOKUP(G870,$O$19:$P$38,2,0)</f>
        <v>Tecnólogo</v>
      </c>
      <c r="I870" t="str">
        <f>VLOOKUP(A870,PERSONALES!$B$2:$F$2072,4,0)</f>
        <v>F</v>
      </c>
      <c r="J870">
        <f>VLOOKUP(A870,PERSONALES!$B$2:$F$2072,5,0)</f>
        <v>40</v>
      </c>
      <c r="K870" t="str">
        <f>VLOOKUP(A870,CITACIONES!$B$1:D$2072,2,0)</f>
        <v>SI</v>
      </c>
      <c r="L870" t="str">
        <f>VLOOKUP(A870,CITACIONES!$B$2:$D$2072,3,0)</f>
        <v>ABRIL</v>
      </c>
    </row>
    <row r="871" spans="1:12">
      <c r="A871" s="4">
        <v>52927020</v>
      </c>
      <c r="B871" s="4" t="s">
        <v>1802</v>
      </c>
      <c r="C871" s="4" t="s">
        <v>1803</v>
      </c>
      <c r="D871" t="s">
        <v>4540</v>
      </c>
      <c r="E871" s="8">
        <v>2</v>
      </c>
      <c r="F871" s="1" t="str">
        <f>VLOOKUP(E871,$O$1:$P$16,2,FALSE)</f>
        <v>MEDELLIN</v>
      </c>
      <c r="G871" s="6" t="s">
        <v>3636</v>
      </c>
      <c r="H871" t="str">
        <f>VLOOKUP(G871,$O$19:$P$38,2,0)</f>
        <v>Tecnólogo</v>
      </c>
      <c r="I871" t="str">
        <f>VLOOKUP(A871,PERSONALES!$B$2:$F$2072,4,0)</f>
        <v>F</v>
      </c>
      <c r="J871">
        <f>VLOOKUP(A871,PERSONALES!$B$2:$F$2072,5,0)</f>
        <v>40</v>
      </c>
      <c r="K871" t="str">
        <f>VLOOKUP(A871,CITACIONES!$B$1:D$2072,2,0)</f>
        <v>SI</v>
      </c>
      <c r="L871" t="str">
        <f>VLOOKUP(A871,CITACIONES!$B$2:$D$2072,3,0)</f>
        <v>FEBRERO</v>
      </c>
    </row>
    <row r="872" spans="1:12">
      <c r="A872" s="4">
        <v>52976075</v>
      </c>
      <c r="B872" s="4" t="s">
        <v>183</v>
      </c>
      <c r="C872" s="4" t="s">
        <v>1804</v>
      </c>
      <c r="D872" t="s">
        <v>4541</v>
      </c>
      <c r="E872" s="8">
        <v>4</v>
      </c>
      <c r="F872" s="1" t="str">
        <f>VLOOKUP(E872,$O$1:$P$16,2,FALSE)</f>
        <v>BARRANQUILLA</v>
      </c>
      <c r="G872" s="6" t="s">
        <v>3636</v>
      </c>
      <c r="H872" t="str">
        <f>VLOOKUP(G872,$O$19:$P$38,2,0)</f>
        <v>Tecnólogo</v>
      </c>
      <c r="I872" t="str">
        <f>VLOOKUP(A872,PERSONALES!$B$2:$F$2072,4,0)</f>
        <v>F</v>
      </c>
      <c r="J872">
        <f>VLOOKUP(A872,PERSONALES!$B$2:$F$2072,5,0)</f>
        <v>39</v>
      </c>
      <c r="K872" t="str">
        <f>VLOOKUP(A872,CITACIONES!$B$1:D$2072,2,0)</f>
        <v>SI</v>
      </c>
      <c r="L872" t="str">
        <f>VLOOKUP(A872,CITACIONES!$B$2:$D$2072,3,0)</f>
        <v>ENERO</v>
      </c>
    </row>
    <row r="873" spans="1:12">
      <c r="A873" s="4">
        <v>52971578</v>
      </c>
      <c r="B873" s="4" t="s">
        <v>359</v>
      </c>
      <c r="C873" s="4" t="s">
        <v>358</v>
      </c>
      <c r="D873" t="s">
        <v>4542</v>
      </c>
      <c r="E873" s="8">
        <v>12</v>
      </c>
      <c r="F873" s="1" t="str">
        <f>VLOOKUP(E873,$O$1:$P$16,2,FALSE)</f>
        <v>CARACAS</v>
      </c>
      <c r="G873" s="6" t="s">
        <v>3630</v>
      </c>
      <c r="H873" t="str">
        <f>VLOOKUP(G873,$O$19:$P$38,2,0)</f>
        <v>Profesional II</v>
      </c>
      <c r="I873" t="str">
        <f>VLOOKUP(A873,PERSONALES!$B$2:$F$2072,4,0)</f>
        <v>F</v>
      </c>
      <c r="J873">
        <f>VLOOKUP(A873,PERSONALES!$B$2:$F$2072,5,0)</f>
        <v>39</v>
      </c>
      <c r="K873" t="str">
        <f>VLOOKUP(A873,CITACIONES!$B$1:D$2072,2,0)</f>
        <v>SI</v>
      </c>
      <c r="L873" t="str">
        <f>VLOOKUP(A873,CITACIONES!$B$2:$D$2072,3,0)</f>
        <v>MARZO</v>
      </c>
    </row>
    <row r="874" spans="1:12">
      <c r="A874" s="4">
        <v>5298423</v>
      </c>
      <c r="B874" s="4" t="s">
        <v>1805</v>
      </c>
      <c r="C874" s="4" t="s">
        <v>1806</v>
      </c>
      <c r="D874" t="s">
        <v>4543</v>
      </c>
      <c r="E874" s="8">
        <v>12</v>
      </c>
      <c r="F874" s="1" t="str">
        <f>VLOOKUP(E874,$O$1:$P$16,2,FALSE)</f>
        <v>CARACAS</v>
      </c>
      <c r="G874" s="6" t="s">
        <v>3636</v>
      </c>
      <c r="H874" t="str">
        <f>VLOOKUP(G874,$O$19:$P$38,2,0)</f>
        <v>Tecnólogo</v>
      </c>
      <c r="I874" t="str">
        <f>VLOOKUP(A874,PERSONALES!$B$2:$F$2072,4,0)</f>
        <v>F</v>
      </c>
      <c r="J874">
        <f>VLOOKUP(A874,PERSONALES!$B$2:$F$2072,5,0)</f>
        <v>39</v>
      </c>
      <c r="K874" t="str">
        <f>VLOOKUP(A874,CITACIONES!$B$1:D$2072,2,0)</f>
        <v>SI</v>
      </c>
      <c r="L874" t="str">
        <f>VLOOKUP(A874,CITACIONES!$B$2:$D$2072,3,0)</f>
        <v>FEBRERO</v>
      </c>
    </row>
    <row r="875" spans="1:12">
      <c r="A875" s="4">
        <v>52991386</v>
      </c>
      <c r="B875" s="4" t="s">
        <v>549</v>
      </c>
      <c r="C875" s="4" t="s">
        <v>1807</v>
      </c>
      <c r="D875" t="s">
        <v>4544</v>
      </c>
      <c r="E875" s="8">
        <v>4</v>
      </c>
      <c r="F875" s="1" t="str">
        <f>VLOOKUP(E875,$O$1:$P$16,2,FALSE)</f>
        <v>BARRANQUILLA</v>
      </c>
      <c r="G875" s="6" t="s">
        <v>3636</v>
      </c>
      <c r="H875" t="str">
        <f>VLOOKUP(G875,$O$19:$P$38,2,0)</f>
        <v>Tecnólogo</v>
      </c>
      <c r="I875" t="str">
        <f>VLOOKUP(A875,PERSONALES!$B$2:$F$2072,4,0)</f>
        <v>F</v>
      </c>
      <c r="J875">
        <f>VLOOKUP(A875,PERSONALES!$B$2:$F$2072,5,0)</f>
        <v>39</v>
      </c>
      <c r="K875" t="str">
        <f>VLOOKUP(A875,CITACIONES!$B$1:D$2072,2,0)</f>
        <v>SI</v>
      </c>
      <c r="L875" t="str">
        <f>VLOOKUP(A875,CITACIONES!$B$2:$D$2072,3,0)</f>
        <v>JUNIO</v>
      </c>
    </row>
    <row r="876" spans="1:12">
      <c r="A876" s="4">
        <v>6035739</v>
      </c>
      <c r="B876" s="4" t="s">
        <v>1808</v>
      </c>
      <c r="C876" s="4" t="s">
        <v>1809</v>
      </c>
      <c r="D876" t="s">
        <v>4545</v>
      </c>
      <c r="E876" s="8">
        <v>10</v>
      </c>
      <c r="F876" s="1" t="str">
        <f>VLOOKUP(E876,$O$1:$P$16,2,FALSE)</f>
        <v>LIMA</v>
      </c>
      <c r="G876" s="6" t="s">
        <v>3636</v>
      </c>
      <c r="H876" t="str">
        <f>VLOOKUP(G876,$O$19:$P$38,2,0)</f>
        <v>Tecnólogo</v>
      </c>
      <c r="I876" t="str">
        <f>VLOOKUP(A876,PERSONALES!$B$2:$F$2072,4,0)</f>
        <v>F</v>
      </c>
      <c r="J876">
        <f>VLOOKUP(A876,PERSONALES!$B$2:$F$2072,5,0)</f>
        <v>50</v>
      </c>
      <c r="K876" t="str">
        <f>VLOOKUP(A876,CITACIONES!$B$1:D$2072,2,0)</f>
        <v>SI</v>
      </c>
      <c r="L876" t="str">
        <f>VLOOKUP(A876,CITACIONES!$B$2:$D$2072,3,0)</f>
        <v>JUNIO</v>
      </c>
    </row>
    <row r="877" spans="1:12">
      <c r="A877" s="4">
        <v>63367529</v>
      </c>
      <c r="B877" s="4" t="s">
        <v>330</v>
      </c>
      <c r="C877" s="4" t="s">
        <v>1810</v>
      </c>
      <c r="D877" t="s">
        <v>4546</v>
      </c>
      <c r="E877" s="8">
        <v>13</v>
      </c>
      <c r="F877" s="1" t="str">
        <f>VLOOKUP(E877,$O$1:$P$16,2,FALSE)</f>
        <v>NEW YORK</v>
      </c>
      <c r="G877" s="6" t="s">
        <v>3638</v>
      </c>
      <c r="H877" t="str">
        <f>VLOOKUP(G877,$O$19:$P$38,2,0)</f>
        <v>Gestor I</v>
      </c>
      <c r="I877" t="str">
        <f>VLOOKUP(A877,PERSONALES!$B$2:$F$2072,4,0)</f>
        <v>F</v>
      </c>
      <c r="J877">
        <f>VLOOKUP(A877,PERSONALES!$B$2:$F$2072,5,0)</f>
        <v>51</v>
      </c>
      <c r="K877" t="str">
        <f>VLOOKUP(A877,CITACIONES!$B$1:D$2072,2,0)</f>
        <v>SI</v>
      </c>
      <c r="L877" t="str">
        <f>VLOOKUP(A877,CITACIONES!$B$2:$D$2072,3,0)</f>
        <v>ENERO</v>
      </c>
    </row>
    <row r="878" spans="1:12">
      <c r="A878" s="4">
        <v>65764993</v>
      </c>
      <c r="B878" s="4" t="s">
        <v>200</v>
      </c>
      <c r="C878" s="4" t="s">
        <v>1811</v>
      </c>
      <c r="D878" t="s">
        <v>4547</v>
      </c>
      <c r="E878" s="8">
        <v>10</v>
      </c>
      <c r="F878" s="1" t="str">
        <f>VLOOKUP(E878,$O$1:$P$16,2,FALSE)</f>
        <v>LIMA</v>
      </c>
      <c r="G878" s="6" t="s">
        <v>3636</v>
      </c>
      <c r="H878" t="str">
        <f>VLOOKUP(G878,$O$19:$P$38,2,0)</f>
        <v>Tecnólogo</v>
      </c>
      <c r="I878" t="str">
        <f>VLOOKUP(A878,PERSONALES!$B$2:$F$2072,4,0)</f>
        <v>F</v>
      </c>
      <c r="J878">
        <f>VLOOKUP(A878,PERSONALES!$B$2:$F$2072,5,0)</f>
        <v>48</v>
      </c>
      <c r="K878" t="str">
        <f>VLOOKUP(A878,CITACIONES!$B$1:D$2072,2,0)</f>
        <v>SI</v>
      </c>
      <c r="L878" t="str">
        <f>VLOOKUP(A878,CITACIONES!$B$2:$D$2072,3,0)</f>
        <v>JUNIO</v>
      </c>
    </row>
    <row r="879" spans="1:12">
      <c r="A879" s="4">
        <v>67644131</v>
      </c>
      <c r="B879" s="4" t="s">
        <v>322</v>
      </c>
      <c r="C879" s="4" t="s">
        <v>321</v>
      </c>
      <c r="D879" t="s">
        <v>4548</v>
      </c>
      <c r="E879" s="8">
        <v>3</v>
      </c>
      <c r="F879" s="1" t="str">
        <f>VLOOKUP(E879,$O$1:$P$16,2,FALSE)</f>
        <v>CALI</v>
      </c>
      <c r="G879" s="6" t="s">
        <v>3636</v>
      </c>
      <c r="H879" t="str">
        <f>VLOOKUP(G879,$O$19:$P$38,2,0)</f>
        <v>Tecnólogo</v>
      </c>
      <c r="I879" t="str">
        <f>VLOOKUP(A879,PERSONALES!$B$2:$F$2072,4,0)</f>
        <v>M</v>
      </c>
      <c r="J879">
        <f>VLOOKUP(A879,PERSONALES!$B$2:$F$2072,5,0)</f>
        <v>62</v>
      </c>
      <c r="K879" t="str">
        <f>VLOOKUP(A879,CITACIONES!$B$1:D$2072,2,0)</f>
        <v>NO</v>
      </c>
      <c r="L879" t="str">
        <f>VLOOKUP(A879,CITACIONES!$B$2:$D$2072,3,0)</f>
        <v>PENDIENTE</v>
      </c>
    </row>
    <row r="880" spans="1:12">
      <c r="A880" s="4">
        <v>71765908</v>
      </c>
      <c r="B880" s="4" t="s">
        <v>1812</v>
      </c>
      <c r="C880" s="4" t="s">
        <v>1813</v>
      </c>
      <c r="D880" t="s">
        <v>4549</v>
      </c>
      <c r="E880" s="8">
        <v>5</v>
      </c>
      <c r="F880" s="1" t="str">
        <f>VLOOKUP(E880,$O$1:$P$16,2,FALSE)</f>
        <v>BUCARAMANGA</v>
      </c>
      <c r="G880" s="6" t="s">
        <v>3630</v>
      </c>
      <c r="H880" t="str">
        <f>VLOOKUP(G880,$O$19:$P$38,2,0)</f>
        <v>Profesional II</v>
      </c>
      <c r="I880" t="str">
        <f>VLOOKUP(A880,PERSONALES!$B$2:$F$2072,4,0)</f>
        <v>M</v>
      </c>
      <c r="J880">
        <f>VLOOKUP(A880,PERSONALES!$B$2:$F$2072,5,0)</f>
        <v>46</v>
      </c>
      <c r="K880" t="str">
        <f>VLOOKUP(A880,CITACIONES!$B$1:D$2072,2,0)</f>
        <v>SI</v>
      </c>
      <c r="L880" t="str">
        <f>VLOOKUP(A880,CITACIONES!$B$2:$D$2072,3,0)</f>
        <v>FEBRERO</v>
      </c>
    </row>
    <row r="881" spans="1:12">
      <c r="A881" s="4">
        <v>79552478</v>
      </c>
      <c r="B881" s="4" t="s">
        <v>490</v>
      </c>
      <c r="C881" s="4" t="s">
        <v>1814</v>
      </c>
      <c r="D881" t="s">
        <v>4550</v>
      </c>
      <c r="E881" s="8">
        <v>12</v>
      </c>
      <c r="F881" s="1" t="str">
        <f>VLOOKUP(E881,$O$1:$P$16,2,FALSE)</f>
        <v>CARACAS</v>
      </c>
      <c r="G881" s="6" t="s">
        <v>3631</v>
      </c>
      <c r="H881" t="str">
        <f>VLOOKUP(G881,$O$19:$P$38,2,0)</f>
        <v>GERENTE</v>
      </c>
      <c r="I881" t="str">
        <f>VLOOKUP(A881,PERSONALES!$B$2:$F$2072,4,0)</f>
        <v>M</v>
      </c>
      <c r="J881">
        <f>VLOOKUP(A881,PERSONALES!$B$2:$F$2072,5,0)</f>
        <v>50</v>
      </c>
      <c r="K881" t="str">
        <f>VLOOKUP(A881,CITACIONES!$B$1:D$2072,2,0)</f>
        <v>NO</v>
      </c>
      <c r="L881" t="str">
        <f>VLOOKUP(A881,CITACIONES!$B$2:$D$2072,3,0)</f>
        <v>PENDIENTE</v>
      </c>
    </row>
    <row r="882" spans="1:12">
      <c r="A882" s="4">
        <v>79718401</v>
      </c>
      <c r="B882" s="4" t="s">
        <v>322</v>
      </c>
      <c r="C882" s="4" t="s">
        <v>1815</v>
      </c>
      <c r="D882" t="s">
        <v>4551</v>
      </c>
      <c r="E882" s="8">
        <v>11</v>
      </c>
      <c r="F882" s="1" t="str">
        <f>VLOOKUP(E882,$O$1:$P$16,2,FALSE)</f>
        <v>BUENOS AIRES</v>
      </c>
      <c r="G882" s="6" t="s">
        <v>3630</v>
      </c>
      <c r="H882" t="str">
        <f>VLOOKUP(G882,$O$19:$P$38,2,0)</f>
        <v>Profesional II</v>
      </c>
      <c r="I882" t="str">
        <f>VLOOKUP(A882,PERSONALES!$B$2:$F$2072,4,0)</f>
        <v>M</v>
      </c>
      <c r="J882">
        <f>VLOOKUP(A882,PERSONALES!$B$2:$F$2072,5,0)</f>
        <v>47</v>
      </c>
      <c r="K882" t="str">
        <f>VLOOKUP(A882,CITACIONES!$B$1:D$2072,2,0)</f>
        <v>NO</v>
      </c>
      <c r="L882" t="str">
        <f>VLOOKUP(A882,CITACIONES!$B$2:$D$2072,3,0)</f>
        <v>PENDIENTE</v>
      </c>
    </row>
    <row r="883" spans="1:12">
      <c r="A883" s="4">
        <v>79734296</v>
      </c>
      <c r="B883" s="4" t="s">
        <v>1816</v>
      </c>
      <c r="C883" s="4" t="s">
        <v>1817</v>
      </c>
      <c r="D883" t="s">
        <v>4552</v>
      </c>
      <c r="E883" s="8">
        <v>4</v>
      </c>
      <c r="F883" s="1" t="str">
        <f>VLOOKUP(E883,$O$1:$P$16,2,FALSE)</f>
        <v>BARRANQUILLA</v>
      </c>
      <c r="G883" s="6" t="s">
        <v>3630</v>
      </c>
      <c r="H883" t="str">
        <f>VLOOKUP(G883,$O$19:$P$38,2,0)</f>
        <v>Profesional II</v>
      </c>
      <c r="I883" t="str">
        <f>VLOOKUP(A883,PERSONALES!$B$2:$F$2072,4,0)</f>
        <v>M</v>
      </c>
      <c r="J883">
        <f>VLOOKUP(A883,PERSONALES!$B$2:$F$2072,5,0)</f>
        <v>43</v>
      </c>
      <c r="K883" t="str">
        <f>VLOOKUP(A883,CITACIONES!$B$1:D$2072,2,0)</f>
        <v>SI</v>
      </c>
      <c r="L883" t="str">
        <f>VLOOKUP(A883,CITACIONES!$B$2:$D$2072,3,0)</f>
        <v>ABRIL</v>
      </c>
    </row>
    <row r="884" spans="1:12">
      <c r="A884" s="4">
        <v>79878562</v>
      </c>
      <c r="B884" s="4" t="s">
        <v>1818</v>
      </c>
      <c r="C884" s="4" t="s">
        <v>1819</v>
      </c>
      <c r="D884" t="s">
        <v>4553</v>
      </c>
      <c r="E884" s="8">
        <v>9</v>
      </c>
      <c r="F884" s="1" t="str">
        <f>VLOOKUP(E884,$O$1:$P$16,2,FALSE)</f>
        <v>QUITO</v>
      </c>
      <c r="G884" s="6" t="s">
        <v>3630</v>
      </c>
      <c r="H884" t="str">
        <f>VLOOKUP(G884,$O$19:$P$38,2,0)</f>
        <v>Profesional II</v>
      </c>
      <c r="I884" t="str">
        <f>VLOOKUP(A884,PERSONALES!$B$2:$F$2072,4,0)</f>
        <v>M</v>
      </c>
      <c r="J884">
        <f>VLOOKUP(A884,PERSONALES!$B$2:$F$2072,5,0)</f>
        <v>43</v>
      </c>
      <c r="K884" t="str">
        <f>VLOOKUP(A884,CITACIONES!$B$1:D$2072,2,0)</f>
        <v>SI</v>
      </c>
      <c r="L884" t="str">
        <f>VLOOKUP(A884,CITACIONES!$B$2:$D$2072,3,0)</f>
        <v>JUNIO</v>
      </c>
    </row>
    <row r="885" spans="1:12">
      <c r="A885" s="4">
        <v>79914735</v>
      </c>
      <c r="B885" s="4" t="s">
        <v>1820</v>
      </c>
      <c r="C885" s="4" t="s">
        <v>1821</v>
      </c>
      <c r="D885" t="s">
        <v>4554</v>
      </c>
      <c r="E885" s="8">
        <v>15</v>
      </c>
      <c r="F885" s="1" t="str">
        <f>VLOOKUP(E885,$O$1:$P$16,2,FALSE)</f>
        <v>MIAMI</v>
      </c>
      <c r="G885" s="6" t="s">
        <v>3630</v>
      </c>
      <c r="H885" t="str">
        <f>VLOOKUP(G885,$O$19:$P$38,2,0)</f>
        <v>Profesional II</v>
      </c>
      <c r="I885" t="str">
        <f>VLOOKUP(A885,PERSONALES!$B$2:$F$2072,4,0)</f>
        <v>M</v>
      </c>
      <c r="J885">
        <f>VLOOKUP(A885,PERSONALES!$B$2:$F$2072,5,0)</f>
        <v>45</v>
      </c>
      <c r="K885" t="str">
        <f>VLOOKUP(A885,CITACIONES!$B$1:D$2072,2,0)</f>
        <v>SI</v>
      </c>
      <c r="L885" t="str">
        <f>VLOOKUP(A885,CITACIONES!$B$2:$D$2072,3,0)</f>
        <v>ENERO</v>
      </c>
    </row>
    <row r="886" spans="1:12">
      <c r="A886" s="4">
        <v>79984042</v>
      </c>
      <c r="B886" s="4" t="s">
        <v>1822</v>
      </c>
      <c r="C886" s="4" t="s">
        <v>1823</v>
      </c>
      <c r="D886" t="s">
        <v>4555</v>
      </c>
      <c r="E886" s="8">
        <v>15</v>
      </c>
      <c r="F886" s="1" t="str">
        <f>VLOOKUP(E886,$O$1:$P$16,2,FALSE)</f>
        <v>MIAMI</v>
      </c>
      <c r="G886" s="6" t="s">
        <v>3636</v>
      </c>
      <c r="H886" t="str">
        <f>VLOOKUP(G886,$O$19:$P$38,2,0)</f>
        <v>Tecnólogo</v>
      </c>
      <c r="I886" t="str">
        <f>VLOOKUP(A886,PERSONALES!$B$2:$F$2072,4,0)</f>
        <v>M</v>
      </c>
      <c r="J886">
        <f>VLOOKUP(A886,PERSONALES!$B$2:$F$2072,5,0)</f>
        <v>43</v>
      </c>
      <c r="K886" t="str">
        <f>VLOOKUP(A886,CITACIONES!$B$1:D$2072,2,0)</f>
        <v>NO</v>
      </c>
      <c r="L886" t="str">
        <f>VLOOKUP(A886,CITACIONES!$B$2:$D$2072,3,0)</f>
        <v>PENDIENTE</v>
      </c>
    </row>
    <row r="887" spans="1:12">
      <c r="A887" s="4">
        <v>80085586</v>
      </c>
      <c r="B887" s="4" t="s">
        <v>1824</v>
      </c>
      <c r="C887" s="4" t="s">
        <v>1825</v>
      </c>
      <c r="D887" t="s">
        <v>4556</v>
      </c>
      <c r="E887" s="8">
        <v>10</v>
      </c>
      <c r="F887" s="1" t="str">
        <f>VLOOKUP(E887,$O$1:$P$16,2,FALSE)</f>
        <v>LIMA</v>
      </c>
      <c r="G887" s="6" t="s">
        <v>3633</v>
      </c>
      <c r="H887" t="str">
        <f>VLOOKUP(G887,$O$19:$P$38,2,0)</f>
        <v>Coordinador I</v>
      </c>
      <c r="I887" t="str">
        <f>VLOOKUP(A887,PERSONALES!$B$2:$F$2072,4,0)</f>
        <v>M</v>
      </c>
      <c r="J887">
        <f>VLOOKUP(A887,PERSONALES!$B$2:$F$2072,5,0)</f>
        <v>42</v>
      </c>
      <c r="K887" t="str">
        <f>VLOOKUP(A887,CITACIONES!$B$1:D$2072,2,0)</f>
        <v>SI</v>
      </c>
      <c r="L887" t="str">
        <f>VLOOKUP(A887,CITACIONES!$B$2:$D$2072,3,0)</f>
        <v>MARZO</v>
      </c>
    </row>
    <row r="888" spans="1:12">
      <c r="A888" s="4">
        <v>80208888</v>
      </c>
      <c r="B888" s="4" t="s">
        <v>1826</v>
      </c>
      <c r="C888" s="4" t="s">
        <v>1827</v>
      </c>
      <c r="D888" t="s">
        <v>4557</v>
      </c>
      <c r="E888" s="8">
        <v>11</v>
      </c>
      <c r="F888" s="1" t="str">
        <f>VLOOKUP(E888,$O$1:$P$16,2,FALSE)</f>
        <v>BUENOS AIRES</v>
      </c>
      <c r="G888" s="6" t="s">
        <v>3636</v>
      </c>
      <c r="H888" t="str">
        <f>VLOOKUP(G888,$O$19:$P$38,2,0)</f>
        <v>Tecnólogo</v>
      </c>
      <c r="I888" t="str">
        <f>VLOOKUP(A888,PERSONALES!$B$2:$F$2072,4,0)</f>
        <v>M</v>
      </c>
      <c r="J888">
        <f>VLOOKUP(A888,PERSONALES!$B$2:$F$2072,5,0)</f>
        <v>40</v>
      </c>
      <c r="K888" t="str">
        <f>VLOOKUP(A888,CITACIONES!$B$1:D$2072,2,0)</f>
        <v>SI</v>
      </c>
      <c r="L888" t="str">
        <f>VLOOKUP(A888,CITACIONES!$B$2:$D$2072,3,0)</f>
        <v>MAYO</v>
      </c>
    </row>
    <row r="889" spans="1:12">
      <c r="A889" s="4">
        <v>80235487</v>
      </c>
      <c r="B889" s="4" t="s">
        <v>1828</v>
      </c>
      <c r="C889" s="4" t="s">
        <v>1829</v>
      </c>
      <c r="D889" t="s">
        <v>4558</v>
      </c>
      <c r="E889" s="8">
        <v>15</v>
      </c>
      <c r="F889" s="1" t="str">
        <f>VLOOKUP(E889,$O$1:$P$16,2,FALSE)</f>
        <v>MIAMI</v>
      </c>
      <c r="G889" s="6" t="s">
        <v>3636</v>
      </c>
      <c r="H889" t="str">
        <f>VLOOKUP(G889,$O$19:$P$38,2,0)</f>
        <v>Tecnólogo</v>
      </c>
      <c r="I889" t="str">
        <f>VLOOKUP(A889,PERSONALES!$B$2:$F$2072,4,0)</f>
        <v>M</v>
      </c>
      <c r="J889">
        <f>VLOOKUP(A889,PERSONALES!$B$2:$F$2072,5,0)</f>
        <v>41</v>
      </c>
      <c r="K889" t="str">
        <f>VLOOKUP(A889,CITACIONES!$B$1:D$2072,2,0)</f>
        <v>SI</v>
      </c>
      <c r="L889" t="str">
        <f>VLOOKUP(A889,CITACIONES!$B$2:$D$2072,3,0)</f>
        <v>ABRIL</v>
      </c>
    </row>
    <row r="890" spans="1:12">
      <c r="A890" s="4">
        <v>80249009</v>
      </c>
      <c r="B890" s="4" t="s">
        <v>1830</v>
      </c>
      <c r="C890" s="4" t="s">
        <v>1831</v>
      </c>
      <c r="D890" t="s">
        <v>4559</v>
      </c>
      <c r="E890" s="8">
        <v>14</v>
      </c>
      <c r="F890" s="1" t="str">
        <f>VLOOKUP(E890,$O$1:$P$16,2,FALSE)</f>
        <v>SANTIAGO</v>
      </c>
      <c r="G890" s="6" t="s">
        <v>3633</v>
      </c>
      <c r="H890" t="str">
        <f>VLOOKUP(G890,$O$19:$P$38,2,0)</f>
        <v>Coordinador I</v>
      </c>
      <c r="I890" t="str">
        <f>VLOOKUP(A890,PERSONALES!$B$2:$F$2072,4,0)</f>
        <v>M</v>
      </c>
      <c r="J890">
        <f>VLOOKUP(A890,PERSONALES!$B$2:$F$2072,5,0)</f>
        <v>41</v>
      </c>
      <c r="K890" t="str">
        <f>VLOOKUP(A890,CITACIONES!$B$1:D$2072,2,0)</f>
        <v>SI</v>
      </c>
      <c r="L890" t="str">
        <f>VLOOKUP(A890,CITACIONES!$B$2:$D$2072,3,0)</f>
        <v>FEBRERO</v>
      </c>
    </row>
    <row r="891" spans="1:12">
      <c r="A891" s="4">
        <v>80738177</v>
      </c>
      <c r="B891" s="4" t="s">
        <v>1627</v>
      </c>
      <c r="C891" s="4" t="s">
        <v>1832</v>
      </c>
      <c r="D891" t="s">
        <v>4560</v>
      </c>
      <c r="E891" s="8">
        <v>8</v>
      </c>
      <c r="F891" s="1" t="str">
        <f>VLOOKUP(E891,$O$1:$P$16,2,FALSE)</f>
        <v>GUAYAQUIL</v>
      </c>
      <c r="G891" s="6" t="s">
        <v>3636</v>
      </c>
      <c r="H891" t="str">
        <f>VLOOKUP(G891,$O$19:$P$38,2,0)</f>
        <v>Tecnólogo</v>
      </c>
      <c r="I891" t="str">
        <f>VLOOKUP(A891,PERSONALES!$B$2:$F$2072,4,0)</f>
        <v>M</v>
      </c>
      <c r="J891">
        <f>VLOOKUP(A891,PERSONALES!$B$2:$F$2072,5,0)</f>
        <v>39</v>
      </c>
      <c r="K891" t="str">
        <f>VLOOKUP(A891,CITACIONES!$B$1:D$2072,2,0)</f>
        <v>SI</v>
      </c>
      <c r="L891" t="str">
        <f>VLOOKUP(A891,CITACIONES!$B$2:$D$2072,3,0)</f>
        <v>MAYO</v>
      </c>
    </row>
    <row r="892" spans="1:12">
      <c r="A892" s="4">
        <v>8075650</v>
      </c>
      <c r="B892" s="4" t="s">
        <v>1833</v>
      </c>
      <c r="C892" s="4" t="s">
        <v>1834</v>
      </c>
      <c r="D892" t="s">
        <v>4561</v>
      </c>
      <c r="E892" s="8">
        <v>1</v>
      </c>
      <c r="F892" s="1" t="str">
        <f>VLOOKUP(E892,$O$1:$P$16,2,FALSE)</f>
        <v>BOGOTA</v>
      </c>
      <c r="G892" s="6" t="s">
        <v>3630</v>
      </c>
      <c r="H892" t="str">
        <f>VLOOKUP(G892,$O$19:$P$38,2,0)</f>
        <v>Profesional II</v>
      </c>
      <c r="I892" t="str">
        <f>VLOOKUP(A892,PERSONALES!$B$2:$F$2072,4,0)</f>
        <v>M</v>
      </c>
      <c r="J892">
        <f>VLOOKUP(A892,PERSONALES!$B$2:$F$2072,5,0)</f>
        <v>39</v>
      </c>
      <c r="K892" t="str">
        <f>VLOOKUP(A892,CITACIONES!$B$1:D$2072,2,0)</f>
        <v>SI</v>
      </c>
      <c r="L892" t="str">
        <f>VLOOKUP(A892,CITACIONES!$B$2:$D$2072,3,0)</f>
        <v>MARZO</v>
      </c>
    </row>
    <row r="893" spans="1:12">
      <c r="A893" s="4">
        <v>80826825</v>
      </c>
      <c r="B893" s="4" t="s">
        <v>1835</v>
      </c>
      <c r="C893" s="4" t="s">
        <v>1836</v>
      </c>
      <c r="D893" t="s">
        <v>4562</v>
      </c>
      <c r="E893" s="8">
        <v>14</v>
      </c>
      <c r="F893" s="1" t="str">
        <f>VLOOKUP(E893,$O$1:$P$16,2,FALSE)</f>
        <v>SANTIAGO</v>
      </c>
      <c r="G893" s="6" t="s">
        <v>3630</v>
      </c>
      <c r="H893" t="str">
        <f>VLOOKUP(G893,$O$19:$P$38,2,0)</f>
        <v>Profesional II</v>
      </c>
      <c r="I893" t="str">
        <f>VLOOKUP(A893,PERSONALES!$B$2:$F$2072,4,0)</f>
        <v>M</v>
      </c>
      <c r="J893">
        <f>VLOOKUP(A893,PERSONALES!$B$2:$F$2072,5,0)</f>
        <v>37</v>
      </c>
      <c r="K893" t="str">
        <f>VLOOKUP(A893,CITACIONES!$B$1:D$2072,2,0)</f>
        <v>SI</v>
      </c>
      <c r="L893" t="str">
        <f>VLOOKUP(A893,CITACIONES!$B$2:$D$2072,3,0)</f>
        <v>FEBRERO</v>
      </c>
    </row>
    <row r="894" spans="1:12">
      <c r="A894" s="4">
        <v>8172661</v>
      </c>
      <c r="B894" s="4" t="s">
        <v>1837</v>
      </c>
      <c r="C894" s="4" t="s">
        <v>1838</v>
      </c>
      <c r="D894" t="s">
        <v>4563</v>
      </c>
      <c r="E894" s="8">
        <v>4</v>
      </c>
      <c r="F894" s="1" t="str">
        <f>VLOOKUP(E894,$O$1:$P$16,2,FALSE)</f>
        <v>BARRANQUILLA</v>
      </c>
      <c r="G894" s="6" t="s">
        <v>3636</v>
      </c>
      <c r="H894" t="str">
        <f>VLOOKUP(G894,$O$19:$P$38,2,0)</f>
        <v>Tecnólogo</v>
      </c>
      <c r="I894" t="str">
        <f>VLOOKUP(A894,PERSONALES!$B$2:$F$2072,4,0)</f>
        <v>M</v>
      </c>
      <c r="J894">
        <f>VLOOKUP(A894,PERSONALES!$B$2:$F$2072,5,0)</f>
        <v>37</v>
      </c>
      <c r="K894" t="str">
        <f>VLOOKUP(A894,CITACIONES!$B$1:D$2072,2,0)</f>
        <v>SI</v>
      </c>
      <c r="L894" t="str">
        <f>VLOOKUP(A894,CITACIONES!$B$2:$D$2072,3,0)</f>
        <v>FEBRERO</v>
      </c>
    </row>
    <row r="895" spans="1:12">
      <c r="A895" s="4">
        <v>98586848</v>
      </c>
      <c r="B895" s="4" t="s">
        <v>1839</v>
      </c>
      <c r="C895" s="4" t="s">
        <v>1840</v>
      </c>
      <c r="D895" t="s">
        <v>4564</v>
      </c>
      <c r="E895" s="8">
        <v>5</v>
      </c>
      <c r="F895" s="1" t="str">
        <f>VLOOKUP(E895,$O$1:$P$16,2,FALSE)</f>
        <v>BUCARAMANGA</v>
      </c>
      <c r="G895" s="6" t="s">
        <v>3633</v>
      </c>
      <c r="H895" t="str">
        <f>VLOOKUP(G895,$O$19:$P$38,2,0)</f>
        <v>Coordinador I</v>
      </c>
      <c r="I895" t="str">
        <f>VLOOKUP(A895,PERSONALES!$B$2:$F$2072,4,0)</f>
        <v>M</v>
      </c>
      <c r="J895">
        <f>VLOOKUP(A895,PERSONALES!$B$2:$F$2072,5,0)</f>
        <v>45</v>
      </c>
      <c r="K895" t="str">
        <f>VLOOKUP(A895,CITACIONES!$B$1:D$2072,2,0)</f>
        <v>SI</v>
      </c>
      <c r="L895" t="str">
        <f>VLOOKUP(A895,CITACIONES!$B$2:$D$2072,3,0)</f>
        <v>JUNIO</v>
      </c>
    </row>
    <row r="896" spans="1:12">
      <c r="A896" s="4">
        <v>1012693592</v>
      </c>
      <c r="B896" s="4" t="s">
        <v>336</v>
      </c>
      <c r="C896" s="4" t="s">
        <v>335</v>
      </c>
      <c r="D896" t="s">
        <v>4565</v>
      </c>
      <c r="E896" s="8">
        <v>12</v>
      </c>
      <c r="F896" s="1" t="str">
        <f>VLOOKUP(E896,$O$1:$P$16,2,FALSE)</f>
        <v>CARACAS</v>
      </c>
      <c r="G896" s="6" t="s">
        <v>3629</v>
      </c>
      <c r="H896" t="str">
        <f>VLOOKUP(G896,$O$19:$P$38,2,0)</f>
        <v>Especialista</v>
      </c>
      <c r="I896" t="str">
        <f>VLOOKUP(A896,PERSONALES!$B$2:$F$2072,4,0)</f>
        <v>M</v>
      </c>
      <c r="J896">
        <f>VLOOKUP(A896,PERSONALES!$B$2:$F$2072,5,0)</f>
        <v>29</v>
      </c>
      <c r="K896" t="str">
        <f>VLOOKUP(A896,CITACIONES!$B$1:D$2072,2,0)</f>
        <v>SI</v>
      </c>
      <c r="L896" t="str">
        <f>VLOOKUP(A896,CITACIONES!$B$2:$D$2072,3,0)</f>
        <v>MAYO</v>
      </c>
    </row>
    <row r="897" spans="1:12">
      <c r="A897" s="4">
        <v>1012780096</v>
      </c>
      <c r="B897" s="4" t="s">
        <v>1369</v>
      </c>
      <c r="C897" s="4" t="s">
        <v>1841</v>
      </c>
      <c r="D897" t="s">
        <v>4566</v>
      </c>
      <c r="E897" s="8">
        <v>5</v>
      </c>
      <c r="F897" s="1" t="str">
        <f>VLOOKUP(E897,$O$1:$P$16,2,FALSE)</f>
        <v>BUCARAMANGA</v>
      </c>
      <c r="G897" s="6" t="s">
        <v>3632</v>
      </c>
      <c r="H897" t="str">
        <f>VLOOKUP(G897,$O$19:$P$38,2,0)</f>
        <v>Profesional I</v>
      </c>
      <c r="I897" t="str">
        <f>VLOOKUP(A897,PERSONALES!$B$2:$F$2072,4,0)</f>
        <v>M</v>
      </c>
      <c r="J897">
        <f>VLOOKUP(A897,PERSONALES!$B$2:$F$2072,5,0)</f>
        <v>27</v>
      </c>
      <c r="K897" t="str">
        <f>VLOOKUP(A897,CITACIONES!$B$1:D$2072,2,0)</f>
        <v>SI</v>
      </c>
      <c r="L897" t="str">
        <f>VLOOKUP(A897,CITACIONES!$B$2:$D$2072,3,0)</f>
        <v>ENERO</v>
      </c>
    </row>
    <row r="898" spans="1:12">
      <c r="A898" s="4">
        <v>1013856584</v>
      </c>
      <c r="B898" s="4" t="s">
        <v>1842</v>
      </c>
      <c r="C898" s="4" t="s">
        <v>1843</v>
      </c>
      <c r="D898" t="s">
        <v>4567</v>
      </c>
      <c r="E898" s="8">
        <v>3</v>
      </c>
      <c r="F898" s="1" t="str">
        <f>VLOOKUP(E898,$O$1:$P$16,2,FALSE)</f>
        <v>CALI</v>
      </c>
      <c r="G898" s="6" t="s">
        <v>3632</v>
      </c>
      <c r="H898" t="str">
        <f>VLOOKUP(G898,$O$19:$P$38,2,0)</f>
        <v>Profesional I</v>
      </c>
      <c r="I898" t="str">
        <f>VLOOKUP(A898,PERSONALES!$B$2:$F$2072,4,0)</f>
        <v>F</v>
      </c>
      <c r="J898">
        <f>VLOOKUP(A898,PERSONALES!$B$2:$F$2072,5,0)</f>
        <v>36</v>
      </c>
      <c r="K898" t="str">
        <f>VLOOKUP(A898,CITACIONES!$B$1:D$2072,2,0)</f>
        <v>SI</v>
      </c>
      <c r="L898" t="str">
        <f>VLOOKUP(A898,CITACIONES!$B$2:$D$2072,3,0)</f>
        <v>MARZO</v>
      </c>
    </row>
    <row r="899" spans="1:12">
      <c r="A899" s="4">
        <v>101386602</v>
      </c>
      <c r="B899" s="4" t="s">
        <v>1672</v>
      </c>
      <c r="C899" s="4" t="s">
        <v>1844</v>
      </c>
      <c r="D899" t="s">
        <v>4568</v>
      </c>
      <c r="E899" s="8">
        <v>14</v>
      </c>
      <c r="F899" s="1" t="str">
        <f>VLOOKUP(E899,$O$1:$P$16,2,FALSE)</f>
        <v>SANTIAGO</v>
      </c>
      <c r="G899" s="6" t="s">
        <v>3632</v>
      </c>
      <c r="H899" t="str">
        <f>VLOOKUP(G899,$O$19:$P$38,2,0)</f>
        <v>Profesional I</v>
      </c>
      <c r="I899" t="str">
        <f>VLOOKUP(A899,PERSONALES!$B$2:$F$2072,4,0)</f>
        <v>F</v>
      </c>
      <c r="J899">
        <f>VLOOKUP(A899,PERSONALES!$B$2:$F$2072,5,0)</f>
        <v>31</v>
      </c>
      <c r="K899" t="str">
        <f>VLOOKUP(A899,CITACIONES!$B$1:D$2072,2,0)</f>
        <v>NO</v>
      </c>
      <c r="L899" t="str">
        <f>VLOOKUP(A899,CITACIONES!$B$2:$D$2072,3,0)</f>
        <v>PENDIENTE</v>
      </c>
    </row>
    <row r="900" spans="1:12">
      <c r="A900" s="4">
        <v>1014920677</v>
      </c>
      <c r="B900" s="4" t="s">
        <v>1845</v>
      </c>
      <c r="C900" s="4" t="s">
        <v>1846</v>
      </c>
      <c r="D900" t="s">
        <v>4569</v>
      </c>
      <c r="E900" s="8">
        <v>10</v>
      </c>
      <c r="F900" s="1" t="str">
        <f>VLOOKUP(E900,$O$1:$P$16,2,FALSE)</f>
        <v>LIMA</v>
      </c>
      <c r="G900" s="6" t="s">
        <v>3629</v>
      </c>
      <c r="H900" t="str">
        <f>VLOOKUP(G900,$O$19:$P$38,2,0)</f>
        <v>Especialista</v>
      </c>
      <c r="I900" t="str">
        <f>VLOOKUP(A900,PERSONALES!$B$2:$F$2072,4,0)</f>
        <v>F</v>
      </c>
      <c r="J900">
        <f>VLOOKUP(A900,PERSONALES!$B$2:$F$2072,5,0)</f>
        <v>35</v>
      </c>
      <c r="K900" t="str">
        <f>VLOOKUP(A900,CITACIONES!$B$1:D$2072,2,0)</f>
        <v>NO</v>
      </c>
      <c r="L900" t="str">
        <f>VLOOKUP(A900,CITACIONES!$B$2:$D$2072,3,0)</f>
        <v>PENDIENTE</v>
      </c>
    </row>
    <row r="901" spans="1:12">
      <c r="A901" s="4">
        <v>1014761745</v>
      </c>
      <c r="B901" s="4" t="s">
        <v>72</v>
      </c>
      <c r="C901" s="4" t="s">
        <v>71</v>
      </c>
      <c r="D901" t="s">
        <v>4570</v>
      </c>
      <c r="E901" s="8">
        <v>2</v>
      </c>
      <c r="F901" s="1" t="str">
        <f>VLOOKUP(E901,$O$1:$P$16,2,FALSE)</f>
        <v>MEDELLIN</v>
      </c>
      <c r="G901" s="6" t="s">
        <v>3629</v>
      </c>
      <c r="H901" t="str">
        <f>VLOOKUP(G901,$O$19:$P$38,2,0)</f>
        <v>Especialista</v>
      </c>
      <c r="I901" t="str">
        <f>VLOOKUP(A901,PERSONALES!$B$2:$F$2072,4,0)</f>
        <v>F</v>
      </c>
      <c r="J901">
        <f>VLOOKUP(A901,PERSONALES!$B$2:$F$2072,5,0)</f>
        <v>33</v>
      </c>
      <c r="K901" t="str">
        <f>VLOOKUP(A901,CITACIONES!$B$1:D$2072,2,0)</f>
        <v>NO</v>
      </c>
      <c r="L901" t="str">
        <f>VLOOKUP(A901,CITACIONES!$B$2:$D$2072,3,0)</f>
        <v>PENDIENTE</v>
      </c>
    </row>
    <row r="902" spans="1:12">
      <c r="A902" s="4">
        <v>1019516135</v>
      </c>
      <c r="B902" s="4" t="s">
        <v>1847</v>
      </c>
      <c r="C902" s="4" t="s">
        <v>1848</v>
      </c>
      <c r="D902" t="s">
        <v>4571</v>
      </c>
      <c r="E902" s="8">
        <v>12</v>
      </c>
      <c r="F902" s="1" t="str">
        <f>VLOOKUP(E902,$O$1:$P$16,2,FALSE)</f>
        <v>CARACAS</v>
      </c>
      <c r="G902" s="6" t="s">
        <v>3629</v>
      </c>
      <c r="H902" t="str">
        <f>VLOOKUP(G902,$O$19:$P$38,2,0)</f>
        <v>Especialista</v>
      </c>
      <c r="I902" t="str">
        <f>VLOOKUP(A902,PERSONALES!$B$2:$F$2072,4,0)</f>
        <v>F</v>
      </c>
      <c r="J902">
        <f>VLOOKUP(A902,PERSONALES!$B$2:$F$2072,5,0)</f>
        <v>32</v>
      </c>
      <c r="K902" t="str">
        <f>VLOOKUP(A902,CITACIONES!$B$1:D$2072,2,0)</f>
        <v>SI</v>
      </c>
      <c r="L902" t="str">
        <f>VLOOKUP(A902,CITACIONES!$B$2:$D$2072,3,0)</f>
        <v>ENERO</v>
      </c>
    </row>
    <row r="903" spans="1:12">
      <c r="A903" s="4">
        <v>1020576340</v>
      </c>
      <c r="B903" s="4" t="s">
        <v>148</v>
      </c>
      <c r="C903" s="4" t="s">
        <v>147</v>
      </c>
      <c r="D903" t="s">
        <v>4572</v>
      </c>
      <c r="E903" s="8">
        <v>7</v>
      </c>
      <c r="F903" s="1" t="str">
        <f>VLOOKUP(E903,$O$1:$P$16,2,FALSE)</f>
        <v>PASO</v>
      </c>
      <c r="G903" s="6" t="s">
        <v>3633</v>
      </c>
      <c r="H903" t="str">
        <f>VLOOKUP(G903,$O$19:$P$38,2,0)</f>
        <v>Coordinador I</v>
      </c>
      <c r="I903" t="str">
        <f>VLOOKUP(A903,PERSONALES!$B$2:$F$2072,4,0)</f>
        <v>M</v>
      </c>
      <c r="J903">
        <f>VLOOKUP(A903,PERSONALES!$B$2:$F$2072,5,0)</f>
        <v>29</v>
      </c>
      <c r="K903" t="str">
        <f>VLOOKUP(A903,CITACIONES!$B$1:D$2072,2,0)</f>
        <v>SI</v>
      </c>
      <c r="L903" t="str">
        <f>VLOOKUP(A903,CITACIONES!$B$2:$D$2072,3,0)</f>
        <v>MAYO</v>
      </c>
    </row>
    <row r="904" spans="1:12">
      <c r="A904" s="4">
        <v>1033916893</v>
      </c>
      <c r="B904" s="4" t="s">
        <v>1849</v>
      </c>
      <c r="C904" s="4" t="s">
        <v>1850</v>
      </c>
      <c r="D904" t="s">
        <v>4573</v>
      </c>
      <c r="E904" s="8">
        <v>6</v>
      </c>
      <c r="F904" s="1" t="str">
        <f>VLOOKUP(E904,$O$1:$P$16,2,FALSE)</f>
        <v>SANTA MARTA</v>
      </c>
      <c r="G904" s="6" t="s">
        <v>3632</v>
      </c>
      <c r="H904" t="str">
        <f>VLOOKUP(G904,$O$19:$P$38,2,0)</f>
        <v>Profesional I</v>
      </c>
      <c r="I904" t="str">
        <f>VLOOKUP(A904,PERSONALES!$B$2:$F$2072,4,0)</f>
        <v>M</v>
      </c>
      <c r="J904">
        <f>VLOOKUP(A904,PERSONALES!$B$2:$F$2072,5,0)</f>
        <v>36</v>
      </c>
      <c r="K904" t="str">
        <f>VLOOKUP(A904,CITACIONES!$B$1:D$2072,2,0)</f>
        <v>SI</v>
      </c>
      <c r="L904" t="str">
        <f>VLOOKUP(A904,CITACIONES!$B$2:$D$2072,3,0)</f>
        <v>MARZO</v>
      </c>
    </row>
    <row r="905" spans="1:12">
      <c r="A905" s="4">
        <v>103377980</v>
      </c>
      <c r="B905" s="4" t="s">
        <v>1851</v>
      </c>
      <c r="C905" s="4" t="s">
        <v>1852</v>
      </c>
      <c r="D905" t="s">
        <v>4574</v>
      </c>
      <c r="E905" s="8">
        <v>14</v>
      </c>
      <c r="F905" s="1" t="str">
        <f>VLOOKUP(E905,$O$1:$P$16,2,FALSE)</f>
        <v>SANTIAGO</v>
      </c>
      <c r="G905" s="6" t="s">
        <v>3632</v>
      </c>
      <c r="H905" t="str">
        <f>VLOOKUP(G905,$O$19:$P$38,2,0)</f>
        <v>Profesional I</v>
      </c>
      <c r="I905" t="str">
        <f>VLOOKUP(A905,PERSONALES!$B$2:$F$2072,4,0)</f>
        <v>F</v>
      </c>
      <c r="J905">
        <f>VLOOKUP(A905,PERSONALES!$B$2:$F$2072,5,0)</f>
        <v>32</v>
      </c>
      <c r="K905" t="str">
        <f>VLOOKUP(A905,CITACIONES!$B$1:D$2072,2,0)</f>
        <v>SI</v>
      </c>
      <c r="L905" t="str">
        <f>VLOOKUP(A905,CITACIONES!$B$2:$D$2072,3,0)</f>
        <v>MARZO</v>
      </c>
    </row>
    <row r="906" spans="1:12">
      <c r="A906" s="4">
        <v>1049787520</v>
      </c>
      <c r="B906" s="4" t="s">
        <v>1853</v>
      </c>
      <c r="C906" s="4" t="s">
        <v>1854</v>
      </c>
      <c r="D906" t="s">
        <v>4575</v>
      </c>
      <c r="E906" s="8">
        <v>9</v>
      </c>
      <c r="F906" s="1" t="str">
        <f>VLOOKUP(E906,$O$1:$P$16,2,FALSE)</f>
        <v>QUITO</v>
      </c>
      <c r="G906" s="6" t="s">
        <v>3629</v>
      </c>
      <c r="H906" t="str">
        <f>VLOOKUP(G906,$O$19:$P$38,2,0)</f>
        <v>Especialista</v>
      </c>
      <c r="I906" t="str">
        <f>VLOOKUP(A906,PERSONALES!$B$2:$F$2072,4,0)</f>
        <v>M</v>
      </c>
      <c r="J906">
        <f>VLOOKUP(A906,PERSONALES!$B$2:$F$2072,5,0)</f>
        <v>31</v>
      </c>
      <c r="K906" t="str">
        <f>VLOOKUP(A906,CITACIONES!$B$1:D$2072,2,0)</f>
        <v>SI</v>
      </c>
      <c r="L906" t="str">
        <f>VLOOKUP(A906,CITACIONES!$B$2:$D$2072,3,0)</f>
        <v>ENERO</v>
      </c>
    </row>
    <row r="907" spans="1:12">
      <c r="A907" s="4">
        <v>1049569113</v>
      </c>
      <c r="B907" s="4" t="s">
        <v>355</v>
      </c>
      <c r="C907" s="4" t="s">
        <v>1855</v>
      </c>
      <c r="D907" t="s">
        <v>4576</v>
      </c>
      <c r="E907" s="8">
        <v>2</v>
      </c>
      <c r="F907" s="1" t="str">
        <f>VLOOKUP(E907,$O$1:$P$16,2,FALSE)</f>
        <v>MEDELLIN</v>
      </c>
      <c r="G907" s="6" t="s">
        <v>3632</v>
      </c>
      <c r="H907" t="str">
        <f>VLOOKUP(G907,$O$19:$P$38,2,0)</f>
        <v>Profesional I</v>
      </c>
      <c r="I907" t="str">
        <f>VLOOKUP(A907,PERSONALES!$B$2:$F$2072,4,0)</f>
        <v>M</v>
      </c>
      <c r="J907">
        <f>VLOOKUP(A907,PERSONALES!$B$2:$F$2072,5,0)</f>
        <v>27</v>
      </c>
      <c r="K907" t="str">
        <f>VLOOKUP(A907,CITACIONES!$B$1:D$2072,2,0)</f>
        <v>SI</v>
      </c>
      <c r="L907" t="str">
        <f>VLOOKUP(A907,CITACIONES!$B$2:$D$2072,3,0)</f>
        <v>FEBRERO</v>
      </c>
    </row>
    <row r="908" spans="1:12">
      <c r="A908" s="4">
        <v>1098446955</v>
      </c>
      <c r="B908" s="4" t="s">
        <v>1856</v>
      </c>
      <c r="C908" s="4" t="s">
        <v>1857</v>
      </c>
      <c r="D908" t="s">
        <v>4577</v>
      </c>
      <c r="E908" s="8">
        <v>8</v>
      </c>
      <c r="F908" s="1" t="str">
        <f>VLOOKUP(E908,$O$1:$P$16,2,FALSE)</f>
        <v>GUAYAQUIL</v>
      </c>
      <c r="G908" s="6" t="s">
        <v>3632</v>
      </c>
      <c r="H908" t="str">
        <f>VLOOKUP(G908,$O$19:$P$38,2,0)</f>
        <v>Profesional I</v>
      </c>
      <c r="I908" t="str">
        <f>VLOOKUP(A908,PERSONALES!$B$2:$F$2072,4,0)</f>
        <v>F</v>
      </c>
      <c r="J908">
        <f>VLOOKUP(A908,PERSONALES!$B$2:$F$2072,5,0)</f>
        <v>24</v>
      </c>
      <c r="K908" t="str">
        <f>VLOOKUP(A908,CITACIONES!$B$1:D$2072,2,0)</f>
        <v>SI</v>
      </c>
      <c r="L908" t="str">
        <f>VLOOKUP(A908,CITACIONES!$B$2:$D$2072,3,0)</f>
        <v>FEBRERO</v>
      </c>
    </row>
    <row r="909" spans="1:12">
      <c r="A909" s="4">
        <v>11202854</v>
      </c>
      <c r="B909" s="4" t="s">
        <v>1858</v>
      </c>
      <c r="C909" s="4" t="s">
        <v>1859</v>
      </c>
      <c r="D909" t="s">
        <v>4578</v>
      </c>
      <c r="E909" s="8">
        <v>5</v>
      </c>
      <c r="F909" s="1" t="str">
        <f>VLOOKUP(E909,$O$1:$P$16,2,FALSE)</f>
        <v>BUCARAMANGA</v>
      </c>
      <c r="G909" s="6" t="s">
        <v>3632</v>
      </c>
      <c r="H909" t="str">
        <f>VLOOKUP(G909,$O$19:$P$38,2,0)</f>
        <v>Profesional I</v>
      </c>
      <c r="I909" t="str">
        <f>VLOOKUP(A909,PERSONALES!$B$2:$F$2072,4,0)</f>
        <v>M</v>
      </c>
      <c r="J909">
        <f>VLOOKUP(A909,PERSONALES!$B$2:$F$2072,5,0)</f>
        <v>41</v>
      </c>
      <c r="K909" t="str">
        <f>VLOOKUP(A909,CITACIONES!$B$1:D$2072,2,0)</f>
        <v>SI</v>
      </c>
      <c r="L909" t="str">
        <f>VLOOKUP(A909,CITACIONES!$B$2:$D$2072,3,0)</f>
        <v>ABRIL</v>
      </c>
    </row>
    <row r="910" spans="1:12">
      <c r="A910" s="4">
        <v>79279807</v>
      </c>
      <c r="B910" s="4" t="s">
        <v>1860</v>
      </c>
      <c r="C910" s="4" t="s">
        <v>172</v>
      </c>
      <c r="D910" t="s">
        <v>4579</v>
      </c>
      <c r="E910" s="8">
        <v>13</v>
      </c>
      <c r="F910" s="1" t="str">
        <f>VLOOKUP(E910,$O$1:$P$16,2,FALSE)</f>
        <v>NEW YORK</v>
      </c>
      <c r="G910" s="6" t="s">
        <v>3639</v>
      </c>
      <c r="H910" t="str">
        <f>VLOOKUP(G910,$O$19:$P$38,2,0)</f>
        <v>Gerente II</v>
      </c>
      <c r="I910" t="str">
        <f>VLOOKUP(A910,PERSONALES!$B$2:$F$2072,4,0)</f>
        <v>M</v>
      </c>
      <c r="J910">
        <f>VLOOKUP(A910,PERSONALES!$B$2:$F$2072,5,0)</f>
        <v>60</v>
      </c>
      <c r="K910" t="str">
        <f>VLOOKUP(A910,CITACIONES!$B$1:D$2072,2,0)</f>
        <v>SI</v>
      </c>
      <c r="L910" t="str">
        <f>VLOOKUP(A910,CITACIONES!$B$2:$D$2072,3,0)</f>
        <v>MAYO</v>
      </c>
    </row>
    <row r="911" spans="1:12">
      <c r="A911" s="4">
        <v>79486706</v>
      </c>
      <c r="B911" s="4" t="s">
        <v>1861</v>
      </c>
      <c r="C911" s="4" t="s">
        <v>1862</v>
      </c>
      <c r="D911" t="s">
        <v>4580</v>
      </c>
      <c r="E911" s="8">
        <v>9</v>
      </c>
      <c r="F911" s="1" t="str">
        <f>VLOOKUP(E911,$O$1:$P$16,2,FALSE)</f>
        <v>QUITO</v>
      </c>
      <c r="G911" s="6" t="s">
        <v>3631</v>
      </c>
      <c r="H911" t="str">
        <f>VLOOKUP(G911,$O$19:$P$38,2,0)</f>
        <v>GERENTE</v>
      </c>
      <c r="I911" t="str">
        <f>VLOOKUP(A911,PERSONALES!$B$2:$F$2072,4,0)</f>
        <v>M</v>
      </c>
      <c r="J911">
        <f>VLOOKUP(A911,PERSONALES!$B$2:$F$2072,5,0)</f>
        <v>53</v>
      </c>
      <c r="K911" t="str">
        <f>VLOOKUP(A911,CITACIONES!$B$1:D$2072,2,0)</f>
        <v>SI</v>
      </c>
      <c r="L911" t="str">
        <f>VLOOKUP(A911,CITACIONES!$B$2:$D$2072,3,0)</f>
        <v>ENERO</v>
      </c>
    </row>
    <row r="912" spans="1:12">
      <c r="A912" s="4">
        <v>7974751</v>
      </c>
      <c r="B912" s="4" t="s">
        <v>1863</v>
      </c>
      <c r="C912" s="4" t="s">
        <v>1864</v>
      </c>
      <c r="D912" t="s">
        <v>4581</v>
      </c>
      <c r="E912" s="8">
        <v>7</v>
      </c>
      <c r="F912" s="1" t="str">
        <f>VLOOKUP(E912,$O$1:$P$16,2,FALSE)</f>
        <v>PASO</v>
      </c>
      <c r="G912" s="6" t="s">
        <v>3633</v>
      </c>
      <c r="H912" t="str">
        <f>VLOOKUP(G912,$O$19:$P$38,2,0)</f>
        <v>Coordinador I</v>
      </c>
      <c r="I912" t="str">
        <f>VLOOKUP(A912,PERSONALES!$B$2:$F$2072,4,0)</f>
        <v>M</v>
      </c>
      <c r="J912">
        <f>VLOOKUP(A912,PERSONALES!$B$2:$F$2072,5,0)</f>
        <v>45</v>
      </c>
      <c r="K912" t="str">
        <f>VLOOKUP(A912,CITACIONES!$B$1:D$2072,2,0)</f>
        <v>SI</v>
      </c>
      <c r="L912" t="str">
        <f>VLOOKUP(A912,CITACIONES!$B$2:$D$2072,3,0)</f>
        <v>ENERO</v>
      </c>
    </row>
    <row r="913" spans="1:12">
      <c r="A913" s="4">
        <v>80747112</v>
      </c>
      <c r="B913" s="4" t="s">
        <v>1865</v>
      </c>
      <c r="C913" s="4" t="s">
        <v>1866</v>
      </c>
      <c r="D913" t="s">
        <v>4582</v>
      </c>
      <c r="E913" s="8">
        <v>13</v>
      </c>
      <c r="F913" s="1" t="str">
        <f>VLOOKUP(E913,$O$1:$P$16,2,FALSE)</f>
        <v>NEW YORK</v>
      </c>
      <c r="G913" s="6" t="s">
        <v>3629</v>
      </c>
      <c r="H913" t="str">
        <f>VLOOKUP(G913,$O$19:$P$38,2,0)</f>
        <v>Especialista</v>
      </c>
      <c r="I913" t="str">
        <f>VLOOKUP(A913,PERSONALES!$B$2:$F$2072,4,0)</f>
        <v>M</v>
      </c>
      <c r="J913">
        <f>VLOOKUP(A913,PERSONALES!$B$2:$F$2072,5,0)</f>
        <v>38</v>
      </c>
      <c r="K913" t="str">
        <f>VLOOKUP(A913,CITACIONES!$B$1:D$2072,2,0)</f>
        <v>SI</v>
      </c>
      <c r="L913" t="str">
        <f>VLOOKUP(A913,CITACIONES!$B$2:$D$2072,3,0)</f>
        <v>JUNIO</v>
      </c>
    </row>
    <row r="914" spans="1:12">
      <c r="A914" s="4">
        <v>1000403131</v>
      </c>
      <c r="B914" s="4" t="s">
        <v>1867</v>
      </c>
      <c r="C914" s="4" t="s">
        <v>1868</v>
      </c>
      <c r="D914" t="s">
        <v>4583</v>
      </c>
      <c r="E914" s="8">
        <v>12</v>
      </c>
      <c r="F914" s="1" t="str">
        <f>VLOOKUP(E914,$O$1:$P$16,2,FALSE)</f>
        <v>CARACAS</v>
      </c>
      <c r="G914" s="6" t="s">
        <v>3634</v>
      </c>
      <c r="H914" t="str">
        <f>VLOOKUP(G914,$O$19:$P$38,2,0)</f>
        <v>Auxiliar Técnico II</v>
      </c>
      <c r="I914" t="str">
        <f>VLOOKUP(A914,PERSONALES!$B$2:$F$2072,4,0)</f>
        <v>M</v>
      </c>
      <c r="J914">
        <f>VLOOKUP(A914,PERSONALES!$B$2:$F$2072,5,0)</f>
        <v>22</v>
      </c>
      <c r="K914" t="str">
        <f>VLOOKUP(A914,CITACIONES!$B$1:D$2072,2,0)</f>
        <v>SI</v>
      </c>
      <c r="L914" t="str">
        <f>VLOOKUP(A914,CITACIONES!$B$2:$D$2072,3,0)</f>
        <v>FEBRERO</v>
      </c>
    </row>
    <row r="915" spans="1:12">
      <c r="A915" s="4">
        <v>1002319162</v>
      </c>
      <c r="B915" s="4" t="s">
        <v>1869</v>
      </c>
      <c r="C915" s="4" t="s">
        <v>1870</v>
      </c>
      <c r="D915" t="s">
        <v>4584</v>
      </c>
      <c r="E915" s="8">
        <v>4</v>
      </c>
      <c r="F915" s="1" t="str">
        <f>VLOOKUP(E915,$O$1:$P$16,2,FALSE)</f>
        <v>BARRANQUILLA</v>
      </c>
      <c r="G915" s="6" t="s">
        <v>3630</v>
      </c>
      <c r="H915" t="str">
        <f>VLOOKUP(G915,$O$19:$P$38,2,0)</f>
        <v>Profesional II</v>
      </c>
      <c r="I915" t="str">
        <f>VLOOKUP(A915,PERSONALES!$B$2:$F$2072,4,0)</f>
        <v>F</v>
      </c>
      <c r="J915">
        <f>VLOOKUP(A915,PERSONALES!$B$2:$F$2072,5,0)</f>
        <v>33</v>
      </c>
      <c r="K915" t="str">
        <f>VLOOKUP(A915,CITACIONES!$B$1:D$2072,2,0)</f>
        <v>NO</v>
      </c>
      <c r="L915" t="str">
        <f>VLOOKUP(A915,CITACIONES!$B$2:$D$2072,3,0)</f>
        <v>PENDIENTE</v>
      </c>
    </row>
    <row r="916" spans="1:12">
      <c r="A916" s="4">
        <v>1005467156</v>
      </c>
      <c r="B916" s="4" t="s">
        <v>1871</v>
      </c>
      <c r="C916" s="4" t="s">
        <v>1810</v>
      </c>
      <c r="D916" t="s">
        <v>4585</v>
      </c>
      <c r="E916" s="8">
        <v>7</v>
      </c>
      <c r="F916" s="1" t="str">
        <f>VLOOKUP(E916,$O$1:$P$16,2,FALSE)</f>
        <v>PASO</v>
      </c>
      <c r="G916" s="6" t="s">
        <v>3630</v>
      </c>
      <c r="H916" t="str">
        <f>VLOOKUP(G916,$O$19:$P$38,2,0)</f>
        <v>Profesional II</v>
      </c>
      <c r="I916" t="str">
        <f>VLOOKUP(A916,PERSONALES!$B$2:$F$2072,4,0)</f>
        <v>F</v>
      </c>
      <c r="J916">
        <f>VLOOKUP(A916,PERSONALES!$B$2:$F$2072,5,0)</f>
        <v>23</v>
      </c>
      <c r="K916" t="str">
        <f>VLOOKUP(A916,CITACIONES!$B$1:D$2072,2,0)</f>
        <v>SI</v>
      </c>
      <c r="L916" t="str">
        <f>VLOOKUP(A916,CITACIONES!$B$2:$D$2072,3,0)</f>
        <v>ABRIL</v>
      </c>
    </row>
    <row r="917" spans="1:12">
      <c r="A917" s="4">
        <v>1010423339</v>
      </c>
      <c r="B917" s="4" t="s">
        <v>136</v>
      </c>
      <c r="C917" s="4" t="s">
        <v>135</v>
      </c>
      <c r="D917" t="s">
        <v>4586</v>
      </c>
      <c r="E917" s="8">
        <v>12</v>
      </c>
      <c r="F917" s="1" t="str">
        <f>VLOOKUP(E917,$O$1:$P$16,2,FALSE)</f>
        <v>CARACAS</v>
      </c>
      <c r="G917" s="6" t="s">
        <v>3634</v>
      </c>
      <c r="H917" t="str">
        <f>VLOOKUP(G917,$O$19:$P$38,2,0)</f>
        <v>Auxiliar Técnico II</v>
      </c>
      <c r="I917" t="str">
        <f>VLOOKUP(A917,PERSONALES!$B$2:$F$2072,4,0)</f>
        <v>F</v>
      </c>
      <c r="J917">
        <f>VLOOKUP(A917,PERSONALES!$B$2:$F$2072,5,0)</f>
        <v>34</v>
      </c>
      <c r="K917" t="str">
        <f>VLOOKUP(A917,CITACIONES!$B$1:D$2072,2,0)</f>
        <v>SI</v>
      </c>
      <c r="L917" t="str">
        <f>VLOOKUP(A917,CITACIONES!$B$2:$D$2072,3,0)</f>
        <v>MAYO</v>
      </c>
    </row>
    <row r="918" spans="1:12">
      <c r="A918" s="4">
        <v>1010131391</v>
      </c>
      <c r="B918" s="4" t="s">
        <v>1872</v>
      </c>
      <c r="C918" s="4" t="s">
        <v>1873</v>
      </c>
      <c r="D918" t="s">
        <v>4587</v>
      </c>
      <c r="E918" s="8">
        <v>15</v>
      </c>
      <c r="F918" s="1" t="str">
        <f>VLOOKUP(E918,$O$1:$P$16,2,FALSE)</f>
        <v>MIAMI</v>
      </c>
      <c r="G918" s="6" t="s">
        <v>3630</v>
      </c>
      <c r="H918" t="str">
        <f>VLOOKUP(G918,$O$19:$P$38,2,0)</f>
        <v>Profesional II</v>
      </c>
      <c r="I918" t="str">
        <f>VLOOKUP(A918,PERSONALES!$B$2:$F$2072,4,0)</f>
        <v>F</v>
      </c>
      <c r="J918">
        <f>VLOOKUP(A918,PERSONALES!$B$2:$F$2072,5,0)</f>
        <v>29</v>
      </c>
      <c r="K918" t="str">
        <f>VLOOKUP(A918,CITACIONES!$B$1:D$2072,2,0)</f>
        <v>SI</v>
      </c>
      <c r="L918" t="str">
        <f>VLOOKUP(A918,CITACIONES!$B$2:$D$2072,3,0)</f>
        <v>ENERO</v>
      </c>
    </row>
    <row r="919" spans="1:12">
      <c r="A919" s="4">
        <v>1012504820</v>
      </c>
      <c r="B919" s="4" t="s">
        <v>1874</v>
      </c>
      <c r="C919" s="4" t="s">
        <v>1875</v>
      </c>
      <c r="D919" t="s">
        <v>4588</v>
      </c>
      <c r="E919" s="8">
        <v>13</v>
      </c>
      <c r="F919" s="1" t="str">
        <f>VLOOKUP(E919,$O$1:$P$16,2,FALSE)</f>
        <v>NEW YORK</v>
      </c>
      <c r="G919" s="6" t="s">
        <v>3630</v>
      </c>
      <c r="H919" t="str">
        <f>VLOOKUP(G919,$O$19:$P$38,2,0)</f>
        <v>Profesional II</v>
      </c>
      <c r="I919" t="str">
        <f>VLOOKUP(A919,PERSONALES!$B$2:$F$2072,4,0)</f>
        <v>F</v>
      </c>
      <c r="J919">
        <f>VLOOKUP(A919,PERSONALES!$B$2:$F$2072,5,0)</f>
        <v>36</v>
      </c>
      <c r="K919" t="str">
        <f>VLOOKUP(A919,CITACIONES!$B$1:D$2072,2,0)</f>
        <v>SI</v>
      </c>
      <c r="L919" t="str">
        <f>VLOOKUP(A919,CITACIONES!$B$2:$D$2072,3,0)</f>
        <v>ENERO</v>
      </c>
    </row>
    <row r="920" spans="1:12">
      <c r="A920" s="4">
        <v>1012941318</v>
      </c>
      <c r="B920" s="4" t="s">
        <v>1876</v>
      </c>
      <c r="C920" s="4" t="s">
        <v>1877</v>
      </c>
      <c r="D920" t="s">
        <v>4589</v>
      </c>
      <c r="E920" s="8">
        <v>6</v>
      </c>
      <c r="F920" s="1" t="str">
        <f>VLOOKUP(E920,$O$1:$P$16,2,FALSE)</f>
        <v>SANTA MARTA</v>
      </c>
      <c r="G920" s="6" t="s">
        <v>3638</v>
      </c>
      <c r="H920" t="str">
        <f>VLOOKUP(G920,$O$19:$P$38,2,0)</f>
        <v>Gestor I</v>
      </c>
      <c r="I920" t="str">
        <f>VLOOKUP(A920,PERSONALES!$B$2:$F$2072,4,0)</f>
        <v>M</v>
      </c>
      <c r="J920">
        <f>VLOOKUP(A920,PERSONALES!$B$2:$F$2072,5,0)</f>
        <v>36</v>
      </c>
      <c r="K920" t="str">
        <f>VLOOKUP(A920,CITACIONES!$B$1:D$2072,2,0)</f>
        <v>SI</v>
      </c>
      <c r="L920" t="str">
        <f>VLOOKUP(A920,CITACIONES!$B$2:$D$2072,3,0)</f>
        <v>MAYO</v>
      </c>
    </row>
    <row r="921" spans="1:12">
      <c r="A921" s="4">
        <v>1012419271</v>
      </c>
      <c r="B921" s="4" t="s">
        <v>204</v>
      </c>
      <c r="C921" s="4" t="s">
        <v>203</v>
      </c>
      <c r="D921" t="s">
        <v>4590</v>
      </c>
      <c r="E921" s="8">
        <v>15</v>
      </c>
      <c r="F921" s="1" t="str">
        <f>VLOOKUP(E921,$O$1:$P$16,2,FALSE)</f>
        <v>MIAMI</v>
      </c>
      <c r="G921" s="6" t="s">
        <v>3630</v>
      </c>
      <c r="H921" t="str">
        <f>VLOOKUP(G921,$O$19:$P$38,2,0)</f>
        <v>Profesional II</v>
      </c>
      <c r="I921" t="str">
        <f>VLOOKUP(A921,PERSONALES!$B$2:$F$2072,4,0)</f>
        <v>F</v>
      </c>
      <c r="J921">
        <f>VLOOKUP(A921,PERSONALES!$B$2:$F$2072,5,0)</f>
        <v>35</v>
      </c>
      <c r="K921" t="str">
        <f>VLOOKUP(A921,CITACIONES!$B$1:D$2072,2,0)</f>
        <v>SI</v>
      </c>
      <c r="L921" t="str">
        <f>VLOOKUP(A921,CITACIONES!$B$2:$D$2072,3,0)</f>
        <v>MARZO</v>
      </c>
    </row>
    <row r="922" spans="1:12">
      <c r="A922" s="4">
        <v>1012547136</v>
      </c>
      <c r="B922" s="4" t="s">
        <v>251</v>
      </c>
      <c r="C922" s="4" t="s">
        <v>250</v>
      </c>
      <c r="D922" t="s">
        <v>4591</v>
      </c>
      <c r="E922" s="8">
        <v>10</v>
      </c>
      <c r="F922" s="1" t="str">
        <f>VLOOKUP(E922,$O$1:$P$16,2,FALSE)</f>
        <v>LIMA</v>
      </c>
      <c r="G922" s="6" t="s">
        <v>3630</v>
      </c>
      <c r="H922" t="str">
        <f>VLOOKUP(G922,$O$19:$P$38,2,0)</f>
        <v>Profesional II</v>
      </c>
      <c r="I922" t="str">
        <f>VLOOKUP(A922,PERSONALES!$B$2:$F$2072,4,0)</f>
        <v>F</v>
      </c>
      <c r="J922">
        <f>VLOOKUP(A922,PERSONALES!$B$2:$F$2072,5,0)</f>
        <v>30</v>
      </c>
      <c r="K922" t="str">
        <f>VLOOKUP(A922,CITACIONES!$B$1:D$2072,2,0)</f>
        <v>SI</v>
      </c>
      <c r="L922" t="str">
        <f>VLOOKUP(A922,CITACIONES!$B$2:$D$2072,3,0)</f>
        <v>FEBRERO</v>
      </c>
    </row>
    <row r="923" spans="1:12">
      <c r="A923" s="4">
        <v>1012145482</v>
      </c>
      <c r="B923" s="4" t="s">
        <v>1878</v>
      </c>
      <c r="C923" s="4" t="s">
        <v>1879</v>
      </c>
      <c r="D923" t="s">
        <v>4592</v>
      </c>
      <c r="E923" s="8">
        <v>11</v>
      </c>
      <c r="F923" s="1" t="str">
        <f>VLOOKUP(E923,$O$1:$P$16,2,FALSE)</f>
        <v>BUENOS AIRES</v>
      </c>
      <c r="G923" s="6" t="s">
        <v>3630</v>
      </c>
      <c r="H923" t="str">
        <f>VLOOKUP(G923,$O$19:$P$38,2,0)</f>
        <v>Profesional II</v>
      </c>
      <c r="I923" t="str">
        <f>VLOOKUP(A923,PERSONALES!$B$2:$F$2072,4,0)</f>
        <v>F</v>
      </c>
      <c r="J923">
        <f>VLOOKUP(A923,PERSONALES!$B$2:$F$2072,5,0)</f>
        <v>27</v>
      </c>
      <c r="K923" t="str">
        <f>VLOOKUP(A923,CITACIONES!$B$1:D$2072,2,0)</f>
        <v>SI</v>
      </c>
      <c r="L923" t="str">
        <f>VLOOKUP(A923,CITACIONES!$B$2:$D$2072,3,0)</f>
        <v>JUNIO</v>
      </c>
    </row>
    <row r="924" spans="1:12">
      <c r="A924" s="4">
        <v>101295993</v>
      </c>
      <c r="B924" s="4" t="s">
        <v>1880</v>
      </c>
      <c r="C924" s="4" t="s">
        <v>1881</v>
      </c>
      <c r="D924" t="s">
        <v>4593</v>
      </c>
      <c r="E924" s="8">
        <v>1</v>
      </c>
      <c r="F924" s="1" t="str">
        <f>VLOOKUP(E924,$O$1:$P$16,2,FALSE)</f>
        <v>BOGOTA</v>
      </c>
      <c r="G924" s="6" t="s">
        <v>3630</v>
      </c>
      <c r="H924" t="str">
        <f>VLOOKUP(G924,$O$19:$P$38,2,0)</f>
        <v>Profesional II</v>
      </c>
      <c r="I924" t="str">
        <f>VLOOKUP(A924,PERSONALES!$B$2:$F$2072,4,0)</f>
        <v>F</v>
      </c>
      <c r="J924">
        <f>VLOOKUP(A924,PERSONALES!$B$2:$F$2072,5,0)</f>
        <v>27</v>
      </c>
      <c r="K924" t="str">
        <f>VLOOKUP(A924,CITACIONES!$B$1:D$2072,2,0)</f>
        <v>SI</v>
      </c>
      <c r="L924" t="str">
        <f>VLOOKUP(A924,CITACIONES!$B$2:$D$2072,3,0)</f>
        <v>ABRIL</v>
      </c>
    </row>
    <row r="925" spans="1:12">
      <c r="A925" s="4">
        <v>1012927910</v>
      </c>
      <c r="B925" s="4" t="s">
        <v>1882</v>
      </c>
      <c r="C925" s="4" t="s">
        <v>1883</v>
      </c>
      <c r="D925" t="s">
        <v>4594</v>
      </c>
      <c r="E925" s="8">
        <v>4</v>
      </c>
      <c r="F925" s="1" t="str">
        <f>VLOOKUP(E925,$O$1:$P$16,2,FALSE)</f>
        <v>BARRANQUILLA</v>
      </c>
      <c r="G925" s="6" t="s">
        <v>3630</v>
      </c>
      <c r="H925" t="str">
        <f>VLOOKUP(G925,$O$19:$P$38,2,0)</f>
        <v>Profesional II</v>
      </c>
      <c r="I925" t="str">
        <f>VLOOKUP(A925,PERSONALES!$B$2:$F$2072,4,0)</f>
        <v>F</v>
      </c>
      <c r="J925">
        <f>VLOOKUP(A925,PERSONALES!$B$2:$F$2072,5,0)</f>
        <v>27</v>
      </c>
      <c r="K925" t="str">
        <f>VLOOKUP(A925,CITACIONES!$B$1:D$2072,2,0)</f>
        <v>SI</v>
      </c>
      <c r="L925" t="str">
        <f>VLOOKUP(A925,CITACIONES!$B$2:$D$2072,3,0)</f>
        <v>MAYO</v>
      </c>
    </row>
    <row r="926" spans="1:12">
      <c r="A926" s="4">
        <v>1013460264</v>
      </c>
      <c r="B926" s="4" t="s">
        <v>1884</v>
      </c>
      <c r="C926" s="4" t="s">
        <v>1885</v>
      </c>
      <c r="D926" t="s">
        <v>4595</v>
      </c>
      <c r="E926" s="8">
        <v>5</v>
      </c>
      <c r="F926" s="1" t="str">
        <f>VLOOKUP(E926,$O$1:$P$16,2,FALSE)</f>
        <v>BUCARAMANGA</v>
      </c>
      <c r="G926" s="6" t="s">
        <v>3630</v>
      </c>
      <c r="H926" t="str">
        <f>VLOOKUP(G926,$O$19:$P$38,2,0)</f>
        <v>Profesional II</v>
      </c>
      <c r="I926" t="str">
        <f>VLOOKUP(A926,PERSONALES!$B$2:$F$2072,4,0)</f>
        <v>F</v>
      </c>
      <c r="J926">
        <f>VLOOKUP(A926,PERSONALES!$B$2:$F$2072,5,0)</f>
        <v>36</v>
      </c>
      <c r="K926" t="str">
        <f>VLOOKUP(A926,CITACIONES!$B$1:D$2072,2,0)</f>
        <v>SI</v>
      </c>
      <c r="L926" t="str">
        <f>VLOOKUP(A926,CITACIONES!$B$2:$D$2072,3,0)</f>
        <v>FEBRERO</v>
      </c>
    </row>
    <row r="927" spans="1:12">
      <c r="A927" s="4">
        <v>1013371360</v>
      </c>
      <c r="B927" s="4" t="s">
        <v>1886</v>
      </c>
      <c r="C927" s="4" t="s">
        <v>1887</v>
      </c>
      <c r="D927" t="s">
        <v>4596</v>
      </c>
      <c r="E927" s="8">
        <v>6</v>
      </c>
      <c r="F927" s="1" t="str">
        <f>VLOOKUP(E927,$O$1:$P$16,2,FALSE)</f>
        <v>SANTA MARTA</v>
      </c>
      <c r="G927" s="6" t="s">
        <v>3630</v>
      </c>
      <c r="H927" t="str">
        <f>VLOOKUP(G927,$O$19:$P$38,2,0)</f>
        <v>Profesional II</v>
      </c>
      <c r="I927" t="str">
        <f>VLOOKUP(A927,PERSONALES!$B$2:$F$2072,4,0)</f>
        <v>F</v>
      </c>
      <c r="J927">
        <f>VLOOKUP(A927,PERSONALES!$B$2:$F$2072,5,0)</f>
        <v>29</v>
      </c>
      <c r="K927" t="str">
        <f>VLOOKUP(A927,CITACIONES!$B$1:D$2072,2,0)</f>
        <v>SI</v>
      </c>
      <c r="L927" t="str">
        <f>VLOOKUP(A927,CITACIONES!$B$2:$D$2072,3,0)</f>
        <v>MAYO</v>
      </c>
    </row>
    <row r="928" spans="1:12">
      <c r="A928" s="4">
        <v>1014133634</v>
      </c>
      <c r="B928" s="4" t="s">
        <v>1888</v>
      </c>
      <c r="C928" s="4" t="s">
        <v>1889</v>
      </c>
      <c r="D928" t="s">
        <v>4597</v>
      </c>
      <c r="E928" s="8">
        <v>1</v>
      </c>
      <c r="F928" s="1" t="str">
        <f>VLOOKUP(E928,$O$1:$P$16,2,FALSE)</f>
        <v>BOGOTA</v>
      </c>
      <c r="G928" s="6" t="s">
        <v>3630</v>
      </c>
      <c r="H928" t="str">
        <f>VLOOKUP(G928,$O$19:$P$38,2,0)</f>
        <v>Profesional II</v>
      </c>
      <c r="I928" t="str">
        <f>VLOOKUP(A928,PERSONALES!$B$2:$F$2072,4,0)</f>
        <v>F</v>
      </c>
      <c r="J928">
        <f>VLOOKUP(A928,PERSONALES!$B$2:$F$2072,5,0)</f>
        <v>29</v>
      </c>
      <c r="K928" t="str">
        <f>VLOOKUP(A928,CITACIONES!$B$1:D$2072,2,0)</f>
        <v>SI</v>
      </c>
      <c r="L928" t="str">
        <f>VLOOKUP(A928,CITACIONES!$B$2:$D$2072,3,0)</f>
        <v>FEBRERO</v>
      </c>
    </row>
    <row r="929" spans="1:12">
      <c r="A929" s="4">
        <v>1014750908</v>
      </c>
      <c r="B929" s="4" t="s">
        <v>1629</v>
      </c>
      <c r="C929" s="4" t="s">
        <v>1890</v>
      </c>
      <c r="D929" t="s">
        <v>4598</v>
      </c>
      <c r="E929" s="8">
        <v>4</v>
      </c>
      <c r="F929" s="1" t="str">
        <f>VLOOKUP(E929,$O$1:$P$16,2,FALSE)</f>
        <v>BARRANQUILLA</v>
      </c>
      <c r="G929" s="6" t="s">
        <v>3630</v>
      </c>
      <c r="H929" t="str">
        <f>VLOOKUP(G929,$O$19:$P$38,2,0)</f>
        <v>Profesional II</v>
      </c>
      <c r="I929" t="str">
        <f>VLOOKUP(A929,PERSONALES!$B$2:$F$2072,4,0)</f>
        <v>F</v>
      </c>
      <c r="J929">
        <f>VLOOKUP(A929,PERSONALES!$B$2:$F$2072,5,0)</f>
        <v>28</v>
      </c>
      <c r="K929" t="str">
        <f>VLOOKUP(A929,CITACIONES!$B$1:D$2072,2,0)</f>
        <v>NO</v>
      </c>
      <c r="L929" t="str">
        <f>VLOOKUP(A929,CITACIONES!$B$2:$D$2072,3,0)</f>
        <v>PENDIENTE</v>
      </c>
    </row>
    <row r="930" spans="1:12">
      <c r="A930" s="4">
        <v>1015641304</v>
      </c>
      <c r="B930" s="4" t="s">
        <v>1891</v>
      </c>
      <c r="C930" s="4" t="s">
        <v>1892</v>
      </c>
      <c r="D930" t="s">
        <v>4599</v>
      </c>
      <c r="E930" s="8">
        <v>9</v>
      </c>
      <c r="F930" s="1" t="str">
        <f>VLOOKUP(E930,$O$1:$P$16,2,FALSE)</f>
        <v>QUITO</v>
      </c>
      <c r="G930" s="6" t="s">
        <v>3638</v>
      </c>
      <c r="H930" t="str">
        <f>VLOOKUP(G930,$O$19:$P$38,2,0)</f>
        <v>Gestor I</v>
      </c>
      <c r="I930" t="str">
        <f>VLOOKUP(A930,PERSONALES!$B$2:$F$2072,4,0)</f>
        <v>F</v>
      </c>
      <c r="J930">
        <f>VLOOKUP(A930,PERSONALES!$B$2:$F$2072,5,0)</f>
        <v>33</v>
      </c>
      <c r="K930" t="str">
        <f>VLOOKUP(A930,CITACIONES!$B$1:D$2072,2,0)</f>
        <v>SI</v>
      </c>
      <c r="L930" t="str">
        <f>VLOOKUP(A930,CITACIONES!$B$2:$D$2072,3,0)</f>
        <v>JUNIO</v>
      </c>
    </row>
    <row r="931" spans="1:12">
      <c r="A931" s="4">
        <v>1015578448</v>
      </c>
      <c r="B931" s="4" t="s">
        <v>100</v>
      </c>
      <c r="C931" s="4" t="s">
        <v>1893</v>
      </c>
      <c r="D931" t="s">
        <v>4600</v>
      </c>
      <c r="E931" s="8">
        <v>3</v>
      </c>
      <c r="F931" s="1" t="str">
        <f>VLOOKUP(E931,$O$1:$P$16,2,FALSE)</f>
        <v>CALI</v>
      </c>
      <c r="G931" s="6" t="s">
        <v>3630</v>
      </c>
      <c r="H931" t="str">
        <f>VLOOKUP(G931,$O$19:$P$38,2,0)</f>
        <v>Profesional II</v>
      </c>
      <c r="I931" t="str">
        <f>VLOOKUP(A931,PERSONALES!$B$2:$F$2072,4,0)</f>
        <v>F</v>
      </c>
      <c r="J931">
        <f>VLOOKUP(A931,PERSONALES!$B$2:$F$2072,5,0)</f>
        <v>26</v>
      </c>
      <c r="K931" t="str">
        <f>VLOOKUP(A931,CITACIONES!$B$1:D$2072,2,0)</f>
        <v>NO</v>
      </c>
      <c r="L931" t="str">
        <f>VLOOKUP(A931,CITACIONES!$B$2:$D$2072,3,0)</f>
        <v>PENDIENTE</v>
      </c>
    </row>
    <row r="932" spans="1:12">
      <c r="A932" s="4">
        <v>1016838329</v>
      </c>
      <c r="B932" s="4" t="s">
        <v>1894</v>
      </c>
      <c r="C932" s="4" t="s">
        <v>1895</v>
      </c>
      <c r="D932" t="s">
        <v>4601</v>
      </c>
      <c r="E932" s="8">
        <v>7</v>
      </c>
      <c r="F932" s="1" t="str">
        <f>VLOOKUP(E932,$O$1:$P$16,2,FALSE)</f>
        <v>PASO</v>
      </c>
      <c r="G932" s="6" t="s">
        <v>3630</v>
      </c>
      <c r="H932" t="str">
        <f>VLOOKUP(G932,$O$19:$P$38,2,0)</f>
        <v>Profesional II</v>
      </c>
      <c r="I932" t="str">
        <f>VLOOKUP(A932,PERSONALES!$B$2:$F$2072,4,0)</f>
        <v>F</v>
      </c>
      <c r="J932">
        <f>VLOOKUP(A932,PERSONALES!$B$2:$F$2072,5,0)</f>
        <v>32</v>
      </c>
      <c r="K932" t="str">
        <f>VLOOKUP(A932,CITACIONES!$B$1:D$2072,2,0)</f>
        <v>NO</v>
      </c>
      <c r="L932" t="str">
        <f>VLOOKUP(A932,CITACIONES!$B$2:$D$2072,3,0)</f>
        <v>PENDIENTE</v>
      </c>
    </row>
    <row r="933" spans="1:12">
      <c r="A933" s="4">
        <v>1016813893</v>
      </c>
      <c r="B933" s="4" t="s">
        <v>1896</v>
      </c>
      <c r="C933" s="4" t="s">
        <v>1897</v>
      </c>
      <c r="D933" t="s">
        <v>4602</v>
      </c>
      <c r="E933" s="8">
        <v>10</v>
      </c>
      <c r="F933" s="1" t="str">
        <f>VLOOKUP(E933,$O$1:$P$16,2,FALSE)</f>
        <v>LIMA</v>
      </c>
      <c r="G933" s="6" t="s">
        <v>3630</v>
      </c>
      <c r="H933" t="str">
        <f>VLOOKUP(G933,$O$19:$P$38,2,0)</f>
        <v>Profesional II</v>
      </c>
      <c r="I933" t="str">
        <f>VLOOKUP(A933,PERSONALES!$B$2:$F$2072,4,0)</f>
        <v>F</v>
      </c>
      <c r="J933">
        <f>VLOOKUP(A933,PERSONALES!$B$2:$F$2072,5,0)</f>
        <v>28</v>
      </c>
      <c r="K933" t="str">
        <f>VLOOKUP(A933,CITACIONES!$B$1:D$2072,2,0)</f>
        <v>NO</v>
      </c>
      <c r="L933" t="str">
        <f>VLOOKUP(A933,CITACIONES!$B$2:$D$2072,3,0)</f>
        <v>PENDIENTE</v>
      </c>
    </row>
    <row r="934" spans="1:12">
      <c r="A934" s="4">
        <v>1018710974</v>
      </c>
      <c r="B934" s="4" t="s">
        <v>1898</v>
      </c>
      <c r="C934" s="4" t="s">
        <v>1899</v>
      </c>
      <c r="D934" t="s">
        <v>4603</v>
      </c>
      <c r="E934" s="8">
        <v>11</v>
      </c>
      <c r="F934" s="1" t="str">
        <f>VLOOKUP(E934,$O$1:$P$16,2,FALSE)</f>
        <v>BUENOS AIRES</v>
      </c>
      <c r="G934" s="6" t="s">
        <v>3634</v>
      </c>
      <c r="H934" t="str">
        <f>VLOOKUP(G934,$O$19:$P$38,2,0)</f>
        <v>Auxiliar Técnico II</v>
      </c>
      <c r="I934" t="str">
        <f>VLOOKUP(A934,PERSONALES!$B$2:$F$2072,4,0)</f>
        <v>F</v>
      </c>
      <c r="J934">
        <f>VLOOKUP(A934,PERSONALES!$B$2:$F$2072,5,0)</f>
        <v>35</v>
      </c>
      <c r="K934" t="str">
        <f>VLOOKUP(A934,CITACIONES!$B$1:D$2072,2,0)</f>
        <v>NO</v>
      </c>
      <c r="L934" t="str">
        <f>VLOOKUP(A934,CITACIONES!$B$2:$D$2072,3,0)</f>
        <v>PENDIENTE</v>
      </c>
    </row>
    <row r="935" spans="1:12">
      <c r="A935" s="4">
        <v>1018269565</v>
      </c>
      <c r="B935" s="4" t="s">
        <v>1900</v>
      </c>
      <c r="C935" s="4" t="s">
        <v>1901</v>
      </c>
      <c r="D935" t="s">
        <v>4604</v>
      </c>
      <c r="E935" s="8">
        <v>3</v>
      </c>
      <c r="F935" s="1" t="str">
        <f>VLOOKUP(E935,$O$1:$P$16,2,FALSE)</f>
        <v>CALI</v>
      </c>
      <c r="G935" s="6" t="s">
        <v>3633</v>
      </c>
      <c r="H935" t="str">
        <f>VLOOKUP(G935,$O$19:$P$38,2,0)</f>
        <v>Coordinador I</v>
      </c>
      <c r="I935" t="str">
        <f>VLOOKUP(A935,PERSONALES!$B$2:$F$2072,4,0)</f>
        <v>F</v>
      </c>
      <c r="J935">
        <f>VLOOKUP(A935,PERSONALES!$B$2:$F$2072,5,0)</f>
        <v>35</v>
      </c>
      <c r="K935" t="str">
        <f>VLOOKUP(A935,CITACIONES!$B$1:D$2072,2,0)</f>
        <v>SI</v>
      </c>
      <c r="L935" t="str">
        <f>VLOOKUP(A935,CITACIONES!$B$2:$D$2072,3,0)</f>
        <v>MARZO</v>
      </c>
    </row>
    <row r="936" spans="1:12">
      <c r="A936" s="4">
        <v>1018383006</v>
      </c>
      <c r="B936" s="4" t="s">
        <v>1902</v>
      </c>
      <c r="C936" s="4" t="s">
        <v>1903</v>
      </c>
      <c r="D936" t="s">
        <v>4605</v>
      </c>
      <c r="E936" s="8">
        <v>1</v>
      </c>
      <c r="F936" s="1" t="str">
        <f>VLOOKUP(E936,$O$1:$P$16,2,FALSE)</f>
        <v>BOGOTA</v>
      </c>
      <c r="G936" s="6" t="s">
        <v>3630</v>
      </c>
      <c r="H936" t="str">
        <f>VLOOKUP(G936,$O$19:$P$38,2,0)</f>
        <v>Profesional II</v>
      </c>
      <c r="I936" t="str">
        <f>VLOOKUP(A936,PERSONALES!$B$2:$F$2072,4,0)</f>
        <v>F</v>
      </c>
      <c r="J936">
        <f>VLOOKUP(A936,PERSONALES!$B$2:$F$2072,5,0)</f>
        <v>35</v>
      </c>
      <c r="K936" t="str">
        <f>VLOOKUP(A936,CITACIONES!$B$1:D$2072,2,0)</f>
        <v>NO</v>
      </c>
      <c r="L936" t="str">
        <f>VLOOKUP(A936,CITACIONES!$B$2:$D$2072,3,0)</f>
        <v>PENDIENTE</v>
      </c>
    </row>
    <row r="937" spans="1:12">
      <c r="A937" s="4">
        <v>1018844956</v>
      </c>
      <c r="B937" s="4" t="s">
        <v>1904</v>
      </c>
      <c r="C937" s="4" t="s">
        <v>1905</v>
      </c>
      <c r="D937" t="s">
        <v>4606</v>
      </c>
      <c r="E937" s="8">
        <v>12</v>
      </c>
      <c r="F937" s="1" t="str">
        <f>VLOOKUP(E937,$O$1:$P$16,2,FALSE)</f>
        <v>CARACAS</v>
      </c>
      <c r="G937" s="6" t="s">
        <v>3629</v>
      </c>
      <c r="H937" t="str">
        <f>VLOOKUP(G937,$O$19:$P$38,2,0)</f>
        <v>Especialista</v>
      </c>
      <c r="I937" t="str">
        <f>VLOOKUP(A937,PERSONALES!$B$2:$F$2072,4,0)</f>
        <v>F</v>
      </c>
      <c r="J937">
        <f>VLOOKUP(A937,PERSONALES!$B$2:$F$2072,5,0)</f>
        <v>34</v>
      </c>
      <c r="K937" t="str">
        <f>VLOOKUP(A937,CITACIONES!$B$1:D$2072,2,0)</f>
        <v>SI</v>
      </c>
      <c r="L937" t="str">
        <f>VLOOKUP(A937,CITACIONES!$B$2:$D$2072,3,0)</f>
        <v>ABRIL</v>
      </c>
    </row>
    <row r="938" spans="1:12">
      <c r="A938" s="4">
        <v>1018182149</v>
      </c>
      <c r="B938" s="4" t="s">
        <v>1906</v>
      </c>
      <c r="C938" s="4" t="s">
        <v>1907</v>
      </c>
      <c r="D938" t="s">
        <v>4607</v>
      </c>
      <c r="E938" s="8">
        <v>2</v>
      </c>
      <c r="F938" s="1" t="str">
        <f>VLOOKUP(E938,$O$1:$P$16,2,FALSE)</f>
        <v>MEDELLIN</v>
      </c>
      <c r="G938" s="6" t="s">
        <v>3630</v>
      </c>
      <c r="H938" t="str">
        <f>VLOOKUP(G938,$O$19:$P$38,2,0)</f>
        <v>Profesional II</v>
      </c>
      <c r="I938" t="str">
        <f>VLOOKUP(A938,PERSONALES!$B$2:$F$2072,4,0)</f>
        <v>F</v>
      </c>
      <c r="J938">
        <f>VLOOKUP(A938,PERSONALES!$B$2:$F$2072,5,0)</f>
        <v>32</v>
      </c>
      <c r="K938" t="str">
        <f>VLOOKUP(A938,CITACIONES!$B$1:D$2072,2,0)</f>
        <v>NO</v>
      </c>
      <c r="L938" t="str">
        <f>VLOOKUP(A938,CITACIONES!$B$2:$D$2072,3,0)</f>
        <v>PENDIENTE</v>
      </c>
    </row>
    <row r="939" spans="1:12">
      <c r="A939" s="4">
        <v>1018199364</v>
      </c>
      <c r="B939" s="4" t="s">
        <v>1908</v>
      </c>
      <c r="C939" s="4" t="s">
        <v>1909</v>
      </c>
      <c r="D939" t="s">
        <v>4608</v>
      </c>
      <c r="E939" s="8">
        <v>11</v>
      </c>
      <c r="F939" s="1" t="str">
        <f>VLOOKUP(E939,$O$1:$P$16,2,FALSE)</f>
        <v>BUENOS AIRES</v>
      </c>
      <c r="G939" s="6" t="s">
        <v>3634</v>
      </c>
      <c r="H939" t="str">
        <f>VLOOKUP(G939,$O$19:$P$38,2,0)</f>
        <v>Auxiliar Técnico II</v>
      </c>
      <c r="I939" t="str">
        <f>VLOOKUP(A939,PERSONALES!$B$2:$F$2072,4,0)</f>
        <v>F</v>
      </c>
      <c r="J939">
        <f>VLOOKUP(A939,PERSONALES!$B$2:$F$2072,5,0)</f>
        <v>28</v>
      </c>
      <c r="K939" t="str">
        <f>VLOOKUP(A939,CITACIONES!$B$1:D$2072,2,0)</f>
        <v>SI</v>
      </c>
      <c r="L939" t="str">
        <f>VLOOKUP(A939,CITACIONES!$B$2:$D$2072,3,0)</f>
        <v>MAYO</v>
      </c>
    </row>
    <row r="940" spans="1:12">
      <c r="A940" s="4">
        <v>1019551915</v>
      </c>
      <c r="B940" s="4" t="s">
        <v>1910</v>
      </c>
      <c r="C940" s="4" t="s">
        <v>1911</v>
      </c>
      <c r="D940" t="s">
        <v>4609</v>
      </c>
      <c r="E940" s="8">
        <v>14</v>
      </c>
      <c r="F940" s="1" t="str">
        <f>VLOOKUP(E940,$O$1:$P$16,2,FALSE)</f>
        <v>SANTIAGO</v>
      </c>
      <c r="G940" s="6" t="s">
        <v>3634</v>
      </c>
      <c r="H940" t="str">
        <f>VLOOKUP(G940,$O$19:$P$38,2,0)</f>
        <v>Auxiliar Técnico II</v>
      </c>
      <c r="I940" t="str">
        <f>VLOOKUP(A940,PERSONALES!$B$2:$F$2072,4,0)</f>
        <v>F</v>
      </c>
      <c r="J940">
        <f>VLOOKUP(A940,PERSONALES!$B$2:$F$2072,5,0)</f>
        <v>34</v>
      </c>
      <c r="K940" t="str">
        <f>VLOOKUP(A940,CITACIONES!$B$1:D$2072,2,0)</f>
        <v>NO</v>
      </c>
      <c r="L940" t="str">
        <f>VLOOKUP(A940,CITACIONES!$B$2:$D$2072,3,0)</f>
        <v>PENDIENTE</v>
      </c>
    </row>
    <row r="941" spans="1:12">
      <c r="A941" s="4">
        <v>1019479427</v>
      </c>
      <c r="B941" s="4" t="s">
        <v>1912</v>
      </c>
      <c r="C941" s="4" t="s">
        <v>1913</v>
      </c>
      <c r="D941" t="s">
        <v>4610</v>
      </c>
      <c r="E941" s="8">
        <v>9</v>
      </c>
      <c r="F941" s="1" t="str">
        <f>VLOOKUP(E941,$O$1:$P$16,2,FALSE)</f>
        <v>QUITO</v>
      </c>
      <c r="G941" s="6" t="s">
        <v>3634</v>
      </c>
      <c r="H941" t="str">
        <f>VLOOKUP(G941,$O$19:$P$38,2,0)</f>
        <v>Auxiliar Técnico II</v>
      </c>
      <c r="I941" t="str">
        <f>VLOOKUP(A941,PERSONALES!$B$2:$F$2072,4,0)</f>
        <v>F</v>
      </c>
      <c r="J941">
        <f>VLOOKUP(A941,PERSONALES!$B$2:$F$2072,5,0)</f>
        <v>29</v>
      </c>
      <c r="K941" t="str">
        <f>VLOOKUP(A941,CITACIONES!$B$1:D$2072,2,0)</f>
        <v>NO</v>
      </c>
      <c r="L941" t="str">
        <f>VLOOKUP(A941,CITACIONES!$B$2:$D$2072,3,0)</f>
        <v>PENDIENTE</v>
      </c>
    </row>
    <row r="942" spans="1:12">
      <c r="A942" s="4">
        <v>1019313048</v>
      </c>
      <c r="B942" s="4" t="s">
        <v>1914</v>
      </c>
      <c r="C942" s="4" t="s">
        <v>1915</v>
      </c>
      <c r="D942" t="s">
        <v>4611</v>
      </c>
      <c r="E942" s="8">
        <v>7</v>
      </c>
      <c r="F942" s="1" t="str">
        <f>VLOOKUP(E942,$O$1:$P$16,2,FALSE)</f>
        <v>PASO</v>
      </c>
      <c r="G942" s="6" t="s">
        <v>3630</v>
      </c>
      <c r="H942" t="str">
        <f>VLOOKUP(G942,$O$19:$P$38,2,0)</f>
        <v>Profesional II</v>
      </c>
      <c r="I942" t="str">
        <f>VLOOKUP(A942,PERSONALES!$B$2:$F$2072,4,0)</f>
        <v>F</v>
      </c>
      <c r="J942">
        <f>VLOOKUP(A942,PERSONALES!$B$2:$F$2072,5,0)</f>
        <v>27</v>
      </c>
      <c r="K942" t="str">
        <f>VLOOKUP(A942,CITACIONES!$B$1:D$2072,2,0)</f>
        <v>SI</v>
      </c>
      <c r="L942" t="str">
        <f>VLOOKUP(A942,CITACIONES!$B$2:$D$2072,3,0)</f>
        <v>ABRIL</v>
      </c>
    </row>
    <row r="943" spans="1:12">
      <c r="A943" s="4">
        <v>1020433830</v>
      </c>
      <c r="B943" s="4" t="s">
        <v>1916</v>
      </c>
      <c r="C943" s="4" t="s">
        <v>1917</v>
      </c>
      <c r="D943" t="s">
        <v>4612</v>
      </c>
      <c r="E943" s="8">
        <v>15</v>
      </c>
      <c r="F943" s="1" t="str">
        <f>VLOOKUP(E943,$O$1:$P$16,2,FALSE)</f>
        <v>MIAMI</v>
      </c>
      <c r="G943" s="6" t="s">
        <v>3630</v>
      </c>
      <c r="H943" t="str">
        <f>VLOOKUP(G943,$O$19:$P$38,2,0)</f>
        <v>Profesional II</v>
      </c>
      <c r="I943" t="str">
        <f>VLOOKUP(A943,PERSONALES!$B$2:$F$2072,4,0)</f>
        <v>F</v>
      </c>
      <c r="J943">
        <f>VLOOKUP(A943,PERSONALES!$B$2:$F$2072,5,0)</f>
        <v>33</v>
      </c>
      <c r="K943" t="str">
        <f>VLOOKUP(A943,CITACIONES!$B$1:D$2072,2,0)</f>
        <v>SI</v>
      </c>
      <c r="L943" t="str">
        <f>VLOOKUP(A943,CITACIONES!$B$2:$D$2072,3,0)</f>
        <v>MAYO</v>
      </c>
    </row>
    <row r="944" spans="1:12">
      <c r="A944" s="4">
        <v>1022318322</v>
      </c>
      <c r="B944" s="4" t="s">
        <v>102</v>
      </c>
      <c r="C944" s="4" t="s">
        <v>859</v>
      </c>
      <c r="D944" t="s">
        <v>3935</v>
      </c>
      <c r="E944" s="8">
        <v>9</v>
      </c>
      <c r="F944" s="1" t="str">
        <f>VLOOKUP(E944,$O$1:$P$16,2,FALSE)</f>
        <v>QUITO</v>
      </c>
      <c r="G944" s="6" t="s">
        <v>3630</v>
      </c>
      <c r="H944" t="str">
        <f>VLOOKUP(G944,$O$19:$P$38,2,0)</f>
        <v>Profesional II</v>
      </c>
      <c r="I944" t="str">
        <f>VLOOKUP(A944,PERSONALES!$B$2:$F$2072,4,0)</f>
        <v>F</v>
      </c>
      <c r="J944">
        <f>VLOOKUP(A944,PERSONALES!$B$2:$F$2072,5,0)</f>
        <v>35</v>
      </c>
      <c r="K944" t="str">
        <f>VLOOKUP(A944,CITACIONES!$B$1:D$2072,2,0)</f>
        <v>SI</v>
      </c>
      <c r="L944" t="str">
        <f>VLOOKUP(A944,CITACIONES!$B$2:$D$2072,3,0)</f>
        <v>MAYO</v>
      </c>
    </row>
    <row r="945" spans="1:12">
      <c r="A945" s="4">
        <v>1022471140</v>
      </c>
      <c r="B945" s="4" t="s">
        <v>1918</v>
      </c>
      <c r="C945" s="4" t="s">
        <v>1919</v>
      </c>
      <c r="D945" t="s">
        <v>4613</v>
      </c>
      <c r="E945" s="8">
        <v>1</v>
      </c>
      <c r="F945" s="1" t="str">
        <f>VLOOKUP(E945,$O$1:$P$16,2,FALSE)</f>
        <v>BOGOTA</v>
      </c>
      <c r="G945" s="6" t="s">
        <v>3630</v>
      </c>
      <c r="H945" t="str">
        <f>VLOOKUP(G945,$O$19:$P$38,2,0)</f>
        <v>Profesional II</v>
      </c>
      <c r="I945" t="str">
        <f>VLOOKUP(A945,PERSONALES!$B$2:$F$2072,4,0)</f>
        <v>F</v>
      </c>
      <c r="J945">
        <f>VLOOKUP(A945,PERSONALES!$B$2:$F$2072,5,0)</f>
        <v>32</v>
      </c>
      <c r="K945" t="str">
        <f>VLOOKUP(A945,CITACIONES!$B$1:D$2072,2,0)</f>
        <v>SI</v>
      </c>
      <c r="L945" t="str">
        <f>VLOOKUP(A945,CITACIONES!$B$2:$D$2072,3,0)</f>
        <v>MAYO</v>
      </c>
    </row>
    <row r="946" spans="1:12">
      <c r="A946" s="4">
        <v>1022136143</v>
      </c>
      <c r="B946" s="4" t="s">
        <v>229</v>
      </c>
      <c r="C946" s="4" t="s">
        <v>1920</v>
      </c>
      <c r="D946" t="s">
        <v>4614</v>
      </c>
      <c r="E946" s="8">
        <v>9</v>
      </c>
      <c r="F946" s="1" t="str">
        <f>VLOOKUP(E946,$O$1:$P$16,2,FALSE)</f>
        <v>QUITO</v>
      </c>
      <c r="G946" s="6" t="s">
        <v>3634</v>
      </c>
      <c r="H946" t="str">
        <f>VLOOKUP(G946,$O$19:$P$38,2,0)</f>
        <v>Auxiliar Técnico II</v>
      </c>
      <c r="I946" t="str">
        <f>VLOOKUP(A946,PERSONALES!$B$2:$F$2072,4,0)</f>
        <v>F</v>
      </c>
      <c r="J946">
        <f>VLOOKUP(A946,PERSONALES!$B$2:$F$2072,5,0)</f>
        <v>31</v>
      </c>
      <c r="K946" t="str">
        <f>VLOOKUP(A946,CITACIONES!$B$1:D$2072,2,0)</f>
        <v>SI</v>
      </c>
      <c r="L946" t="str">
        <f>VLOOKUP(A946,CITACIONES!$B$2:$D$2072,3,0)</f>
        <v>MAYO</v>
      </c>
    </row>
    <row r="947" spans="1:12">
      <c r="A947" s="4">
        <v>1022154897</v>
      </c>
      <c r="B947" s="4" t="s">
        <v>1921</v>
      </c>
      <c r="C947" s="4" t="s">
        <v>1922</v>
      </c>
      <c r="D947" t="s">
        <v>4615</v>
      </c>
      <c r="E947" s="8">
        <v>6</v>
      </c>
      <c r="F947" s="1" t="str">
        <f>VLOOKUP(E947,$O$1:$P$16,2,FALSE)</f>
        <v>SANTA MARTA</v>
      </c>
      <c r="G947" s="6" t="s">
        <v>3630</v>
      </c>
      <c r="H947" t="str">
        <f>VLOOKUP(G947,$O$19:$P$38,2,0)</f>
        <v>Profesional II</v>
      </c>
      <c r="I947" t="str">
        <f>VLOOKUP(A947,PERSONALES!$B$2:$F$2072,4,0)</f>
        <v>F</v>
      </c>
      <c r="J947">
        <f>VLOOKUP(A947,PERSONALES!$B$2:$F$2072,5,0)</f>
        <v>28</v>
      </c>
      <c r="K947" t="str">
        <f>VLOOKUP(A947,CITACIONES!$B$1:D$2072,2,0)</f>
        <v>SI</v>
      </c>
      <c r="L947" t="str">
        <f>VLOOKUP(A947,CITACIONES!$B$2:$D$2072,3,0)</f>
        <v>FEBRERO</v>
      </c>
    </row>
    <row r="948" spans="1:12">
      <c r="A948" s="4">
        <v>102279493</v>
      </c>
      <c r="B948" s="4" t="s">
        <v>763</v>
      </c>
      <c r="C948" s="4" t="s">
        <v>1923</v>
      </c>
      <c r="D948" t="s">
        <v>4616</v>
      </c>
      <c r="E948" s="8">
        <v>14</v>
      </c>
      <c r="F948" s="1" t="str">
        <f>VLOOKUP(E948,$O$1:$P$16,2,FALSE)</f>
        <v>SANTIAGO</v>
      </c>
      <c r="G948" s="6" t="s">
        <v>3630</v>
      </c>
      <c r="H948" t="str">
        <f>VLOOKUP(G948,$O$19:$P$38,2,0)</f>
        <v>Profesional II</v>
      </c>
      <c r="I948" t="str">
        <f>VLOOKUP(A948,PERSONALES!$B$2:$F$2072,4,0)</f>
        <v>F</v>
      </c>
      <c r="J948">
        <f>VLOOKUP(A948,PERSONALES!$B$2:$F$2072,5,0)</f>
        <v>26</v>
      </c>
      <c r="K948" t="str">
        <f>VLOOKUP(A948,CITACIONES!$B$1:D$2072,2,0)</f>
        <v>SI</v>
      </c>
      <c r="L948" t="str">
        <f>VLOOKUP(A948,CITACIONES!$B$2:$D$2072,3,0)</f>
        <v>MAYO</v>
      </c>
    </row>
    <row r="949" spans="1:12">
      <c r="A949" s="4">
        <v>1022460756</v>
      </c>
      <c r="B949" s="4" t="s">
        <v>1924</v>
      </c>
      <c r="C949" s="4" t="s">
        <v>1925</v>
      </c>
      <c r="D949" t="s">
        <v>4617</v>
      </c>
      <c r="E949" s="8">
        <v>14</v>
      </c>
      <c r="F949" s="1" t="str">
        <f>VLOOKUP(E949,$O$1:$P$16,2,FALSE)</f>
        <v>SANTIAGO</v>
      </c>
      <c r="G949" s="6" t="s">
        <v>3630</v>
      </c>
      <c r="H949" t="str">
        <f>VLOOKUP(G949,$O$19:$P$38,2,0)</f>
        <v>Profesional II</v>
      </c>
      <c r="I949" t="str">
        <f>VLOOKUP(A949,PERSONALES!$B$2:$F$2072,4,0)</f>
        <v>F</v>
      </c>
      <c r="J949">
        <f>VLOOKUP(A949,PERSONALES!$B$2:$F$2072,5,0)</f>
        <v>34</v>
      </c>
      <c r="K949" t="str">
        <f>VLOOKUP(A949,CITACIONES!$B$1:D$2072,2,0)</f>
        <v>SI</v>
      </c>
      <c r="L949" t="str">
        <f>VLOOKUP(A949,CITACIONES!$B$2:$D$2072,3,0)</f>
        <v>MARZO</v>
      </c>
    </row>
    <row r="950" spans="1:12">
      <c r="A950" s="4">
        <v>102223341</v>
      </c>
      <c r="B950" s="4" t="s">
        <v>118</v>
      </c>
      <c r="C950" s="4" t="s">
        <v>117</v>
      </c>
      <c r="D950" t="s">
        <v>4618</v>
      </c>
      <c r="E950" s="8">
        <v>1</v>
      </c>
      <c r="F950" s="1" t="str">
        <f>VLOOKUP(E950,$O$1:$P$16,2,FALSE)</f>
        <v>BOGOTA</v>
      </c>
      <c r="G950" s="6" t="s">
        <v>3630</v>
      </c>
      <c r="H950" t="str">
        <f>VLOOKUP(G950,$O$19:$P$38,2,0)</f>
        <v>Profesional II</v>
      </c>
      <c r="I950" t="str">
        <f>VLOOKUP(A950,PERSONALES!$B$2:$F$2072,4,0)</f>
        <v>F</v>
      </c>
      <c r="J950">
        <f>VLOOKUP(A950,PERSONALES!$B$2:$F$2072,5,0)</f>
        <v>32</v>
      </c>
      <c r="K950" t="str">
        <f>VLOOKUP(A950,CITACIONES!$B$1:D$2072,2,0)</f>
        <v>NO</v>
      </c>
      <c r="L950" t="str">
        <f>VLOOKUP(A950,CITACIONES!$B$2:$D$2072,3,0)</f>
        <v>PENDIENTE</v>
      </c>
    </row>
    <row r="951" spans="1:12">
      <c r="A951" s="4">
        <v>1022927172</v>
      </c>
      <c r="B951" s="4" t="s">
        <v>379</v>
      </c>
      <c r="C951" s="4" t="s">
        <v>1926</v>
      </c>
      <c r="D951" t="s">
        <v>4619</v>
      </c>
      <c r="E951" s="8">
        <v>6</v>
      </c>
      <c r="F951" s="1" t="str">
        <f>VLOOKUP(E951,$O$1:$P$16,2,FALSE)</f>
        <v>SANTA MARTA</v>
      </c>
      <c r="G951" s="6" t="s">
        <v>3630</v>
      </c>
      <c r="H951" t="str">
        <f>VLOOKUP(G951,$O$19:$P$38,2,0)</f>
        <v>Profesional II</v>
      </c>
      <c r="I951" t="str">
        <f>VLOOKUP(A951,PERSONALES!$B$2:$F$2072,4,0)</f>
        <v>F</v>
      </c>
      <c r="J951">
        <f>VLOOKUP(A951,PERSONALES!$B$2:$F$2072,5,0)</f>
        <v>31</v>
      </c>
      <c r="K951" t="str">
        <f>VLOOKUP(A951,CITACIONES!$B$1:D$2072,2,0)</f>
        <v>NO</v>
      </c>
      <c r="L951" t="str">
        <f>VLOOKUP(A951,CITACIONES!$B$2:$D$2072,3,0)</f>
        <v>PENDIENTE</v>
      </c>
    </row>
    <row r="952" spans="1:12">
      <c r="A952" s="4">
        <v>1023378588</v>
      </c>
      <c r="B952" s="4" t="s">
        <v>1927</v>
      </c>
      <c r="C952" s="4" t="s">
        <v>1928</v>
      </c>
      <c r="D952" t="s">
        <v>4620</v>
      </c>
      <c r="E952" s="8">
        <v>10</v>
      </c>
      <c r="F952" s="1" t="str">
        <f>VLOOKUP(E952,$O$1:$P$16,2,FALSE)</f>
        <v>LIMA</v>
      </c>
      <c r="G952" s="6" t="s">
        <v>3630</v>
      </c>
      <c r="H952" t="str">
        <f>VLOOKUP(G952,$O$19:$P$38,2,0)</f>
        <v>Profesional II</v>
      </c>
      <c r="I952" t="str">
        <f>VLOOKUP(A952,PERSONALES!$B$2:$F$2072,4,0)</f>
        <v>F</v>
      </c>
      <c r="J952">
        <f>VLOOKUP(A952,PERSONALES!$B$2:$F$2072,5,0)</f>
        <v>34</v>
      </c>
      <c r="K952" t="str">
        <f>VLOOKUP(A952,CITACIONES!$B$1:D$2072,2,0)</f>
        <v>SI</v>
      </c>
      <c r="L952" t="str">
        <f>VLOOKUP(A952,CITACIONES!$B$2:$D$2072,3,0)</f>
        <v>ENERO</v>
      </c>
    </row>
    <row r="953" spans="1:12">
      <c r="A953" s="4">
        <v>1023191935</v>
      </c>
      <c r="B953" s="4" t="s">
        <v>1929</v>
      </c>
      <c r="C953" s="4" t="s">
        <v>1930</v>
      </c>
      <c r="D953" t="s">
        <v>4621</v>
      </c>
      <c r="E953" s="8">
        <v>9</v>
      </c>
      <c r="F953" s="1" t="str">
        <f>VLOOKUP(E953,$O$1:$P$16,2,FALSE)</f>
        <v>QUITO</v>
      </c>
      <c r="G953" s="6" t="s">
        <v>3630</v>
      </c>
      <c r="H953" t="str">
        <f>VLOOKUP(G953,$O$19:$P$38,2,0)</f>
        <v>Profesional II</v>
      </c>
      <c r="I953" t="str">
        <f>VLOOKUP(A953,PERSONALES!$B$2:$F$2072,4,0)</f>
        <v>F</v>
      </c>
      <c r="J953">
        <f>VLOOKUP(A953,PERSONALES!$B$2:$F$2072,5,0)</f>
        <v>33</v>
      </c>
      <c r="K953" t="str">
        <f>VLOOKUP(A953,CITACIONES!$B$1:D$2072,2,0)</f>
        <v>NO</v>
      </c>
      <c r="L953" t="str">
        <f>VLOOKUP(A953,CITACIONES!$B$2:$D$2072,3,0)</f>
        <v>PENDIENTE</v>
      </c>
    </row>
    <row r="954" spans="1:12">
      <c r="A954" s="4">
        <v>1023434120</v>
      </c>
      <c r="B954" s="4" t="s">
        <v>1931</v>
      </c>
      <c r="C954" s="4" t="s">
        <v>1932</v>
      </c>
      <c r="D954" t="s">
        <v>4622</v>
      </c>
      <c r="E954" s="8">
        <v>13</v>
      </c>
      <c r="F954" s="1" t="str">
        <f>VLOOKUP(E954,$O$1:$P$16,2,FALSE)</f>
        <v>NEW YORK</v>
      </c>
      <c r="G954" s="6" t="s">
        <v>3630</v>
      </c>
      <c r="H954" t="str">
        <f>VLOOKUP(G954,$O$19:$P$38,2,0)</f>
        <v>Profesional II</v>
      </c>
      <c r="I954" t="str">
        <f>VLOOKUP(A954,PERSONALES!$B$2:$F$2072,4,0)</f>
        <v>F</v>
      </c>
      <c r="J954">
        <f>VLOOKUP(A954,PERSONALES!$B$2:$F$2072,5,0)</f>
        <v>30</v>
      </c>
      <c r="K954" t="str">
        <f>VLOOKUP(A954,CITACIONES!$B$1:D$2072,2,0)</f>
        <v>SI</v>
      </c>
      <c r="L954" t="str">
        <f>VLOOKUP(A954,CITACIONES!$B$2:$D$2072,3,0)</f>
        <v>JUNIO</v>
      </c>
    </row>
    <row r="955" spans="1:12">
      <c r="A955" s="4">
        <v>1023880043</v>
      </c>
      <c r="B955" s="4" t="s">
        <v>1933</v>
      </c>
      <c r="C955" s="4" t="s">
        <v>1934</v>
      </c>
      <c r="D955" t="s">
        <v>4623</v>
      </c>
      <c r="E955" s="8">
        <v>3</v>
      </c>
      <c r="F955" s="1" t="str">
        <f>VLOOKUP(E955,$O$1:$P$16,2,FALSE)</f>
        <v>CALI</v>
      </c>
      <c r="G955" s="6" t="s">
        <v>3634</v>
      </c>
      <c r="H955" t="str">
        <f>VLOOKUP(G955,$O$19:$P$38,2,0)</f>
        <v>Auxiliar Técnico II</v>
      </c>
      <c r="I955" t="str">
        <f>VLOOKUP(A955,PERSONALES!$B$2:$F$2072,4,0)</f>
        <v>F</v>
      </c>
      <c r="J955">
        <f>VLOOKUP(A955,PERSONALES!$B$2:$F$2072,5,0)</f>
        <v>29</v>
      </c>
      <c r="K955" t="str">
        <f>VLOOKUP(A955,CITACIONES!$B$1:D$2072,2,0)</f>
        <v>SI</v>
      </c>
      <c r="L955" t="str">
        <f>VLOOKUP(A955,CITACIONES!$B$2:$D$2072,3,0)</f>
        <v>ABRIL</v>
      </c>
    </row>
    <row r="956" spans="1:12">
      <c r="A956" s="4">
        <v>1024830316</v>
      </c>
      <c r="B956" s="4" t="s">
        <v>1935</v>
      </c>
      <c r="C956" s="4" t="s">
        <v>1936</v>
      </c>
      <c r="D956" t="s">
        <v>4624</v>
      </c>
      <c r="E956" s="8">
        <v>15</v>
      </c>
      <c r="F956" s="1" t="str">
        <f>VLOOKUP(E956,$O$1:$P$16,2,FALSE)</f>
        <v>MIAMI</v>
      </c>
      <c r="G956" s="6" t="s">
        <v>3634</v>
      </c>
      <c r="H956" t="str">
        <f>VLOOKUP(G956,$O$19:$P$38,2,0)</f>
        <v>Auxiliar Técnico II</v>
      </c>
      <c r="I956" t="str">
        <f>VLOOKUP(A956,PERSONALES!$B$2:$F$2072,4,0)</f>
        <v>F</v>
      </c>
      <c r="J956">
        <f>VLOOKUP(A956,PERSONALES!$B$2:$F$2072,5,0)</f>
        <v>34</v>
      </c>
      <c r="K956" t="str">
        <f>VLOOKUP(A956,CITACIONES!$B$1:D$2072,2,0)</f>
        <v>SI</v>
      </c>
      <c r="L956" t="str">
        <f>VLOOKUP(A956,CITACIONES!$B$2:$D$2072,3,0)</f>
        <v>JUNIO</v>
      </c>
    </row>
    <row r="957" spans="1:12">
      <c r="A957" s="4">
        <v>102478993</v>
      </c>
      <c r="B957" s="4" t="s">
        <v>1937</v>
      </c>
      <c r="C957" s="4" t="s">
        <v>1938</v>
      </c>
      <c r="D957" t="s">
        <v>4625</v>
      </c>
      <c r="E957" s="8">
        <v>6</v>
      </c>
      <c r="F957" s="1" t="str">
        <f>VLOOKUP(E957,$O$1:$P$16,2,FALSE)</f>
        <v>SANTA MARTA</v>
      </c>
      <c r="G957" s="6" t="s">
        <v>3632</v>
      </c>
      <c r="H957" t="str">
        <f>VLOOKUP(G957,$O$19:$P$38,2,0)</f>
        <v>Profesional I</v>
      </c>
      <c r="I957" t="str">
        <f>VLOOKUP(A957,PERSONALES!$B$2:$F$2072,4,0)</f>
        <v>F</v>
      </c>
      <c r="J957">
        <f>VLOOKUP(A957,PERSONALES!$B$2:$F$2072,5,0)</f>
        <v>34</v>
      </c>
      <c r="K957" t="str">
        <f>VLOOKUP(A957,CITACIONES!$B$1:D$2072,2,0)</f>
        <v>SI</v>
      </c>
      <c r="L957" t="str">
        <f>VLOOKUP(A957,CITACIONES!$B$2:$D$2072,3,0)</f>
        <v>JUNIO</v>
      </c>
    </row>
    <row r="958" spans="1:12">
      <c r="A958" s="4">
        <v>1024474456</v>
      </c>
      <c r="B958" s="4" t="s">
        <v>1939</v>
      </c>
      <c r="C958" s="4" t="s">
        <v>1940</v>
      </c>
      <c r="D958" t="s">
        <v>4626</v>
      </c>
      <c r="E958" s="8">
        <v>12</v>
      </c>
      <c r="F958" s="1" t="str">
        <f>VLOOKUP(E958,$O$1:$P$16,2,FALSE)</f>
        <v>CARACAS</v>
      </c>
      <c r="G958" s="6" t="s">
        <v>3630</v>
      </c>
      <c r="H958" t="str">
        <f>VLOOKUP(G958,$O$19:$P$38,2,0)</f>
        <v>Profesional II</v>
      </c>
      <c r="I958" t="str">
        <f>VLOOKUP(A958,PERSONALES!$B$2:$F$2072,4,0)</f>
        <v>F</v>
      </c>
      <c r="J958">
        <f>VLOOKUP(A958,PERSONALES!$B$2:$F$2072,5,0)</f>
        <v>31</v>
      </c>
      <c r="K958" t="str">
        <f>VLOOKUP(A958,CITACIONES!$B$1:D$2072,2,0)</f>
        <v>SI</v>
      </c>
      <c r="L958" t="str">
        <f>VLOOKUP(A958,CITACIONES!$B$2:$D$2072,3,0)</f>
        <v>JUNIO</v>
      </c>
    </row>
    <row r="959" spans="1:12">
      <c r="A959" s="4">
        <v>1026904318</v>
      </c>
      <c r="B959" s="4" t="s">
        <v>1192</v>
      </c>
      <c r="C959" s="4" t="s">
        <v>1941</v>
      </c>
      <c r="D959" t="s">
        <v>4627</v>
      </c>
      <c r="E959" s="8">
        <v>2</v>
      </c>
      <c r="F959" s="1" t="str">
        <f>VLOOKUP(E959,$O$1:$P$16,2,FALSE)</f>
        <v>MEDELLIN</v>
      </c>
      <c r="G959" s="6" t="s">
        <v>3630</v>
      </c>
      <c r="H959" t="str">
        <f>VLOOKUP(G959,$O$19:$P$38,2,0)</f>
        <v>Profesional II</v>
      </c>
      <c r="I959" t="str">
        <f>VLOOKUP(A959,PERSONALES!$B$2:$F$2072,4,0)</f>
        <v>F</v>
      </c>
      <c r="J959">
        <f>VLOOKUP(A959,PERSONALES!$B$2:$F$2072,5,0)</f>
        <v>31</v>
      </c>
      <c r="K959" t="str">
        <f>VLOOKUP(A959,CITACIONES!$B$1:D$2072,2,0)</f>
        <v>SI</v>
      </c>
      <c r="L959" t="str">
        <f>VLOOKUP(A959,CITACIONES!$B$2:$D$2072,3,0)</f>
        <v>ABRIL</v>
      </c>
    </row>
    <row r="960" spans="1:12">
      <c r="A960" s="4">
        <v>1030707930</v>
      </c>
      <c r="B960" s="4" t="s">
        <v>1034</v>
      </c>
      <c r="C960" s="4" t="s">
        <v>1942</v>
      </c>
      <c r="D960" t="s">
        <v>4628</v>
      </c>
      <c r="E960" s="8">
        <v>6</v>
      </c>
      <c r="F960" s="1" t="str">
        <f>VLOOKUP(E960,$O$1:$P$16,2,FALSE)</f>
        <v>SANTA MARTA</v>
      </c>
      <c r="G960" s="6" t="s">
        <v>3638</v>
      </c>
      <c r="H960" t="str">
        <f>VLOOKUP(G960,$O$19:$P$38,2,0)</f>
        <v>Gestor I</v>
      </c>
      <c r="I960" t="str">
        <f>VLOOKUP(A960,PERSONALES!$B$2:$F$2072,4,0)</f>
        <v>F</v>
      </c>
      <c r="J960">
        <f>VLOOKUP(A960,PERSONALES!$B$2:$F$2072,5,0)</f>
        <v>35</v>
      </c>
      <c r="K960" t="str">
        <f>VLOOKUP(A960,CITACIONES!$B$1:D$2072,2,0)</f>
        <v>NO</v>
      </c>
      <c r="L960" t="str">
        <f>VLOOKUP(A960,CITACIONES!$B$2:$D$2072,3,0)</f>
        <v>PENDIENTE</v>
      </c>
    </row>
    <row r="961" spans="1:12">
      <c r="A961" s="4">
        <v>1030428649</v>
      </c>
      <c r="B961" s="4" t="s">
        <v>1943</v>
      </c>
      <c r="C961" s="4" t="s">
        <v>1944</v>
      </c>
      <c r="D961" t="s">
        <v>4629</v>
      </c>
      <c r="E961" s="8">
        <v>15</v>
      </c>
      <c r="F961" s="1" t="str">
        <f>VLOOKUP(E961,$O$1:$P$16,2,FALSE)</f>
        <v>MIAMI</v>
      </c>
      <c r="G961" s="6" t="s">
        <v>3630</v>
      </c>
      <c r="H961" t="str">
        <f>VLOOKUP(G961,$O$19:$P$38,2,0)</f>
        <v>Profesional II</v>
      </c>
      <c r="I961" t="str">
        <f>VLOOKUP(A961,PERSONALES!$B$2:$F$2072,4,0)</f>
        <v>F</v>
      </c>
      <c r="J961">
        <f>VLOOKUP(A961,PERSONALES!$B$2:$F$2072,5,0)</f>
        <v>30</v>
      </c>
      <c r="K961" t="str">
        <f>VLOOKUP(A961,CITACIONES!$B$1:D$2072,2,0)</f>
        <v>SI</v>
      </c>
      <c r="L961" t="str">
        <f>VLOOKUP(A961,CITACIONES!$B$2:$D$2072,3,0)</f>
        <v>JUNIO</v>
      </c>
    </row>
    <row r="962" spans="1:12">
      <c r="A962" s="4">
        <v>1030584436</v>
      </c>
      <c r="B962" s="4" t="s">
        <v>1945</v>
      </c>
      <c r="C962" s="4" t="s">
        <v>1946</v>
      </c>
      <c r="D962" t="s">
        <v>4630</v>
      </c>
      <c r="E962" s="8">
        <v>2</v>
      </c>
      <c r="F962" s="1" t="str">
        <f>VLOOKUP(E962,$O$1:$P$16,2,FALSE)</f>
        <v>MEDELLIN</v>
      </c>
      <c r="G962" s="6" t="s">
        <v>3630</v>
      </c>
      <c r="H962" t="str">
        <f>VLOOKUP(G962,$O$19:$P$38,2,0)</f>
        <v>Profesional II</v>
      </c>
      <c r="I962" t="str">
        <f>VLOOKUP(A962,PERSONALES!$B$2:$F$2072,4,0)</f>
        <v>F</v>
      </c>
      <c r="J962">
        <f>VLOOKUP(A962,PERSONALES!$B$2:$F$2072,5,0)</f>
        <v>29</v>
      </c>
      <c r="K962" t="str">
        <f>VLOOKUP(A962,CITACIONES!$B$1:D$2072,2,0)</f>
        <v>SI</v>
      </c>
      <c r="L962" t="str">
        <f>VLOOKUP(A962,CITACIONES!$B$2:$D$2072,3,0)</f>
        <v>ENERO</v>
      </c>
    </row>
    <row r="963" spans="1:12">
      <c r="A963" s="4">
        <v>1030811899</v>
      </c>
      <c r="B963" s="4" t="s">
        <v>1947</v>
      </c>
      <c r="C963" s="4" t="s">
        <v>1948</v>
      </c>
      <c r="D963" t="s">
        <v>4631</v>
      </c>
      <c r="E963" s="8">
        <v>8</v>
      </c>
      <c r="F963" s="1" t="str">
        <f>VLOOKUP(E963,$O$1:$P$16,2,FALSE)</f>
        <v>GUAYAQUIL</v>
      </c>
      <c r="G963" s="6" t="s">
        <v>3630</v>
      </c>
      <c r="H963" t="str">
        <f>VLOOKUP(G963,$O$19:$P$38,2,0)</f>
        <v>Profesional II</v>
      </c>
      <c r="I963" t="str">
        <f>VLOOKUP(A963,PERSONALES!$B$2:$F$2072,4,0)</f>
        <v>F</v>
      </c>
      <c r="J963">
        <f>VLOOKUP(A963,PERSONALES!$B$2:$F$2072,5,0)</f>
        <v>26</v>
      </c>
      <c r="K963" t="str">
        <f>VLOOKUP(A963,CITACIONES!$B$1:D$2072,2,0)</f>
        <v>SI</v>
      </c>
      <c r="L963" t="str">
        <f>VLOOKUP(A963,CITACIONES!$B$2:$D$2072,3,0)</f>
        <v>ABRIL</v>
      </c>
    </row>
    <row r="964" spans="1:12">
      <c r="A964" s="4">
        <v>1031395847</v>
      </c>
      <c r="B964" s="4" t="s">
        <v>1949</v>
      </c>
      <c r="C964" s="4" t="s">
        <v>1950</v>
      </c>
      <c r="D964" t="s">
        <v>4632</v>
      </c>
      <c r="E964" s="8">
        <v>2</v>
      </c>
      <c r="F964" s="1" t="str">
        <f>VLOOKUP(E964,$O$1:$P$16,2,FALSE)</f>
        <v>MEDELLIN</v>
      </c>
      <c r="G964" s="6" t="s">
        <v>3630</v>
      </c>
      <c r="H964" t="str">
        <f>VLOOKUP(G964,$O$19:$P$38,2,0)</f>
        <v>Profesional II</v>
      </c>
      <c r="I964" t="str">
        <f>VLOOKUP(A964,PERSONALES!$B$2:$F$2072,4,0)</f>
        <v>M</v>
      </c>
      <c r="J964">
        <f>VLOOKUP(A964,PERSONALES!$B$2:$F$2072,5,0)</f>
        <v>29</v>
      </c>
      <c r="K964" t="str">
        <f>VLOOKUP(A964,CITACIONES!$B$1:D$2072,2,0)</f>
        <v>SI</v>
      </c>
      <c r="L964" t="str">
        <f>VLOOKUP(A964,CITACIONES!$B$2:$D$2072,3,0)</f>
        <v>ENERO</v>
      </c>
    </row>
    <row r="965" spans="1:12">
      <c r="A965" s="4">
        <v>1032990121</v>
      </c>
      <c r="B965" s="4" t="s">
        <v>1951</v>
      </c>
      <c r="C965" s="4" t="s">
        <v>1952</v>
      </c>
      <c r="D965" t="s">
        <v>4633</v>
      </c>
      <c r="E965" s="8">
        <v>6</v>
      </c>
      <c r="F965" s="1" t="str">
        <f>VLOOKUP(E965,$O$1:$P$16,2,FALSE)</f>
        <v>SANTA MARTA</v>
      </c>
      <c r="G965" s="6" t="s">
        <v>3630</v>
      </c>
      <c r="H965" t="str">
        <f>VLOOKUP(G965,$O$19:$P$38,2,0)</f>
        <v>Profesional II</v>
      </c>
      <c r="I965" t="str">
        <f>VLOOKUP(A965,PERSONALES!$B$2:$F$2072,4,0)</f>
        <v>F</v>
      </c>
      <c r="J965">
        <f>VLOOKUP(A965,PERSONALES!$B$2:$F$2072,5,0)</f>
        <v>36</v>
      </c>
      <c r="K965" t="str">
        <f>VLOOKUP(A965,CITACIONES!$B$1:D$2072,2,0)</f>
        <v>SI</v>
      </c>
      <c r="L965" t="str">
        <f>VLOOKUP(A965,CITACIONES!$B$2:$D$2072,3,0)</f>
        <v>JUNIO</v>
      </c>
    </row>
    <row r="966" spans="1:12">
      <c r="A966" s="4">
        <v>1032427239</v>
      </c>
      <c r="B966" s="4" t="s">
        <v>1953</v>
      </c>
      <c r="C966" s="4" t="s">
        <v>1954</v>
      </c>
      <c r="D966" t="s">
        <v>4634</v>
      </c>
      <c r="E966" s="8">
        <v>10</v>
      </c>
      <c r="F966" s="1" t="str">
        <f>VLOOKUP(E966,$O$1:$P$16,2,FALSE)</f>
        <v>LIMA</v>
      </c>
      <c r="G966" s="6" t="s">
        <v>3630</v>
      </c>
      <c r="H966" t="str">
        <f>VLOOKUP(G966,$O$19:$P$38,2,0)</f>
        <v>Profesional II</v>
      </c>
      <c r="I966" t="str">
        <f>VLOOKUP(A966,PERSONALES!$B$2:$F$2072,4,0)</f>
        <v>F</v>
      </c>
      <c r="J966">
        <f>VLOOKUP(A966,PERSONALES!$B$2:$F$2072,5,0)</f>
        <v>36</v>
      </c>
      <c r="K966" t="str">
        <f>VLOOKUP(A966,CITACIONES!$B$1:D$2072,2,0)</f>
        <v>SI</v>
      </c>
      <c r="L966" t="str">
        <f>VLOOKUP(A966,CITACIONES!$B$2:$D$2072,3,0)</f>
        <v>MAYO</v>
      </c>
    </row>
    <row r="967" spans="1:12">
      <c r="A967" s="4">
        <v>1032337173</v>
      </c>
      <c r="B967" s="4" t="s">
        <v>1955</v>
      </c>
      <c r="C967" s="4" t="s">
        <v>1956</v>
      </c>
      <c r="D967" t="s">
        <v>4635</v>
      </c>
      <c r="E967" s="8">
        <v>1</v>
      </c>
      <c r="F967" s="1" t="str">
        <f>VLOOKUP(E967,$O$1:$P$16,2,FALSE)</f>
        <v>BOGOTA</v>
      </c>
      <c r="G967" s="6" t="s">
        <v>3630</v>
      </c>
      <c r="H967" t="str">
        <f>VLOOKUP(G967,$O$19:$P$38,2,0)</f>
        <v>Profesional II</v>
      </c>
      <c r="I967" t="str">
        <f>VLOOKUP(A967,PERSONALES!$B$2:$F$2072,4,0)</f>
        <v>F</v>
      </c>
      <c r="J967">
        <f>VLOOKUP(A967,PERSONALES!$B$2:$F$2072,5,0)</f>
        <v>35</v>
      </c>
      <c r="K967" t="str">
        <f>VLOOKUP(A967,CITACIONES!$B$1:D$2072,2,0)</f>
        <v>NO</v>
      </c>
      <c r="L967" t="str">
        <f>VLOOKUP(A967,CITACIONES!$B$2:$D$2072,3,0)</f>
        <v>PENDIENTE</v>
      </c>
    </row>
    <row r="968" spans="1:12">
      <c r="A968" s="4">
        <v>1032479264</v>
      </c>
      <c r="B968" s="4" t="s">
        <v>1957</v>
      </c>
      <c r="C968" s="4" t="s">
        <v>1958</v>
      </c>
      <c r="D968" t="s">
        <v>4636</v>
      </c>
      <c r="E968" s="8">
        <v>9</v>
      </c>
      <c r="F968" s="1" t="str">
        <f>VLOOKUP(E968,$O$1:$P$16,2,FALSE)</f>
        <v>QUITO</v>
      </c>
      <c r="G968" s="6" t="s">
        <v>3630</v>
      </c>
      <c r="H968" t="str">
        <f>VLOOKUP(G968,$O$19:$P$38,2,0)</f>
        <v>Profesional II</v>
      </c>
      <c r="I968" t="str">
        <f>VLOOKUP(A968,PERSONALES!$B$2:$F$2072,4,0)</f>
        <v>F</v>
      </c>
      <c r="J968">
        <f>VLOOKUP(A968,PERSONALES!$B$2:$F$2072,5,0)</f>
        <v>35</v>
      </c>
      <c r="K968" t="str">
        <f>VLOOKUP(A968,CITACIONES!$B$1:D$2072,2,0)</f>
        <v>SI</v>
      </c>
      <c r="L968" t="str">
        <f>VLOOKUP(A968,CITACIONES!$B$2:$D$2072,3,0)</f>
        <v>MARZO</v>
      </c>
    </row>
    <row r="969" spans="1:12">
      <c r="A969" s="4">
        <v>1032690720</v>
      </c>
      <c r="B969" s="4" t="s">
        <v>1959</v>
      </c>
      <c r="C969" s="4" t="s">
        <v>1960</v>
      </c>
      <c r="D969" t="s">
        <v>4637</v>
      </c>
      <c r="E969" s="8">
        <v>8</v>
      </c>
      <c r="F969" s="1" t="str">
        <f>VLOOKUP(E969,$O$1:$P$16,2,FALSE)</f>
        <v>GUAYAQUIL</v>
      </c>
      <c r="G969" s="6" t="s">
        <v>3630</v>
      </c>
      <c r="H969" t="str">
        <f>VLOOKUP(G969,$O$19:$P$38,2,0)</f>
        <v>Profesional II</v>
      </c>
      <c r="I969" t="str">
        <f>VLOOKUP(A969,PERSONALES!$B$2:$F$2072,4,0)</f>
        <v>F</v>
      </c>
      <c r="J969">
        <f>VLOOKUP(A969,PERSONALES!$B$2:$F$2072,5,0)</f>
        <v>35</v>
      </c>
      <c r="K969" t="str">
        <f>VLOOKUP(A969,CITACIONES!$B$1:D$2072,2,0)</f>
        <v>NO</v>
      </c>
      <c r="L969" t="str">
        <f>VLOOKUP(A969,CITACIONES!$B$2:$D$2072,3,0)</f>
        <v>PENDIENTE</v>
      </c>
    </row>
    <row r="970" spans="1:12">
      <c r="A970" s="4">
        <v>1032995565</v>
      </c>
      <c r="B970" s="4" t="s">
        <v>1961</v>
      </c>
      <c r="C970" s="4" t="s">
        <v>1962</v>
      </c>
      <c r="D970" t="s">
        <v>4638</v>
      </c>
      <c r="E970" s="8">
        <v>13</v>
      </c>
      <c r="F970" s="1" t="str">
        <f>VLOOKUP(E970,$O$1:$P$16,2,FALSE)</f>
        <v>NEW YORK</v>
      </c>
      <c r="G970" s="6" t="s">
        <v>3630</v>
      </c>
      <c r="H970" t="str">
        <f>VLOOKUP(G970,$O$19:$P$38,2,0)</f>
        <v>Profesional II</v>
      </c>
      <c r="I970" t="str">
        <f>VLOOKUP(A970,PERSONALES!$B$2:$F$2072,4,0)</f>
        <v>F</v>
      </c>
      <c r="J970">
        <f>VLOOKUP(A970,PERSONALES!$B$2:$F$2072,5,0)</f>
        <v>35</v>
      </c>
      <c r="K970" t="str">
        <f>VLOOKUP(A970,CITACIONES!$B$1:D$2072,2,0)</f>
        <v>SI</v>
      </c>
      <c r="L970" t="str">
        <f>VLOOKUP(A970,CITACIONES!$B$2:$D$2072,3,0)</f>
        <v>MARZO</v>
      </c>
    </row>
    <row r="971" spans="1:12">
      <c r="A971" s="4">
        <v>1032108466</v>
      </c>
      <c r="B971" s="4" t="s">
        <v>428</v>
      </c>
      <c r="C971" s="4" t="s">
        <v>1963</v>
      </c>
      <c r="D971" t="s">
        <v>4639</v>
      </c>
      <c r="E971" s="8">
        <v>5</v>
      </c>
      <c r="F971" s="1" t="str">
        <f>VLOOKUP(E971,$O$1:$P$16,2,FALSE)</f>
        <v>BUCARAMANGA</v>
      </c>
      <c r="G971" s="6" t="s">
        <v>3634</v>
      </c>
      <c r="H971" t="str">
        <f>VLOOKUP(G971,$O$19:$P$38,2,0)</f>
        <v>Auxiliar Técnico II</v>
      </c>
      <c r="I971" t="str">
        <f>VLOOKUP(A971,PERSONALES!$B$2:$F$2072,4,0)</f>
        <v>F</v>
      </c>
      <c r="J971">
        <f>VLOOKUP(A971,PERSONALES!$B$2:$F$2072,5,0)</f>
        <v>33</v>
      </c>
      <c r="K971" t="str">
        <f>VLOOKUP(A971,CITACIONES!$B$1:D$2072,2,0)</f>
        <v>SI</v>
      </c>
      <c r="L971" t="str">
        <f>VLOOKUP(A971,CITACIONES!$B$2:$D$2072,3,0)</f>
        <v>JUNIO</v>
      </c>
    </row>
    <row r="972" spans="1:12">
      <c r="A972" s="4">
        <v>1032598066</v>
      </c>
      <c r="B972" s="4" t="s">
        <v>1964</v>
      </c>
      <c r="C972" s="4" t="s">
        <v>1965</v>
      </c>
      <c r="D972" t="s">
        <v>4640</v>
      </c>
      <c r="E972" s="8">
        <v>12</v>
      </c>
      <c r="F972" s="1" t="str">
        <f>VLOOKUP(E972,$O$1:$P$16,2,FALSE)</f>
        <v>CARACAS</v>
      </c>
      <c r="G972" s="6" t="s">
        <v>3630</v>
      </c>
      <c r="H972" t="str">
        <f>VLOOKUP(G972,$O$19:$P$38,2,0)</f>
        <v>Profesional II</v>
      </c>
      <c r="I972" t="str">
        <f>VLOOKUP(A972,PERSONALES!$B$2:$F$2072,4,0)</f>
        <v>M</v>
      </c>
      <c r="J972">
        <f>VLOOKUP(A972,PERSONALES!$B$2:$F$2072,5,0)</f>
        <v>27</v>
      </c>
      <c r="K972" t="str">
        <f>VLOOKUP(A972,CITACIONES!$B$1:D$2072,2,0)</f>
        <v>SI</v>
      </c>
      <c r="L972" t="str">
        <f>VLOOKUP(A972,CITACIONES!$B$2:$D$2072,3,0)</f>
        <v>MARZO</v>
      </c>
    </row>
    <row r="973" spans="1:12">
      <c r="A973" s="4">
        <v>1032510767</v>
      </c>
      <c r="B973" s="4" t="s">
        <v>1966</v>
      </c>
      <c r="C973" s="4" t="s">
        <v>1967</v>
      </c>
      <c r="D973" t="s">
        <v>4641</v>
      </c>
      <c r="E973" s="8">
        <v>14</v>
      </c>
      <c r="F973" s="1" t="str">
        <f>VLOOKUP(E973,$O$1:$P$16,2,FALSE)</f>
        <v>SANTIAGO</v>
      </c>
      <c r="G973" s="6" t="s">
        <v>3634</v>
      </c>
      <c r="H973" t="str">
        <f>VLOOKUP(G973,$O$19:$P$38,2,0)</f>
        <v>Auxiliar Técnico II</v>
      </c>
      <c r="I973" t="str">
        <f>VLOOKUP(A973,PERSONALES!$B$2:$F$2072,4,0)</f>
        <v>F</v>
      </c>
      <c r="J973">
        <f>VLOOKUP(A973,PERSONALES!$B$2:$F$2072,5,0)</f>
        <v>26</v>
      </c>
      <c r="K973" t="str">
        <f>VLOOKUP(A973,CITACIONES!$B$1:D$2072,2,0)</f>
        <v>SI</v>
      </c>
      <c r="L973" t="str">
        <f>VLOOKUP(A973,CITACIONES!$B$2:$D$2072,3,0)</f>
        <v>FEBRERO</v>
      </c>
    </row>
    <row r="974" spans="1:12">
      <c r="A974" s="4">
        <v>1033529869</v>
      </c>
      <c r="B974" s="4" t="s">
        <v>1739</v>
      </c>
      <c r="C974" s="4" t="s">
        <v>1968</v>
      </c>
      <c r="D974" t="s">
        <v>4642</v>
      </c>
      <c r="E974" s="8">
        <v>2</v>
      </c>
      <c r="F974" s="1" t="str">
        <f>VLOOKUP(E974,$O$1:$P$16,2,FALSE)</f>
        <v>MEDELLIN</v>
      </c>
      <c r="G974" s="6" t="s">
        <v>3630</v>
      </c>
      <c r="H974" t="str">
        <f>VLOOKUP(G974,$O$19:$P$38,2,0)</f>
        <v>Profesional II</v>
      </c>
      <c r="I974" t="str">
        <f>VLOOKUP(A974,PERSONALES!$B$2:$F$2072,4,0)</f>
        <v>F</v>
      </c>
      <c r="J974">
        <f>VLOOKUP(A974,PERSONALES!$B$2:$F$2072,5,0)</f>
        <v>24</v>
      </c>
      <c r="K974" t="str">
        <f>VLOOKUP(A974,CITACIONES!$B$1:D$2072,2,0)</f>
        <v>NO</v>
      </c>
      <c r="L974" t="str">
        <f>VLOOKUP(A974,CITACIONES!$B$2:$D$2072,3,0)</f>
        <v>PENDIENTE</v>
      </c>
    </row>
    <row r="975" spans="1:12">
      <c r="A975" s="4">
        <v>1070576578</v>
      </c>
      <c r="B975" s="4" t="s">
        <v>1969</v>
      </c>
      <c r="C975" s="4" t="s">
        <v>1970</v>
      </c>
      <c r="D975" t="s">
        <v>4643</v>
      </c>
      <c r="E975" s="8">
        <v>12</v>
      </c>
      <c r="F975" s="1" t="str">
        <f>VLOOKUP(E975,$O$1:$P$16,2,FALSE)</f>
        <v>CARACAS</v>
      </c>
      <c r="G975" s="6" t="s">
        <v>3630</v>
      </c>
      <c r="H975" t="str">
        <f>VLOOKUP(G975,$O$19:$P$38,2,0)</f>
        <v>Profesional II</v>
      </c>
      <c r="I975" t="str">
        <f>VLOOKUP(A975,PERSONALES!$B$2:$F$2072,4,0)</f>
        <v>F</v>
      </c>
      <c r="J975">
        <f>VLOOKUP(A975,PERSONALES!$B$2:$F$2072,5,0)</f>
        <v>36</v>
      </c>
      <c r="K975" t="str">
        <f>VLOOKUP(A975,CITACIONES!$B$1:D$2072,2,0)</f>
        <v>SI</v>
      </c>
      <c r="L975" t="str">
        <f>VLOOKUP(A975,CITACIONES!$B$2:$D$2072,3,0)</f>
        <v>FEBRERO</v>
      </c>
    </row>
    <row r="976" spans="1:12">
      <c r="A976" s="4">
        <v>1070954692</v>
      </c>
      <c r="B976" s="4" t="s">
        <v>1971</v>
      </c>
      <c r="C976" s="4" t="s">
        <v>1972</v>
      </c>
      <c r="D976" t="s">
        <v>4644</v>
      </c>
      <c r="E976" s="8">
        <v>2</v>
      </c>
      <c r="F976" s="1" t="str">
        <f>VLOOKUP(E976,$O$1:$P$16,2,FALSE)</f>
        <v>MEDELLIN</v>
      </c>
      <c r="G976" s="6" t="s">
        <v>3638</v>
      </c>
      <c r="H976" t="str">
        <f>VLOOKUP(G976,$O$19:$P$38,2,0)</f>
        <v>Gestor I</v>
      </c>
      <c r="I976" t="str">
        <f>VLOOKUP(A976,PERSONALES!$B$2:$F$2072,4,0)</f>
        <v>F</v>
      </c>
      <c r="J976">
        <f>VLOOKUP(A976,PERSONALES!$B$2:$F$2072,5,0)</f>
        <v>34</v>
      </c>
      <c r="K976" t="str">
        <f>VLOOKUP(A976,CITACIONES!$B$1:D$2072,2,0)</f>
        <v>NO</v>
      </c>
      <c r="L976" t="str">
        <f>VLOOKUP(A976,CITACIONES!$B$2:$D$2072,3,0)</f>
        <v>PENDIENTE</v>
      </c>
    </row>
    <row r="977" spans="1:12">
      <c r="A977" s="4">
        <v>107038534</v>
      </c>
      <c r="B977" s="4" t="s">
        <v>60</v>
      </c>
      <c r="C977" s="4" t="s">
        <v>59</v>
      </c>
      <c r="D977" t="s">
        <v>4645</v>
      </c>
      <c r="E977" s="8">
        <v>1</v>
      </c>
      <c r="F977" s="1" t="str">
        <f>VLOOKUP(E977,$O$1:$P$16,2,FALSE)</f>
        <v>BOGOTA</v>
      </c>
      <c r="G977" s="6" t="s">
        <v>3630</v>
      </c>
      <c r="H977" t="str">
        <f>VLOOKUP(G977,$O$19:$P$38,2,0)</f>
        <v>Profesional II</v>
      </c>
      <c r="I977" t="str">
        <f>VLOOKUP(A977,PERSONALES!$B$2:$F$2072,4,0)</f>
        <v>F</v>
      </c>
      <c r="J977">
        <f>VLOOKUP(A977,PERSONALES!$B$2:$F$2072,5,0)</f>
        <v>30</v>
      </c>
      <c r="K977" t="str">
        <f>VLOOKUP(A977,CITACIONES!$B$1:D$2072,2,0)</f>
        <v>SI</v>
      </c>
      <c r="L977" t="str">
        <f>VLOOKUP(A977,CITACIONES!$B$2:$D$2072,3,0)</f>
        <v>MARZO</v>
      </c>
    </row>
    <row r="978" spans="1:12">
      <c r="A978" s="4">
        <v>1070932755</v>
      </c>
      <c r="B978" s="4" t="s">
        <v>58</v>
      </c>
      <c r="C978" s="4" t="s">
        <v>1973</v>
      </c>
      <c r="D978" t="s">
        <v>4646</v>
      </c>
      <c r="E978" s="8">
        <v>9</v>
      </c>
      <c r="F978" s="1" t="str">
        <f>VLOOKUP(E978,$O$1:$P$16,2,FALSE)</f>
        <v>QUITO</v>
      </c>
      <c r="G978" s="6" t="s">
        <v>3630</v>
      </c>
      <c r="H978" t="str">
        <f>VLOOKUP(G978,$O$19:$P$38,2,0)</f>
        <v>Profesional II</v>
      </c>
      <c r="I978" t="str">
        <f>VLOOKUP(A978,PERSONALES!$B$2:$F$2072,4,0)</f>
        <v>M</v>
      </c>
      <c r="J978">
        <f>VLOOKUP(A978,PERSONALES!$B$2:$F$2072,5,0)</f>
        <v>30</v>
      </c>
      <c r="K978" t="str">
        <f>VLOOKUP(A978,CITACIONES!$B$1:D$2072,2,0)</f>
        <v>SI</v>
      </c>
      <c r="L978" t="str">
        <f>VLOOKUP(A978,CITACIONES!$B$2:$D$2072,3,0)</f>
        <v>ABRIL</v>
      </c>
    </row>
    <row r="979" spans="1:12">
      <c r="A979" s="4">
        <v>1070496035</v>
      </c>
      <c r="B979" s="4" t="s">
        <v>1974</v>
      </c>
      <c r="C979" s="4" t="s">
        <v>1975</v>
      </c>
      <c r="D979" t="s">
        <v>4647</v>
      </c>
      <c r="E979" s="8">
        <v>10</v>
      </c>
      <c r="F979" s="1" t="str">
        <f>VLOOKUP(E979,$O$1:$P$16,2,FALSE)</f>
        <v>LIMA</v>
      </c>
      <c r="G979" s="6" t="s">
        <v>3630</v>
      </c>
      <c r="H979" t="str">
        <f>VLOOKUP(G979,$O$19:$P$38,2,0)</f>
        <v>Profesional II</v>
      </c>
      <c r="I979" t="str">
        <f>VLOOKUP(A979,PERSONALES!$B$2:$F$2072,4,0)</f>
        <v>F</v>
      </c>
      <c r="J979">
        <f>VLOOKUP(A979,PERSONALES!$B$2:$F$2072,5,0)</f>
        <v>28</v>
      </c>
      <c r="K979" t="str">
        <f>VLOOKUP(A979,CITACIONES!$B$1:D$2072,2,0)</f>
        <v>SI</v>
      </c>
      <c r="L979" t="str">
        <f>VLOOKUP(A979,CITACIONES!$B$2:$D$2072,3,0)</f>
        <v>JUNIO</v>
      </c>
    </row>
    <row r="980" spans="1:12">
      <c r="A980" s="4">
        <v>1073523877</v>
      </c>
      <c r="B980" s="4" t="s">
        <v>1976</v>
      </c>
      <c r="C980" s="4" t="s">
        <v>1977</v>
      </c>
      <c r="D980" t="s">
        <v>4648</v>
      </c>
      <c r="E980" s="8">
        <v>1</v>
      </c>
      <c r="F980" s="1" t="str">
        <f>VLOOKUP(E980,$O$1:$P$16,2,FALSE)</f>
        <v>BOGOTA</v>
      </c>
      <c r="G980" s="6" t="s">
        <v>3630</v>
      </c>
      <c r="H980" t="str">
        <f>VLOOKUP(G980,$O$19:$P$38,2,0)</f>
        <v>Profesional II</v>
      </c>
      <c r="I980" t="str">
        <f>VLOOKUP(A980,PERSONALES!$B$2:$F$2072,4,0)</f>
        <v>F</v>
      </c>
      <c r="J980">
        <f>VLOOKUP(A980,PERSONALES!$B$2:$F$2072,5,0)</f>
        <v>33</v>
      </c>
      <c r="K980" t="str">
        <f>VLOOKUP(A980,CITACIONES!$B$1:D$2072,2,0)</f>
        <v>SI</v>
      </c>
      <c r="L980" t="str">
        <f>VLOOKUP(A980,CITACIONES!$B$2:$D$2072,3,0)</f>
        <v>JUNIO</v>
      </c>
    </row>
    <row r="981" spans="1:12">
      <c r="A981" s="4">
        <v>1073342556</v>
      </c>
      <c r="B981" s="4" t="s">
        <v>1978</v>
      </c>
      <c r="C981" s="4" t="s">
        <v>1979</v>
      </c>
      <c r="D981" t="s">
        <v>4649</v>
      </c>
      <c r="E981" s="8">
        <v>13</v>
      </c>
      <c r="F981" s="1" t="str">
        <f>VLOOKUP(E981,$O$1:$P$16,2,FALSE)</f>
        <v>NEW YORK</v>
      </c>
      <c r="G981" s="6" t="s">
        <v>3630</v>
      </c>
      <c r="H981" t="str">
        <f>VLOOKUP(G981,$O$19:$P$38,2,0)</f>
        <v>Profesional II</v>
      </c>
      <c r="I981" t="str">
        <f>VLOOKUP(A981,PERSONALES!$B$2:$F$2072,4,0)</f>
        <v>F</v>
      </c>
      <c r="J981">
        <f>VLOOKUP(A981,PERSONALES!$B$2:$F$2072,5,0)</f>
        <v>31</v>
      </c>
      <c r="K981" t="str">
        <f>VLOOKUP(A981,CITACIONES!$B$1:D$2072,2,0)</f>
        <v>SI</v>
      </c>
      <c r="L981" t="str">
        <f>VLOOKUP(A981,CITACIONES!$B$2:$D$2072,3,0)</f>
        <v>ABRIL</v>
      </c>
    </row>
    <row r="982" spans="1:12">
      <c r="A982" s="4">
        <v>1073446487</v>
      </c>
      <c r="B982" s="4" t="s">
        <v>229</v>
      </c>
      <c r="C982" s="4" t="s">
        <v>228</v>
      </c>
      <c r="D982" t="s">
        <v>4650</v>
      </c>
      <c r="E982" s="8">
        <v>1</v>
      </c>
      <c r="F982" s="1" t="str">
        <f>VLOOKUP(E982,$O$1:$P$16,2,FALSE)</f>
        <v>BOGOTA</v>
      </c>
      <c r="G982" s="6" t="s">
        <v>3630</v>
      </c>
      <c r="H982" t="str">
        <f>VLOOKUP(G982,$O$19:$P$38,2,0)</f>
        <v>Profesional II</v>
      </c>
      <c r="I982" t="str">
        <f>VLOOKUP(A982,PERSONALES!$B$2:$F$2072,4,0)</f>
        <v>F</v>
      </c>
      <c r="J982">
        <f>VLOOKUP(A982,PERSONALES!$B$2:$F$2072,5,0)</f>
        <v>31</v>
      </c>
      <c r="K982" t="str">
        <f>VLOOKUP(A982,CITACIONES!$B$1:D$2072,2,0)</f>
        <v>SI</v>
      </c>
      <c r="L982" t="str">
        <f>VLOOKUP(A982,CITACIONES!$B$2:$D$2072,3,0)</f>
        <v>MARZO</v>
      </c>
    </row>
    <row r="983" spans="1:12">
      <c r="A983" s="4">
        <v>1073112581</v>
      </c>
      <c r="B983" s="4" t="s">
        <v>1980</v>
      </c>
      <c r="C983" s="4" t="s">
        <v>1981</v>
      </c>
      <c r="D983" t="s">
        <v>4651</v>
      </c>
      <c r="E983" s="8">
        <v>14</v>
      </c>
      <c r="F983" s="1" t="str">
        <f>VLOOKUP(E983,$O$1:$P$16,2,FALSE)</f>
        <v>SANTIAGO</v>
      </c>
      <c r="G983" s="6" t="s">
        <v>3630</v>
      </c>
      <c r="H983" t="str">
        <f>VLOOKUP(G983,$O$19:$P$38,2,0)</f>
        <v>Profesional II</v>
      </c>
      <c r="I983" t="str">
        <f>VLOOKUP(A983,PERSONALES!$B$2:$F$2072,4,0)</f>
        <v>F</v>
      </c>
      <c r="J983">
        <f>VLOOKUP(A983,PERSONALES!$B$2:$F$2072,5,0)</f>
        <v>34</v>
      </c>
      <c r="K983" t="str">
        <f>VLOOKUP(A983,CITACIONES!$B$1:D$2072,2,0)</f>
        <v>SI</v>
      </c>
      <c r="L983" t="str">
        <f>VLOOKUP(A983,CITACIONES!$B$2:$D$2072,3,0)</f>
        <v>MAYO</v>
      </c>
    </row>
    <row r="984" spans="1:12">
      <c r="A984" s="4">
        <v>1073700191</v>
      </c>
      <c r="B984" s="4" t="s">
        <v>196</v>
      </c>
      <c r="C984" s="4" t="s">
        <v>256</v>
      </c>
      <c r="D984" t="s">
        <v>4652</v>
      </c>
      <c r="E984" s="8">
        <v>11</v>
      </c>
      <c r="F984" s="1" t="str">
        <f>VLOOKUP(E984,$O$1:$P$16,2,FALSE)</f>
        <v>BUENOS AIRES</v>
      </c>
      <c r="G984" s="6" t="s">
        <v>3630</v>
      </c>
      <c r="H984" t="str">
        <f>VLOOKUP(G984,$O$19:$P$38,2,0)</f>
        <v>Profesional II</v>
      </c>
      <c r="I984" t="str">
        <f>VLOOKUP(A984,PERSONALES!$B$2:$F$2072,4,0)</f>
        <v>M</v>
      </c>
      <c r="J984">
        <f>VLOOKUP(A984,PERSONALES!$B$2:$F$2072,5,0)</f>
        <v>29</v>
      </c>
      <c r="K984" t="str">
        <f>VLOOKUP(A984,CITACIONES!$B$1:D$2072,2,0)</f>
        <v>SI</v>
      </c>
      <c r="L984" t="str">
        <f>VLOOKUP(A984,CITACIONES!$B$2:$D$2072,3,0)</f>
        <v>MARZO</v>
      </c>
    </row>
    <row r="985" spans="1:12">
      <c r="A985" s="4">
        <v>1075408621</v>
      </c>
      <c r="B985" s="4" t="s">
        <v>1982</v>
      </c>
      <c r="C985" s="4" t="s">
        <v>1983</v>
      </c>
      <c r="D985" t="s">
        <v>4653</v>
      </c>
      <c r="E985" s="8">
        <v>13</v>
      </c>
      <c r="F985" s="1" t="str">
        <f>VLOOKUP(E985,$O$1:$P$16,2,FALSE)</f>
        <v>NEW YORK</v>
      </c>
      <c r="G985" s="6" t="s">
        <v>3638</v>
      </c>
      <c r="H985" t="str">
        <f>VLOOKUP(G985,$O$19:$P$38,2,0)</f>
        <v>Gestor I</v>
      </c>
      <c r="I985" t="str">
        <f>VLOOKUP(A985,PERSONALES!$B$2:$F$2072,4,0)</f>
        <v>F</v>
      </c>
      <c r="J985">
        <f>VLOOKUP(A985,PERSONALES!$B$2:$F$2072,5,0)</f>
        <v>33</v>
      </c>
      <c r="K985" t="str">
        <f>VLOOKUP(A985,CITACIONES!$B$1:D$2072,2,0)</f>
        <v>SI</v>
      </c>
      <c r="L985" t="str">
        <f>VLOOKUP(A985,CITACIONES!$B$2:$D$2072,3,0)</f>
        <v>ABRIL</v>
      </c>
    </row>
    <row r="986" spans="1:12">
      <c r="A986" s="4">
        <v>1075403665</v>
      </c>
      <c r="B986" s="4" t="s">
        <v>102</v>
      </c>
      <c r="C986" s="4" t="s">
        <v>394</v>
      </c>
      <c r="D986" t="s">
        <v>4654</v>
      </c>
      <c r="E986" s="8">
        <v>14</v>
      </c>
      <c r="F986" s="1" t="str">
        <f>VLOOKUP(E986,$O$1:$P$16,2,FALSE)</f>
        <v>SANTIAGO</v>
      </c>
      <c r="G986" s="6" t="s">
        <v>3630</v>
      </c>
      <c r="H986" t="str">
        <f>VLOOKUP(G986,$O$19:$P$38,2,0)</f>
        <v>Profesional II</v>
      </c>
      <c r="I986" t="str">
        <f>VLOOKUP(A986,PERSONALES!$B$2:$F$2072,4,0)</f>
        <v>F</v>
      </c>
      <c r="J986">
        <f>VLOOKUP(A986,PERSONALES!$B$2:$F$2072,5,0)</f>
        <v>32</v>
      </c>
      <c r="K986" t="str">
        <f>VLOOKUP(A986,CITACIONES!$B$1:D$2072,2,0)</f>
        <v>NO</v>
      </c>
      <c r="L986" t="str">
        <f>VLOOKUP(A986,CITACIONES!$B$2:$D$2072,3,0)</f>
        <v>PENDIENTE</v>
      </c>
    </row>
    <row r="987" spans="1:12">
      <c r="A987" s="4">
        <v>1076543692</v>
      </c>
      <c r="B987" s="4" t="s">
        <v>1984</v>
      </c>
      <c r="C987" s="4" t="s">
        <v>1985</v>
      </c>
      <c r="D987" t="s">
        <v>4655</v>
      </c>
      <c r="E987" s="8">
        <v>4</v>
      </c>
      <c r="F987" s="1" t="str">
        <f>VLOOKUP(E987,$O$1:$P$16,2,FALSE)</f>
        <v>BARRANQUILLA</v>
      </c>
      <c r="G987" s="6" t="s">
        <v>3630</v>
      </c>
      <c r="H987" t="str">
        <f>VLOOKUP(G987,$O$19:$P$38,2,0)</f>
        <v>Profesional II</v>
      </c>
      <c r="I987" t="str">
        <f>VLOOKUP(A987,PERSONALES!$B$2:$F$2072,4,0)</f>
        <v>M</v>
      </c>
      <c r="J987">
        <f>VLOOKUP(A987,PERSONALES!$B$2:$F$2072,5,0)</f>
        <v>31</v>
      </c>
      <c r="K987" t="str">
        <f>VLOOKUP(A987,CITACIONES!$B$1:D$2072,2,0)</f>
        <v>NO</v>
      </c>
      <c r="L987" t="str">
        <f>VLOOKUP(A987,CITACIONES!$B$2:$D$2072,3,0)</f>
        <v>PENDIENTE</v>
      </c>
    </row>
    <row r="988" spans="1:12">
      <c r="A988" s="4">
        <v>1077177718</v>
      </c>
      <c r="B988" s="4" t="s">
        <v>282</v>
      </c>
      <c r="C988" s="4" t="s">
        <v>1986</v>
      </c>
      <c r="D988" t="s">
        <v>4656</v>
      </c>
      <c r="E988" s="8">
        <v>14</v>
      </c>
      <c r="F988" s="1" t="str">
        <f>VLOOKUP(E988,$O$1:$P$16,2,FALSE)</f>
        <v>SANTIAGO</v>
      </c>
      <c r="G988" s="6" t="s">
        <v>3638</v>
      </c>
      <c r="H988" t="str">
        <f>VLOOKUP(G988,$O$19:$P$38,2,0)</f>
        <v>Gestor I</v>
      </c>
      <c r="I988" t="str">
        <f>VLOOKUP(A988,PERSONALES!$B$2:$F$2072,4,0)</f>
        <v>F</v>
      </c>
      <c r="J988">
        <f>VLOOKUP(A988,PERSONALES!$B$2:$F$2072,5,0)</f>
        <v>37</v>
      </c>
      <c r="K988" t="str">
        <f>VLOOKUP(A988,CITACIONES!$B$1:D$2072,2,0)</f>
        <v>SI</v>
      </c>
      <c r="L988" t="str">
        <f>VLOOKUP(A988,CITACIONES!$B$2:$D$2072,3,0)</f>
        <v>FEBRERO</v>
      </c>
    </row>
    <row r="989" spans="1:12">
      <c r="A989" s="4">
        <v>107848503</v>
      </c>
      <c r="B989" s="4" t="s">
        <v>266</v>
      </c>
      <c r="C989" s="4" t="s">
        <v>265</v>
      </c>
      <c r="D989" t="s">
        <v>4657</v>
      </c>
      <c r="E989" s="8">
        <v>13</v>
      </c>
      <c r="F989" s="1" t="str">
        <f>VLOOKUP(E989,$O$1:$P$16,2,FALSE)</f>
        <v>NEW YORK</v>
      </c>
      <c r="G989" s="6" t="s">
        <v>3630</v>
      </c>
      <c r="H989" t="str">
        <f>VLOOKUP(G989,$O$19:$P$38,2,0)</f>
        <v>Profesional II</v>
      </c>
      <c r="I989" t="str">
        <f>VLOOKUP(A989,PERSONALES!$B$2:$F$2072,4,0)</f>
        <v>M</v>
      </c>
      <c r="J989">
        <f>VLOOKUP(A989,PERSONALES!$B$2:$F$2072,5,0)</f>
        <v>28</v>
      </c>
      <c r="K989" t="str">
        <f>VLOOKUP(A989,CITACIONES!$B$1:D$2072,2,0)</f>
        <v>NO</v>
      </c>
      <c r="L989" t="str">
        <f>VLOOKUP(A989,CITACIONES!$B$2:$D$2072,3,0)</f>
        <v>PENDIENTE</v>
      </c>
    </row>
    <row r="990" spans="1:12">
      <c r="A990" s="4">
        <v>1099725115</v>
      </c>
      <c r="B990" s="4" t="s">
        <v>1987</v>
      </c>
      <c r="C990" s="4" t="s">
        <v>1988</v>
      </c>
      <c r="D990" t="s">
        <v>4658</v>
      </c>
      <c r="E990" s="8">
        <v>5</v>
      </c>
      <c r="F990" s="1" t="str">
        <f>VLOOKUP(E990,$O$1:$P$16,2,FALSE)</f>
        <v>BUCARAMANGA</v>
      </c>
      <c r="G990" s="6" t="s">
        <v>3630</v>
      </c>
      <c r="H990" t="str">
        <f>VLOOKUP(G990,$O$19:$P$38,2,0)</f>
        <v>Profesional II</v>
      </c>
      <c r="I990" t="str">
        <f>VLOOKUP(A990,PERSONALES!$B$2:$F$2072,4,0)</f>
        <v>F</v>
      </c>
      <c r="J990">
        <f>VLOOKUP(A990,PERSONALES!$B$2:$F$2072,5,0)</f>
        <v>26</v>
      </c>
      <c r="K990" t="str">
        <f>VLOOKUP(A990,CITACIONES!$B$1:D$2072,2,0)</f>
        <v>SI</v>
      </c>
      <c r="L990" t="str">
        <f>VLOOKUP(A990,CITACIONES!$B$2:$D$2072,3,0)</f>
        <v>MAYO</v>
      </c>
    </row>
    <row r="991" spans="1:12">
      <c r="A991" s="4">
        <v>1101568944</v>
      </c>
      <c r="B991" s="4" t="s">
        <v>173</v>
      </c>
      <c r="C991" s="4" t="s">
        <v>172</v>
      </c>
      <c r="D991" t="s">
        <v>4659</v>
      </c>
      <c r="E991" s="8">
        <v>12</v>
      </c>
      <c r="F991" s="1" t="str">
        <f>VLOOKUP(E991,$O$1:$P$16,2,FALSE)</f>
        <v>CARACAS</v>
      </c>
      <c r="G991" s="6" t="s">
        <v>3630</v>
      </c>
      <c r="H991" t="str">
        <f>VLOOKUP(G991,$O$19:$P$38,2,0)</f>
        <v>Profesional II</v>
      </c>
      <c r="I991" t="str">
        <f>VLOOKUP(A991,PERSONALES!$B$2:$F$2072,4,0)</f>
        <v>F</v>
      </c>
      <c r="J991">
        <f>VLOOKUP(A991,PERSONALES!$B$2:$F$2072,5,0)</f>
        <v>33</v>
      </c>
      <c r="K991" t="str">
        <f>VLOOKUP(A991,CITACIONES!$B$1:D$2072,2,0)</f>
        <v>SI</v>
      </c>
      <c r="L991" t="str">
        <f>VLOOKUP(A991,CITACIONES!$B$2:$D$2072,3,0)</f>
        <v>FEBRERO</v>
      </c>
    </row>
    <row r="992" spans="1:12">
      <c r="A992" s="4">
        <v>1105462789</v>
      </c>
      <c r="B992" s="4" t="s">
        <v>1989</v>
      </c>
      <c r="C992" s="4" t="s">
        <v>1990</v>
      </c>
      <c r="D992" t="s">
        <v>4660</v>
      </c>
      <c r="E992" s="8">
        <v>12</v>
      </c>
      <c r="F992" s="1" t="str">
        <f>VLOOKUP(E992,$O$1:$P$16,2,FALSE)</f>
        <v>CARACAS</v>
      </c>
      <c r="G992" s="6" t="s">
        <v>3630</v>
      </c>
      <c r="H992" t="str">
        <f>VLOOKUP(G992,$O$19:$P$38,2,0)</f>
        <v>Profesional II</v>
      </c>
      <c r="I992" t="str">
        <f>VLOOKUP(A992,PERSONALES!$B$2:$F$2072,4,0)</f>
        <v>F</v>
      </c>
      <c r="J992">
        <f>VLOOKUP(A992,PERSONALES!$B$2:$F$2072,5,0)</f>
        <v>28</v>
      </c>
      <c r="K992" t="str">
        <f>VLOOKUP(A992,CITACIONES!$B$1:D$2072,2,0)</f>
        <v>NO</v>
      </c>
      <c r="L992" t="str">
        <f>VLOOKUP(A992,CITACIONES!$B$2:$D$2072,3,0)</f>
        <v>PENDIENTE</v>
      </c>
    </row>
    <row r="993" spans="1:12">
      <c r="A993" s="4">
        <v>1108755119</v>
      </c>
      <c r="B993" s="4" t="s">
        <v>96</v>
      </c>
      <c r="C993" s="4" t="s">
        <v>1991</v>
      </c>
      <c r="D993" t="s">
        <v>4661</v>
      </c>
      <c r="E993" s="8">
        <v>3</v>
      </c>
      <c r="F993" s="1" t="str">
        <f>VLOOKUP(E993,$O$1:$P$16,2,FALSE)</f>
        <v>CALI</v>
      </c>
      <c r="G993" s="6" t="s">
        <v>3630</v>
      </c>
      <c r="H993" t="str">
        <f>VLOOKUP(G993,$O$19:$P$38,2,0)</f>
        <v>Profesional II</v>
      </c>
      <c r="I993" t="str">
        <f>VLOOKUP(A993,PERSONALES!$B$2:$F$2072,4,0)</f>
        <v>F</v>
      </c>
      <c r="J993">
        <f>VLOOKUP(A993,PERSONALES!$B$2:$F$2072,5,0)</f>
        <v>28</v>
      </c>
      <c r="K993" t="str">
        <f>VLOOKUP(A993,CITACIONES!$B$1:D$2072,2,0)</f>
        <v>NO</v>
      </c>
      <c r="L993" t="str">
        <f>VLOOKUP(A993,CITACIONES!$B$2:$D$2072,3,0)</f>
        <v>PENDIENTE</v>
      </c>
    </row>
    <row r="994" spans="1:12">
      <c r="A994" s="4">
        <v>1109533895</v>
      </c>
      <c r="B994" s="4" t="s">
        <v>1992</v>
      </c>
      <c r="C994" s="4" t="s">
        <v>1993</v>
      </c>
      <c r="D994" t="s">
        <v>4662</v>
      </c>
      <c r="E994" s="8">
        <v>11</v>
      </c>
      <c r="F994" s="1" t="str">
        <f>VLOOKUP(E994,$O$1:$P$16,2,FALSE)</f>
        <v>BUENOS AIRES</v>
      </c>
      <c r="G994" s="6" t="s">
        <v>3630</v>
      </c>
      <c r="H994" t="str">
        <f>VLOOKUP(G994,$O$19:$P$38,2,0)</f>
        <v>Profesional II</v>
      </c>
      <c r="I994" t="str">
        <f>VLOOKUP(A994,PERSONALES!$B$2:$F$2072,4,0)</f>
        <v>F</v>
      </c>
      <c r="J994">
        <f>VLOOKUP(A994,PERSONALES!$B$2:$F$2072,5,0)</f>
        <v>31</v>
      </c>
      <c r="K994" t="str">
        <f>VLOOKUP(A994,CITACIONES!$B$1:D$2072,2,0)</f>
        <v>NO</v>
      </c>
      <c r="L994" t="str">
        <f>VLOOKUP(A994,CITACIONES!$B$2:$D$2072,3,0)</f>
        <v>PENDIENTE</v>
      </c>
    </row>
    <row r="995" spans="1:12">
      <c r="A995" s="4">
        <v>11228999</v>
      </c>
      <c r="B995" s="4" t="s">
        <v>1994</v>
      </c>
      <c r="C995" s="4" t="s">
        <v>1995</v>
      </c>
      <c r="D995" t="s">
        <v>4663</v>
      </c>
      <c r="E995" s="8">
        <v>5</v>
      </c>
      <c r="F995" s="1" t="str">
        <f>VLOOKUP(E995,$O$1:$P$16,2,FALSE)</f>
        <v>BUCARAMANGA</v>
      </c>
      <c r="G995" s="6" t="s">
        <v>3629</v>
      </c>
      <c r="H995" t="str">
        <f>VLOOKUP(G995,$O$19:$P$38,2,0)</f>
        <v>Especialista</v>
      </c>
      <c r="I995" t="str">
        <f>VLOOKUP(A995,PERSONALES!$B$2:$F$2072,4,0)</f>
        <v>M</v>
      </c>
      <c r="J995">
        <f>VLOOKUP(A995,PERSONALES!$B$2:$F$2072,5,0)</f>
        <v>43</v>
      </c>
      <c r="K995" t="str">
        <f>VLOOKUP(A995,CITACIONES!$B$1:D$2072,2,0)</f>
        <v>SI</v>
      </c>
      <c r="L995" t="str">
        <f>VLOOKUP(A995,CITACIONES!$B$2:$D$2072,3,0)</f>
        <v>FEBRERO</v>
      </c>
    </row>
    <row r="996" spans="1:12">
      <c r="A996" s="4">
        <v>11228202</v>
      </c>
      <c r="B996" s="4" t="s">
        <v>1996</v>
      </c>
      <c r="C996" s="4" t="s">
        <v>1997</v>
      </c>
      <c r="D996" t="s">
        <v>4664</v>
      </c>
      <c r="E996" s="8">
        <v>15</v>
      </c>
      <c r="F996" s="1" t="str">
        <f>VLOOKUP(E996,$O$1:$P$16,2,FALSE)</f>
        <v>MIAMI</v>
      </c>
      <c r="G996" s="6" t="s">
        <v>3630</v>
      </c>
      <c r="H996" t="str">
        <f>VLOOKUP(G996,$O$19:$P$38,2,0)</f>
        <v>Profesional II</v>
      </c>
      <c r="I996" t="str">
        <f>VLOOKUP(A996,PERSONALES!$B$2:$F$2072,4,0)</f>
        <v>M</v>
      </c>
      <c r="J996">
        <f>VLOOKUP(A996,PERSONALES!$B$2:$F$2072,5,0)</f>
        <v>40</v>
      </c>
      <c r="K996" t="str">
        <f>VLOOKUP(A996,CITACIONES!$B$1:D$2072,2,0)</f>
        <v>SI</v>
      </c>
      <c r="L996" t="str">
        <f>VLOOKUP(A996,CITACIONES!$B$2:$D$2072,3,0)</f>
        <v>MARZO</v>
      </c>
    </row>
    <row r="997" spans="1:12">
      <c r="A997" s="4">
        <v>1128595056</v>
      </c>
      <c r="B997" s="4" t="s">
        <v>316</v>
      </c>
      <c r="C997" s="4" t="s">
        <v>315</v>
      </c>
      <c r="D997" t="s">
        <v>4665</v>
      </c>
      <c r="E997" s="8">
        <v>8</v>
      </c>
      <c r="F997" s="1" t="str">
        <f>VLOOKUP(E997,$O$1:$P$16,2,FALSE)</f>
        <v>GUAYAQUIL</v>
      </c>
      <c r="G997" s="6" t="s">
        <v>3630</v>
      </c>
      <c r="H997" t="str">
        <f>VLOOKUP(G997,$O$19:$P$38,2,0)</f>
        <v>Profesional II</v>
      </c>
      <c r="I997" t="str">
        <f>VLOOKUP(A997,PERSONALES!$B$2:$F$2072,4,0)</f>
        <v>F</v>
      </c>
      <c r="J997">
        <f>VLOOKUP(A997,PERSONALES!$B$2:$F$2072,5,0)</f>
        <v>36</v>
      </c>
      <c r="K997" t="str">
        <f>VLOOKUP(A997,CITACIONES!$B$1:D$2072,2,0)</f>
        <v>NO</v>
      </c>
      <c r="L997" t="str">
        <f>VLOOKUP(A997,CITACIONES!$B$2:$D$2072,3,0)</f>
        <v>PENDIENTE</v>
      </c>
    </row>
    <row r="998" spans="1:12">
      <c r="A998" s="4">
        <v>1130596348</v>
      </c>
      <c r="B998" s="4" t="s">
        <v>1998</v>
      </c>
      <c r="C998" s="4" t="s">
        <v>1999</v>
      </c>
      <c r="D998" t="s">
        <v>4666</v>
      </c>
      <c r="E998" s="8">
        <v>10</v>
      </c>
      <c r="F998" s="1" t="str">
        <f>VLOOKUP(E998,$O$1:$P$16,2,FALSE)</f>
        <v>LIMA</v>
      </c>
      <c r="G998" s="6" t="s">
        <v>3630</v>
      </c>
      <c r="H998" t="str">
        <f>VLOOKUP(G998,$O$19:$P$38,2,0)</f>
        <v>Profesional II</v>
      </c>
      <c r="I998" t="str">
        <f>VLOOKUP(A998,PERSONALES!$B$2:$F$2072,4,0)</f>
        <v>F</v>
      </c>
      <c r="J998">
        <f>VLOOKUP(A998,PERSONALES!$B$2:$F$2072,5,0)</f>
        <v>34</v>
      </c>
      <c r="K998" t="str">
        <f>VLOOKUP(A998,CITACIONES!$B$1:D$2072,2,0)</f>
        <v>SI</v>
      </c>
      <c r="L998" t="str">
        <f>VLOOKUP(A998,CITACIONES!$B$2:$D$2072,3,0)</f>
        <v>MAYO</v>
      </c>
    </row>
    <row r="999" spans="1:12">
      <c r="A999" s="4">
        <v>1136760233</v>
      </c>
      <c r="B999" s="4" t="s">
        <v>2000</v>
      </c>
      <c r="C999" s="4" t="s">
        <v>362</v>
      </c>
      <c r="D999" t="s">
        <v>4667</v>
      </c>
      <c r="E999" s="8">
        <v>5</v>
      </c>
      <c r="F999" s="1" t="str">
        <f>VLOOKUP(E999,$O$1:$P$16,2,FALSE)</f>
        <v>BUCARAMANGA</v>
      </c>
      <c r="G999" s="6" t="s">
        <v>3635</v>
      </c>
      <c r="H999" t="str">
        <f>VLOOKUP(G999,$O$19:$P$38,2,0)</f>
        <v>Auxiliar Técnico I</v>
      </c>
      <c r="I999" t="str">
        <f>VLOOKUP(A999,PERSONALES!$B$2:$F$2072,4,0)</f>
        <v>M</v>
      </c>
      <c r="J999">
        <f>VLOOKUP(A999,PERSONALES!$B$2:$F$2072,5,0)</f>
        <v>31</v>
      </c>
      <c r="K999" t="str">
        <f>VLOOKUP(A999,CITACIONES!$B$1:D$2072,2,0)</f>
        <v>SI</v>
      </c>
      <c r="L999" t="str">
        <f>VLOOKUP(A999,CITACIONES!$B$2:$D$2072,3,0)</f>
        <v>FEBRERO</v>
      </c>
    </row>
    <row r="1000" spans="1:12">
      <c r="A1000" s="4">
        <v>1233952853</v>
      </c>
      <c r="B1000" s="4" t="s">
        <v>2001</v>
      </c>
      <c r="C1000" s="4" t="s">
        <v>2002</v>
      </c>
      <c r="D1000" t="s">
        <v>4668</v>
      </c>
      <c r="E1000" s="8">
        <v>10</v>
      </c>
      <c r="F1000" s="1" t="str">
        <f>VLOOKUP(E1000,$O$1:$P$16,2,FALSE)</f>
        <v>LIMA</v>
      </c>
      <c r="G1000" s="6" t="s">
        <v>3630</v>
      </c>
      <c r="H1000" t="str">
        <f>VLOOKUP(G1000,$O$19:$P$38,2,0)</f>
        <v>Profesional II</v>
      </c>
      <c r="I1000" t="str">
        <f>VLOOKUP(A1000,PERSONALES!$B$2:$F$2072,4,0)</f>
        <v>M</v>
      </c>
      <c r="J1000">
        <f>VLOOKUP(A1000,PERSONALES!$B$2:$F$2072,5,0)</f>
        <v>25</v>
      </c>
      <c r="K1000" t="str">
        <f>VLOOKUP(A1000,CITACIONES!$B$1:D$2072,2,0)</f>
        <v>NO</v>
      </c>
      <c r="L1000" t="str">
        <f>VLOOKUP(A1000,CITACIONES!$B$2:$D$2072,3,0)</f>
        <v>PENDIENTE</v>
      </c>
    </row>
    <row r="1001" spans="1:12">
      <c r="A1001" s="4">
        <v>20727559</v>
      </c>
      <c r="B1001" s="4" t="s">
        <v>2003</v>
      </c>
      <c r="C1001" s="4" t="s">
        <v>2004</v>
      </c>
      <c r="D1001" t="s">
        <v>4669</v>
      </c>
      <c r="E1001" s="8">
        <v>9</v>
      </c>
      <c r="F1001" s="1" t="str">
        <f>VLOOKUP(E1001,$O$1:$P$16,2,FALSE)</f>
        <v>QUITO</v>
      </c>
      <c r="G1001" s="6" t="s">
        <v>3630</v>
      </c>
      <c r="H1001" t="str">
        <f>VLOOKUP(G1001,$O$19:$P$38,2,0)</f>
        <v>Profesional II</v>
      </c>
      <c r="I1001" t="str">
        <f>VLOOKUP(A1001,PERSONALES!$B$2:$F$2072,4,0)</f>
        <v>F</v>
      </c>
      <c r="J1001">
        <f>VLOOKUP(A1001,PERSONALES!$B$2:$F$2072,5,0)</f>
        <v>54</v>
      </c>
      <c r="K1001" t="str">
        <f>VLOOKUP(A1001,CITACIONES!$B$1:D$2072,2,0)</f>
        <v>NO</v>
      </c>
      <c r="L1001" t="str">
        <f>VLOOKUP(A1001,CITACIONES!$B$2:$D$2072,3,0)</f>
        <v>PENDIENTE</v>
      </c>
    </row>
    <row r="1002" spans="1:12">
      <c r="A1002" s="4">
        <v>3519600</v>
      </c>
      <c r="B1002" s="4" t="s">
        <v>2005</v>
      </c>
      <c r="C1002" s="4" t="s">
        <v>2006</v>
      </c>
      <c r="D1002" t="s">
        <v>4670</v>
      </c>
      <c r="E1002" s="8">
        <v>9</v>
      </c>
      <c r="F1002" s="1" t="str">
        <f>VLOOKUP(E1002,$O$1:$P$16,2,FALSE)</f>
        <v>QUITO</v>
      </c>
      <c r="G1002" s="6" t="s">
        <v>3638</v>
      </c>
      <c r="H1002" t="str">
        <f>VLOOKUP(G1002,$O$19:$P$38,2,0)</f>
        <v>Gestor I</v>
      </c>
      <c r="I1002" t="str">
        <f>VLOOKUP(A1002,PERSONALES!$B$2:$F$2072,4,0)</f>
        <v>F</v>
      </c>
      <c r="J1002">
        <f>VLOOKUP(A1002,PERSONALES!$B$2:$F$2072,5,0)</f>
        <v>41</v>
      </c>
      <c r="K1002" t="str">
        <f>VLOOKUP(A1002,CITACIONES!$B$1:D$2072,2,0)</f>
        <v>SI</v>
      </c>
      <c r="L1002" t="str">
        <f>VLOOKUP(A1002,CITACIONES!$B$2:$D$2072,3,0)</f>
        <v>ENERO</v>
      </c>
    </row>
    <row r="1003" spans="1:12">
      <c r="A1003" s="4">
        <v>35531195</v>
      </c>
      <c r="B1003" s="4" t="s">
        <v>62</v>
      </c>
      <c r="C1003" s="4" t="s">
        <v>2007</v>
      </c>
      <c r="D1003" t="s">
        <v>4671</v>
      </c>
      <c r="E1003" s="8">
        <v>8</v>
      </c>
      <c r="F1003" s="1" t="str">
        <f>VLOOKUP(E1003,$O$1:$P$16,2,FALSE)</f>
        <v>GUAYAQUIL</v>
      </c>
      <c r="G1003" s="6" t="s">
        <v>3630</v>
      </c>
      <c r="H1003" t="str">
        <f>VLOOKUP(G1003,$O$19:$P$38,2,0)</f>
        <v>Profesional II</v>
      </c>
      <c r="I1003" t="str">
        <f>VLOOKUP(A1003,PERSONALES!$B$2:$F$2072,4,0)</f>
        <v>F</v>
      </c>
      <c r="J1003">
        <f>VLOOKUP(A1003,PERSONALES!$B$2:$F$2072,5,0)</f>
        <v>43</v>
      </c>
      <c r="K1003" t="str">
        <f>VLOOKUP(A1003,CITACIONES!$B$1:D$2072,2,0)</f>
        <v>SI</v>
      </c>
      <c r="L1003" t="str">
        <f>VLOOKUP(A1003,CITACIONES!$B$2:$D$2072,3,0)</f>
        <v>ENERO</v>
      </c>
    </row>
    <row r="1004" spans="1:12">
      <c r="A1004" s="4">
        <v>35536427</v>
      </c>
      <c r="B1004" s="4" t="s">
        <v>2008</v>
      </c>
      <c r="C1004" s="4" t="s">
        <v>2009</v>
      </c>
      <c r="D1004" t="s">
        <v>4672</v>
      </c>
      <c r="E1004" s="8">
        <v>5</v>
      </c>
      <c r="F1004" s="1" t="str">
        <f>VLOOKUP(E1004,$O$1:$P$16,2,FALSE)</f>
        <v>BUCARAMANGA</v>
      </c>
      <c r="G1004" s="6" t="s">
        <v>3642</v>
      </c>
      <c r="H1004" t="str">
        <f>VLOOKUP(G1004,$O$19:$P$38,2,0)</f>
        <v>Coordinador II</v>
      </c>
      <c r="I1004" t="str">
        <f>VLOOKUP(A1004,PERSONALES!$B$2:$F$2072,4,0)</f>
        <v>F</v>
      </c>
      <c r="J1004">
        <f>VLOOKUP(A1004,PERSONALES!$B$2:$F$2072,5,0)</f>
        <v>38</v>
      </c>
      <c r="K1004" t="str">
        <f>VLOOKUP(A1004,CITACIONES!$B$1:D$2072,2,0)</f>
        <v>SI</v>
      </c>
      <c r="L1004" t="str">
        <f>VLOOKUP(A1004,CITACIONES!$B$2:$D$2072,3,0)</f>
        <v>JUNIO</v>
      </c>
    </row>
    <row r="1005" spans="1:12">
      <c r="A1005" s="4">
        <v>36752534</v>
      </c>
      <c r="B1005" s="4" t="s">
        <v>2010</v>
      </c>
      <c r="C1005" s="4" t="s">
        <v>2011</v>
      </c>
      <c r="D1005" t="s">
        <v>4673</v>
      </c>
      <c r="E1005" s="8">
        <v>2</v>
      </c>
      <c r="F1005" s="1" t="str">
        <f>VLOOKUP(E1005,$O$1:$P$16,2,FALSE)</f>
        <v>MEDELLIN</v>
      </c>
      <c r="G1005" s="6" t="s">
        <v>3630</v>
      </c>
      <c r="H1005" t="str">
        <f>VLOOKUP(G1005,$O$19:$P$38,2,0)</f>
        <v>Profesional II</v>
      </c>
      <c r="I1005" t="str">
        <f>VLOOKUP(A1005,PERSONALES!$B$2:$F$2072,4,0)</f>
        <v>F</v>
      </c>
      <c r="J1005">
        <f>VLOOKUP(A1005,PERSONALES!$B$2:$F$2072,5,0)</f>
        <v>40</v>
      </c>
      <c r="K1005" t="str">
        <f>VLOOKUP(A1005,CITACIONES!$B$1:D$2072,2,0)</f>
        <v>SI</v>
      </c>
      <c r="L1005" t="str">
        <f>VLOOKUP(A1005,CITACIONES!$B$2:$D$2072,3,0)</f>
        <v>ABRIL</v>
      </c>
    </row>
    <row r="1006" spans="1:12">
      <c r="A1006" s="4">
        <v>39532543</v>
      </c>
      <c r="B1006" s="4" t="s">
        <v>2012</v>
      </c>
      <c r="C1006" s="4" t="s">
        <v>2013</v>
      </c>
      <c r="D1006" t="s">
        <v>4674</v>
      </c>
      <c r="E1006" s="8">
        <v>3</v>
      </c>
      <c r="F1006" s="1" t="str">
        <f>VLOOKUP(E1006,$O$1:$P$16,2,FALSE)</f>
        <v>CALI</v>
      </c>
      <c r="G1006" s="6" t="s">
        <v>3642</v>
      </c>
      <c r="H1006" t="str">
        <f>VLOOKUP(G1006,$O$19:$P$38,2,0)</f>
        <v>Coordinador II</v>
      </c>
      <c r="I1006" t="str">
        <f>VLOOKUP(A1006,PERSONALES!$B$2:$F$2072,4,0)</f>
        <v>F</v>
      </c>
      <c r="J1006">
        <f>VLOOKUP(A1006,PERSONALES!$B$2:$F$2072,5,0)</f>
        <v>58</v>
      </c>
      <c r="K1006" t="str">
        <f>VLOOKUP(A1006,CITACIONES!$B$1:D$2072,2,0)</f>
        <v>SI</v>
      </c>
      <c r="L1006" t="str">
        <f>VLOOKUP(A1006,CITACIONES!$B$2:$D$2072,3,0)</f>
        <v>FEBRERO</v>
      </c>
    </row>
    <row r="1007" spans="1:12">
      <c r="A1007" s="4">
        <v>39671603</v>
      </c>
      <c r="B1007" s="4" t="s">
        <v>296</v>
      </c>
      <c r="C1007" s="4" t="s">
        <v>2014</v>
      </c>
      <c r="D1007" t="s">
        <v>4675</v>
      </c>
      <c r="E1007" s="8">
        <v>1</v>
      </c>
      <c r="F1007" s="1" t="str">
        <f>VLOOKUP(E1007,$O$1:$P$16,2,FALSE)</f>
        <v>BOGOTA</v>
      </c>
      <c r="G1007" s="6" t="s">
        <v>3630</v>
      </c>
      <c r="H1007" t="str">
        <f>VLOOKUP(G1007,$O$19:$P$38,2,0)</f>
        <v>Profesional II</v>
      </c>
      <c r="I1007" t="str">
        <f>VLOOKUP(A1007,PERSONALES!$B$2:$F$2072,4,0)</f>
        <v>F</v>
      </c>
      <c r="J1007">
        <f>VLOOKUP(A1007,PERSONALES!$B$2:$F$2072,5,0)</f>
        <v>44</v>
      </c>
      <c r="K1007" t="str">
        <f>VLOOKUP(A1007,CITACIONES!$B$1:D$2072,2,0)</f>
        <v>SI</v>
      </c>
      <c r="L1007" t="str">
        <f>VLOOKUP(A1007,CITACIONES!$B$2:$D$2072,3,0)</f>
        <v>MARZO</v>
      </c>
    </row>
    <row r="1008" spans="1:12">
      <c r="A1008" s="4">
        <v>39801938</v>
      </c>
      <c r="B1008" s="4" t="s">
        <v>2015</v>
      </c>
      <c r="C1008" s="4" t="s">
        <v>2016</v>
      </c>
      <c r="D1008" t="s">
        <v>4676</v>
      </c>
      <c r="E1008" s="8">
        <v>11</v>
      </c>
      <c r="F1008" s="1" t="str">
        <f>VLOOKUP(E1008,$O$1:$P$16,2,FALSE)</f>
        <v>BUENOS AIRES</v>
      </c>
      <c r="G1008" s="6" t="s">
        <v>3630</v>
      </c>
      <c r="H1008" t="str">
        <f>VLOOKUP(G1008,$O$19:$P$38,2,0)</f>
        <v>Profesional II</v>
      </c>
      <c r="I1008" t="str">
        <f>VLOOKUP(A1008,PERSONALES!$B$2:$F$2072,4,0)</f>
        <v>F</v>
      </c>
      <c r="J1008">
        <f>VLOOKUP(A1008,PERSONALES!$B$2:$F$2072,5,0)</f>
        <v>37</v>
      </c>
      <c r="K1008" t="str">
        <f>VLOOKUP(A1008,CITACIONES!$B$1:D$2072,2,0)</f>
        <v>SI</v>
      </c>
      <c r="L1008" t="str">
        <f>VLOOKUP(A1008,CITACIONES!$B$2:$D$2072,3,0)</f>
        <v>JUNIO</v>
      </c>
    </row>
    <row r="1009" spans="1:12">
      <c r="A1009" s="4">
        <v>40329024</v>
      </c>
      <c r="B1009" s="4" t="s">
        <v>2017</v>
      </c>
      <c r="C1009" s="4" t="s">
        <v>2018</v>
      </c>
      <c r="D1009" t="s">
        <v>4677</v>
      </c>
      <c r="E1009" s="8">
        <v>12</v>
      </c>
      <c r="F1009" s="1" t="str">
        <f>VLOOKUP(E1009,$O$1:$P$16,2,FALSE)</f>
        <v>CARACAS</v>
      </c>
      <c r="G1009" s="6" t="s">
        <v>3630</v>
      </c>
      <c r="H1009" t="str">
        <f>VLOOKUP(G1009,$O$19:$P$38,2,0)</f>
        <v>Profesional II</v>
      </c>
      <c r="I1009" t="str">
        <f>VLOOKUP(A1009,PERSONALES!$B$2:$F$2072,4,0)</f>
        <v>F</v>
      </c>
      <c r="J1009">
        <f>VLOOKUP(A1009,PERSONALES!$B$2:$F$2072,5,0)</f>
        <v>39</v>
      </c>
      <c r="K1009" t="str">
        <f>VLOOKUP(A1009,CITACIONES!$B$1:D$2072,2,0)</f>
        <v>SI</v>
      </c>
      <c r="L1009" t="str">
        <f>VLOOKUP(A1009,CITACIONES!$B$2:$D$2072,3,0)</f>
        <v>ENERO</v>
      </c>
    </row>
    <row r="1010" spans="1:12">
      <c r="A1010" s="4">
        <v>52044389</v>
      </c>
      <c r="B1010" s="4" t="s">
        <v>2019</v>
      </c>
      <c r="C1010" s="4" t="s">
        <v>2020</v>
      </c>
      <c r="D1010" t="s">
        <v>4678</v>
      </c>
      <c r="E1010" s="8">
        <v>1</v>
      </c>
      <c r="F1010" s="1" t="str">
        <f>VLOOKUP(E1010,$O$1:$P$16,2,FALSE)</f>
        <v>BOGOTA</v>
      </c>
      <c r="G1010" s="6" t="s">
        <v>3631</v>
      </c>
      <c r="H1010" t="str">
        <f>VLOOKUP(G1010,$O$19:$P$38,2,0)</f>
        <v>GERENTE</v>
      </c>
      <c r="I1010" t="str">
        <f>VLOOKUP(A1010,PERSONALES!$B$2:$F$2072,4,0)</f>
        <v>F</v>
      </c>
      <c r="J1010">
        <f>VLOOKUP(A1010,PERSONALES!$B$2:$F$2072,5,0)</f>
        <v>51</v>
      </c>
      <c r="K1010" t="str">
        <f>VLOOKUP(A1010,CITACIONES!$B$1:D$2072,2,0)</f>
        <v>SI</v>
      </c>
      <c r="L1010" t="str">
        <f>VLOOKUP(A1010,CITACIONES!$B$2:$D$2072,3,0)</f>
        <v>MARZO</v>
      </c>
    </row>
    <row r="1011" spans="1:12">
      <c r="A1011" s="4">
        <v>52188870</v>
      </c>
      <c r="B1011" s="4" t="s">
        <v>794</v>
      </c>
      <c r="C1011" s="4" t="s">
        <v>2021</v>
      </c>
      <c r="D1011" t="s">
        <v>4679</v>
      </c>
      <c r="E1011" s="8">
        <v>5</v>
      </c>
      <c r="F1011" s="1" t="str">
        <f>VLOOKUP(E1011,$O$1:$P$16,2,FALSE)</f>
        <v>BUCARAMANGA</v>
      </c>
      <c r="G1011" s="6" t="s">
        <v>3638</v>
      </c>
      <c r="H1011" t="str">
        <f>VLOOKUP(G1011,$O$19:$P$38,2,0)</f>
        <v>Gestor I</v>
      </c>
      <c r="I1011" t="str">
        <f>VLOOKUP(A1011,PERSONALES!$B$2:$F$2072,4,0)</f>
        <v>F</v>
      </c>
      <c r="J1011">
        <f>VLOOKUP(A1011,PERSONALES!$B$2:$F$2072,5,0)</f>
        <v>48</v>
      </c>
      <c r="K1011" t="str">
        <f>VLOOKUP(A1011,CITACIONES!$B$1:D$2072,2,0)</f>
        <v>NO</v>
      </c>
      <c r="L1011" t="str">
        <f>VLOOKUP(A1011,CITACIONES!$B$2:$D$2072,3,0)</f>
        <v>PENDIENTE</v>
      </c>
    </row>
    <row r="1012" spans="1:12">
      <c r="A1012" s="4">
        <v>52262693</v>
      </c>
      <c r="B1012" s="4" t="s">
        <v>2022</v>
      </c>
      <c r="C1012" s="4" t="s">
        <v>2023</v>
      </c>
      <c r="D1012" t="s">
        <v>4680</v>
      </c>
      <c r="E1012" s="8">
        <v>9</v>
      </c>
      <c r="F1012" s="1" t="str">
        <f>VLOOKUP(E1012,$O$1:$P$16,2,FALSE)</f>
        <v>QUITO</v>
      </c>
      <c r="G1012" s="6" t="s">
        <v>3629</v>
      </c>
      <c r="H1012" t="str">
        <f>VLOOKUP(G1012,$O$19:$P$38,2,0)</f>
        <v>Especialista</v>
      </c>
      <c r="I1012" t="str">
        <f>VLOOKUP(A1012,PERSONALES!$B$2:$F$2072,4,0)</f>
        <v>F</v>
      </c>
      <c r="J1012">
        <f>VLOOKUP(A1012,PERSONALES!$B$2:$F$2072,5,0)</f>
        <v>46</v>
      </c>
      <c r="K1012" t="str">
        <f>VLOOKUP(A1012,CITACIONES!$B$1:D$2072,2,0)</f>
        <v>SI</v>
      </c>
      <c r="L1012" t="str">
        <f>VLOOKUP(A1012,CITACIONES!$B$2:$D$2072,3,0)</f>
        <v>FEBRERO</v>
      </c>
    </row>
    <row r="1013" spans="1:12">
      <c r="A1013" s="4">
        <v>52265579</v>
      </c>
      <c r="B1013" s="4" t="s">
        <v>2024</v>
      </c>
      <c r="C1013" s="4" t="s">
        <v>2025</v>
      </c>
      <c r="D1013" t="s">
        <v>4681</v>
      </c>
      <c r="E1013" s="8">
        <v>8</v>
      </c>
      <c r="F1013" s="1" t="str">
        <f>VLOOKUP(E1013,$O$1:$P$16,2,FALSE)</f>
        <v>GUAYAQUIL</v>
      </c>
      <c r="G1013" s="6" t="s">
        <v>3630</v>
      </c>
      <c r="H1013" t="str">
        <f>VLOOKUP(G1013,$O$19:$P$38,2,0)</f>
        <v>Profesional II</v>
      </c>
      <c r="I1013" t="str">
        <f>VLOOKUP(A1013,PERSONALES!$B$2:$F$2072,4,0)</f>
        <v>F</v>
      </c>
      <c r="J1013">
        <f>VLOOKUP(A1013,PERSONALES!$B$2:$F$2072,5,0)</f>
        <v>46</v>
      </c>
      <c r="K1013" t="str">
        <f>VLOOKUP(A1013,CITACIONES!$B$1:D$2072,2,0)</f>
        <v>SI</v>
      </c>
      <c r="L1013" t="str">
        <f>VLOOKUP(A1013,CITACIONES!$B$2:$D$2072,3,0)</f>
        <v>MARZO</v>
      </c>
    </row>
    <row r="1014" spans="1:12">
      <c r="A1014" s="4">
        <v>52267152</v>
      </c>
      <c r="B1014" s="4" t="s">
        <v>2026</v>
      </c>
      <c r="C1014" s="4" t="s">
        <v>2027</v>
      </c>
      <c r="D1014" t="s">
        <v>4682</v>
      </c>
      <c r="E1014" s="8">
        <v>3</v>
      </c>
      <c r="F1014" s="1" t="str">
        <f>VLOOKUP(E1014,$O$1:$P$16,2,FALSE)</f>
        <v>CALI</v>
      </c>
      <c r="G1014" s="6" t="s">
        <v>3642</v>
      </c>
      <c r="H1014" t="str">
        <f>VLOOKUP(G1014,$O$19:$P$38,2,0)</f>
        <v>Coordinador II</v>
      </c>
      <c r="I1014" t="str">
        <f>VLOOKUP(A1014,PERSONALES!$B$2:$F$2072,4,0)</f>
        <v>F</v>
      </c>
      <c r="J1014">
        <f>VLOOKUP(A1014,PERSONALES!$B$2:$F$2072,5,0)</f>
        <v>46</v>
      </c>
      <c r="K1014" t="str">
        <f>VLOOKUP(A1014,CITACIONES!$B$1:D$2072,2,0)</f>
        <v>SI</v>
      </c>
      <c r="L1014" t="str">
        <f>VLOOKUP(A1014,CITACIONES!$B$2:$D$2072,3,0)</f>
        <v>MARZO</v>
      </c>
    </row>
    <row r="1015" spans="1:12">
      <c r="A1015" s="4">
        <v>52279203</v>
      </c>
      <c r="B1015" s="4" t="s">
        <v>1248</v>
      </c>
      <c r="C1015" s="4" t="s">
        <v>2028</v>
      </c>
      <c r="D1015" t="s">
        <v>4683</v>
      </c>
      <c r="E1015" s="8">
        <v>12</v>
      </c>
      <c r="F1015" s="1" t="str">
        <f>VLOOKUP(E1015,$O$1:$P$16,2,FALSE)</f>
        <v>CARACAS</v>
      </c>
      <c r="G1015" s="6" t="s">
        <v>3639</v>
      </c>
      <c r="H1015" t="str">
        <f>VLOOKUP(G1015,$O$19:$P$38,2,0)</f>
        <v>Gerente II</v>
      </c>
      <c r="I1015" t="str">
        <f>VLOOKUP(A1015,PERSONALES!$B$2:$F$2072,4,0)</f>
        <v>F</v>
      </c>
      <c r="J1015">
        <f>VLOOKUP(A1015,PERSONALES!$B$2:$F$2072,5,0)</f>
        <v>46</v>
      </c>
      <c r="K1015" t="str">
        <f>VLOOKUP(A1015,CITACIONES!$B$1:D$2072,2,0)</f>
        <v>SI</v>
      </c>
      <c r="L1015" t="str">
        <f>VLOOKUP(A1015,CITACIONES!$B$2:$D$2072,3,0)</f>
        <v>MAYO</v>
      </c>
    </row>
    <row r="1016" spans="1:12">
      <c r="A1016" s="4">
        <v>52275691</v>
      </c>
      <c r="B1016" s="4" t="s">
        <v>2029</v>
      </c>
      <c r="C1016" s="4" t="s">
        <v>2030</v>
      </c>
      <c r="D1016" t="s">
        <v>4684</v>
      </c>
      <c r="E1016" s="8">
        <v>2</v>
      </c>
      <c r="F1016" s="1" t="str">
        <f>VLOOKUP(E1016,$O$1:$P$16,2,FALSE)</f>
        <v>MEDELLIN</v>
      </c>
      <c r="G1016" s="6" t="s">
        <v>3638</v>
      </c>
      <c r="H1016" t="str">
        <f>VLOOKUP(G1016,$O$19:$P$38,2,0)</f>
        <v>Gestor I</v>
      </c>
      <c r="I1016" t="str">
        <f>VLOOKUP(A1016,PERSONALES!$B$2:$F$2072,4,0)</f>
        <v>F</v>
      </c>
      <c r="J1016">
        <f>VLOOKUP(A1016,PERSONALES!$B$2:$F$2072,5,0)</f>
        <v>46</v>
      </c>
      <c r="K1016" t="str">
        <f>VLOOKUP(A1016,CITACIONES!$B$1:D$2072,2,0)</f>
        <v>SI</v>
      </c>
      <c r="L1016" t="str">
        <f>VLOOKUP(A1016,CITACIONES!$B$2:$D$2072,3,0)</f>
        <v>MARZO</v>
      </c>
    </row>
    <row r="1017" spans="1:12">
      <c r="A1017" s="4">
        <v>52332888</v>
      </c>
      <c r="B1017" s="4" t="s">
        <v>2031</v>
      </c>
      <c r="C1017" s="4" t="s">
        <v>2032</v>
      </c>
      <c r="D1017" t="s">
        <v>4685</v>
      </c>
      <c r="E1017" s="8">
        <v>2</v>
      </c>
      <c r="F1017" s="1" t="str">
        <f>VLOOKUP(E1017,$O$1:$P$16,2,FALSE)</f>
        <v>MEDELLIN</v>
      </c>
      <c r="G1017" s="6" t="s">
        <v>3638</v>
      </c>
      <c r="H1017" t="str">
        <f>VLOOKUP(G1017,$O$19:$P$38,2,0)</f>
        <v>Gestor I</v>
      </c>
      <c r="I1017" t="str">
        <f>VLOOKUP(A1017,PERSONALES!$B$2:$F$2072,4,0)</f>
        <v>F</v>
      </c>
      <c r="J1017">
        <f>VLOOKUP(A1017,PERSONALES!$B$2:$F$2072,5,0)</f>
        <v>47</v>
      </c>
      <c r="K1017" t="str">
        <f>VLOOKUP(A1017,CITACIONES!$B$1:D$2072,2,0)</f>
        <v>SI</v>
      </c>
      <c r="L1017" t="str">
        <f>VLOOKUP(A1017,CITACIONES!$B$2:$D$2072,3,0)</f>
        <v>MARZO</v>
      </c>
    </row>
    <row r="1018" spans="1:12">
      <c r="A1018" s="4">
        <v>52413151</v>
      </c>
      <c r="B1018" s="4" t="s">
        <v>430</v>
      </c>
      <c r="C1018" s="4" t="s">
        <v>2033</v>
      </c>
      <c r="D1018" t="s">
        <v>4686</v>
      </c>
      <c r="E1018" s="8">
        <v>4</v>
      </c>
      <c r="F1018" s="1" t="str">
        <f>VLOOKUP(E1018,$O$1:$P$16,2,FALSE)</f>
        <v>BARRANQUILLA</v>
      </c>
      <c r="G1018" s="6" t="s">
        <v>3633</v>
      </c>
      <c r="H1018" t="str">
        <f>VLOOKUP(G1018,$O$19:$P$38,2,0)</f>
        <v>Coordinador I</v>
      </c>
      <c r="I1018" t="str">
        <f>VLOOKUP(A1018,PERSONALES!$B$2:$F$2072,4,0)</f>
        <v>F</v>
      </c>
      <c r="J1018">
        <f>VLOOKUP(A1018,PERSONALES!$B$2:$F$2072,5,0)</f>
        <v>46</v>
      </c>
      <c r="K1018" t="str">
        <f>VLOOKUP(A1018,CITACIONES!$B$1:D$2072,2,0)</f>
        <v>NO</v>
      </c>
      <c r="L1018" t="str">
        <f>VLOOKUP(A1018,CITACIONES!$B$2:$D$2072,3,0)</f>
        <v>PENDIENTE</v>
      </c>
    </row>
    <row r="1019" spans="1:12">
      <c r="A1019" s="4">
        <v>52466597</v>
      </c>
      <c r="B1019" s="4" t="s">
        <v>2034</v>
      </c>
      <c r="C1019" s="4" t="s">
        <v>2035</v>
      </c>
      <c r="D1019" t="s">
        <v>4687</v>
      </c>
      <c r="E1019" s="8">
        <v>13</v>
      </c>
      <c r="F1019" s="1" t="str">
        <f>VLOOKUP(E1019,$O$1:$P$16,2,FALSE)</f>
        <v>NEW YORK</v>
      </c>
      <c r="G1019" s="6" t="s">
        <v>3638</v>
      </c>
      <c r="H1019" t="str">
        <f>VLOOKUP(G1019,$O$19:$P$38,2,0)</f>
        <v>Gestor I</v>
      </c>
      <c r="I1019" t="str">
        <f>VLOOKUP(A1019,PERSONALES!$B$2:$F$2072,4,0)</f>
        <v>F</v>
      </c>
      <c r="J1019">
        <f>VLOOKUP(A1019,PERSONALES!$B$2:$F$2072,5,0)</f>
        <v>43</v>
      </c>
      <c r="K1019" t="str">
        <f>VLOOKUP(A1019,CITACIONES!$B$1:D$2072,2,0)</f>
        <v>SI</v>
      </c>
      <c r="L1019" t="str">
        <f>VLOOKUP(A1019,CITACIONES!$B$2:$D$2072,3,0)</f>
        <v>ABRIL</v>
      </c>
    </row>
    <row r="1020" spans="1:12">
      <c r="A1020" s="4">
        <v>52508483</v>
      </c>
      <c r="B1020" s="4" t="s">
        <v>2036</v>
      </c>
      <c r="C1020" s="4" t="s">
        <v>2037</v>
      </c>
      <c r="D1020" t="s">
        <v>4688</v>
      </c>
      <c r="E1020" s="8">
        <v>9</v>
      </c>
      <c r="F1020" s="1" t="str">
        <f>VLOOKUP(E1020,$O$1:$P$16,2,FALSE)</f>
        <v>QUITO</v>
      </c>
      <c r="G1020" s="6" t="s">
        <v>3642</v>
      </c>
      <c r="H1020" t="str">
        <f>VLOOKUP(G1020,$O$19:$P$38,2,0)</f>
        <v>Coordinador II</v>
      </c>
      <c r="I1020" t="str">
        <f>VLOOKUP(A1020,PERSONALES!$B$2:$F$2072,4,0)</f>
        <v>F</v>
      </c>
      <c r="J1020">
        <f>VLOOKUP(A1020,PERSONALES!$B$2:$F$2072,5,0)</f>
        <v>44</v>
      </c>
      <c r="K1020" t="str">
        <f>VLOOKUP(A1020,CITACIONES!$B$1:D$2072,2,0)</f>
        <v>NO</v>
      </c>
      <c r="L1020" t="str">
        <f>VLOOKUP(A1020,CITACIONES!$B$2:$D$2072,3,0)</f>
        <v>PENDIENTE</v>
      </c>
    </row>
    <row r="1021" spans="1:12">
      <c r="A1021" s="4">
        <v>52545552</v>
      </c>
      <c r="B1021" s="4" t="s">
        <v>2038</v>
      </c>
      <c r="C1021" s="4" t="s">
        <v>2039</v>
      </c>
      <c r="D1021" t="s">
        <v>4689</v>
      </c>
      <c r="E1021" s="8">
        <v>15</v>
      </c>
      <c r="F1021" s="1" t="str">
        <f>VLOOKUP(E1021,$O$1:$P$16,2,FALSE)</f>
        <v>MIAMI</v>
      </c>
      <c r="G1021" s="6" t="s">
        <v>3630</v>
      </c>
      <c r="H1021" t="str">
        <f>VLOOKUP(G1021,$O$19:$P$38,2,0)</f>
        <v>Profesional II</v>
      </c>
      <c r="I1021" t="str">
        <f>VLOOKUP(A1021,PERSONALES!$B$2:$F$2072,4,0)</f>
        <v>F</v>
      </c>
      <c r="J1021">
        <f>VLOOKUP(A1021,PERSONALES!$B$2:$F$2072,5,0)</f>
        <v>41</v>
      </c>
      <c r="K1021" t="str">
        <f>VLOOKUP(A1021,CITACIONES!$B$1:D$2072,2,0)</f>
        <v>SI</v>
      </c>
      <c r="L1021" t="str">
        <f>VLOOKUP(A1021,CITACIONES!$B$2:$D$2072,3,0)</f>
        <v>ABRIL</v>
      </c>
    </row>
    <row r="1022" spans="1:12">
      <c r="A1022" s="4">
        <v>52713865</v>
      </c>
      <c r="B1022" s="4" t="s">
        <v>383</v>
      </c>
      <c r="C1022" s="4" t="s">
        <v>382</v>
      </c>
      <c r="D1022" t="s">
        <v>4690</v>
      </c>
      <c r="E1022" s="8">
        <v>12</v>
      </c>
      <c r="F1022" s="1" t="str">
        <f>VLOOKUP(E1022,$O$1:$P$16,2,FALSE)</f>
        <v>CARACAS</v>
      </c>
      <c r="G1022" s="6" t="s">
        <v>3633</v>
      </c>
      <c r="H1022" t="str">
        <f>VLOOKUP(G1022,$O$19:$P$38,2,0)</f>
        <v>Coordinador I</v>
      </c>
      <c r="I1022" t="str">
        <f>VLOOKUP(A1022,PERSONALES!$B$2:$F$2072,4,0)</f>
        <v>F</v>
      </c>
      <c r="J1022">
        <f>VLOOKUP(A1022,PERSONALES!$B$2:$F$2072,5,0)</f>
        <v>43</v>
      </c>
      <c r="K1022" t="str">
        <f>VLOOKUP(A1022,CITACIONES!$B$1:D$2072,2,0)</f>
        <v>SI</v>
      </c>
      <c r="L1022" t="str">
        <f>VLOOKUP(A1022,CITACIONES!$B$2:$D$2072,3,0)</f>
        <v>MAYO</v>
      </c>
    </row>
    <row r="1023" spans="1:12">
      <c r="A1023" s="4">
        <v>52749501</v>
      </c>
      <c r="B1023" s="4" t="s">
        <v>2040</v>
      </c>
      <c r="C1023" s="4" t="s">
        <v>2041</v>
      </c>
      <c r="D1023" t="s">
        <v>4691</v>
      </c>
      <c r="E1023" s="8">
        <v>10</v>
      </c>
      <c r="F1023" s="1" t="str">
        <f>VLOOKUP(E1023,$O$1:$P$16,2,FALSE)</f>
        <v>LIMA</v>
      </c>
      <c r="G1023" s="6" t="s">
        <v>3635</v>
      </c>
      <c r="H1023" t="str">
        <f>VLOOKUP(G1023,$O$19:$P$38,2,0)</f>
        <v>Auxiliar Técnico I</v>
      </c>
      <c r="I1023" t="str">
        <f>VLOOKUP(A1023,PERSONALES!$B$2:$F$2072,4,0)</f>
        <v>F</v>
      </c>
      <c r="J1023">
        <f>VLOOKUP(A1023,PERSONALES!$B$2:$F$2072,5,0)</f>
        <v>41</v>
      </c>
      <c r="K1023" t="str">
        <f>VLOOKUP(A1023,CITACIONES!$B$1:D$2072,2,0)</f>
        <v>SI</v>
      </c>
      <c r="L1023" t="str">
        <f>VLOOKUP(A1023,CITACIONES!$B$2:$D$2072,3,0)</f>
        <v>ENERO</v>
      </c>
    </row>
    <row r="1024" spans="1:12">
      <c r="A1024" s="4">
        <v>5276354</v>
      </c>
      <c r="B1024" s="4" t="s">
        <v>2042</v>
      </c>
      <c r="C1024" s="4" t="s">
        <v>2043</v>
      </c>
      <c r="D1024" t="s">
        <v>4692</v>
      </c>
      <c r="E1024" s="8">
        <v>4</v>
      </c>
      <c r="F1024" s="1" t="str">
        <f>VLOOKUP(E1024,$O$1:$P$16,2,FALSE)</f>
        <v>BARRANQUILLA</v>
      </c>
      <c r="G1024" s="6" t="s">
        <v>3632</v>
      </c>
      <c r="H1024" t="str">
        <f>VLOOKUP(G1024,$O$19:$P$38,2,0)</f>
        <v>Profesional I</v>
      </c>
      <c r="I1024" t="str">
        <f>VLOOKUP(A1024,PERSONALES!$B$2:$F$2072,4,0)</f>
        <v>F</v>
      </c>
      <c r="J1024">
        <f>VLOOKUP(A1024,PERSONALES!$B$2:$F$2072,5,0)</f>
        <v>43</v>
      </c>
      <c r="K1024" t="str">
        <f>VLOOKUP(A1024,CITACIONES!$B$1:D$2072,2,0)</f>
        <v>SI</v>
      </c>
      <c r="L1024" t="str">
        <f>VLOOKUP(A1024,CITACIONES!$B$2:$D$2072,3,0)</f>
        <v>JUNIO</v>
      </c>
    </row>
    <row r="1025" spans="1:12">
      <c r="A1025" s="4">
        <v>52815266</v>
      </c>
      <c r="B1025" s="4" t="s">
        <v>506</v>
      </c>
      <c r="C1025" s="4" t="s">
        <v>2044</v>
      </c>
      <c r="D1025" t="s">
        <v>4693</v>
      </c>
      <c r="E1025" s="8">
        <v>10</v>
      </c>
      <c r="F1025" s="1" t="str">
        <f>VLOOKUP(E1025,$O$1:$P$16,2,FALSE)</f>
        <v>LIMA</v>
      </c>
      <c r="G1025" s="6" t="s">
        <v>3634</v>
      </c>
      <c r="H1025" t="str">
        <f>VLOOKUP(G1025,$O$19:$P$38,2,0)</f>
        <v>Auxiliar Técnico II</v>
      </c>
      <c r="I1025" t="str">
        <f>VLOOKUP(A1025,PERSONALES!$B$2:$F$2072,4,0)</f>
        <v>F</v>
      </c>
      <c r="J1025">
        <f>VLOOKUP(A1025,PERSONALES!$B$2:$F$2072,5,0)</f>
        <v>40</v>
      </c>
      <c r="K1025" t="str">
        <f>VLOOKUP(A1025,CITACIONES!$B$1:D$2072,2,0)</f>
        <v>SI</v>
      </c>
      <c r="L1025" t="str">
        <f>VLOOKUP(A1025,CITACIONES!$B$2:$D$2072,3,0)</f>
        <v>JUNIO</v>
      </c>
    </row>
    <row r="1026" spans="1:12">
      <c r="A1026" s="4">
        <v>52836213</v>
      </c>
      <c r="B1026" s="4" t="s">
        <v>2045</v>
      </c>
      <c r="C1026" s="4" t="s">
        <v>2046</v>
      </c>
      <c r="D1026" t="s">
        <v>4694</v>
      </c>
      <c r="E1026" s="8">
        <v>10</v>
      </c>
      <c r="F1026" s="1" t="str">
        <f>VLOOKUP(E1026,$O$1:$P$16,2,FALSE)</f>
        <v>LIMA</v>
      </c>
      <c r="G1026" s="6" t="s">
        <v>3634</v>
      </c>
      <c r="H1026" t="str">
        <f>VLOOKUP(G1026,$O$19:$P$38,2,0)</f>
        <v>Auxiliar Técnico II</v>
      </c>
      <c r="I1026" t="str">
        <f>VLOOKUP(A1026,PERSONALES!$B$2:$F$2072,4,0)</f>
        <v>F</v>
      </c>
      <c r="J1026">
        <f>VLOOKUP(A1026,PERSONALES!$B$2:$F$2072,5,0)</f>
        <v>40</v>
      </c>
      <c r="K1026" t="str">
        <f>VLOOKUP(A1026,CITACIONES!$B$1:D$2072,2,0)</f>
        <v>SI</v>
      </c>
      <c r="L1026" t="str">
        <f>VLOOKUP(A1026,CITACIONES!$B$2:$D$2072,3,0)</f>
        <v>MAYO</v>
      </c>
    </row>
    <row r="1027" spans="1:12">
      <c r="A1027" s="4">
        <v>52883682</v>
      </c>
      <c r="B1027" s="4" t="s">
        <v>2047</v>
      </c>
      <c r="C1027" s="4" t="s">
        <v>2048</v>
      </c>
      <c r="D1027" t="s">
        <v>4695</v>
      </c>
      <c r="E1027" s="8">
        <v>13</v>
      </c>
      <c r="F1027" s="1" t="str">
        <f>VLOOKUP(E1027,$O$1:$P$16,2,FALSE)</f>
        <v>NEW YORK</v>
      </c>
      <c r="G1027" s="6" t="s">
        <v>3630</v>
      </c>
      <c r="H1027" t="str">
        <f>VLOOKUP(G1027,$O$19:$P$38,2,0)</f>
        <v>Profesional II</v>
      </c>
      <c r="I1027" t="str">
        <f>VLOOKUP(A1027,PERSONALES!$B$2:$F$2072,4,0)</f>
        <v>F</v>
      </c>
      <c r="J1027">
        <f>VLOOKUP(A1027,PERSONALES!$B$2:$F$2072,5,0)</f>
        <v>40</v>
      </c>
      <c r="K1027" t="str">
        <f>VLOOKUP(A1027,CITACIONES!$B$1:D$2072,2,0)</f>
        <v>NO</v>
      </c>
      <c r="L1027" t="str">
        <f>VLOOKUP(A1027,CITACIONES!$B$2:$D$2072,3,0)</f>
        <v>PENDIENTE</v>
      </c>
    </row>
    <row r="1028" spans="1:12">
      <c r="A1028" s="4">
        <v>52938340</v>
      </c>
      <c r="B1028" s="4" t="s">
        <v>2049</v>
      </c>
      <c r="C1028" s="4" t="s">
        <v>2050</v>
      </c>
      <c r="D1028" t="s">
        <v>4696</v>
      </c>
      <c r="E1028" s="8">
        <v>14</v>
      </c>
      <c r="F1028" s="1" t="str">
        <f>VLOOKUP(E1028,$O$1:$P$16,2,FALSE)</f>
        <v>SANTIAGO</v>
      </c>
      <c r="G1028" s="6" t="s">
        <v>3642</v>
      </c>
      <c r="H1028" t="str">
        <f>VLOOKUP(G1028,$O$19:$P$38,2,0)</f>
        <v>Coordinador II</v>
      </c>
      <c r="I1028" t="str">
        <f>VLOOKUP(A1028,PERSONALES!$B$2:$F$2072,4,0)</f>
        <v>F</v>
      </c>
      <c r="J1028">
        <f>VLOOKUP(A1028,PERSONALES!$B$2:$F$2072,5,0)</f>
        <v>39</v>
      </c>
      <c r="K1028" t="str">
        <f>VLOOKUP(A1028,CITACIONES!$B$1:D$2072,2,0)</f>
        <v>NO</v>
      </c>
      <c r="L1028" t="str">
        <f>VLOOKUP(A1028,CITACIONES!$B$2:$D$2072,3,0)</f>
        <v>PENDIENTE</v>
      </c>
    </row>
    <row r="1029" spans="1:12">
      <c r="A1029" s="4">
        <v>52956889</v>
      </c>
      <c r="B1029" s="4" t="s">
        <v>2051</v>
      </c>
      <c r="C1029" s="4" t="s">
        <v>2052</v>
      </c>
      <c r="D1029" t="s">
        <v>4697</v>
      </c>
      <c r="E1029" s="8">
        <v>1</v>
      </c>
      <c r="F1029" s="1" t="str">
        <f>VLOOKUP(E1029,$O$1:$P$16,2,FALSE)</f>
        <v>BOGOTA</v>
      </c>
      <c r="G1029" s="6" t="s">
        <v>3630</v>
      </c>
      <c r="H1029" t="str">
        <f>VLOOKUP(G1029,$O$19:$P$38,2,0)</f>
        <v>Profesional II</v>
      </c>
      <c r="I1029" t="str">
        <f>VLOOKUP(A1029,PERSONALES!$B$2:$F$2072,4,0)</f>
        <v>F</v>
      </c>
      <c r="J1029">
        <f>VLOOKUP(A1029,PERSONALES!$B$2:$F$2072,5,0)</f>
        <v>39</v>
      </c>
      <c r="K1029" t="str">
        <f>VLOOKUP(A1029,CITACIONES!$B$1:D$2072,2,0)</f>
        <v>SI</v>
      </c>
      <c r="L1029" t="str">
        <f>VLOOKUP(A1029,CITACIONES!$B$2:$D$2072,3,0)</f>
        <v>ABRIL</v>
      </c>
    </row>
    <row r="1030" spans="1:12">
      <c r="A1030" s="4">
        <v>52963943</v>
      </c>
      <c r="B1030" s="4" t="s">
        <v>2053</v>
      </c>
      <c r="C1030" s="4" t="s">
        <v>2054</v>
      </c>
      <c r="D1030" t="s">
        <v>4698</v>
      </c>
      <c r="E1030" s="8">
        <v>14</v>
      </c>
      <c r="F1030" s="1" t="str">
        <f>VLOOKUP(E1030,$O$1:$P$16,2,FALSE)</f>
        <v>SANTIAGO</v>
      </c>
      <c r="G1030" s="6" t="s">
        <v>3638</v>
      </c>
      <c r="H1030" t="str">
        <f>VLOOKUP(G1030,$O$19:$P$38,2,0)</f>
        <v>Gestor I</v>
      </c>
      <c r="I1030" t="str">
        <f>VLOOKUP(A1030,PERSONALES!$B$2:$F$2072,4,0)</f>
        <v>F</v>
      </c>
      <c r="J1030">
        <f>VLOOKUP(A1030,PERSONALES!$B$2:$F$2072,5,0)</f>
        <v>40</v>
      </c>
      <c r="K1030" t="str">
        <f>VLOOKUP(A1030,CITACIONES!$B$1:D$2072,2,0)</f>
        <v>SI</v>
      </c>
      <c r="L1030" t="str">
        <f>VLOOKUP(A1030,CITACIONES!$B$2:$D$2072,3,0)</f>
        <v>MARZO</v>
      </c>
    </row>
    <row r="1031" spans="1:12">
      <c r="A1031" s="4">
        <v>52973113</v>
      </c>
      <c r="B1031" s="4" t="s">
        <v>2055</v>
      </c>
      <c r="C1031" s="4" t="s">
        <v>2056</v>
      </c>
      <c r="D1031" t="s">
        <v>4699</v>
      </c>
      <c r="E1031" s="8">
        <v>7</v>
      </c>
      <c r="F1031" s="1" t="str">
        <f>VLOOKUP(E1031,$O$1:$P$16,2,FALSE)</f>
        <v>PASO</v>
      </c>
      <c r="G1031" s="6" t="s">
        <v>3630</v>
      </c>
      <c r="H1031" t="str">
        <f>VLOOKUP(G1031,$O$19:$P$38,2,0)</f>
        <v>Profesional II</v>
      </c>
      <c r="I1031" t="str">
        <f>VLOOKUP(A1031,PERSONALES!$B$2:$F$2072,4,0)</f>
        <v>F</v>
      </c>
      <c r="J1031">
        <f>VLOOKUP(A1031,PERSONALES!$B$2:$F$2072,5,0)</f>
        <v>40</v>
      </c>
      <c r="K1031" t="str">
        <f>VLOOKUP(A1031,CITACIONES!$B$1:D$2072,2,0)</f>
        <v>SI</v>
      </c>
      <c r="L1031" t="str">
        <f>VLOOKUP(A1031,CITACIONES!$B$2:$D$2072,3,0)</f>
        <v>MARZO</v>
      </c>
    </row>
    <row r="1032" spans="1:12">
      <c r="A1032" s="4">
        <v>52984995</v>
      </c>
      <c r="B1032" s="4" t="s">
        <v>318</v>
      </c>
      <c r="C1032" s="4" t="s">
        <v>317</v>
      </c>
      <c r="D1032" t="s">
        <v>4700</v>
      </c>
      <c r="E1032" s="8">
        <v>9</v>
      </c>
      <c r="F1032" s="1" t="str">
        <f>VLOOKUP(E1032,$O$1:$P$16,2,FALSE)</f>
        <v>QUITO</v>
      </c>
      <c r="G1032" s="6" t="s">
        <v>3630</v>
      </c>
      <c r="H1032" t="str">
        <f>VLOOKUP(G1032,$O$19:$P$38,2,0)</f>
        <v>Profesional II</v>
      </c>
      <c r="I1032" t="str">
        <f>VLOOKUP(A1032,PERSONALES!$B$2:$F$2072,4,0)</f>
        <v>F</v>
      </c>
      <c r="J1032">
        <f>VLOOKUP(A1032,PERSONALES!$B$2:$F$2072,5,0)</f>
        <v>38</v>
      </c>
      <c r="K1032" t="str">
        <f>VLOOKUP(A1032,CITACIONES!$B$1:D$2072,2,0)</f>
        <v>SI</v>
      </c>
      <c r="L1032" t="str">
        <f>VLOOKUP(A1032,CITACIONES!$B$2:$D$2072,3,0)</f>
        <v>FEBRERO</v>
      </c>
    </row>
    <row r="1033" spans="1:12">
      <c r="A1033" s="4">
        <v>52992698</v>
      </c>
      <c r="B1033" s="4" t="s">
        <v>320</v>
      </c>
      <c r="C1033" s="4" t="s">
        <v>2057</v>
      </c>
      <c r="D1033" t="s">
        <v>4701</v>
      </c>
      <c r="E1033" s="8">
        <v>13</v>
      </c>
      <c r="F1033" s="1" t="str">
        <f>VLOOKUP(E1033,$O$1:$P$16,2,FALSE)</f>
        <v>NEW YORK</v>
      </c>
      <c r="G1033" s="6" t="s">
        <v>3629</v>
      </c>
      <c r="H1033" t="str">
        <f>VLOOKUP(G1033,$O$19:$P$38,2,0)</f>
        <v>Especialista</v>
      </c>
      <c r="I1033" t="str">
        <f>VLOOKUP(A1033,PERSONALES!$B$2:$F$2072,4,0)</f>
        <v>F</v>
      </c>
      <c r="J1033">
        <f>VLOOKUP(A1033,PERSONALES!$B$2:$F$2072,5,0)</f>
        <v>40</v>
      </c>
      <c r="K1033" t="str">
        <f>VLOOKUP(A1033,CITACIONES!$B$1:D$2072,2,0)</f>
        <v>NO</v>
      </c>
      <c r="L1033" t="str">
        <f>VLOOKUP(A1033,CITACIONES!$B$2:$D$2072,3,0)</f>
        <v>PENDIENTE</v>
      </c>
    </row>
    <row r="1034" spans="1:12">
      <c r="A1034" s="4">
        <v>53045464</v>
      </c>
      <c r="B1034" s="4" t="s">
        <v>64</v>
      </c>
      <c r="C1034" s="4" t="s">
        <v>2058</v>
      </c>
      <c r="D1034" t="s">
        <v>4702</v>
      </c>
      <c r="E1034" s="8">
        <v>10</v>
      </c>
      <c r="F1034" s="1" t="str">
        <f>VLOOKUP(E1034,$O$1:$P$16,2,FALSE)</f>
        <v>LIMA</v>
      </c>
      <c r="G1034" s="6" t="s">
        <v>3630</v>
      </c>
      <c r="H1034" t="str">
        <f>VLOOKUP(G1034,$O$19:$P$38,2,0)</f>
        <v>Profesional II</v>
      </c>
      <c r="I1034" t="str">
        <f>VLOOKUP(A1034,PERSONALES!$B$2:$F$2072,4,0)</f>
        <v>F</v>
      </c>
      <c r="J1034">
        <f>VLOOKUP(A1034,PERSONALES!$B$2:$F$2072,5,0)</f>
        <v>38</v>
      </c>
      <c r="K1034" t="str">
        <f>VLOOKUP(A1034,CITACIONES!$B$1:D$2072,2,0)</f>
        <v>SI</v>
      </c>
      <c r="L1034" t="str">
        <f>VLOOKUP(A1034,CITACIONES!$B$2:$D$2072,3,0)</f>
        <v>JUNIO</v>
      </c>
    </row>
    <row r="1035" spans="1:12">
      <c r="A1035" s="4">
        <v>53082578</v>
      </c>
      <c r="B1035" s="4" t="s">
        <v>2059</v>
      </c>
      <c r="C1035" s="4" t="s">
        <v>2060</v>
      </c>
      <c r="D1035" t="s">
        <v>4703</v>
      </c>
      <c r="E1035" s="8">
        <v>1</v>
      </c>
      <c r="F1035" s="1" t="str">
        <f>VLOOKUP(E1035,$O$1:$P$16,2,FALSE)</f>
        <v>BOGOTA</v>
      </c>
      <c r="G1035" s="6" t="s">
        <v>3633</v>
      </c>
      <c r="H1035" t="str">
        <f>VLOOKUP(G1035,$O$19:$P$38,2,0)</f>
        <v>Coordinador I</v>
      </c>
      <c r="I1035" t="str">
        <f>VLOOKUP(A1035,PERSONALES!$B$2:$F$2072,4,0)</f>
        <v>F</v>
      </c>
      <c r="J1035">
        <f>VLOOKUP(A1035,PERSONALES!$B$2:$F$2072,5,0)</f>
        <v>37</v>
      </c>
      <c r="K1035" t="str">
        <f>VLOOKUP(A1035,CITACIONES!$B$1:D$2072,2,0)</f>
        <v>SI</v>
      </c>
      <c r="L1035" t="str">
        <f>VLOOKUP(A1035,CITACIONES!$B$2:$D$2072,3,0)</f>
        <v>ENERO</v>
      </c>
    </row>
    <row r="1036" spans="1:12">
      <c r="A1036" s="4">
        <v>5309858</v>
      </c>
      <c r="B1036" s="4" t="s">
        <v>2061</v>
      </c>
      <c r="C1036" s="4" t="s">
        <v>2062</v>
      </c>
      <c r="D1036" t="s">
        <v>4704</v>
      </c>
      <c r="E1036" s="8">
        <v>2</v>
      </c>
      <c r="F1036" s="1" t="str">
        <f>VLOOKUP(E1036,$O$1:$P$16,2,FALSE)</f>
        <v>MEDELLIN</v>
      </c>
      <c r="G1036" s="6" t="s">
        <v>3638</v>
      </c>
      <c r="H1036" t="str">
        <f>VLOOKUP(G1036,$O$19:$P$38,2,0)</f>
        <v>Gestor I</v>
      </c>
      <c r="I1036" t="str">
        <f>VLOOKUP(A1036,PERSONALES!$B$2:$F$2072,4,0)</f>
        <v>F</v>
      </c>
      <c r="J1036">
        <f>VLOOKUP(A1036,PERSONALES!$B$2:$F$2072,5,0)</f>
        <v>37</v>
      </c>
      <c r="K1036" t="str">
        <f>VLOOKUP(A1036,CITACIONES!$B$1:D$2072,2,0)</f>
        <v>SI</v>
      </c>
      <c r="L1036" t="str">
        <f>VLOOKUP(A1036,CITACIONES!$B$2:$D$2072,3,0)</f>
        <v>MARZO</v>
      </c>
    </row>
    <row r="1037" spans="1:12">
      <c r="A1037" s="4">
        <v>5309352</v>
      </c>
      <c r="B1037" s="4" t="s">
        <v>2063</v>
      </c>
      <c r="C1037" s="4" t="s">
        <v>2064</v>
      </c>
      <c r="D1037" t="s">
        <v>4705</v>
      </c>
      <c r="E1037" s="8">
        <v>5</v>
      </c>
      <c r="F1037" s="1" t="str">
        <f>VLOOKUP(E1037,$O$1:$P$16,2,FALSE)</f>
        <v>BUCARAMANGA</v>
      </c>
      <c r="G1037" s="6" t="s">
        <v>3630</v>
      </c>
      <c r="H1037" t="str">
        <f>VLOOKUP(G1037,$O$19:$P$38,2,0)</f>
        <v>Profesional II</v>
      </c>
      <c r="I1037" t="str">
        <f>VLOOKUP(A1037,PERSONALES!$B$2:$F$2072,4,0)</f>
        <v>F</v>
      </c>
      <c r="J1037">
        <f>VLOOKUP(A1037,PERSONALES!$B$2:$F$2072,5,0)</f>
        <v>38</v>
      </c>
      <c r="K1037" t="str">
        <f>VLOOKUP(A1037,CITACIONES!$B$1:D$2072,2,0)</f>
        <v>NO</v>
      </c>
      <c r="L1037" t="str">
        <f>VLOOKUP(A1037,CITACIONES!$B$2:$D$2072,3,0)</f>
        <v>PENDIENTE</v>
      </c>
    </row>
    <row r="1038" spans="1:12">
      <c r="A1038" s="4">
        <v>53105876</v>
      </c>
      <c r="B1038" s="4" t="s">
        <v>2065</v>
      </c>
      <c r="C1038" s="4" t="s">
        <v>2066</v>
      </c>
      <c r="D1038" t="s">
        <v>4706</v>
      </c>
      <c r="E1038" s="8">
        <v>4</v>
      </c>
      <c r="F1038" s="1" t="str">
        <f>VLOOKUP(E1038,$O$1:$P$16,2,FALSE)</f>
        <v>BARRANQUILLA</v>
      </c>
      <c r="G1038" s="6" t="s">
        <v>3630</v>
      </c>
      <c r="H1038" t="str">
        <f>VLOOKUP(G1038,$O$19:$P$38,2,0)</f>
        <v>Profesional II</v>
      </c>
      <c r="I1038" t="str">
        <f>VLOOKUP(A1038,PERSONALES!$B$2:$F$2072,4,0)</f>
        <v>F</v>
      </c>
      <c r="J1038">
        <f>VLOOKUP(A1038,PERSONALES!$B$2:$F$2072,5,0)</f>
        <v>37</v>
      </c>
      <c r="K1038" t="str">
        <f>VLOOKUP(A1038,CITACIONES!$B$1:D$2072,2,0)</f>
        <v>SI</v>
      </c>
      <c r="L1038" t="str">
        <f>VLOOKUP(A1038,CITACIONES!$B$2:$D$2072,3,0)</f>
        <v>ENERO</v>
      </c>
    </row>
    <row r="1039" spans="1:12">
      <c r="A1039" s="4">
        <v>79909354</v>
      </c>
      <c r="B1039" s="4" t="s">
        <v>2067</v>
      </c>
      <c r="C1039" s="4" t="s">
        <v>2068</v>
      </c>
      <c r="D1039" t="s">
        <v>4707</v>
      </c>
      <c r="E1039" s="8">
        <v>12</v>
      </c>
      <c r="F1039" s="1" t="str">
        <f>VLOOKUP(E1039,$O$1:$P$16,2,FALSE)</f>
        <v>CARACAS</v>
      </c>
      <c r="G1039" s="6" t="s">
        <v>3630</v>
      </c>
      <c r="H1039" t="str">
        <f>VLOOKUP(G1039,$O$19:$P$38,2,0)</f>
        <v>Profesional II</v>
      </c>
      <c r="I1039" t="str">
        <f>VLOOKUP(A1039,PERSONALES!$B$2:$F$2072,4,0)</f>
        <v>M</v>
      </c>
      <c r="J1039">
        <f>VLOOKUP(A1039,PERSONALES!$B$2:$F$2072,5,0)</f>
        <v>45</v>
      </c>
      <c r="K1039" t="str">
        <f>VLOOKUP(A1039,CITACIONES!$B$1:D$2072,2,0)</f>
        <v>NO</v>
      </c>
      <c r="L1039" t="str">
        <f>VLOOKUP(A1039,CITACIONES!$B$2:$D$2072,3,0)</f>
        <v>PENDIENTE</v>
      </c>
    </row>
    <row r="1040" spans="1:12">
      <c r="A1040" s="4">
        <v>80157993</v>
      </c>
      <c r="B1040" s="4" t="s">
        <v>2069</v>
      </c>
      <c r="C1040" s="4" t="s">
        <v>2070</v>
      </c>
      <c r="D1040" t="s">
        <v>4708</v>
      </c>
      <c r="E1040" s="8">
        <v>11</v>
      </c>
      <c r="F1040" s="1" t="str">
        <f>VLOOKUP(E1040,$O$1:$P$16,2,FALSE)</f>
        <v>BUENOS AIRES</v>
      </c>
      <c r="G1040" s="6" t="s">
        <v>3630</v>
      </c>
      <c r="H1040" t="str">
        <f>VLOOKUP(G1040,$O$19:$P$38,2,0)</f>
        <v>Profesional II</v>
      </c>
      <c r="I1040" t="str">
        <f>VLOOKUP(A1040,PERSONALES!$B$2:$F$2072,4,0)</f>
        <v>M</v>
      </c>
      <c r="J1040">
        <f>VLOOKUP(A1040,PERSONALES!$B$2:$F$2072,5,0)</f>
        <v>41</v>
      </c>
      <c r="K1040" t="str">
        <f>VLOOKUP(A1040,CITACIONES!$B$1:D$2072,2,0)</f>
        <v>SI</v>
      </c>
      <c r="L1040" t="str">
        <f>VLOOKUP(A1040,CITACIONES!$B$2:$D$2072,3,0)</f>
        <v>MAYO</v>
      </c>
    </row>
    <row r="1041" spans="1:12">
      <c r="A1041" s="4">
        <v>80201033</v>
      </c>
      <c r="B1041" s="4" t="s">
        <v>227</v>
      </c>
      <c r="C1041" s="4" t="s">
        <v>2071</v>
      </c>
      <c r="D1041" t="s">
        <v>4709</v>
      </c>
      <c r="E1041" s="8">
        <v>12</v>
      </c>
      <c r="F1041" s="1" t="str">
        <f>VLOOKUP(E1041,$O$1:$P$16,2,FALSE)</f>
        <v>CARACAS</v>
      </c>
      <c r="G1041" s="6" t="s">
        <v>3630</v>
      </c>
      <c r="H1041" t="str">
        <f>VLOOKUP(G1041,$O$19:$P$38,2,0)</f>
        <v>Profesional II</v>
      </c>
      <c r="I1041" t="str">
        <f>VLOOKUP(A1041,PERSONALES!$B$2:$F$2072,4,0)</f>
        <v>M</v>
      </c>
      <c r="J1041">
        <f>VLOOKUP(A1041,PERSONALES!$B$2:$F$2072,5,0)</f>
        <v>39</v>
      </c>
      <c r="K1041" t="str">
        <f>VLOOKUP(A1041,CITACIONES!$B$1:D$2072,2,0)</f>
        <v>SI</v>
      </c>
      <c r="L1041" t="str">
        <f>VLOOKUP(A1041,CITACIONES!$B$2:$D$2072,3,0)</f>
        <v>MARZO</v>
      </c>
    </row>
    <row r="1042" spans="1:12">
      <c r="A1042" s="4">
        <v>80836736</v>
      </c>
      <c r="B1042" s="4" t="s">
        <v>736</v>
      </c>
      <c r="C1042" s="4" t="s">
        <v>2072</v>
      </c>
      <c r="D1042" t="s">
        <v>4710</v>
      </c>
      <c r="E1042" s="8">
        <v>15</v>
      </c>
      <c r="F1042" s="1" t="str">
        <f>VLOOKUP(E1042,$O$1:$P$16,2,FALSE)</f>
        <v>MIAMI</v>
      </c>
      <c r="G1042" s="6" t="s">
        <v>3638</v>
      </c>
      <c r="H1042" t="str">
        <f>VLOOKUP(G1042,$O$19:$P$38,2,0)</f>
        <v>Gestor I</v>
      </c>
      <c r="I1042" t="str">
        <f>VLOOKUP(A1042,PERSONALES!$B$2:$F$2072,4,0)</f>
        <v>M</v>
      </c>
      <c r="J1042">
        <f>VLOOKUP(A1042,PERSONALES!$B$2:$F$2072,5,0)</f>
        <v>37</v>
      </c>
      <c r="K1042" t="str">
        <f>VLOOKUP(A1042,CITACIONES!$B$1:D$2072,2,0)</f>
        <v>SI</v>
      </c>
      <c r="L1042" t="str">
        <f>VLOOKUP(A1042,CITACIONES!$B$2:$D$2072,3,0)</f>
        <v>FEBRERO</v>
      </c>
    </row>
    <row r="1043" spans="1:12">
      <c r="A1043" s="4">
        <v>1006923501</v>
      </c>
      <c r="B1043" s="4" t="s">
        <v>2073</v>
      </c>
      <c r="C1043" s="4" t="s">
        <v>2074</v>
      </c>
      <c r="D1043" t="s">
        <v>4711</v>
      </c>
      <c r="E1043" s="8">
        <v>5</v>
      </c>
      <c r="F1043" s="1" t="str">
        <f>VLOOKUP(E1043,$O$1:$P$16,2,FALSE)</f>
        <v>BUCARAMANGA</v>
      </c>
      <c r="G1043" s="6" t="s">
        <v>3630</v>
      </c>
      <c r="H1043" t="str">
        <f>VLOOKUP(G1043,$O$19:$P$38,2,0)</f>
        <v>Profesional II</v>
      </c>
      <c r="I1043" t="str">
        <f>VLOOKUP(A1043,PERSONALES!$B$2:$F$2072,4,0)</f>
        <v>F</v>
      </c>
      <c r="J1043">
        <f>VLOOKUP(A1043,PERSONALES!$B$2:$F$2072,5,0)</f>
        <v>33</v>
      </c>
      <c r="K1043" t="str">
        <f>VLOOKUP(A1043,CITACIONES!$B$1:D$2072,2,0)</f>
        <v>NO</v>
      </c>
      <c r="L1043" t="str">
        <f>VLOOKUP(A1043,CITACIONES!$B$2:$D$2072,3,0)</f>
        <v>PENDIENTE</v>
      </c>
    </row>
    <row r="1044" spans="1:12">
      <c r="A1044" s="4">
        <v>1012976262</v>
      </c>
      <c r="B1044" s="4" t="s">
        <v>2075</v>
      </c>
      <c r="C1044" s="4" t="s">
        <v>2076</v>
      </c>
      <c r="D1044" t="s">
        <v>4712</v>
      </c>
      <c r="E1044" s="8">
        <v>12</v>
      </c>
      <c r="F1044" s="1" t="str">
        <f>VLOOKUP(E1044,$O$1:$P$16,2,FALSE)</f>
        <v>CARACAS</v>
      </c>
      <c r="G1044" s="6" t="s">
        <v>3630</v>
      </c>
      <c r="H1044" t="str">
        <f>VLOOKUP(G1044,$O$19:$P$38,2,0)</f>
        <v>Profesional II</v>
      </c>
      <c r="I1044" t="str">
        <f>VLOOKUP(A1044,PERSONALES!$B$2:$F$2072,4,0)</f>
        <v>F</v>
      </c>
      <c r="J1044">
        <f>VLOOKUP(A1044,PERSONALES!$B$2:$F$2072,5,0)</f>
        <v>36</v>
      </c>
      <c r="K1044" t="str">
        <f>VLOOKUP(A1044,CITACIONES!$B$1:D$2072,2,0)</f>
        <v>SI</v>
      </c>
      <c r="L1044" t="str">
        <f>VLOOKUP(A1044,CITACIONES!$B$2:$D$2072,3,0)</f>
        <v>MAYO</v>
      </c>
    </row>
    <row r="1045" spans="1:12">
      <c r="A1045" s="4">
        <v>1012577089</v>
      </c>
      <c r="B1045" s="4" t="s">
        <v>2077</v>
      </c>
      <c r="C1045" s="4" t="s">
        <v>2078</v>
      </c>
      <c r="D1045" t="s">
        <v>4713</v>
      </c>
      <c r="E1045" s="8">
        <v>6</v>
      </c>
      <c r="F1045" s="1" t="str">
        <f>VLOOKUP(E1045,$O$1:$P$16,2,FALSE)</f>
        <v>SANTA MARTA</v>
      </c>
      <c r="G1045" s="6" t="s">
        <v>3632</v>
      </c>
      <c r="H1045" t="str">
        <f>VLOOKUP(G1045,$O$19:$P$38,2,0)</f>
        <v>Profesional I</v>
      </c>
      <c r="I1045" t="str">
        <f>VLOOKUP(A1045,PERSONALES!$B$2:$F$2072,4,0)</f>
        <v>F</v>
      </c>
      <c r="J1045">
        <f>VLOOKUP(A1045,PERSONALES!$B$2:$F$2072,5,0)</f>
        <v>34</v>
      </c>
      <c r="K1045" t="str">
        <f>VLOOKUP(A1045,CITACIONES!$B$1:D$2072,2,0)</f>
        <v>SI</v>
      </c>
      <c r="L1045" t="str">
        <f>VLOOKUP(A1045,CITACIONES!$B$2:$D$2072,3,0)</f>
        <v>MAYO</v>
      </c>
    </row>
    <row r="1046" spans="1:12">
      <c r="A1046" s="4">
        <v>1012501224</v>
      </c>
      <c r="B1046" s="4" t="s">
        <v>2079</v>
      </c>
      <c r="C1046" s="4" t="s">
        <v>2080</v>
      </c>
      <c r="D1046" t="s">
        <v>4714</v>
      </c>
      <c r="E1046" s="8">
        <v>2</v>
      </c>
      <c r="F1046" s="1" t="str">
        <f>VLOOKUP(E1046,$O$1:$P$16,2,FALSE)</f>
        <v>MEDELLIN</v>
      </c>
      <c r="G1046" s="6" t="s">
        <v>3630</v>
      </c>
      <c r="H1046" t="str">
        <f>VLOOKUP(G1046,$O$19:$P$38,2,0)</f>
        <v>Profesional II</v>
      </c>
      <c r="I1046" t="str">
        <f>VLOOKUP(A1046,PERSONALES!$B$2:$F$2072,4,0)</f>
        <v>M</v>
      </c>
      <c r="J1046">
        <f>VLOOKUP(A1046,PERSONALES!$B$2:$F$2072,5,0)</f>
        <v>24</v>
      </c>
      <c r="K1046" t="str">
        <f>VLOOKUP(A1046,CITACIONES!$B$1:D$2072,2,0)</f>
        <v>SI</v>
      </c>
      <c r="L1046" t="str">
        <f>VLOOKUP(A1046,CITACIONES!$B$2:$D$2072,3,0)</f>
        <v>FEBRERO</v>
      </c>
    </row>
    <row r="1047" spans="1:12">
      <c r="A1047" s="4">
        <v>1013350211</v>
      </c>
      <c r="B1047" s="4" t="s">
        <v>2081</v>
      </c>
      <c r="C1047" s="4" t="s">
        <v>2082</v>
      </c>
      <c r="D1047" t="s">
        <v>4715</v>
      </c>
      <c r="E1047" s="8">
        <v>5</v>
      </c>
      <c r="F1047" s="1" t="str">
        <f>VLOOKUP(E1047,$O$1:$P$16,2,FALSE)</f>
        <v>BUCARAMANGA</v>
      </c>
      <c r="G1047" s="6" t="s">
        <v>3632</v>
      </c>
      <c r="H1047" t="str">
        <f>VLOOKUP(G1047,$O$19:$P$38,2,0)</f>
        <v>Profesional I</v>
      </c>
      <c r="I1047" t="str">
        <f>VLOOKUP(A1047,PERSONALES!$B$2:$F$2072,4,0)</f>
        <v>M</v>
      </c>
      <c r="J1047">
        <f>VLOOKUP(A1047,PERSONALES!$B$2:$F$2072,5,0)</f>
        <v>34</v>
      </c>
      <c r="K1047" t="str">
        <f>VLOOKUP(A1047,CITACIONES!$B$1:D$2072,2,0)</f>
        <v>SI</v>
      </c>
      <c r="L1047" t="str">
        <f>VLOOKUP(A1047,CITACIONES!$B$2:$D$2072,3,0)</f>
        <v>FEBRERO</v>
      </c>
    </row>
    <row r="1048" spans="1:12">
      <c r="A1048" s="4">
        <v>1013235618</v>
      </c>
      <c r="B1048" s="4" t="s">
        <v>1579</v>
      </c>
      <c r="C1048" s="4" t="s">
        <v>2083</v>
      </c>
      <c r="D1048" t="s">
        <v>4716</v>
      </c>
      <c r="E1048" s="8">
        <v>8</v>
      </c>
      <c r="F1048" s="1" t="str">
        <f>VLOOKUP(E1048,$O$1:$P$16,2,FALSE)</f>
        <v>GUAYAQUIL</v>
      </c>
      <c r="G1048" s="6" t="s">
        <v>3634</v>
      </c>
      <c r="H1048" t="str">
        <f>VLOOKUP(G1048,$O$19:$P$38,2,0)</f>
        <v>Auxiliar Técnico II</v>
      </c>
      <c r="I1048" t="str">
        <f>VLOOKUP(A1048,PERSONALES!$B$2:$F$2072,4,0)</f>
        <v>F</v>
      </c>
      <c r="J1048">
        <f>VLOOKUP(A1048,PERSONALES!$B$2:$F$2072,5,0)</f>
        <v>28</v>
      </c>
      <c r="K1048" t="str">
        <f>VLOOKUP(A1048,CITACIONES!$B$1:D$2072,2,0)</f>
        <v>NO</v>
      </c>
      <c r="L1048" t="str">
        <f>VLOOKUP(A1048,CITACIONES!$B$2:$D$2072,3,0)</f>
        <v>PENDIENTE</v>
      </c>
    </row>
    <row r="1049" spans="1:12">
      <c r="A1049" s="4">
        <v>1013958782</v>
      </c>
      <c r="B1049" s="4" t="s">
        <v>2084</v>
      </c>
      <c r="C1049" s="4" t="s">
        <v>2085</v>
      </c>
      <c r="D1049" t="s">
        <v>4717</v>
      </c>
      <c r="E1049" s="8">
        <v>4</v>
      </c>
      <c r="F1049" s="1" t="str">
        <f>VLOOKUP(E1049,$O$1:$P$16,2,FALSE)</f>
        <v>BARRANQUILLA</v>
      </c>
      <c r="G1049" s="6" t="s">
        <v>3636</v>
      </c>
      <c r="H1049" t="str">
        <f>VLOOKUP(G1049,$O$19:$P$38,2,0)</f>
        <v>Tecnólogo</v>
      </c>
      <c r="I1049" t="str">
        <f>VLOOKUP(A1049,PERSONALES!$B$2:$F$2072,4,0)</f>
        <v>F</v>
      </c>
      <c r="J1049">
        <f>VLOOKUP(A1049,PERSONALES!$B$2:$F$2072,5,0)</f>
        <v>25</v>
      </c>
      <c r="K1049" t="str">
        <f>VLOOKUP(A1049,CITACIONES!$B$1:D$2072,2,0)</f>
        <v>NO</v>
      </c>
      <c r="L1049" t="str">
        <f>VLOOKUP(A1049,CITACIONES!$B$2:$D$2072,3,0)</f>
        <v>PENDIENTE</v>
      </c>
    </row>
    <row r="1050" spans="1:12">
      <c r="A1050" s="4">
        <v>101427913</v>
      </c>
      <c r="B1050" s="4" t="s">
        <v>1655</v>
      </c>
      <c r="C1050" s="4" t="s">
        <v>2086</v>
      </c>
      <c r="D1050" t="s">
        <v>4718</v>
      </c>
      <c r="E1050" s="8">
        <v>5</v>
      </c>
      <c r="F1050" s="1" t="str">
        <f>VLOOKUP(E1050,$O$1:$P$16,2,FALSE)</f>
        <v>BUCARAMANGA</v>
      </c>
      <c r="G1050" s="6" t="s">
        <v>3630</v>
      </c>
      <c r="H1050" t="str">
        <f>VLOOKUP(G1050,$O$19:$P$38,2,0)</f>
        <v>Profesional II</v>
      </c>
      <c r="I1050" t="str">
        <f>VLOOKUP(A1050,PERSONALES!$B$2:$F$2072,4,0)</f>
        <v>F</v>
      </c>
      <c r="J1050">
        <f>VLOOKUP(A1050,PERSONALES!$B$2:$F$2072,5,0)</f>
        <v>34</v>
      </c>
      <c r="K1050" t="str">
        <f>VLOOKUP(A1050,CITACIONES!$B$1:D$2072,2,0)</f>
        <v>NO</v>
      </c>
      <c r="L1050" t="str">
        <f>VLOOKUP(A1050,CITACIONES!$B$2:$D$2072,3,0)</f>
        <v>PENDIENTE</v>
      </c>
    </row>
    <row r="1051" spans="1:12">
      <c r="A1051" s="4">
        <v>101510533</v>
      </c>
      <c r="B1051" s="4" t="s">
        <v>179</v>
      </c>
      <c r="C1051" s="4" t="s">
        <v>2087</v>
      </c>
      <c r="D1051" t="s">
        <v>4719</v>
      </c>
      <c r="E1051" s="8">
        <v>11</v>
      </c>
      <c r="F1051" s="1" t="str">
        <f>VLOOKUP(E1051,$O$1:$P$16,2,FALSE)</f>
        <v>BUENOS AIRES</v>
      </c>
      <c r="G1051" s="6" t="s">
        <v>3630</v>
      </c>
      <c r="H1051" t="str">
        <f>VLOOKUP(G1051,$O$19:$P$38,2,0)</f>
        <v>Profesional II</v>
      </c>
      <c r="I1051" t="str">
        <f>VLOOKUP(A1051,PERSONALES!$B$2:$F$2072,4,0)</f>
        <v>F</v>
      </c>
      <c r="J1051">
        <f>VLOOKUP(A1051,PERSONALES!$B$2:$F$2072,5,0)</f>
        <v>36</v>
      </c>
      <c r="K1051" t="str">
        <f>VLOOKUP(A1051,CITACIONES!$B$1:D$2072,2,0)</f>
        <v>SI</v>
      </c>
      <c r="L1051" t="str">
        <f>VLOOKUP(A1051,CITACIONES!$B$2:$D$2072,3,0)</f>
        <v>ABRIL</v>
      </c>
    </row>
    <row r="1052" spans="1:12">
      <c r="A1052" s="4">
        <v>1016560294</v>
      </c>
      <c r="B1052" s="4" t="s">
        <v>334</v>
      </c>
      <c r="C1052" s="4" t="s">
        <v>2088</v>
      </c>
      <c r="D1052" t="s">
        <v>4720</v>
      </c>
      <c r="E1052" s="8">
        <v>11</v>
      </c>
      <c r="F1052" s="1" t="str">
        <f>VLOOKUP(E1052,$O$1:$P$16,2,FALSE)</f>
        <v>BUENOS AIRES</v>
      </c>
      <c r="G1052" s="6" t="s">
        <v>3630</v>
      </c>
      <c r="H1052" t="str">
        <f>VLOOKUP(G1052,$O$19:$P$38,2,0)</f>
        <v>Profesional II</v>
      </c>
      <c r="I1052" t="str">
        <f>VLOOKUP(A1052,PERSONALES!$B$2:$F$2072,4,0)</f>
        <v>M</v>
      </c>
      <c r="J1052">
        <f>VLOOKUP(A1052,PERSONALES!$B$2:$F$2072,5,0)</f>
        <v>32</v>
      </c>
      <c r="K1052" t="str">
        <f>VLOOKUP(A1052,CITACIONES!$B$1:D$2072,2,0)</f>
        <v>SI</v>
      </c>
      <c r="L1052" t="str">
        <f>VLOOKUP(A1052,CITACIONES!$B$2:$D$2072,3,0)</f>
        <v>JUNIO</v>
      </c>
    </row>
    <row r="1053" spans="1:12">
      <c r="A1053" s="4">
        <v>1016748230</v>
      </c>
      <c r="B1053" s="4" t="s">
        <v>2089</v>
      </c>
      <c r="C1053" s="4" t="s">
        <v>2090</v>
      </c>
      <c r="D1053" t="s">
        <v>4721</v>
      </c>
      <c r="E1053" s="8">
        <v>10</v>
      </c>
      <c r="F1053" s="1" t="str">
        <f>VLOOKUP(E1053,$O$1:$P$16,2,FALSE)</f>
        <v>LIMA</v>
      </c>
      <c r="G1053" s="6" t="s">
        <v>3636</v>
      </c>
      <c r="H1053" t="str">
        <f>VLOOKUP(G1053,$O$19:$P$38,2,0)</f>
        <v>Tecnólogo</v>
      </c>
      <c r="I1053" t="str">
        <f>VLOOKUP(A1053,PERSONALES!$B$2:$F$2072,4,0)</f>
        <v>F</v>
      </c>
      <c r="J1053">
        <f>VLOOKUP(A1053,PERSONALES!$B$2:$F$2072,5,0)</f>
        <v>28</v>
      </c>
      <c r="K1053" t="str">
        <f>VLOOKUP(A1053,CITACIONES!$B$1:D$2072,2,0)</f>
        <v>NO</v>
      </c>
      <c r="L1053" t="str">
        <f>VLOOKUP(A1053,CITACIONES!$B$2:$D$2072,3,0)</f>
        <v>PENDIENTE</v>
      </c>
    </row>
    <row r="1054" spans="1:12">
      <c r="A1054" s="4">
        <v>1019905811</v>
      </c>
      <c r="B1054" s="4" t="s">
        <v>332</v>
      </c>
      <c r="C1054" s="4" t="s">
        <v>2091</v>
      </c>
      <c r="D1054" t="s">
        <v>4722</v>
      </c>
      <c r="E1054" s="8">
        <v>7</v>
      </c>
      <c r="F1054" s="1" t="str">
        <f>VLOOKUP(E1054,$O$1:$P$16,2,FALSE)</f>
        <v>PASO</v>
      </c>
      <c r="G1054" s="6" t="s">
        <v>3634</v>
      </c>
      <c r="H1054" t="str">
        <f>VLOOKUP(G1054,$O$19:$P$38,2,0)</f>
        <v>Auxiliar Técnico II</v>
      </c>
      <c r="I1054" t="str">
        <f>VLOOKUP(A1054,PERSONALES!$B$2:$F$2072,4,0)</f>
        <v>F</v>
      </c>
      <c r="J1054">
        <f>VLOOKUP(A1054,PERSONALES!$B$2:$F$2072,5,0)</f>
        <v>36</v>
      </c>
      <c r="K1054" t="str">
        <f>VLOOKUP(A1054,CITACIONES!$B$1:D$2072,2,0)</f>
        <v>SI</v>
      </c>
      <c r="L1054" t="str">
        <f>VLOOKUP(A1054,CITACIONES!$B$2:$D$2072,3,0)</f>
        <v>FEBRERO</v>
      </c>
    </row>
    <row r="1055" spans="1:12">
      <c r="A1055" s="4">
        <v>1020611643</v>
      </c>
      <c r="B1055" s="4" t="s">
        <v>142</v>
      </c>
      <c r="C1055" s="4" t="s">
        <v>141</v>
      </c>
      <c r="D1055" t="s">
        <v>4723</v>
      </c>
      <c r="E1055" s="8">
        <v>10</v>
      </c>
      <c r="F1055" s="1" t="str">
        <f>VLOOKUP(E1055,$O$1:$P$16,2,FALSE)</f>
        <v>LIMA</v>
      </c>
      <c r="G1055" s="6" t="s">
        <v>3636</v>
      </c>
      <c r="H1055" t="str">
        <f>VLOOKUP(G1055,$O$19:$P$38,2,0)</f>
        <v>Tecnólogo</v>
      </c>
      <c r="I1055" t="str">
        <f>VLOOKUP(A1055,PERSONALES!$B$2:$F$2072,4,0)</f>
        <v>F</v>
      </c>
      <c r="J1055">
        <f>VLOOKUP(A1055,PERSONALES!$B$2:$F$2072,5,0)</f>
        <v>35</v>
      </c>
      <c r="K1055" t="str">
        <f>VLOOKUP(A1055,CITACIONES!$B$1:D$2072,2,0)</f>
        <v>NO</v>
      </c>
      <c r="L1055" t="str">
        <f>VLOOKUP(A1055,CITACIONES!$B$2:$D$2072,3,0)</f>
        <v>PENDIENTE</v>
      </c>
    </row>
    <row r="1056" spans="1:12">
      <c r="A1056" s="4">
        <v>102060915</v>
      </c>
      <c r="B1056" s="4" t="s">
        <v>355</v>
      </c>
      <c r="C1056" s="4" t="s">
        <v>2092</v>
      </c>
      <c r="D1056" t="s">
        <v>4724</v>
      </c>
      <c r="E1056" s="8">
        <v>12</v>
      </c>
      <c r="F1056" s="1" t="str">
        <f>VLOOKUP(E1056,$O$1:$P$16,2,FALSE)</f>
        <v>CARACAS</v>
      </c>
      <c r="G1056" s="6" t="s">
        <v>3632</v>
      </c>
      <c r="H1056" t="str">
        <f>VLOOKUP(G1056,$O$19:$P$38,2,0)</f>
        <v>Profesional I</v>
      </c>
      <c r="I1056" t="str">
        <f>VLOOKUP(A1056,PERSONALES!$B$2:$F$2072,4,0)</f>
        <v>M</v>
      </c>
      <c r="J1056">
        <f>VLOOKUP(A1056,PERSONALES!$B$2:$F$2072,5,0)</f>
        <v>32</v>
      </c>
      <c r="K1056" t="str">
        <f>VLOOKUP(A1056,CITACIONES!$B$1:D$2072,2,0)</f>
        <v>SI</v>
      </c>
      <c r="L1056" t="str">
        <f>VLOOKUP(A1056,CITACIONES!$B$2:$D$2072,3,0)</f>
        <v>MARZO</v>
      </c>
    </row>
    <row r="1057" spans="1:12">
      <c r="A1057" s="4">
        <v>1022923229</v>
      </c>
      <c r="B1057" s="4" t="s">
        <v>2093</v>
      </c>
      <c r="C1057" s="4" t="s">
        <v>2094</v>
      </c>
      <c r="D1057" t="s">
        <v>4725</v>
      </c>
      <c r="E1057" s="8">
        <v>12</v>
      </c>
      <c r="F1057" s="1" t="str">
        <f>VLOOKUP(E1057,$O$1:$P$16,2,FALSE)</f>
        <v>CARACAS</v>
      </c>
      <c r="G1057" s="6" t="s">
        <v>3632</v>
      </c>
      <c r="H1057" t="str">
        <f>VLOOKUP(G1057,$O$19:$P$38,2,0)</f>
        <v>Profesional I</v>
      </c>
      <c r="I1057" t="str">
        <f>VLOOKUP(A1057,PERSONALES!$B$2:$F$2072,4,0)</f>
        <v>F</v>
      </c>
      <c r="J1057">
        <f>VLOOKUP(A1057,PERSONALES!$B$2:$F$2072,5,0)</f>
        <v>33</v>
      </c>
      <c r="K1057" t="str">
        <f>VLOOKUP(A1057,CITACIONES!$B$1:D$2072,2,0)</f>
        <v>NO</v>
      </c>
      <c r="L1057" t="str">
        <f>VLOOKUP(A1057,CITACIONES!$B$2:$D$2072,3,0)</f>
        <v>PENDIENTE</v>
      </c>
    </row>
    <row r="1058" spans="1:12">
      <c r="A1058" s="4">
        <v>1022200899</v>
      </c>
      <c r="B1058" s="4" t="s">
        <v>2095</v>
      </c>
      <c r="C1058" s="4" t="s">
        <v>2096</v>
      </c>
      <c r="D1058" t="s">
        <v>4726</v>
      </c>
      <c r="E1058" s="8">
        <v>5</v>
      </c>
      <c r="F1058" s="1" t="str">
        <f>VLOOKUP(E1058,$O$1:$P$16,2,FALSE)</f>
        <v>BUCARAMANGA</v>
      </c>
      <c r="G1058" s="6" t="s">
        <v>3630</v>
      </c>
      <c r="H1058" t="str">
        <f>VLOOKUP(G1058,$O$19:$P$38,2,0)</f>
        <v>Profesional II</v>
      </c>
      <c r="I1058" t="str">
        <f>VLOOKUP(A1058,PERSONALES!$B$2:$F$2072,4,0)</f>
        <v>F</v>
      </c>
      <c r="J1058">
        <f>VLOOKUP(A1058,PERSONALES!$B$2:$F$2072,5,0)</f>
        <v>31</v>
      </c>
      <c r="K1058" t="str">
        <f>VLOOKUP(A1058,CITACIONES!$B$1:D$2072,2,0)</f>
        <v>SI</v>
      </c>
      <c r="L1058" t="str">
        <f>VLOOKUP(A1058,CITACIONES!$B$2:$D$2072,3,0)</f>
        <v>MARZO</v>
      </c>
    </row>
    <row r="1059" spans="1:12">
      <c r="A1059" s="4">
        <v>1022400989</v>
      </c>
      <c r="B1059" s="4" t="s">
        <v>320</v>
      </c>
      <c r="C1059" s="4" t="s">
        <v>319</v>
      </c>
      <c r="D1059" t="s">
        <v>4727</v>
      </c>
      <c r="E1059" s="8">
        <v>5</v>
      </c>
      <c r="F1059" s="1" t="str">
        <f>VLOOKUP(E1059,$O$1:$P$16,2,FALSE)</f>
        <v>BUCARAMANGA</v>
      </c>
      <c r="G1059" s="6" t="s">
        <v>3632</v>
      </c>
      <c r="H1059" t="str">
        <f>VLOOKUP(G1059,$O$19:$P$38,2,0)</f>
        <v>Profesional I</v>
      </c>
      <c r="I1059" t="str">
        <f>VLOOKUP(A1059,PERSONALES!$B$2:$F$2072,4,0)</f>
        <v>F</v>
      </c>
      <c r="J1059">
        <f>VLOOKUP(A1059,PERSONALES!$B$2:$F$2072,5,0)</f>
        <v>30</v>
      </c>
      <c r="K1059" t="str">
        <f>VLOOKUP(A1059,CITACIONES!$B$1:D$2072,2,0)</f>
        <v>SI</v>
      </c>
      <c r="L1059" t="str">
        <f>VLOOKUP(A1059,CITACIONES!$B$2:$D$2072,3,0)</f>
        <v>MAYO</v>
      </c>
    </row>
    <row r="1060" spans="1:12">
      <c r="A1060" s="4">
        <v>1022393420</v>
      </c>
      <c r="B1060" s="4" t="s">
        <v>857</v>
      </c>
      <c r="C1060" s="4" t="s">
        <v>2097</v>
      </c>
      <c r="D1060" t="s">
        <v>4728</v>
      </c>
      <c r="E1060" s="8">
        <v>3</v>
      </c>
      <c r="F1060" s="1" t="str">
        <f>VLOOKUP(E1060,$O$1:$P$16,2,FALSE)</f>
        <v>CALI</v>
      </c>
      <c r="G1060" s="6" t="s">
        <v>3634</v>
      </c>
      <c r="H1060" t="str">
        <f>VLOOKUP(G1060,$O$19:$P$38,2,0)</f>
        <v>Auxiliar Técnico II</v>
      </c>
      <c r="I1060" t="str">
        <f>VLOOKUP(A1060,PERSONALES!$B$2:$F$2072,4,0)</f>
        <v>M</v>
      </c>
      <c r="J1060">
        <f>VLOOKUP(A1060,PERSONALES!$B$2:$F$2072,5,0)</f>
        <v>28</v>
      </c>
      <c r="K1060" t="str">
        <f>VLOOKUP(A1060,CITACIONES!$B$1:D$2072,2,0)</f>
        <v>SI</v>
      </c>
      <c r="L1060" t="str">
        <f>VLOOKUP(A1060,CITACIONES!$B$2:$D$2072,3,0)</f>
        <v>FEBRERO</v>
      </c>
    </row>
    <row r="1061" spans="1:12">
      <c r="A1061" s="4">
        <v>1022299020</v>
      </c>
      <c r="B1061" s="4" t="s">
        <v>2098</v>
      </c>
      <c r="C1061" s="4" t="s">
        <v>2099</v>
      </c>
      <c r="D1061" t="s">
        <v>4729</v>
      </c>
      <c r="E1061" s="8">
        <v>14</v>
      </c>
      <c r="F1061" s="1" t="str">
        <f>VLOOKUP(E1061,$O$1:$P$16,2,FALSE)</f>
        <v>SANTIAGO</v>
      </c>
      <c r="G1061" s="6" t="s">
        <v>3632</v>
      </c>
      <c r="H1061" t="str">
        <f>VLOOKUP(G1061,$O$19:$P$38,2,0)</f>
        <v>Profesional I</v>
      </c>
      <c r="I1061" t="str">
        <f>VLOOKUP(A1061,PERSONALES!$B$2:$F$2072,4,0)</f>
        <v>F</v>
      </c>
      <c r="J1061">
        <f>VLOOKUP(A1061,PERSONALES!$B$2:$F$2072,5,0)</f>
        <v>28</v>
      </c>
      <c r="K1061" t="str">
        <f>VLOOKUP(A1061,CITACIONES!$B$1:D$2072,2,0)</f>
        <v>NO</v>
      </c>
      <c r="L1061" t="str">
        <f>VLOOKUP(A1061,CITACIONES!$B$2:$D$2072,3,0)</f>
        <v>PENDIENTE</v>
      </c>
    </row>
    <row r="1062" spans="1:12">
      <c r="A1062" s="4">
        <v>1022112504</v>
      </c>
      <c r="B1062" s="4" t="s">
        <v>877</v>
      </c>
      <c r="C1062" s="4" t="s">
        <v>2100</v>
      </c>
      <c r="D1062" t="s">
        <v>4730</v>
      </c>
      <c r="E1062" s="8">
        <v>9</v>
      </c>
      <c r="F1062" s="1" t="str">
        <f>VLOOKUP(E1062,$O$1:$P$16,2,FALSE)</f>
        <v>QUITO</v>
      </c>
      <c r="G1062" s="6" t="s">
        <v>3632</v>
      </c>
      <c r="H1062" t="str">
        <f>VLOOKUP(G1062,$O$19:$P$38,2,0)</f>
        <v>Profesional I</v>
      </c>
      <c r="I1062" t="str">
        <f>VLOOKUP(A1062,PERSONALES!$B$2:$F$2072,4,0)</f>
        <v>F</v>
      </c>
      <c r="J1062">
        <f>VLOOKUP(A1062,PERSONALES!$B$2:$F$2072,5,0)</f>
        <v>33</v>
      </c>
      <c r="K1062" t="str">
        <f>VLOOKUP(A1062,CITACIONES!$B$1:D$2072,2,0)</f>
        <v>NO</v>
      </c>
      <c r="L1062" t="str">
        <f>VLOOKUP(A1062,CITACIONES!$B$2:$D$2072,3,0)</f>
        <v>PENDIENTE</v>
      </c>
    </row>
    <row r="1063" spans="1:12">
      <c r="A1063" s="4">
        <v>1023569661</v>
      </c>
      <c r="B1063" s="4" t="s">
        <v>196</v>
      </c>
      <c r="C1063" s="4" t="s">
        <v>2101</v>
      </c>
      <c r="D1063" t="s">
        <v>4731</v>
      </c>
      <c r="E1063" s="8">
        <v>6</v>
      </c>
      <c r="F1063" s="1" t="str">
        <f>VLOOKUP(E1063,$O$1:$P$16,2,FALSE)</f>
        <v>SANTA MARTA</v>
      </c>
      <c r="G1063" s="6" t="s">
        <v>3630</v>
      </c>
      <c r="H1063" t="str">
        <f>VLOOKUP(G1063,$O$19:$P$38,2,0)</f>
        <v>Profesional II</v>
      </c>
      <c r="I1063" t="str">
        <f>VLOOKUP(A1063,PERSONALES!$B$2:$F$2072,4,0)</f>
        <v>M</v>
      </c>
      <c r="J1063">
        <f>VLOOKUP(A1063,PERSONALES!$B$2:$F$2072,5,0)</f>
        <v>24</v>
      </c>
      <c r="K1063" t="str">
        <f>VLOOKUP(A1063,CITACIONES!$B$1:D$2072,2,0)</f>
        <v>SI</v>
      </c>
      <c r="L1063" t="str">
        <f>VLOOKUP(A1063,CITACIONES!$B$2:$D$2072,3,0)</f>
        <v>ABRIL</v>
      </c>
    </row>
    <row r="1064" spans="1:12">
      <c r="A1064" s="4">
        <v>1024596139</v>
      </c>
      <c r="B1064" s="4" t="s">
        <v>152</v>
      </c>
      <c r="C1064" s="4" t="s">
        <v>151</v>
      </c>
      <c r="D1064" t="s">
        <v>4732</v>
      </c>
      <c r="E1064" s="8">
        <v>10</v>
      </c>
      <c r="F1064" s="1" t="str">
        <f>VLOOKUP(E1064,$O$1:$P$16,2,FALSE)</f>
        <v>LIMA</v>
      </c>
      <c r="G1064" s="6" t="s">
        <v>3632</v>
      </c>
      <c r="H1064" t="str">
        <f>VLOOKUP(G1064,$O$19:$P$38,2,0)</f>
        <v>Profesional I</v>
      </c>
      <c r="I1064" t="str">
        <f>VLOOKUP(A1064,PERSONALES!$B$2:$F$2072,4,0)</f>
        <v>M</v>
      </c>
      <c r="J1064">
        <f>VLOOKUP(A1064,PERSONALES!$B$2:$F$2072,5,0)</f>
        <v>35</v>
      </c>
      <c r="K1064" t="str">
        <f>VLOOKUP(A1064,CITACIONES!$B$1:D$2072,2,0)</f>
        <v>NO</v>
      </c>
      <c r="L1064" t="str">
        <f>VLOOKUP(A1064,CITACIONES!$B$2:$D$2072,3,0)</f>
        <v>PENDIENTE</v>
      </c>
    </row>
    <row r="1065" spans="1:12">
      <c r="A1065" s="4">
        <v>102446312</v>
      </c>
      <c r="B1065" s="4" t="s">
        <v>2102</v>
      </c>
      <c r="C1065" s="4" t="s">
        <v>2103</v>
      </c>
      <c r="D1065" t="s">
        <v>4733</v>
      </c>
      <c r="E1065" s="8">
        <v>8</v>
      </c>
      <c r="F1065" s="1" t="str">
        <f>VLOOKUP(E1065,$O$1:$P$16,2,FALSE)</f>
        <v>GUAYAQUIL</v>
      </c>
      <c r="G1065" s="6" t="s">
        <v>3632</v>
      </c>
      <c r="H1065" t="str">
        <f>VLOOKUP(G1065,$O$19:$P$38,2,0)</f>
        <v>Profesional I</v>
      </c>
      <c r="I1065" t="str">
        <f>VLOOKUP(A1065,PERSONALES!$B$2:$F$2072,4,0)</f>
        <v>F</v>
      </c>
      <c r="J1065">
        <f>VLOOKUP(A1065,PERSONALES!$B$2:$F$2072,5,0)</f>
        <v>34</v>
      </c>
      <c r="K1065" t="str">
        <f>VLOOKUP(A1065,CITACIONES!$B$1:D$2072,2,0)</f>
        <v>SI</v>
      </c>
      <c r="L1065" t="str">
        <f>VLOOKUP(A1065,CITACIONES!$B$2:$D$2072,3,0)</f>
        <v>FEBRERO</v>
      </c>
    </row>
    <row r="1066" spans="1:12">
      <c r="A1066" s="4">
        <v>1026501840</v>
      </c>
      <c r="B1066" s="4" t="s">
        <v>2104</v>
      </c>
      <c r="C1066" s="4" t="s">
        <v>2105</v>
      </c>
      <c r="D1066" t="s">
        <v>4734</v>
      </c>
      <c r="E1066" s="8">
        <v>2</v>
      </c>
      <c r="F1066" s="1" t="str">
        <f>VLOOKUP(E1066,$O$1:$P$16,2,FALSE)</f>
        <v>MEDELLIN</v>
      </c>
      <c r="G1066" s="6" t="s">
        <v>3632</v>
      </c>
      <c r="H1066" t="str">
        <f>VLOOKUP(G1066,$O$19:$P$38,2,0)</f>
        <v>Profesional I</v>
      </c>
      <c r="I1066" t="str">
        <f>VLOOKUP(A1066,PERSONALES!$B$2:$F$2072,4,0)</f>
        <v>F</v>
      </c>
      <c r="J1066">
        <f>VLOOKUP(A1066,PERSONALES!$B$2:$F$2072,5,0)</f>
        <v>29</v>
      </c>
      <c r="K1066" t="str">
        <f>VLOOKUP(A1066,CITACIONES!$B$1:D$2072,2,0)</f>
        <v>SI</v>
      </c>
      <c r="L1066" t="str">
        <f>VLOOKUP(A1066,CITACIONES!$B$2:$D$2072,3,0)</f>
        <v>ENERO</v>
      </c>
    </row>
    <row r="1067" spans="1:12">
      <c r="A1067" s="4">
        <v>1026247344</v>
      </c>
      <c r="B1067" s="4" t="s">
        <v>2106</v>
      </c>
      <c r="C1067" s="4" t="s">
        <v>2107</v>
      </c>
      <c r="D1067" t="s">
        <v>4735</v>
      </c>
      <c r="E1067" s="8">
        <v>1</v>
      </c>
      <c r="F1067" s="1" t="str">
        <f>VLOOKUP(E1067,$O$1:$P$16,2,FALSE)</f>
        <v>BOGOTA</v>
      </c>
      <c r="G1067" s="6" t="s">
        <v>3632</v>
      </c>
      <c r="H1067" t="str">
        <f>VLOOKUP(G1067,$O$19:$P$38,2,0)</f>
        <v>Profesional I</v>
      </c>
      <c r="I1067" t="str">
        <f>VLOOKUP(A1067,PERSONALES!$B$2:$F$2072,4,0)</f>
        <v>M</v>
      </c>
      <c r="J1067">
        <f>VLOOKUP(A1067,PERSONALES!$B$2:$F$2072,5,0)</f>
        <v>25</v>
      </c>
      <c r="K1067" t="str">
        <f>VLOOKUP(A1067,CITACIONES!$B$1:D$2072,2,0)</f>
        <v>SI</v>
      </c>
      <c r="L1067" t="str">
        <f>VLOOKUP(A1067,CITACIONES!$B$2:$D$2072,3,0)</f>
        <v>JUNIO</v>
      </c>
    </row>
    <row r="1068" spans="1:12">
      <c r="A1068" s="4">
        <v>1030965181</v>
      </c>
      <c r="B1068" s="4" t="s">
        <v>2108</v>
      </c>
      <c r="C1068" s="4" t="s">
        <v>2109</v>
      </c>
      <c r="D1068" t="s">
        <v>4736</v>
      </c>
      <c r="E1068" s="8">
        <v>1</v>
      </c>
      <c r="F1068" s="1" t="str">
        <f>VLOOKUP(E1068,$O$1:$P$16,2,FALSE)</f>
        <v>BOGOTA</v>
      </c>
      <c r="G1068" s="6" t="s">
        <v>3638</v>
      </c>
      <c r="H1068" t="str">
        <f>VLOOKUP(G1068,$O$19:$P$38,2,0)</f>
        <v>Gestor I</v>
      </c>
      <c r="I1068" t="str">
        <f>VLOOKUP(A1068,PERSONALES!$B$2:$F$2072,4,0)</f>
        <v>F</v>
      </c>
      <c r="J1068">
        <f>VLOOKUP(A1068,PERSONALES!$B$2:$F$2072,5,0)</f>
        <v>32</v>
      </c>
      <c r="K1068" t="str">
        <f>VLOOKUP(A1068,CITACIONES!$B$1:D$2072,2,0)</f>
        <v>SI</v>
      </c>
      <c r="L1068" t="str">
        <f>VLOOKUP(A1068,CITACIONES!$B$2:$D$2072,3,0)</f>
        <v>JUNIO</v>
      </c>
    </row>
    <row r="1069" spans="1:12">
      <c r="A1069" s="4">
        <v>1030250456</v>
      </c>
      <c r="B1069" s="4" t="s">
        <v>1709</v>
      </c>
      <c r="C1069" s="4" t="s">
        <v>2110</v>
      </c>
      <c r="D1069" t="s">
        <v>4737</v>
      </c>
      <c r="E1069" s="8">
        <v>1</v>
      </c>
      <c r="F1069" s="1" t="str">
        <f>VLOOKUP(E1069,$O$1:$P$16,2,FALSE)</f>
        <v>BOGOTA</v>
      </c>
      <c r="G1069" s="6" t="s">
        <v>3632</v>
      </c>
      <c r="H1069" t="str">
        <f>VLOOKUP(G1069,$O$19:$P$38,2,0)</f>
        <v>Profesional I</v>
      </c>
      <c r="I1069" t="str">
        <f>VLOOKUP(A1069,PERSONALES!$B$2:$F$2072,4,0)</f>
        <v>F</v>
      </c>
      <c r="J1069">
        <f>VLOOKUP(A1069,PERSONALES!$B$2:$F$2072,5,0)</f>
        <v>30</v>
      </c>
      <c r="K1069" t="str">
        <f>VLOOKUP(A1069,CITACIONES!$B$1:D$2072,2,0)</f>
        <v>SI</v>
      </c>
      <c r="L1069" t="str">
        <f>VLOOKUP(A1069,CITACIONES!$B$2:$D$2072,3,0)</f>
        <v>FEBRERO</v>
      </c>
    </row>
    <row r="1070" spans="1:12">
      <c r="A1070" s="4">
        <v>1032367466</v>
      </c>
      <c r="B1070" s="4" t="s">
        <v>1034</v>
      </c>
      <c r="C1070" s="4" t="s">
        <v>2111</v>
      </c>
      <c r="D1070" t="s">
        <v>4738</v>
      </c>
      <c r="E1070" s="8">
        <v>1</v>
      </c>
      <c r="F1070" s="1" t="str">
        <f>VLOOKUP(E1070,$O$1:$P$16,2,FALSE)</f>
        <v>BOGOTA</v>
      </c>
      <c r="G1070" s="6" t="s">
        <v>3632</v>
      </c>
      <c r="H1070" t="str">
        <f>VLOOKUP(G1070,$O$19:$P$38,2,0)</f>
        <v>Profesional I</v>
      </c>
      <c r="I1070" t="str">
        <f>VLOOKUP(A1070,PERSONALES!$B$2:$F$2072,4,0)</f>
        <v>F</v>
      </c>
      <c r="J1070">
        <f>VLOOKUP(A1070,PERSONALES!$B$2:$F$2072,5,0)</f>
        <v>36</v>
      </c>
      <c r="K1070" t="str">
        <f>VLOOKUP(A1070,CITACIONES!$B$1:D$2072,2,0)</f>
        <v>SI</v>
      </c>
      <c r="L1070" t="str">
        <f>VLOOKUP(A1070,CITACIONES!$B$2:$D$2072,3,0)</f>
        <v>ENERO</v>
      </c>
    </row>
    <row r="1071" spans="1:12">
      <c r="A1071" s="4">
        <v>1032753297</v>
      </c>
      <c r="B1071" s="4" t="s">
        <v>2112</v>
      </c>
      <c r="C1071" s="4" t="s">
        <v>2113</v>
      </c>
      <c r="D1071" t="s">
        <v>4739</v>
      </c>
      <c r="E1071" s="8">
        <v>13</v>
      </c>
      <c r="F1071" s="1" t="str">
        <f>VLOOKUP(E1071,$O$1:$P$16,2,FALSE)</f>
        <v>NEW YORK</v>
      </c>
      <c r="G1071" s="6" t="s">
        <v>3632</v>
      </c>
      <c r="H1071" t="str">
        <f>VLOOKUP(G1071,$O$19:$P$38,2,0)</f>
        <v>Profesional I</v>
      </c>
      <c r="I1071" t="str">
        <f>VLOOKUP(A1071,PERSONALES!$B$2:$F$2072,4,0)</f>
        <v>F</v>
      </c>
      <c r="J1071">
        <f>VLOOKUP(A1071,PERSONALES!$B$2:$F$2072,5,0)</f>
        <v>35</v>
      </c>
      <c r="K1071" t="str">
        <f>VLOOKUP(A1071,CITACIONES!$B$1:D$2072,2,0)</f>
        <v>NO</v>
      </c>
      <c r="L1071" t="str">
        <f>VLOOKUP(A1071,CITACIONES!$B$2:$D$2072,3,0)</f>
        <v>PENDIENTE</v>
      </c>
    </row>
    <row r="1072" spans="1:12">
      <c r="A1072" s="4">
        <v>1032586815</v>
      </c>
      <c r="B1072" s="4" t="s">
        <v>2114</v>
      </c>
      <c r="C1072" s="4" t="s">
        <v>2115</v>
      </c>
      <c r="D1072" t="s">
        <v>4740</v>
      </c>
      <c r="E1072" s="8">
        <v>5</v>
      </c>
      <c r="F1072" s="1" t="str">
        <f>VLOOKUP(E1072,$O$1:$P$16,2,FALSE)</f>
        <v>BUCARAMANGA</v>
      </c>
      <c r="G1072" s="6" t="s">
        <v>3630</v>
      </c>
      <c r="H1072" t="str">
        <f>VLOOKUP(G1072,$O$19:$P$38,2,0)</f>
        <v>Profesional II</v>
      </c>
      <c r="I1072" t="str">
        <f>VLOOKUP(A1072,PERSONALES!$B$2:$F$2072,4,0)</f>
        <v>F</v>
      </c>
      <c r="J1072">
        <f>VLOOKUP(A1072,PERSONALES!$B$2:$F$2072,5,0)</f>
        <v>34</v>
      </c>
      <c r="K1072" t="str">
        <f>VLOOKUP(A1072,CITACIONES!$B$1:D$2072,2,0)</f>
        <v>SI</v>
      </c>
      <c r="L1072" t="str">
        <f>VLOOKUP(A1072,CITACIONES!$B$2:$D$2072,3,0)</f>
        <v>ENERO</v>
      </c>
    </row>
    <row r="1073" spans="1:12">
      <c r="A1073" s="4">
        <v>1032408167</v>
      </c>
      <c r="B1073" s="4" t="s">
        <v>1961</v>
      </c>
      <c r="C1073" s="4" t="s">
        <v>2116</v>
      </c>
      <c r="D1073" t="s">
        <v>4741</v>
      </c>
      <c r="E1073" s="8">
        <v>14</v>
      </c>
      <c r="F1073" s="1" t="str">
        <f>VLOOKUP(E1073,$O$1:$P$16,2,FALSE)</f>
        <v>SANTIAGO</v>
      </c>
      <c r="G1073" s="6" t="s">
        <v>3632</v>
      </c>
      <c r="H1073" t="str">
        <f>VLOOKUP(G1073,$O$19:$P$38,2,0)</f>
        <v>Profesional I</v>
      </c>
      <c r="I1073" t="str">
        <f>VLOOKUP(A1073,PERSONALES!$B$2:$F$2072,4,0)</f>
        <v>F</v>
      </c>
      <c r="J1073">
        <f>VLOOKUP(A1073,PERSONALES!$B$2:$F$2072,5,0)</f>
        <v>33</v>
      </c>
      <c r="K1073" t="str">
        <f>VLOOKUP(A1073,CITACIONES!$B$1:D$2072,2,0)</f>
        <v>SI</v>
      </c>
      <c r="L1073" t="str">
        <f>VLOOKUP(A1073,CITACIONES!$B$2:$D$2072,3,0)</f>
        <v>ENERO</v>
      </c>
    </row>
    <row r="1074" spans="1:12">
      <c r="A1074" s="4">
        <v>1033729187</v>
      </c>
      <c r="B1074" s="4" t="s">
        <v>1369</v>
      </c>
      <c r="C1074" s="4" t="s">
        <v>2117</v>
      </c>
      <c r="D1074" t="s">
        <v>4742</v>
      </c>
      <c r="E1074" s="8">
        <v>11</v>
      </c>
      <c r="F1074" s="1" t="str">
        <f>VLOOKUP(E1074,$O$1:$P$16,2,FALSE)</f>
        <v>BUENOS AIRES</v>
      </c>
      <c r="G1074" s="6" t="s">
        <v>3636</v>
      </c>
      <c r="H1074" t="str">
        <f>VLOOKUP(G1074,$O$19:$P$38,2,0)</f>
        <v>Tecnólogo</v>
      </c>
      <c r="I1074" t="str">
        <f>VLOOKUP(A1074,PERSONALES!$B$2:$F$2072,4,0)</f>
        <v>M</v>
      </c>
      <c r="J1074">
        <f>VLOOKUP(A1074,PERSONALES!$B$2:$F$2072,5,0)</f>
        <v>35</v>
      </c>
      <c r="K1074" t="str">
        <f>VLOOKUP(A1074,CITACIONES!$B$1:D$2072,2,0)</f>
        <v>SI</v>
      </c>
      <c r="L1074" t="str">
        <f>VLOOKUP(A1074,CITACIONES!$B$2:$D$2072,3,0)</f>
        <v>MARZO</v>
      </c>
    </row>
    <row r="1075" spans="1:12">
      <c r="A1075" s="4">
        <v>1037985753</v>
      </c>
      <c r="B1075" s="4" t="s">
        <v>2118</v>
      </c>
      <c r="C1075" s="4" t="s">
        <v>2119</v>
      </c>
      <c r="D1075" t="s">
        <v>4743</v>
      </c>
      <c r="E1075" s="8">
        <v>15</v>
      </c>
      <c r="F1075" s="1" t="str">
        <f>VLOOKUP(E1075,$O$1:$P$16,2,FALSE)</f>
        <v>MIAMI</v>
      </c>
      <c r="G1075" s="6" t="s">
        <v>3629</v>
      </c>
      <c r="H1075" t="str">
        <f>VLOOKUP(G1075,$O$19:$P$38,2,0)</f>
        <v>Especialista</v>
      </c>
      <c r="I1075" t="str">
        <f>VLOOKUP(A1075,PERSONALES!$B$2:$F$2072,4,0)</f>
        <v>F</v>
      </c>
      <c r="J1075">
        <f>VLOOKUP(A1075,PERSONALES!$B$2:$F$2072,5,0)</f>
        <v>31</v>
      </c>
      <c r="K1075" t="str">
        <f>VLOOKUP(A1075,CITACIONES!$B$1:D$2072,2,0)</f>
        <v>SI</v>
      </c>
      <c r="L1075" t="str">
        <f>VLOOKUP(A1075,CITACIONES!$B$2:$D$2072,3,0)</f>
        <v>ENERO</v>
      </c>
    </row>
    <row r="1076" spans="1:12">
      <c r="A1076" s="4">
        <v>104516198</v>
      </c>
      <c r="B1076" s="4" t="s">
        <v>2120</v>
      </c>
      <c r="C1076" s="4" t="s">
        <v>2121</v>
      </c>
      <c r="D1076" t="s">
        <v>4744</v>
      </c>
      <c r="E1076" s="8">
        <v>10</v>
      </c>
      <c r="F1076" s="1" t="str">
        <f>VLOOKUP(E1076,$O$1:$P$16,2,FALSE)</f>
        <v>LIMA</v>
      </c>
      <c r="G1076" s="6" t="s">
        <v>3632</v>
      </c>
      <c r="H1076" t="str">
        <f>VLOOKUP(G1076,$O$19:$P$38,2,0)</f>
        <v>Profesional I</v>
      </c>
      <c r="I1076" t="str">
        <f>VLOOKUP(A1076,PERSONALES!$B$2:$F$2072,4,0)</f>
        <v>F</v>
      </c>
      <c r="J1076">
        <f>VLOOKUP(A1076,PERSONALES!$B$2:$F$2072,5,0)</f>
        <v>31</v>
      </c>
      <c r="K1076" t="str">
        <f>VLOOKUP(A1076,CITACIONES!$B$1:D$2072,2,0)</f>
        <v>SI</v>
      </c>
      <c r="L1076" t="str">
        <f>VLOOKUP(A1076,CITACIONES!$B$2:$D$2072,3,0)</f>
        <v>MARZO</v>
      </c>
    </row>
    <row r="1077" spans="1:12">
      <c r="A1077" s="4">
        <v>1049536850</v>
      </c>
      <c r="B1077" s="4" t="s">
        <v>2122</v>
      </c>
      <c r="C1077" s="4" t="s">
        <v>2123</v>
      </c>
      <c r="D1077" t="s">
        <v>4745</v>
      </c>
      <c r="E1077" s="8">
        <v>14</v>
      </c>
      <c r="F1077" s="1" t="str">
        <f>VLOOKUP(E1077,$O$1:$P$16,2,FALSE)</f>
        <v>SANTIAGO</v>
      </c>
      <c r="G1077" s="6" t="s">
        <v>3632</v>
      </c>
      <c r="H1077" t="str">
        <f>VLOOKUP(G1077,$O$19:$P$38,2,0)</f>
        <v>Profesional I</v>
      </c>
      <c r="I1077" t="str">
        <f>VLOOKUP(A1077,PERSONALES!$B$2:$F$2072,4,0)</f>
        <v>F</v>
      </c>
      <c r="J1077">
        <f>VLOOKUP(A1077,PERSONALES!$B$2:$F$2072,5,0)</f>
        <v>35</v>
      </c>
      <c r="K1077" t="str">
        <f>VLOOKUP(A1077,CITACIONES!$B$1:D$2072,2,0)</f>
        <v>SI</v>
      </c>
      <c r="L1077" t="str">
        <f>VLOOKUP(A1077,CITACIONES!$B$2:$D$2072,3,0)</f>
        <v>FEBRERO</v>
      </c>
    </row>
    <row r="1078" spans="1:12">
      <c r="A1078" s="4">
        <v>1057154027</v>
      </c>
      <c r="B1078" s="4" t="s">
        <v>162</v>
      </c>
      <c r="C1078" s="4" t="s">
        <v>161</v>
      </c>
      <c r="D1078" t="s">
        <v>4746</v>
      </c>
      <c r="E1078" s="8">
        <v>6</v>
      </c>
      <c r="F1078" s="1" t="str">
        <f>VLOOKUP(E1078,$O$1:$P$16,2,FALSE)</f>
        <v>SANTA MARTA</v>
      </c>
      <c r="G1078" s="6" t="s">
        <v>3629</v>
      </c>
      <c r="H1078" t="str">
        <f>VLOOKUP(G1078,$O$19:$P$38,2,0)</f>
        <v>Especialista</v>
      </c>
      <c r="I1078" t="str">
        <f>VLOOKUP(A1078,PERSONALES!$B$2:$F$2072,4,0)</f>
        <v>M</v>
      </c>
      <c r="J1078">
        <f>VLOOKUP(A1078,PERSONALES!$B$2:$F$2072,5,0)</f>
        <v>29</v>
      </c>
      <c r="K1078" t="str">
        <f>VLOOKUP(A1078,CITACIONES!$B$1:D$2072,2,0)</f>
        <v>SI</v>
      </c>
      <c r="L1078" t="str">
        <f>VLOOKUP(A1078,CITACIONES!$B$2:$D$2072,3,0)</f>
        <v>JUNIO</v>
      </c>
    </row>
    <row r="1079" spans="1:12">
      <c r="A1079" s="4">
        <v>107079267</v>
      </c>
      <c r="B1079" s="4" t="s">
        <v>500</v>
      </c>
      <c r="C1079" s="4" t="s">
        <v>2124</v>
      </c>
      <c r="D1079" t="s">
        <v>4747</v>
      </c>
      <c r="E1079" s="8">
        <v>4</v>
      </c>
      <c r="F1079" s="1" t="str">
        <f>VLOOKUP(E1079,$O$1:$P$16,2,FALSE)</f>
        <v>BARRANQUILLA</v>
      </c>
      <c r="G1079" s="6" t="s">
        <v>3630</v>
      </c>
      <c r="H1079" t="str">
        <f>VLOOKUP(G1079,$O$19:$P$38,2,0)</f>
        <v>Profesional II</v>
      </c>
      <c r="I1079" t="str">
        <f>VLOOKUP(A1079,PERSONALES!$B$2:$F$2072,4,0)</f>
        <v>F</v>
      </c>
      <c r="J1079">
        <f>VLOOKUP(A1079,PERSONALES!$B$2:$F$2072,5,0)</f>
        <v>31</v>
      </c>
      <c r="K1079" t="str">
        <f>VLOOKUP(A1079,CITACIONES!$B$1:D$2072,2,0)</f>
        <v>SI</v>
      </c>
      <c r="L1079" t="str">
        <f>VLOOKUP(A1079,CITACIONES!$B$2:$D$2072,3,0)</f>
        <v>JUNIO</v>
      </c>
    </row>
    <row r="1080" spans="1:12">
      <c r="A1080" s="4">
        <v>51794539</v>
      </c>
      <c r="B1080" s="4" t="s">
        <v>2026</v>
      </c>
      <c r="C1080" s="4" t="s">
        <v>2125</v>
      </c>
      <c r="D1080" t="s">
        <v>4748</v>
      </c>
      <c r="E1080" s="8">
        <v>10</v>
      </c>
      <c r="F1080" s="1" t="str">
        <f>VLOOKUP(E1080,$O$1:$P$16,2,FALSE)</f>
        <v>LIMA</v>
      </c>
      <c r="G1080" s="6" t="s">
        <v>3633</v>
      </c>
      <c r="H1080" t="str">
        <f>VLOOKUP(G1080,$O$19:$P$38,2,0)</f>
        <v>Coordinador I</v>
      </c>
      <c r="I1080" t="str">
        <f>VLOOKUP(A1080,PERSONALES!$B$2:$F$2072,4,0)</f>
        <v>F</v>
      </c>
      <c r="J1080">
        <f>VLOOKUP(A1080,PERSONALES!$B$2:$F$2072,5,0)</f>
        <v>57</v>
      </c>
      <c r="K1080" t="str">
        <f>VLOOKUP(A1080,CITACIONES!$B$1:D$2072,2,0)</f>
        <v>NO</v>
      </c>
      <c r="L1080" t="str">
        <f>VLOOKUP(A1080,CITACIONES!$B$2:$D$2072,3,0)</f>
        <v>PENDIENTE</v>
      </c>
    </row>
    <row r="1081" spans="1:12">
      <c r="A1081" s="4">
        <v>52027862</v>
      </c>
      <c r="B1081" s="4" t="s">
        <v>2126</v>
      </c>
      <c r="C1081" s="4" t="s">
        <v>2127</v>
      </c>
      <c r="D1081" t="s">
        <v>4749</v>
      </c>
      <c r="E1081" s="8">
        <v>4</v>
      </c>
      <c r="F1081" s="1" t="str">
        <f>VLOOKUP(E1081,$O$1:$P$16,2,FALSE)</f>
        <v>BARRANQUILLA</v>
      </c>
      <c r="G1081" s="6" t="s">
        <v>3636</v>
      </c>
      <c r="H1081" t="str">
        <f>VLOOKUP(G1081,$O$19:$P$38,2,0)</f>
        <v>Tecnólogo</v>
      </c>
      <c r="I1081" t="str">
        <f>VLOOKUP(A1081,PERSONALES!$B$2:$F$2072,4,0)</f>
        <v>F</v>
      </c>
      <c r="J1081">
        <f>VLOOKUP(A1081,PERSONALES!$B$2:$F$2072,5,0)</f>
        <v>52</v>
      </c>
      <c r="K1081" t="str">
        <f>VLOOKUP(A1081,CITACIONES!$B$1:D$2072,2,0)</f>
        <v>NO</v>
      </c>
      <c r="L1081" t="str">
        <f>VLOOKUP(A1081,CITACIONES!$B$2:$D$2072,3,0)</f>
        <v>PENDIENTE</v>
      </c>
    </row>
    <row r="1082" spans="1:12">
      <c r="A1082" s="4">
        <v>52195103</v>
      </c>
      <c r="B1082" s="4" t="s">
        <v>2128</v>
      </c>
      <c r="C1082" s="4" t="s">
        <v>2129</v>
      </c>
      <c r="D1082" t="s">
        <v>4750</v>
      </c>
      <c r="E1082" s="8">
        <v>13</v>
      </c>
      <c r="F1082" s="1" t="str">
        <f>VLOOKUP(E1082,$O$1:$P$16,2,FALSE)</f>
        <v>NEW YORK</v>
      </c>
      <c r="G1082" s="6" t="s">
        <v>3633</v>
      </c>
      <c r="H1082" t="str">
        <f>VLOOKUP(G1082,$O$19:$P$38,2,0)</f>
        <v>Coordinador I</v>
      </c>
      <c r="I1082" t="str">
        <f>VLOOKUP(A1082,PERSONALES!$B$2:$F$2072,4,0)</f>
        <v>F</v>
      </c>
      <c r="J1082">
        <f>VLOOKUP(A1082,PERSONALES!$B$2:$F$2072,5,0)</f>
        <v>48</v>
      </c>
      <c r="K1082" t="str">
        <f>VLOOKUP(A1082,CITACIONES!$B$1:D$2072,2,0)</f>
        <v>SI</v>
      </c>
      <c r="L1082" t="str">
        <f>VLOOKUP(A1082,CITACIONES!$B$2:$D$2072,3,0)</f>
        <v>MARZO</v>
      </c>
    </row>
    <row r="1083" spans="1:12">
      <c r="A1083" s="4">
        <v>52252298</v>
      </c>
      <c r="B1083" s="4" t="s">
        <v>2130</v>
      </c>
      <c r="C1083" s="4" t="s">
        <v>2131</v>
      </c>
      <c r="D1083" t="s">
        <v>4751</v>
      </c>
      <c r="E1083" s="8">
        <v>8</v>
      </c>
      <c r="F1083" s="1" t="str">
        <f>VLOOKUP(E1083,$O$1:$P$16,2,FALSE)</f>
        <v>GUAYAQUIL</v>
      </c>
      <c r="G1083" s="6" t="s">
        <v>3632</v>
      </c>
      <c r="H1083" t="str">
        <f>VLOOKUP(G1083,$O$19:$P$38,2,0)</f>
        <v>Profesional I</v>
      </c>
      <c r="I1083" t="str">
        <f>VLOOKUP(A1083,PERSONALES!$B$2:$F$2072,4,0)</f>
        <v>F</v>
      </c>
      <c r="J1083">
        <f>VLOOKUP(A1083,PERSONALES!$B$2:$F$2072,5,0)</f>
        <v>48</v>
      </c>
      <c r="K1083" t="str">
        <f>VLOOKUP(A1083,CITACIONES!$B$1:D$2072,2,0)</f>
        <v>SI</v>
      </c>
      <c r="L1083" t="str">
        <f>VLOOKUP(A1083,CITACIONES!$B$2:$D$2072,3,0)</f>
        <v>MARZO</v>
      </c>
    </row>
    <row r="1084" spans="1:12">
      <c r="A1084" s="4">
        <v>52265434</v>
      </c>
      <c r="B1084" s="4" t="s">
        <v>340</v>
      </c>
      <c r="C1084" s="4" t="s">
        <v>2132</v>
      </c>
      <c r="D1084" t="s">
        <v>4752</v>
      </c>
      <c r="E1084" s="8">
        <v>8</v>
      </c>
      <c r="F1084" s="1" t="str">
        <f>VLOOKUP(E1084,$O$1:$P$16,2,FALSE)</f>
        <v>GUAYAQUIL</v>
      </c>
      <c r="G1084" s="6" t="s">
        <v>3632</v>
      </c>
      <c r="H1084" t="str">
        <f>VLOOKUP(G1084,$O$19:$P$38,2,0)</f>
        <v>Profesional I</v>
      </c>
      <c r="I1084" t="str">
        <f>VLOOKUP(A1084,PERSONALES!$B$2:$F$2072,4,0)</f>
        <v>F</v>
      </c>
      <c r="J1084">
        <f>VLOOKUP(A1084,PERSONALES!$B$2:$F$2072,5,0)</f>
        <v>46</v>
      </c>
      <c r="K1084" t="str">
        <f>VLOOKUP(A1084,CITACIONES!$B$1:D$2072,2,0)</f>
        <v>NO</v>
      </c>
      <c r="L1084" t="str">
        <f>VLOOKUP(A1084,CITACIONES!$B$2:$D$2072,3,0)</f>
        <v>PENDIENTE</v>
      </c>
    </row>
    <row r="1085" spans="1:12">
      <c r="A1085" s="4">
        <v>52275426</v>
      </c>
      <c r="B1085" s="4" t="s">
        <v>2133</v>
      </c>
      <c r="C1085" s="4" t="s">
        <v>2134</v>
      </c>
      <c r="D1085" t="s">
        <v>4753</v>
      </c>
      <c r="E1085" s="8">
        <v>8</v>
      </c>
      <c r="F1085" s="1" t="str">
        <f>VLOOKUP(E1085,$O$1:$P$16,2,FALSE)</f>
        <v>GUAYAQUIL</v>
      </c>
      <c r="G1085" s="6" t="s">
        <v>3630</v>
      </c>
      <c r="H1085" t="str">
        <f>VLOOKUP(G1085,$O$19:$P$38,2,0)</f>
        <v>Profesional II</v>
      </c>
      <c r="I1085" t="str">
        <f>VLOOKUP(A1085,PERSONALES!$B$2:$F$2072,4,0)</f>
        <v>F</v>
      </c>
      <c r="J1085">
        <f>VLOOKUP(A1085,PERSONALES!$B$2:$F$2072,5,0)</f>
        <v>46</v>
      </c>
      <c r="K1085" t="str">
        <f>VLOOKUP(A1085,CITACIONES!$B$1:D$2072,2,0)</f>
        <v>SI</v>
      </c>
      <c r="L1085" t="str">
        <f>VLOOKUP(A1085,CITACIONES!$B$2:$D$2072,3,0)</f>
        <v>MARZO</v>
      </c>
    </row>
    <row r="1086" spans="1:12">
      <c r="A1086" s="4">
        <v>52353650</v>
      </c>
      <c r="B1086" s="4" t="s">
        <v>2135</v>
      </c>
      <c r="C1086" s="4" t="s">
        <v>2136</v>
      </c>
      <c r="D1086" t="s">
        <v>4754</v>
      </c>
      <c r="E1086" s="8">
        <v>12</v>
      </c>
      <c r="F1086" s="1" t="str">
        <f>VLOOKUP(E1086,$O$1:$P$16,2,FALSE)</f>
        <v>CARACAS</v>
      </c>
      <c r="G1086" s="6" t="s">
        <v>3629</v>
      </c>
      <c r="H1086" t="str">
        <f>VLOOKUP(G1086,$O$19:$P$38,2,0)</f>
        <v>Especialista</v>
      </c>
      <c r="I1086" t="str">
        <f>VLOOKUP(A1086,PERSONALES!$B$2:$F$2072,4,0)</f>
        <v>F</v>
      </c>
      <c r="J1086">
        <f>VLOOKUP(A1086,PERSONALES!$B$2:$F$2072,5,0)</f>
        <v>44</v>
      </c>
      <c r="K1086" t="str">
        <f>VLOOKUP(A1086,CITACIONES!$B$1:D$2072,2,0)</f>
        <v>SI</v>
      </c>
      <c r="L1086" t="str">
        <f>VLOOKUP(A1086,CITACIONES!$B$2:$D$2072,3,0)</f>
        <v>ABRIL</v>
      </c>
    </row>
    <row r="1087" spans="1:12">
      <c r="A1087" s="4">
        <v>52362410</v>
      </c>
      <c r="B1087" s="4" t="s">
        <v>2137</v>
      </c>
      <c r="C1087" s="4" t="s">
        <v>2138</v>
      </c>
      <c r="D1087" t="s">
        <v>4755</v>
      </c>
      <c r="E1087" s="8">
        <v>11</v>
      </c>
      <c r="F1087" s="1" t="str">
        <f>VLOOKUP(E1087,$O$1:$P$16,2,FALSE)</f>
        <v>BUENOS AIRES</v>
      </c>
      <c r="G1087" s="6" t="s">
        <v>3630</v>
      </c>
      <c r="H1087" t="str">
        <f>VLOOKUP(G1087,$O$19:$P$38,2,0)</f>
        <v>Profesional II</v>
      </c>
      <c r="I1087" t="str">
        <f>VLOOKUP(A1087,PERSONALES!$B$2:$F$2072,4,0)</f>
        <v>F</v>
      </c>
      <c r="J1087">
        <f>VLOOKUP(A1087,PERSONALES!$B$2:$F$2072,5,0)</f>
        <v>47</v>
      </c>
      <c r="K1087" t="str">
        <f>VLOOKUP(A1087,CITACIONES!$B$1:D$2072,2,0)</f>
        <v>SI</v>
      </c>
      <c r="L1087" t="str">
        <f>VLOOKUP(A1087,CITACIONES!$B$2:$D$2072,3,0)</f>
        <v>ENERO</v>
      </c>
    </row>
    <row r="1088" spans="1:12">
      <c r="A1088" s="4">
        <v>52439446</v>
      </c>
      <c r="B1088" s="4" t="s">
        <v>680</v>
      </c>
      <c r="C1088" s="4" t="s">
        <v>2139</v>
      </c>
      <c r="D1088" t="s">
        <v>4756</v>
      </c>
      <c r="E1088" s="8">
        <v>12</v>
      </c>
      <c r="F1088" s="1" t="str">
        <f>VLOOKUP(E1088,$O$1:$P$16,2,FALSE)</f>
        <v>CARACAS</v>
      </c>
      <c r="G1088" s="6" t="s">
        <v>3632</v>
      </c>
      <c r="H1088" t="str">
        <f>VLOOKUP(G1088,$O$19:$P$38,2,0)</f>
        <v>Profesional I</v>
      </c>
      <c r="I1088" t="str">
        <f>VLOOKUP(A1088,PERSONALES!$B$2:$F$2072,4,0)</f>
        <v>F</v>
      </c>
      <c r="J1088">
        <f>VLOOKUP(A1088,PERSONALES!$B$2:$F$2072,5,0)</f>
        <v>45</v>
      </c>
      <c r="K1088" t="str">
        <f>VLOOKUP(A1088,CITACIONES!$B$1:D$2072,2,0)</f>
        <v>NO</v>
      </c>
      <c r="L1088" t="str">
        <f>VLOOKUP(A1088,CITACIONES!$B$2:$D$2072,3,0)</f>
        <v>PENDIENTE</v>
      </c>
    </row>
    <row r="1089" spans="1:12">
      <c r="A1089" s="4">
        <v>52479503</v>
      </c>
      <c r="B1089" s="4" t="s">
        <v>1250</v>
      </c>
      <c r="C1089" s="4" t="s">
        <v>2140</v>
      </c>
      <c r="D1089" t="s">
        <v>4757</v>
      </c>
      <c r="E1089" s="8">
        <v>12</v>
      </c>
      <c r="F1089" s="1" t="str">
        <f>VLOOKUP(E1089,$O$1:$P$16,2,FALSE)</f>
        <v>CARACAS</v>
      </c>
      <c r="G1089" s="6" t="s">
        <v>3630</v>
      </c>
      <c r="H1089" t="str">
        <f>VLOOKUP(G1089,$O$19:$P$38,2,0)</f>
        <v>Profesional II</v>
      </c>
      <c r="I1089" t="str">
        <f>VLOOKUP(A1089,PERSONALES!$B$2:$F$2072,4,0)</f>
        <v>F</v>
      </c>
      <c r="J1089">
        <f>VLOOKUP(A1089,PERSONALES!$B$2:$F$2072,5,0)</f>
        <v>44</v>
      </c>
      <c r="K1089" t="str">
        <f>VLOOKUP(A1089,CITACIONES!$B$1:D$2072,2,0)</f>
        <v>SI</v>
      </c>
      <c r="L1089" t="str">
        <f>VLOOKUP(A1089,CITACIONES!$B$2:$D$2072,3,0)</f>
        <v>MAYO</v>
      </c>
    </row>
    <row r="1090" spans="1:12">
      <c r="A1090" s="4">
        <v>52491554</v>
      </c>
      <c r="B1090" s="4" t="s">
        <v>2141</v>
      </c>
      <c r="C1090" s="4" t="s">
        <v>2142</v>
      </c>
      <c r="D1090" t="s">
        <v>4758</v>
      </c>
      <c r="E1090" s="8">
        <v>6</v>
      </c>
      <c r="F1090" s="1" t="str">
        <f>VLOOKUP(E1090,$O$1:$P$16,2,FALSE)</f>
        <v>SANTA MARTA</v>
      </c>
      <c r="G1090" s="6" t="s">
        <v>3636</v>
      </c>
      <c r="H1090" t="str">
        <f>VLOOKUP(G1090,$O$19:$P$38,2,0)</f>
        <v>Tecnólogo</v>
      </c>
      <c r="I1090" t="str">
        <f>VLOOKUP(A1090,PERSONALES!$B$2:$F$2072,4,0)</f>
        <v>F</v>
      </c>
      <c r="J1090">
        <f>VLOOKUP(A1090,PERSONALES!$B$2:$F$2072,5,0)</f>
        <v>44</v>
      </c>
      <c r="K1090" t="str">
        <f>VLOOKUP(A1090,CITACIONES!$B$1:D$2072,2,0)</f>
        <v>SI</v>
      </c>
      <c r="L1090" t="str">
        <f>VLOOKUP(A1090,CITACIONES!$B$2:$D$2072,3,0)</f>
        <v>ENERO</v>
      </c>
    </row>
    <row r="1091" spans="1:12">
      <c r="A1091" s="4">
        <v>52529766</v>
      </c>
      <c r="B1091" s="4" t="s">
        <v>2143</v>
      </c>
      <c r="C1091" s="4" t="s">
        <v>2144</v>
      </c>
      <c r="D1091" t="s">
        <v>4759</v>
      </c>
      <c r="E1091" s="8">
        <v>12</v>
      </c>
      <c r="F1091" s="1" t="str">
        <f>VLOOKUP(E1091,$O$1:$P$16,2,FALSE)</f>
        <v>CARACAS</v>
      </c>
      <c r="G1091" s="6" t="s">
        <v>3632</v>
      </c>
      <c r="H1091" t="str">
        <f>VLOOKUP(G1091,$O$19:$P$38,2,0)</f>
        <v>Profesional I</v>
      </c>
      <c r="I1091" t="str">
        <f>VLOOKUP(A1091,PERSONALES!$B$2:$F$2072,4,0)</f>
        <v>F</v>
      </c>
      <c r="J1091">
        <f>VLOOKUP(A1091,PERSONALES!$B$2:$F$2072,5,0)</f>
        <v>44</v>
      </c>
      <c r="K1091" t="str">
        <f>VLOOKUP(A1091,CITACIONES!$B$1:D$2072,2,0)</f>
        <v>SI</v>
      </c>
      <c r="L1091" t="str">
        <f>VLOOKUP(A1091,CITACIONES!$B$2:$D$2072,3,0)</f>
        <v>FEBRERO</v>
      </c>
    </row>
    <row r="1092" spans="1:12">
      <c r="A1092" s="4">
        <v>52692304</v>
      </c>
      <c r="B1092" s="4" t="s">
        <v>2145</v>
      </c>
      <c r="C1092" s="4" t="s">
        <v>2146</v>
      </c>
      <c r="D1092" t="s">
        <v>4760</v>
      </c>
      <c r="E1092" s="8">
        <v>4</v>
      </c>
      <c r="F1092" s="1" t="str">
        <f>VLOOKUP(E1092,$O$1:$P$16,2,FALSE)</f>
        <v>BARRANQUILLA</v>
      </c>
      <c r="G1092" s="6" t="s">
        <v>3629</v>
      </c>
      <c r="H1092" t="str">
        <f>VLOOKUP(G1092,$O$19:$P$38,2,0)</f>
        <v>Especialista</v>
      </c>
      <c r="I1092" t="str">
        <f>VLOOKUP(A1092,PERSONALES!$B$2:$F$2072,4,0)</f>
        <v>F</v>
      </c>
      <c r="J1092">
        <f>VLOOKUP(A1092,PERSONALES!$B$2:$F$2072,5,0)</f>
        <v>42</v>
      </c>
      <c r="K1092" t="str">
        <f>VLOOKUP(A1092,CITACIONES!$B$1:D$2072,2,0)</f>
        <v>SI</v>
      </c>
      <c r="L1092" t="str">
        <f>VLOOKUP(A1092,CITACIONES!$B$2:$D$2072,3,0)</f>
        <v>MARZO</v>
      </c>
    </row>
    <row r="1093" spans="1:12">
      <c r="A1093" s="4">
        <v>52735249</v>
      </c>
      <c r="B1093" s="4" t="s">
        <v>543</v>
      </c>
      <c r="C1093" s="4" t="s">
        <v>2147</v>
      </c>
      <c r="D1093" t="s">
        <v>4761</v>
      </c>
      <c r="E1093" s="8">
        <v>15</v>
      </c>
      <c r="F1093" s="1" t="str">
        <f>VLOOKUP(E1093,$O$1:$P$16,2,FALSE)</f>
        <v>MIAMI</v>
      </c>
      <c r="G1093" s="6" t="s">
        <v>3632</v>
      </c>
      <c r="H1093" t="str">
        <f>VLOOKUP(G1093,$O$19:$P$38,2,0)</f>
        <v>Profesional I</v>
      </c>
      <c r="I1093" t="str">
        <f>VLOOKUP(A1093,PERSONALES!$B$2:$F$2072,4,0)</f>
        <v>F</v>
      </c>
      <c r="J1093">
        <f>VLOOKUP(A1093,PERSONALES!$B$2:$F$2072,5,0)</f>
        <v>40</v>
      </c>
      <c r="K1093" t="str">
        <f>VLOOKUP(A1093,CITACIONES!$B$1:D$2072,2,0)</f>
        <v>NO</v>
      </c>
      <c r="L1093" t="str">
        <f>VLOOKUP(A1093,CITACIONES!$B$2:$D$2072,3,0)</f>
        <v>PENDIENTE</v>
      </c>
    </row>
    <row r="1094" spans="1:12">
      <c r="A1094" s="4">
        <v>52769886</v>
      </c>
      <c r="B1094" s="4" t="s">
        <v>2148</v>
      </c>
      <c r="C1094" s="4" t="s">
        <v>2149</v>
      </c>
      <c r="D1094" t="s">
        <v>4762</v>
      </c>
      <c r="E1094" s="8">
        <v>4</v>
      </c>
      <c r="F1094" s="1" t="str">
        <f>VLOOKUP(E1094,$O$1:$P$16,2,FALSE)</f>
        <v>BARRANQUILLA</v>
      </c>
      <c r="G1094" s="6" t="s">
        <v>3633</v>
      </c>
      <c r="H1094" t="str">
        <f>VLOOKUP(G1094,$O$19:$P$38,2,0)</f>
        <v>Coordinador I</v>
      </c>
      <c r="I1094" t="str">
        <f>VLOOKUP(A1094,PERSONALES!$B$2:$F$2072,4,0)</f>
        <v>F</v>
      </c>
      <c r="J1094">
        <f>VLOOKUP(A1094,PERSONALES!$B$2:$F$2072,5,0)</f>
        <v>43</v>
      </c>
      <c r="K1094" t="str">
        <f>VLOOKUP(A1094,CITACIONES!$B$1:D$2072,2,0)</f>
        <v>SI</v>
      </c>
      <c r="L1094" t="str">
        <f>VLOOKUP(A1094,CITACIONES!$B$2:$D$2072,3,0)</f>
        <v>MAYO</v>
      </c>
    </row>
    <row r="1095" spans="1:12">
      <c r="A1095" s="4">
        <v>52791648</v>
      </c>
      <c r="B1095" s="4" t="s">
        <v>94</v>
      </c>
      <c r="C1095" s="4" t="s">
        <v>93</v>
      </c>
      <c r="D1095" t="s">
        <v>4763</v>
      </c>
      <c r="E1095" s="8">
        <v>12</v>
      </c>
      <c r="F1095" s="1" t="str">
        <f>VLOOKUP(E1095,$O$1:$P$16,2,FALSE)</f>
        <v>CARACAS</v>
      </c>
      <c r="G1095" s="6" t="s">
        <v>3630</v>
      </c>
      <c r="H1095" t="str">
        <f>VLOOKUP(G1095,$O$19:$P$38,2,0)</f>
        <v>Profesional II</v>
      </c>
      <c r="I1095" t="str">
        <f>VLOOKUP(A1095,PERSONALES!$B$2:$F$2072,4,0)</f>
        <v>F</v>
      </c>
      <c r="J1095">
        <f>VLOOKUP(A1095,PERSONALES!$B$2:$F$2072,5,0)</f>
        <v>41</v>
      </c>
      <c r="K1095" t="str">
        <f>VLOOKUP(A1095,CITACIONES!$B$1:D$2072,2,0)</f>
        <v>SI</v>
      </c>
      <c r="L1095" t="str">
        <f>VLOOKUP(A1095,CITACIONES!$B$2:$D$2072,3,0)</f>
        <v>ABRIL</v>
      </c>
    </row>
    <row r="1096" spans="1:12">
      <c r="A1096" s="4">
        <v>52803588</v>
      </c>
      <c r="B1096" s="4" t="s">
        <v>2150</v>
      </c>
      <c r="C1096" s="4" t="s">
        <v>2151</v>
      </c>
      <c r="D1096" t="s">
        <v>4764</v>
      </c>
      <c r="E1096" s="8">
        <v>5</v>
      </c>
      <c r="F1096" s="1" t="str">
        <f>VLOOKUP(E1096,$O$1:$P$16,2,FALSE)</f>
        <v>BUCARAMANGA</v>
      </c>
      <c r="G1096" s="6" t="s">
        <v>3632</v>
      </c>
      <c r="H1096" t="str">
        <f>VLOOKUP(G1096,$O$19:$P$38,2,0)</f>
        <v>Profesional I</v>
      </c>
      <c r="I1096" t="str">
        <f>VLOOKUP(A1096,PERSONALES!$B$2:$F$2072,4,0)</f>
        <v>F</v>
      </c>
      <c r="J1096">
        <f>VLOOKUP(A1096,PERSONALES!$B$2:$F$2072,5,0)</f>
        <v>41</v>
      </c>
      <c r="K1096" t="str">
        <f>VLOOKUP(A1096,CITACIONES!$B$1:D$2072,2,0)</f>
        <v>NO</v>
      </c>
      <c r="L1096" t="str">
        <f>VLOOKUP(A1096,CITACIONES!$B$2:$D$2072,3,0)</f>
        <v>PENDIENTE</v>
      </c>
    </row>
    <row r="1097" spans="1:12">
      <c r="A1097" s="4">
        <v>52817044</v>
      </c>
      <c r="B1097" s="4" t="s">
        <v>296</v>
      </c>
      <c r="C1097" s="4" t="s">
        <v>2152</v>
      </c>
      <c r="D1097" t="s">
        <v>4765</v>
      </c>
      <c r="E1097" s="8">
        <v>10</v>
      </c>
      <c r="F1097" s="1" t="str">
        <f>VLOOKUP(E1097,$O$1:$P$16,2,FALSE)</f>
        <v>LIMA</v>
      </c>
      <c r="G1097" s="6" t="s">
        <v>3629</v>
      </c>
      <c r="H1097" t="str">
        <f>VLOOKUP(G1097,$O$19:$P$38,2,0)</f>
        <v>Especialista</v>
      </c>
      <c r="I1097" t="str">
        <f>VLOOKUP(A1097,PERSONALES!$B$2:$F$2072,4,0)</f>
        <v>F</v>
      </c>
      <c r="J1097">
        <f>VLOOKUP(A1097,PERSONALES!$B$2:$F$2072,5,0)</f>
        <v>40</v>
      </c>
      <c r="K1097" t="str">
        <f>VLOOKUP(A1097,CITACIONES!$B$1:D$2072,2,0)</f>
        <v>NO</v>
      </c>
      <c r="L1097" t="str">
        <f>VLOOKUP(A1097,CITACIONES!$B$2:$D$2072,3,0)</f>
        <v>PENDIENTE</v>
      </c>
    </row>
    <row r="1098" spans="1:12">
      <c r="A1098" s="4">
        <v>52814641</v>
      </c>
      <c r="B1098" s="4" t="s">
        <v>2153</v>
      </c>
      <c r="C1098" s="4" t="s">
        <v>2154</v>
      </c>
      <c r="D1098" t="s">
        <v>4766</v>
      </c>
      <c r="E1098" s="8">
        <v>13</v>
      </c>
      <c r="F1098" s="1" t="str">
        <f>VLOOKUP(E1098,$O$1:$P$16,2,FALSE)</f>
        <v>NEW YORK</v>
      </c>
      <c r="G1098" s="6" t="s">
        <v>3632</v>
      </c>
      <c r="H1098" t="str">
        <f>VLOOKUP(G1098,$O$19:$P$38,2,0)</f>
        <v>Profesional I</v>
      </c>
      <c r="I1098" t="str">
        <f>VLOOKUP(A1098,PERSONALES!$B$2:$F$2072,4,0)</f>
        <v>F</v>
      </c>
      <c r="J1098">
        <f>VLOOKUP(A1098,PERSONALES!$B$2:$F$2072,5,0)</f>
        <v>40</v>
      </c>
      <c r="K1098" t="str">
        <f>VLOOKUP(A1098,CITACIONES!$B$1:D$2072,2,0)</f>
        <v>NO</v>
      </c>
      <c r="L1098" t="str">
        <f>VLOOKUP(A1098,CITACIONES!$B$2:$D$2072,3,0)</f>
        <v>PENDIENTE</v>
      </c>
    </row>
    <row r="1099" spans="1:12">
      <c r="A1099" s="4">
        <v>52825248</v>
      </c>
      <c r="B1099" s="4" t="s">
        <v>2155</v>
      </c>
      <c r="C1099" s="4" t="s">
        <v>2156</v>
      </c>
      <c r="D1099" t="s">
        <v>4767</v>
      </c>
      <c r="E1099" s="8">
        <v>13</v>
      </c>
      <c r="F1099" s="1" t="str">
        <f>VLOOKUP(E1099,$O$1:$P$16,2,FALSE)</f>
        <v>NEW YORK</v>
      </c>
      <c r="G1099" s="6" t="s">
        <v>3630</v>
      </c>
      <c r="H1099" t="str">
        <f>VLOOKUP(G1099,$O$19:$P$38,2,0)</f>
        <v>Profesional II</v>
      </c>
      <c r="I1099" t="str">
        <f>VLOOKUP(A1099,PERSONALES!$B$2:$F$2072,4,0)</f>
        <v>F</v>
      </c>
      <c r="J1099">
        <f>VLOOKUP(A1099,PERSONALES!$B$2:$F$2072,5,0)</f>
        <v>42</v>
      </c>
      <c r="K1099" t="str">
        <f>VLOOKUP(A1099,CITACIONES!$B$1:D$2072,2,0)</f>
        <v>SI</v>
      </c>
      <c r="L1099" t="str">
        <f>VLOOKUP(A1099,CITACIONES!$B$2:$D$2072,3,0)</f>
        <v>FEBRERO</v>
      </c>
    </row>
    <row r="1100" spans="1:12">
      <c r="A1100" s="4">
        <v>52826465</v>
      </c>
      <c r="B1100" s="4" t="s">
        <v>2157</v>
      </c>
      <c r="C1100" s="4" t="s">
        <v>2158</v>
      </c>
      <c r="D1100" t="s">
        <v>4768</v>
      </c>
      <c r="E1100" s="8">
        <v>6</v>
      </c>
      <c r="F1100" s="1" t="str">
        <f>VLOOKUP(E1100,$O$1:$P$16,2,FALSE)</f>
        <v>SANTA MARTA</v>
      </c>
      <c r="G1100" s="6" t="s">
        <v>3630</v>
      </c>
      <c r="H1100" t="str">
        <f>VLOOKUP(G1100,$O$19:$P$38,2,0)</f>
        <v>Profesional II</v>
      </c>
      <c r="I1100" t="str">
        <f>VLOOKUP(A1100,PERSONALES!$B$2:$F$2072,4,0)</f>
        <v>F</v>
      </c>
      <c r="J1100">
        <f>VLOOKUP(A1100,PERSONALES!$B$2:$F$2072,5,0)</f>
        <v>42</v>
      </c>
      <c r="K1100" t="str">
        <f>VLOOKUP(A1100,CITACIONES!$B$1:D$2072,2,0)</f>
        <v>SI</v>
      </c>
      <c r="L1100" t="str">
        <f>VLOOKUP(A1100,CITACIONES!$B$2:$D$2072,3,0)</f>
        <v>MAYO</v>
      </c>
    </row>
    <row r="1101" spans="1:12">
      <c r="A1101" s="4">
        <v>52863296</v>
      </c>
      <c r="B1101" s="4" t="s">
        <v>2159</v>
      </c>
      <c r="C1101" s="4" t="s">
        <v>2160</v>
      </c>
      <c r="D1101" t="s">
        <v>4769</v>
      </c>
      <c r="E1101" s="8">
        <v>15</v>
      </c>
      <c r="F1101" s="1" t="str">
        <f>VLOOKUP(E1101,$O$1:$P$16,2,FALSE)</f>
        <v>MIAMI</v>
      </c>
      <c r="G1101" s="6" t="s">
        <v>3630</v>
      </c>
      <c r="H1101" t="str">
        <f>VLOOKUP(G1101,$O$19:$P$38,2,0)</f>
        <v>Profesional II</v>
      </c>
      <c r="I1101" t="str">
        <f>VLOOKUP(A1101,PERSONALES!$B$2:$F$2072,4,0)</f>
        <v>F</v>
      </c>
      <c r="J1101">
        <f>VLOOKUP(A1101,PERSONALES!$B$2:$F$2072,5,0)</f>
        <v>40</v>
      </c>
      <c r="K1101" t="str">
        <f>VLOOKUP(A1101,CITACIONES!$B$1:D$2072,2,0)</f>
        <v>NO</v>
      </c>
      <c r="L1101" t="str">
        <f>VLOOKUP(A1101,CITACIONES!$B$2:$D$2072,3,0)</f>
        <v>PENDIENTE</v>
      </c>
    </row>
    <row r="1102" spans="1:12">
      <c r="A1102" s="4">
        <v>52917919</v>
      </c>
      <c r="B1102" s="4" t="s">
        <v>543</v>
      </c>
      <c r="C1102" s="4" t="s">
        <v>2161</v>
      </c>
      <c r="D1102" t="s">
        <v>4770</v>
      </c>
      <c r="E1102" s="8">
        <v>10</v>
      </c>
      <c r="F1102" s="1" t="str">
        <f>VLOOKUP(E1102,$O$1:$P$16,2,FALSE)</f>
        <v>LIMA</v>
      </c>
      <c r="G1102" s="6" t="s">
        <v>3632</v>
      </c>
      <c r="H1102" t="str">
        <f>VLOOKUP(G1102,$O$19:$P$38,2,0)</f>
        <v>Profesional I</v>
      </c>
      <c r="I1102" t="str">
        <f>VLOOKUP(A1102,PERSONALES!$B$2:$F$2072,4,0)</f>
        <v>F</v>
      </c>
      <c r="J1102">
        <f>VLOOKUP(A1102,PERSONALES!$B$2:$F$2072,5,0)</f>
        <v>37</v>
      </c>
      <c r="K1102" t="str">
        <f>VLOOKUP(A1102,CITACIONES!$B$1:D$2072,2,0)</f>
        <v>SI</v>
      </c>
      <c r="L1102" t="str">
        <f>VLOOKUP(A1102,CITACIONES!$B$2:$D$2072,3,0)</f>
        <v>JUNIO</v>
      </c>
    </row>
    <row r="1103" spans="1:12">
      <c r="A1103" s="4">
        <v>52937601</v>
      </c>
      <c r="B1103" s="4" t="s">
        <v>1845</v>
      </c>
      <c r="C1103" s="4" t="s">
        <v>2162</v>
      </c>
      <c r="D1103" t="s">
        <v>4771</v>
      </c>
      <c r="E1103" s="8">
        <v>5</v>
      </c>
      <c r="F1103" s="1" t="str">
        <f>VLOOKUP(E1103,$O$1:$P$16,2,FALSE)</f>
        <v>BUCARAMANGA</v>
      </c>
      <c r="G1103" s="6" t="s">
        <v>3629</v>
      </c>
      <c r="H1103" t="str">
        <f>VLOOKUP(G1103,$O$19:$P$38,2,0)</f>
        <v>Especialista</v>
      </c>
      <c r="I1103" t="str">
        <f>VLOOKUP(A1103,PERSONALES!$B$2:$F$2072,4,0)</f>
        <v>F</v>
      </c>
      <c r="J1103">
        <f>VLOOKUP(A1103,PERSONALES!$B$2:$F$2072,5,0)</f>
        <v>40</v>
      </c>
      <c r="K1103" t="str">
        <f>VLOOKUP(A1103,CITACIONES!$B$1:D$2072,2,0)</f>
        <v>SI</v>
      </c>
      <c r="L1103" t="str">
        <f>VLOOKUP(A1103,CITACIONES!$B$2:$D$2072,3,0)</f>
        <v>MAYO</v>
      </c>
    </row>
    <row r="1104" spans="1:12">
      <c r="A1104" s="4">
        <v>52989424</v>
      </c>
      <c r="B1104" s="4" t="s">
        <v>923</v>
      </c>
      <c r="C1104" s="4" t="s">
        <v>2163</v>
      </c>
      <c r="D1104" t="s">
        <v>4772</v>
      </c>
      <c r="E1104" s="8">
        <v>10</v>
      </c>
      <c r="F1104" s="1" t="str">
        <f>VLOOKUP(E1104,$O$1:$P$16,2,FALSE)</f>
        <v>LIMA</v>
      </c>
      <c r="G1104" s="6" t="s">
        <v>3636</v>
      </c>
      <c r="H1104" t="str">
        <f>VLOOKUP(G1104,$O$19:$P$38,2,0)</f>
        <v>Tecnólogo</v>
      </c>
      <c r="I1104" t="str">
        <f>VLOOKUP(A1104,PERSONALES!$B$2:$F$2072,4,0)</f>
        <v>F</v>
      </c>
      <c r="J1104">
        <f>VLOOKUP(A1104,PERSONALES!$B$2:$F$2072,5,0)</f>
        <v>40</v>
      </c>
      <c r="K1104" t="str">
        <f>VLOOKUP(A1104,CITACIONES!$B$1:D$2072,2,0)</f>
        <v>SI</v>
      </c>
      <c r="L1104" t="str">
        <f>VLOOKUP(A1104,CITACIONES!$B$2:$D$2072,3,0)</f>
        <v>MARZO</v>
      </c>
    </row>
    <row r="1105" spans="1:12">
      <c r="A1105" s="4">
        <v>52997293</v>
      </c>
      <c r="B1105" s="4" t="s">
        <v>20</v>
      </c>
      <c r="C1105" s="4" t="s">
        <v>19</v>
      </c>
      <c r="D1105" t="s">
        <v>4773</v>
      </c>
      <c r="E1105" s="8">
        <v>11</v>
      </c>
      <c r="F1105" s="1" t="str">
        <f>VLOOKUP(E1105,$O$1:$P$16,2,FALSE)</f>
        <v>BUENOS AIRES</v>
      </c>
      <c r="G1105" s="6" t="s">
        <v>3630</v>
      </c>
      <c r="H1105" t="str">
        <f>VLOOKUP(G1105,$O$19:$P$38,2,0)</f>
        <v>Profesional II</v>
      </c>
      <c r="I1105" t="str">
        <f>VLOOKUP(A1105,PERSONALES!$B$2:$F$2072,4,0)</f>
        <v>F</v>
      </c>
      <c r="J1105">
        <f>VLOOKUP(A1105,PERSONALES!$B$2:$F$2072,5,0)</f>
        <v>39</v>
      </c>
      <c r="K1105" t="str">
        <f>VLOOKUP(A1105,CITACIONES!$B$1:D$2072,2,0)</f>
        <v>SI</v>
      </c>
      <c r="L1105" t="str">
        <f>VLOOKUP(A1105,CITACIONES!$B$2:$D$2072,3,0)</f>
        <v>JUNIO</v>
      </c>
    </row>
    <row r="1106" spans="1:12">
      <c r="A1106" s="4">
        <v>53031777</v>
      </c>
      <c r="B1106" s="4" t="s">
        <v>2164</v>
      </c>
      <c r="C1106" s="4" t="s">
        <v>2165</v>
      </c>
      <c r="D1106" t="s">
        <v>4774</v>
      </c>
      <c r="E1106" s="8">
        <v>2</v>
      </c>
      <c r="F1106" s="1" t="str">
        <f>VLOOKUP(E1106,$O$1:$P$16,2,FALSE)</f>
        <v>MEDELLIN</v>
      </c>
      <c r="G1106" s="6" t="s">
        <v>3630</v>
      </c>
      <c r="H1106" t="str">
        <f>VLOOKUP(G1106,$O$19:$P$38,2,0)</f>
        <v>Profesional II</v>
      </c>
      <c r="I1106" t="str">
        <f>VLOOKUP(A1106,PERSONALES!$B$2:$F$2072,4,0)</f>
        <v>F</v>
      </c>
      <c r="J1106">
        <f>VLOOKUP(A1106,PERSONALES!$B$2:$F$2072,5,0)</f>
        <v>37</v>
      </c>
      <c r="K1106" t="str">
        <f>VLOOKUP(A1106,CITACIONES!$B$1:D$2072,2,0)</f>
        <v>NO</v>
      </c>
      <c r="L1106" t="str">
        <f>VLOOKUP(A1106,CITACIONES!$B$2:$D$2072,3,0)</f>
        <v>PENDIENTE</v>
      </c>
    </row>
    <row r="1107" spans="1:12">
      <c r="A1107" s="4">
        <v>53061357</v>
      </c>
      <c r="B1107" s="4" t="s">
        <v>2166</v>
      </c>
      <c r="C1107" s="4" t="s">
        <v>1540</v>
      </c>
      <c r="D1107" t="s">
        <v>4775</v>
      </c>
      <c r="E1107" s="8">
        <v>7</v>
      </c>
      <c r="F1107" s="1" t="str">
        <f>VLOOKUP(E1107,$O$1:$P$16,2,FALSE)</f>
        <v>PASO</v>
      </c>
      <c r="G1107" s="6" t="s">
        <v>3636</v>
      </c>
      <c r="H1107" t="str">
        <f>VLOOKUP(G1107,$O$19:$P$38,2,0)</f>
        <v>Tecnólogo</v>
      </c>
      <c r="I1107" t="str">
        <f>VLOOKUP(A1107,PERSONALES!$B$2:$F$2072,4,0)</f>
        <v>F</v>
      </c>
      <c r="J1107">
        <f>VLOOKUP(A1107,PERSONALES!$B$2:$F$2072,5,0)</f>
        <v>39</v>
      </c>
      <c r="K1107" t="str">
        <f>VLOOKUP(A1107,CITACIONES!$B$1:D$2072,2,0)</f>
        <v>SI</v>
      </c>
      <c r="L1107" t="str">
        <f>VLOOKUP(A1107,CITACIONES!$B$2:$D$2072,3,0)</f>
        <v>ABRIL</v>
      </c>
    </row>
    <row r="1108" spans="1:12">
      <c r="A1108" s="4">
        <v>53078411</v>
      </c>
      <c r="B1108" s="4" t="s">
        <v>2167</v>
      </c>
      <c r="C1108" s="4" t="s">
        <v>2168</v>
      </c>
      <c r="D1108" t="s">
        <v>4776</v>
      </c>
      <c r="E1108" s="8">
        <v>1</v>
      </c>
      <c r="F1108" s="1" t="str">
        <f>VLOOKUP(E1108,$O$1:$P$16,2,FALSE)</f>
        <v>BOGOTA</v>
      </c>
      <c r="G1108" s="6" t="s">
        <v>3632</v>
      </c>
      <c r="H1108" t="str">
        <f>VLOOKUP(G1108,$O$19:$P$38,2,0)</f>
        <v>Profesional I</v>
      </c>
      <c r="I1108" t="str">
        <f>VLOOKUP(A1108,PERSONALES!$B$2:$F$2072,4,0)</f>
        <v>F</v>
      </c>
      <c r="J1108">
        <f>VLOOKUP(A1108,PERSONALES!$B$2:$F$2072,5,0)</f>
        <v>37</v>
      </c>
      <c r="K1108" t="str">
        <f>VLOOKUP(A1108,CITACIONES!$B$1:D$2072,2,0)</f>
        <v>NO</v>
      </c>
      <c r="L1108" t="str">
        <f>VLOOKUP(A1108,CITACIONES!$B$2:$D$2072,3,0)</f>
        <v>PENDIENTE</v>
      </c>
    </row>
    <row r="1109" spans="1:12">
      <c r="A1109" s="4">
        <v>5308772</v>
      </c>
      <c r="B1109" s="4" t="s">
        <v>2169</v>
      </c>
      <c r="C1109" s="4" t="s">
        <v>2170</v>
      </c>
      <c r="D1109" t="s">
        <v>4777</v>
      </c>
      <c r="E1109" s="8">
        <v>5</v>
      </c>
      <c r="F1109" s="1" t="str">
        <f>VLOOKUP(E1109,$O$1:$P$16,2,FALSE)</f>
        <v>BUCARAMANGA</v>
      </c>
      <c r="G1109" s="6" t="s">
        <v>3633</v>
      </c>
      <c r="H1109" t="str">
        <f>VLOOKUP(G1109,$O$19:$P$38,2,0)</f>
        <v>Coordinador I</v>
      </c>
      <c r="I1109" t="str">
        <f>VLOOKUP(A1109,PERSONALES!$B$2:$F$2072,4,0)</f>
        <v>F</v>
      </c>
      <c r="J1109">
        <f>VLOOKUP(A1109,PERSONALES!$B$2:$F$2072,5,0)</f>
        <v>38</v>
      </c>
      <c r="K1109" t="str">
        <f>VLOOKUP(A1109,CITACIONES!$B$1:D$2072,2,0)</f>
        <v>SI</v>
      </c>
      <c r="L1109" t="str">
        <f>VLOOKUP(A1109,CITACIONES!$B$2:$D$2072,3,0)</f>
        <v>ABRIL</v>
      </c>
    </row>
    <row r="1110" spans="1:12">
      <c r="A1110" s="4">
        <v>71755843</v>
      </c>
      <c r="B1110" s="4" t="s">
        <v>514</v>
      </c>
      <c r="C1110" s="4" t="s">
        <v>372</v>
      </c>
      <c r="D1110" t="s">
        <v>4778</v>
      </c>
      <c r="E1110" s="8">
        <v>8</v>
      </c>
      <c r="F1110" s="1" t="str">
        <f>VLOOKUP(E1110,$O$1:$P$16,2,FALSE)</f>
        <v>GUAYAQUIL</v>
      </c>
      <c r="G1110" s="6" t="s">
        <v>3631</v>
      </c>
      <c r="H1110" t="str">
        <f>VLOOKUP(G1110,$O$19:$P$38,2,0)</f>
        <v>GERENTE</v>
      </c>
      <c r="I1110" t="str">
        <f>VLOOKUP(A1110,PERSONALES!$B$2:$F$2072,4,0)</f>
        <v>M</v>
      </c>
      <c r="J1110">
        <f>VLOOKUP(A1110,PERSONALES!$B$2:$F$2072,5,0)</f>
        <v>47</v>
      </c>
      <c r="K1110" t="str">
        <f>VLOOKUP(A1110,CITACIONES!$B$1:D$2072,2,0)</f>
        <v>SI</v>
      </c>
      <c r="L1110" t="str">
        <f>VLOOKUP(A1110,CITACIONES!$B$2:$D$2072,3,0)</f>
        <v>ABRIL</v>
      </c>
    </row>
    <row r="1111" spans="1:12">
      <c r="A1111" s="4">
        <v>79748079</v>
      </c>
      <c r="B1111" s="4" t="s">
        <v>586</v>
      </c>
      <c r="C1111" s="4" t="s">
        <v>2171</v>
      </c>
      <c r="D1111" t="s">
        <v>4779</v>
      </c>
      <c r="E1111" s="8">
        <v>4</v>
      </c>
      <c r="F1111" s="1" t="str">
        <f>VLOOKUP(E1111,$O$1:$P$16,2,FALSE)</f>
        <v>BARRANQUILLA</v>
      </c>
      <c r="G1111" s="6" t="s">
        <v>3632</v>
      </c>
      <c r="H1111" t="str">
        <f>VLOOKUP(G1111,$O$19:$P$38,2,0)</f>
        <v>Profesional I</v>
      </c>
      <c r="I1111" t="str">
        <f>VLOOKUP(A1111,PERSONALES!$B$2:$F$2072,4,0)</f>
        <v>M</v>
      </c>
      <c r="J1111">
        <f>VLOOKUP(A1111,PERSONALES!$B$2:$F$2072,5,0)</f>
        <v>44</v>
      </c>
      <c r="K1111" t="str">
        <f>VLOOKUP(A1111,CITACIONES!$B$1:D$2072,2,0)</f>
        <v>SI</v>
      </c>
      <c r="L1111" t="str">
        <f>VLOOKUP(A1111,CITACIONES!$B$2:$D$2072,3,0)</f>
        <v>MAYO</v>
      </c>
    </row>
    <row r="1112" spans="1:12">
      <c r="A1112" s="4">
        <v>80034409</v>
      </c>
      <c r="B1112" s="4" t="s">
        <v>2172</v>
      </c>
      <c r="C1112" s="4" t="s">
        <v>423</v>
      </c>
      <c r="D1112" t="s">
        <v>4780</v>
      </c>
      <c r="E1112" s="8">
        <v>8</v>
      </c>
      <c r="F1112" s="1" t="str">
        <f>VLOOKUP(E1112,$O$1:$P$16,2,FALSE)</f>
        <v>GUAYAQUIL</v>
      </c>
      <c r="G1112" s="6" t="s">
        <v>3633</v>
      </c>
      <c r="H1112" t="str">
        <f>VLOOKUP(G1112,$O$19:$P$38,2,0)</f>
        <v>Coordinador I</v>
      </c>
      <c r="I1112" t="str">
        <f>VLOOKUP(A1112,PERSONALES!$B$2:$F$2072,4,0)</f>
        <v>M</v>
      </c>
      <c r="J1112">
        <f>VLOOKUP(A1112,PERSONALES!$B$2:$F$2072,5,0)</f>
        <v>41</v>
      </c>
      <c r="K1112" t="str">
        <f>VLOOKUP(A1112,CITACIONES!$B$1:D$2072,2,0)</f>
        <v>NO</v>
      </c>
      <c r="L1112" t="str">
        <f>VLOOKUP(A1112,CITACIONES!$B$2:$D$2072,3,0)</f>
        <v>PENDIENTE</v>
      </c>
    </row>
    <row r="1113" spans="1:12">
      <c r="A1113" s="4">
        <v>80051809</v>
      </c>
      <c r="B1113" s="4" t="s">
        <v>2173</v>
      </c>
      <c r="C1113" s="4" t="s">
        <v>2174</v>
      </c>
      <c r="D1113" t="s">
        <v>4781</v>
      </c>
      <c r="E1113" s="8">
        <v>10</v>
      </c>
      <c r="F1113" s="1" t="str">
        <f>VLOOKUP(E1113,$O$1:$P$16,2,FALSE)</f>
        <v>LIMA</v>
      </c>
      <c r="G1113" s="6" t="s">
        <v>3629</v>
      </c>
      <c r="H1113" t="str">
        <f>VLOOKUP(G1113,$O$19:$P$38,2,0)</f>
        <v>Especialista</v>
      </c>
      <c r="I1113" t="str">
        <f>VLOOKUP(A1113,PERSONALES!$B$2:$F$2072,4,0)</f>
        <v>M</v>
      </c>
      <c r="J1113">
        <f>VLOOKUP(A1113,PERSONALES!$B$2:$F$2072,5,0)</f>
        <v>42</v>
      </c>
      <c r="K1113" t="str">
        <f>VLOOKUP(A1113,CITACIONES!$B$1:D$2072,2,0)</f>
        <v>SI</v>
      </c>
      <c r="L1113" t="str">
        <f>VLOOKUP(A1113,CITACIONES!$B$2:$D$2072,3,0)</f>
        <v>FEBRERO</v>
      </c>
    </row>
    <row r="1114" spans="1:12">
      <c r="A1114" s="4">
        <v>80054265</v>
      </c>
      <c r="B1114" s="4" t="s">
        <v>2175</v>
      </c>
      <c r="C1114" s="4" t="s">
        <v>1817</v>
      </c>
      <c r="D1114" t="s">
        <v>4782</v>
      </c>
      <c r="E1114" s="8">
        <v>4</v>
      </c>
      <c r="F1114" s="1" t="str">
        <f>VLOOKUP(E1114,$O$1:$P$16,2,FALSE)</f>
        <v>BARRANQUILLA</v>
      </c>
      <c r="G1114" s="6" t="s">
        <v>3633</v>
      </c>
      <c r="H1114" t="str">
        <f>VLOOKUP(G1114,$O$19:$P$38,2,0)</f>
        <v>Coordinador I</v>
      </c>
      <c r="I1114" t="str">
        <f>VLOOKUP(A1114,PERSONALES!$B$2:$F$2072,4,0)</f>
        <v>M</v>
      </c>
      <c r="J1114">
        <f>VLOOKUP(A1114,PERSONALES!$B$2:$F$2072,5,0)</f>
        <v>44</v>
      </c>
      <c r="K1114" t="str">
        <f>VLOOKUP(A1114,CITACIONES!$B$1:D$2072,2,0)</f>
        <v>NO</v>
      </c>
      <c r="L1114" t="str">
        <f>VLOOKUP(A1114,CITACIONES!$B$2:$D$2072,3,0)</f>
        <v>PENDIENTE</v>
      </c>
    </row>
    <row r="1115" spans="1:12">
      <c r="A1115" s="4">
        <v>80095734</v>
      </c>
      <c r="B1115" s="4" t="s">
        <v>2176</v>
      </c>
      <c r="C1115" s="4" t="s">
        <v>2177</v>
      </c>
      <c r="D1115" t="s">
        <v>4783</v>
      </c>
      <c r="E1115" s="8">
        <v>4</v>
      </c>
      <c r="F1115" s="1" t="str">
        <f>VLOOKUP(E1115,$O$1:$P$16,2,FALSE)</f>
        <v>BARRANQUILLA</v>
      </c>
      <c r="G1115" s="6" t="s">
        <v>3636</v>
      </c>
      <c r="H1115" t="str">
        <f>VLOOKUP(G1115,$O$19:$P$38,2,0)</f>
        <v>Tecnólogo</v>
      </c>
      <c r="I1115" t="str">
        <f>VLOOKUP(A1115,PERSONALES!$B$2:$F$2072,4,0)</f>
        <v>M</v>
      </c>
      <c r="J1115">
        <f>VLOOKUP(A1115,PERSONALES!$B$2:$F$2072,5,0)</f>
        <v>40</v>
      </c>
      <c r="K1115" t="str">
        <f>VLOOKUP(A1115,CITACIONES!$B$1:D$2072,2,0)</f>
        <v>SI</v>
      </c>
      <c r="L1115" t="str">
        <f>VLOOKUP(A1115,CITACIONES!$B$2:$D$2072,3,0)</f>
        <v>MAYO</v>
      </c>
    </row>
    <row r="1116" spans="1:12">
      <c r="A1116" s="4">
        <v>80799946</v>
      </c>
      <c r="B1116" s="4" t="s">
        <v>2178</v>
      </c>
      <c r="C1116" s="4" t="s">
        <v>2179</v>
      </c>
      <c r="D1116" t="s">
        <v>4784</v>
      </c>
      <c r="E1116" s="8">
        <v>13</v>
      </c>
      <c r="F1116" s="1" t="str">
        <f>VLOOKUP(E1116,$O$1:$P$16,2,FALSE)</f>
        <v>NEW YORK</v>
      </c>
      <c r="G1116" s="6" t="s">
        <v>3630</v>
      </c>
      <c r="H1116" t="str">
        <f>VLOOKUP(G1116,$O$19:$P$38,2,0)</f>
        <v>Profesional II</v>
      </c>
      <c r="I1116" t="str">
        <f>VLOOKUP(A1116,PERSONALES!$B$2:$F$2072,4,0)</f>
        <v>M</v>
      </c>
      <c r="J1116">
        <f>VLOOKUP(A1116,PERSONALES!$B$2:$F$2072,5,0)</f>
        <v>38</v>
      </c>
      <c r="K1116" t="str">
        <f>VLOOKUP(A1116,CITACIONES!$B$1:D$2072,2,0)</f>
        <v>SI</v>
      </c>
      <c r="L1116" t="str">
        <f>VLOOKUP(A1116,CITACIONES!$B$2:$D$2072,3,0)</f>
        <v>MAYO</v>
      </c>
    </row>
    <row r="1117" spans="1:12">
      <c r="A1117" s="4">
        <v>80805256</v>
      </c>
      <c r="B1117" s="4" t="s">
        <v>2180</v>
      </c>
      <c r="C1117" s="4" t="s">
        <v>2181</v>
      </c>
      <c r="D1117" t="s">
        <v>4785</v>
      </c>
      <c r="E1117" s="8">
        <v>8</v>
      </c>
      <c r="F1117" s="1" t="str">
        <f>VLOOKUP(E1117,$O$1:$P$16,2,FALSE)</f>
        <v>GUAYAQUIL</v>
      </c>
      <c r="G1117" s="6" t="s">
        <v>3632</v>
      </c>
      <c r="H1117" t="str">
        <f>VLOOKUP(G1117,$O$19:$P$38,2,0)</f>
        <v>Profesional I</v>
      </c>
      <c r="I1117" t="str">
        <f>VLOOKUP(A1117,PERSONALES!$B$2:$F$2072,4,0)</f>
        <v>M</v>
      </c>
      <c r="J1117">
        <f>VLOOKUP(A1117,PERSONALES!$B$2:$F$2072,5,0)</f>
        <v>38</v>
      </c>
      <c r="K1117" t="str">
        <f>VLOOKUP(A1117,CITACIONES!$B$1:D$2072,2,0)</f>
        <v>SI</v>
      </c>
      <c r="L1117" t="str">
        <f>VLOOKUP(A1117,CITACIONES!$B$2:$D$2072,3,0)</f>
        <v>MAYO</v>
      </c>
    </row>
    <row r="1118" spans="1:12">
      <c r="A1118" s="4">
        <v>80828182</v>
      </c>
      <c r="B1118" s="4" t="s">
        <v>2182</v>
      </c>
      <c r="C1118" s="4" t="s">
        <v>2183</v>
      </c>
      <c r="D1118" t="s">
        <v>4786</v>
      </c>
      <c r="E1118" s="8">
        <v>8</v>
      </c>
      <c r="F1118" s="1" t="str">
        <f>VLOOKUP(E1118,$O$1:$P$16,2,FALSE)</f>
        <v>GUAYAQUIL</v>
      </c>
      <c r="G1118" s="6" t="s">
        <v>3637</v>
      </c>
      <c r="H1118" t="str">
        <f>VLOOKUP(G1118,$O$19:$P$38,2,0)</f>
        <v>Gerente I</v>
      </c>
      <c r="I1118" t="str">
        <f>VLOOKUP(A1118,PERSONALES!$B$2:$F$2072,4,0)</f>
        <v>M</v>
      </c>
      <c r="J1118">
        <f>VLOOKUP(A1118,PERSONALES!$B$2:$F$2072,5,0)</f>
        <v>38</v>
      </c>
      <c r="K1118" t="str">
        <f>VLOOKUP(A1118,CITACIONES!$B$1:D$2072,2,0)</f>
        <v>SI</v>
      </c>
      <c r="L1118" t="str">
        <f>VLOOKUP(A1118,CITACIONES!$B$2:$D$2072,3,0)</f>
        <v>MARZO</v>
      </c>
    </row>
    <row r="1119" spans="1:12">
      <c r="A1119" s="4">
        <v>80875398</v>
      </c>
      <c r="B1119" s="4" t="s">
        <v>2184</v>
      </c>
      <c r="C1119" s="4" t="s">
        <v>2185</v>
      </c>
      <c r="D1119" t="s">
        <v>4787</v>
      </c>
      <c r="E1119" s="8">
        <v>4</v>
      </c>
      <c r="F1119" s="1" t="str">
        <f>VLOOKUP(E1119,$O$1:$P$16,2,FALSE)</f>
        <v>BARRANQUILLA</v>
      </c>
      <c r="G1119" s="6" t="s">
        <v>3632</v>
      </c>
      <c r="H1119" t="str">
        <f>VLOOKUP(G1119,$O$19:$P$38,2,0)</f>
        <v>Profesional I</v>
      </c>
      <c r="I1119" t="str">
        <f>VLOOKUP(A1119,PERSONALES!$B$2:$F$2072,4,0)</f>
        <v>M</v>
      </c>
      <c r="J1119">
        <f>VLOOKUP(A1119,PERSONALES!$B$2:$F$2072,5,0)</f>
        <v>37</v>
      </c>
      <c r="K1119" t="str">
        <f>VLOOKUP(A1119,CITACIONES!$B$1:D$2072,2,0)</f>
        <v>SI</v>
      </c>
      <c r="L1119" t="str">
        <f>VLOOKUP(A1119,CITACIONES!$B$2:$D$2072,3,0)</f>
        <v>MARZO</v>
      </c>
    </row>
    <row r="1120" spans="1:12">
      <c r="A1120" s="4">
        <v>80906220</v>
      </c>
      <c r="B1120" s="4" t="s">
        <v>2186</v>
      </c>
      <c r="C1120" s="4" t="s">
        <v>2187</v>
      </c>
      <c r="D1120" t="s">
        <v>4788</v>
      </c>
      <c r="E1120" s="8">
        <v>14</v>
      </c>
      <c r="F1120" s="1" t="str">
        <f>VLOOKUP(E1120,$O$1:$P$16,2,FALSE)</f>
        <v>SANTIAGO</v>
      </c>
      <c r="G1120" s="6" t="s">
        <v>3630</v>
      </c>
      <c r="H1120" t="str">
        <f>VLOOKUP(G1120,$O$19:$P$38,2,0)</f>
        <v>Profesional II</v>
      </c>
      <c r="I1120" t="str">
        <f>VLOOKUP(A1120,PERSONALES!$B$2:$F$2072,4,0)</f>
        <v>M</v>
      </c>
      <c r="J1120">
        <f>VLOOKUP(A1120,PERSONALES!$B$2:$F$2072,5,0)</f>
        <v>38</v>
      </c>
      <c r="K1120" t="str">
        <f>VLOOKUP(A1120,CITACIONES!$B$1:D$2072,2,0)</f>
        <v>SI</v>
      </c>
      <c r="L1120" t="str">
        <f>VLOOKUP(A1120,CITACIONES!$B$2:$D$2072,3,0)</f>
        <v>ABRIL</v>
      </c>
    </row>
    <row r="1121" spans="1:12">
      <c r="A1121" s="4">
        <v>91271841</v>
      </c>
      <c r="B1121" s="4" t="s">
        <v>2188</v>
      </c>
      <c r="C1121" s="4" t="s">
        <v>2189</v>
      </c>
      <c r="D1121" t="s">
        <v>4789</v>
      </c>
      <c r="E1121" s="8">
        <v>15</v>
      </c>
      <c r="F1121" s="1" t="str">
        <f>VLOOKUP(E1121,$O$1:$P$16,2,FALSE)</f>
        <v>MIAMI</v>
      </c>
      <c r="G1121" s="6" t="s">
        <v>3629</v>
      </c>
      <c r="H1121" t="str">
        <f>VLOOKUP(G1121,$O$19:$P$38,2,0)</f>
        <v>Especialista</v>
      </c>
      <c r="I1121" t="str">
        <f>VLOOKUP(A1121,PERSONALES!$B$2:$F$2072,4,0)</f>
        <v>M</v>
      </c>
      <c r="J1121">
        <f>VLOOKUP(A1121,PERSONALES!$B$2:$F$2072,5,0)</f>
        <v>52</v>
      </c>
      <c r="K1121" t="str">
        <f>VLOOKUP(A1121,CITACIONES!$B$1:D$2072,2,0)</f>
        <v>NO</v>
      </c>
      <c r="L1121" t="str">
        <f>VLOOKUP(A1121,CITACIONES!$B$2:$D$2072,3,0)</f>
        <v>PENDIENTE</v>
      </c>
    </row>
    <row r="1122" spans="1:12">
      <c r="A1122" s="4">
        <v>1014871729</v>
      </c>
      <c r="B1122" s="4" t="s">
        <v>2190</v>
      </c>
      <c r="C1122" s="4" t="s">
        <v>2191</v>
      </c>
      <c r="D1122" t="s">
        <v>4790</v>
      </c>
      <c r="E1122" s="8">
        <v>3</v>
      </c>
      <c r="F1122" s="1" t="str">
        <f>VLOOKUP(E1122,$O$1:$P$16,2,FALSE)</f>
        <v>CALI</v>
      </c>
      <c r="G1122" s="6" t="s">
        <v>3633</v>
      </c>
      <c r="H1122" t="str">
        <f>VLOOKUP(G1122,$O$19:$P$38,2,0)</f>
        <v>Coordinador I</v>
      </c>
      <c r="I1122" t="str">
        <f>VLOOKUP(A1122,PERSONALES!$B$2:$F$2072,4,0)</f>
        <v>M</v>
      </c>
      <c r="J1122">
        <f>VLOOKUP(A1122,PERSONALES!$B$2:$F$2072,5,0)</f>
        <v>35</v>
      </c>
      <c r="K1122" t="str">
        <f>VLOOKUP(A1122,CITACIONES!$B$1:D$2072,2,0)</f>
        <v>SI</v>
      </c>
      <c r="L1122" t="str">
        <f>VLOOKUP(A1122,CITACIONES!$B$2:$D$2072,3,0)</f>
        <v>ABRIL</v>
      </c>
    </row>
    <row r="1123" spans="1:12">
      <c r="A1123" s="4">
        <v>1070422269</v>
      </c>
      <c r="B1123" s="4" t="s">
        <v>2192</v>
      </c>
      <c r="C1123" s="4" t="s">
        <v>2193</v>
      </c>
      <c r="D1123" t="s">
        <v>4791</v>
      </c>
      <c r="E1123" s="8">
        <v>8</v>
      </c>
      <c r="F1123" s="1" t="str">
        <f>VLOOKUP(E1123,$O$1:$P$16,2,FALSE)</f>
        <v>GUAYAQUIL</v>
      </c>
      <c r="G1123" s="6" t="s">
        <v>3630</v>
      </c>
      <c r="H1123" t="str">
        <f>VLOOKUP(G1123,$O$19:$P$38,2,0)</f>
        <v>Profesional II</v>
      </c>
      <c r="I1123" t="str">
        <f>VLOOKUP(A1123,PERSONALES!$B$2:$F$2072,4,0)</f>
        <v>F</v>
      </c>
      <c r="J1123">
        <f>VLOOKUP(A1123,PERSONALES!$B$2:$F$2072,5,0)</f>
        <v>33</v>
      </c>
      <c r="K1123" t="str">
        <f>VLOOKUP(A1123,CITACIONES!$B$1:D$2072,2,0)</f>
        <v>NO</v>
      </c>
      <c r="L1123" t="str">
        <f>VLOOKUP(A1123,CITACIONES!$B$2:$D$2072,3,0)</f>
        <v>PENDIENTE</v>
      </c>
    </row>
    <row r="1124" spans="1:12">
      <c r="A1124" s="4">
        <v>1075381756</v>
      </c>
      <c r="B1124" s="4" t="s">
        <v>877</v>
      </c>
      <c r="C1124" s="4" t="s">
        <v>2194</v>
      </c>
      <c r="D1124" t="s">
        <v>4792</v>
      </c>
      <c r="E1124" s="8">
        <v>14</v>
      </c>
      <c r="F1124" s="1" t="str">
        <f>VLOOKUP(E1124,$O$1:$P$16,2,FALSE)</f>
        <v>SANTIAGO</v>
      </c>
      <c r="G1124" s="6" t="s">
        <v>3635</v>
      </c>
      <c r="H1124" t="str">
        <f>VLOOKUP(G1124,$O$19:$P$38,2,0)</f>
        <v>Auxiliar Técnico I</v>
      </c>
      <c r="I1124" t="str">
        <f>VLOOKUP(A1124,PERSONALES!$B$2:$F$2072,4,0)</f>
        <v>F</v>
      </c>
      <c r="J1124">
        <f>VLOOKUP(A1124,PERSONALES!$B$2:$F$2072,5,0)</f>
        <v>24</v>
      </c>
      <c r="K1124" t="str">
        <f>VLOOKUP(A1124,CITACIONES!$B$1:D$2072,2,0)</f>
        <v>SI</v>
      </c>
      <c r="L1124" t="str">
        <f>VLOOKUP(A1124,CITACIONES!$B$2:$D$2072,3,0)</f>
        <v>MARZO</v>
      </c>
    </row>
    <row r="1125" spans="1:12">
      <c r="A1125" s="4">
        <v>39579160</v>
      </c>
      <c r="B1125" s="4" t="s">
        <v>2195</v>
      </c>
      <c r="C1125" s="4" t="s">
        <v>2196</v>
      </c>
      <c r="D1125" t="s">
        <v>4793</v>
      </c>
      <c r="E1125" s="8">
        <v>15</v>
      </c>
      <c r="F1125" s="1" t="str">
        <f>VLOOKUP(E1125,$O$1:$P$16,2,FALSE)</f>
        <v>MIAMI</v>
      </c>
      <c r="G1125" s="6" t="s">
        <v>3638</v>
      </c>
      <c r="H1125" t="str">
        <f>VLOOKUP(G1125,$O$19:$P$38,2,0)</f>
        <v>Gestor I</v>
      </c>
      <c r="I1125" t="str">
        <f>VLOOKUP(A1125,PERSONALES!$B$2:$F$2072,4,0)</f>
        <v>F</v>
      </c>
      <c r="J1125">
        <f>VLOOKUP(A1125,PERSONALES!$B$2:$F$2072,5,0)</f>
        <v>42</v>
      </c>
      <c r="K1125" t="str">
        <f>VLOOKUP(A1125,CITACIONES!$B$1:D$2072,2,0)</f>
        <v>SI</v>
      </c>
      <c r="L1125" t="str">
        <f>VLOOKUP(A1125,CITACIONES!$B$2:$D$2072,3,0)</f>
        <v>ABRIL</v>
      </c>
    </row>
    <row r="1126" spans="1:12">
      <c r="A1126" s="4">
        <v>46687150</v>
      </c>
      <c r="B1126" s="4" t="s">
        <v>1426</v>
      </c>
      <c r="C1126" s="4" t="s">
        <v>2197</v>
      </c>
      <c r="D1126" t="s">
        <v>4794</v>
      </c>
      <c r="E1126" s="8">
        <v>6</v>
      </c>
      <c r="F1126" s="1" t="str">
        <f>VLOOKUP(E1126,$O$1:$P$16,2,FALSE)</f>
        <v>SANTA MARTA</v>
      </c>
      <c r="G1126" s="6" t="s">
        <v>3632</v>
      </c>
      <c r="H1126" t="str">
        <f>VLOOKUP(G1126,$O$19:$P$38,2,0)</f>
        <v>Profesional I</v>
      </c>
      <c r="I1126" t="str">
        <f>VLOOKUP(A1126,PERSONALES!$B$2:$F$2072,4,0)</f>
        <v>F</v>
      </c>
      <c r="J1126">
        <f>VLOOKUP(A1126,PERSONALES!$B$2:$F$2072,5,0)</f>
        <v>45</v>
      </c>
      <c r="K1126" t="str">
        <f>VLOOKUP(A1126,CITACIONES!$B$1:D$2072,2,0)</f>
        <v>SI</v>
      </c>
      <c r="L1126" t="str">
        <f>VLOOKUP(A1126,CITACIONES!$B$2:$D$2072,3,0)</f>
        <v>ABRIL</v>
      </c>
    </row>
    <row r="1127" spans="1:12">
      <c r="A1127" s="4">
        <v>52396940</v>
      </c>
      <c r="B1127" s="4" t="s">
        <v>104</v>
      </c>
      <c r="C1127" s="4" t="s">
        <v>2198</v>
      </c>
      <c r="D1127" t="s">
        <v>4795</v>
      </c>
      <c r="E1127" s="8">
        <v>2</v>
      </c>
      <c r="F1127" s="1" t="str">
        <f>VLOOKUP(E1127,$O$1:$P$16,2,FALSE)</f>
        <v>MEDELLIN</v>
      </c>
      <c r="G1127" s="6" t="s">
        <v>3635</v>
      </c>
      <c r="H1127" t="str">
        <f>VLOOKUP(G1127,$O$19:$P$38,2,0)</f>
        <v>Auxiliar Técnico I</v>
      </c>
      <c r="I1127" t="str">
        <f>VLOOKUP(A1127,PERSONALES!$B$2:$F$2072,4,0)</f>
        <v>F</v>
      </c>
      <c r="J1127">
        <f>VLOOKUP(A1127,PERSONALES!$B$2:$F$2072,5,0)</f>
        <v>44</v>
      </c>
      <c r="K1127" t="str">
        <f>VLOOKUP(A1127,CITACIONES!$B$1:D$2072,2,0)</f>
        <v>NO</v>
      </c>
      <c r="L1127" t="str">
        <f>VLOOKUP(A1127,CITACIONES!$B$2:$D$2072,3,0)</f>
        <v>PENDIENTE</v>
      </c>
    </row>
    <row r="1128" spans="1:12">
      <c r="A1128" s="4">
        <v>63364813</v>
      </c>
      <c r="B1128" s="4" t="s">
        <v>2199</v>
      </c>
      <c r="C1128" s="4" t="s">
        <v>2200</v>
      </c>
      <c r="D1128" t="s">
        <v>4796</v>
      </c>
      <c r="E1128" s="8">
        <v>7</v>
      </c>
      <c r="F1128" s="1" t="str">
        <f>VLOOKUP(E1128,$O$1:$P$16,2,FALSE)</f>
        <v>PASO</v>
      </c>
      <c r="G1128" s="6" t="s">
        <v>3633</v>
      </c>
      <c r="H1128" t="str">
        <f>VLOOKUP(G1128,$O$19:$P$38,2,0)</f>
        <v>Coordinador I</v>
      </c>
      <c r="I1128" t="str">
        <f>VLOOKUP(A1128,PERSONALES!$B$2:$F$2072,4,0)</f>
        <v>F</v>
      </c>
      <c r="J1128">
        <f>VLOOKUP(A1128,PERSONALES!$B$2:$F$2072,5,0)</f>
        <v>51</v>
      </c>
      <c r="K1128" t="str">
        <f>VLOOKUP(A1128,CITACIONES!$B$1:D$2072,2,0)</f>
        <v>SI</v>
      </c>
      <c r="L1128" t="str">
        <f>VLOOKUP(A1128,CITACIONES!$B$2:$D$2072,3,0)</f>
        <v>MARZO</v>
      </c>
    </row>
    <row r="1129" spans="1:12">
      <c r="A1129" s="4">
        <v>79599449</v>
      </c>
      <c r="B1129" s="4" t="s">
        <v>2201</v>
      </c>
      <c r="C1129" s="4" t="s">
        <v>2202</v>
      </c>
      <c r="D1129" t="s">
        <v>4797</v>
      </c>
      <c r="E1129" s="8">
        <v>4</v>
      </c>
      <c r="F1129" s="1" t="str">
        <f>VLOOKUP(E1129,$O$1:$P$16,2,FALSE)</f>
        <v>BARRANQUILLA</v>
      </c>
      <c r="G1129" s="6" t="s">
        <v>3631</v>
      </c>
      <c r="H1129" t="str">
        <f>VLOOKUP(G1129,$O$19:$P$38,2,0)</f>
        <v>GERENTE</v>
      </c>
      <c r="I1129" t="str">
        <f>VLOOKUP(A1129,PERSONALES!$B$2:$F$2072,4,0)</f>
        <v>M</v>
      </c>
      <c r="J1129">
        <f>VLOOKUP(A1129,PERSONALES!$B$2:$F$2072,5,0)</f>
        <v>50</v>
      </c>
      <c r="K1129" t="str">
        <f>VLOOKUP(A1129,CITACIONES!$B$1:D$2072,2,0)</f>
        <v>SI</v>
      </c>
      <c r="L1129" t="str">
        <f>VLOOKUP(A1129,CITACIONES!$B$2:$D$2072,3,0)</f>
        <v>MAYO</v>
      </c>
    </row>
    <row r="1130" spans="1:12">
      <c r="A1130" s="4">
        <v>80035</v>
      </c>
      <c r="B1130" s="4" t="s">
        <v>2203</v>
      </c>
      <c r="C1130" s="4" t="s">
        <v>2204</v>
      </c>
      <c r="D1130" t="s">
        <v>4798</v>
      </c>
      <c r="E1130" s="8">
        <v>1</v>
      </c>
      <c r="F1130" s="1" t="str">
        <f>VLOOKUP(E1130,$O$1:$P$16,2,FALSE)</f>
        <v>BOGOTA</v>
      </c>
      <c r="G1130" s="6" t="s">
        <v>3633</v>
      </c>
      <c r="H1130" t="str">
        <f>VLOOKUP(G1130,$O$19:$P$38,2,0)</f>
        <v>Coordinador I</v>
      </c>
      <c r="I1130" t="str">
        <f>VLOOKUP(A1130,PERSONALES!$B$2:$F$2072,4,0)</f>
        <v>M</v>
      </c>
      <c r="J1130">
        <f>VLOOKUP(A1130,PERSONALES!$B$2:$F$2072,5,0)</f>
        <v>42</v>
      </c>
      <c r="K1130" t="str">
        <f>VLOOKUP(A1130,CITACIONES!$B$1:D$2072,2,0)</f>
        <v>SI</v>
      </c>
      <c r="L1130" t="str">
        <f>VLOOKUP(A1130,CITACIONES!$B$2:$D$2072,3,0)</f>
        <v>JUNIO</v>
      </c>
    </row>
    <row r="1131" spans="1:12">
      <c r="A1131" s="4">
        <v>1001585593</v>
      </c>
      <c r="B1131" s="4" t="s">
        <v>2205</v>
      </c>
      <c r="C1131" s="4" t="s">
        <v>2206</v>
      </c>
      <c r="D1131" t="s">
        <v>4799</v>
      </c>
      <c r="E1131" s="8">
        <v>5</v>
      </c>
      <c r="F1131" s="1" t="str">
        <f>VLOOKUP(E1131,$O$1:$P$16,2,FALSE)</f>
        <v>BUCARAMANGA</v>
      </c>
      <c r="G1131" s="6" t="s">
        <v>3635</v>
      </c>
      <c r="H1131" t="str">
        <f>VLOOKUP(G1131,$O$19:$P$38,2,0)</f>
        <v>Auxiliar Técnico I</v>
      </c>
      <c r="I1131" t="str">
        <f>VLOOKUP(A1131,PERSONALES!$B$2:$F$2072,4,0)</f>
        <v>F</v>
      </c>
      <c r="J1131">
        <f>VLOOKUP(A1131,PERSONALES!$B$2:$F$2072,5,0)</f>
        <v>23</v>
      </c>
      <c r="K1131" t="str">
        <f>VLOOKUP(A1131,CITACIONES!$B$1:D$2072,2,0)</f>
        <v>SI</v>
      </c>
      <c r="L1131" t="str">
        <f>VLOOKUP(A1131,CITACIONES!$B$2:$D$2072,3,0)</f>
        <v>ABRIL</v>
      </c>
    </row>
    <row r="1132" spans="1:12">
      <c r="A1132" s="4">
        <v>1010414327</v>
      </c>
      <c r="B1132" s="4" t="s">
        <v>2207</v>
      </c>
      <c r="C1132" s="4" t="s">
        <v>2208</v>
      </c>
      <c r="D1132" t="s">
        <v>4800</v>
      </c>
      <c r="E1132" s="8">
        <v>2</v>
      </c>
      <c r="F1132" s="1" t="str">
        <f>VLOOKUP(E1132,$O$1:$P$16,2,FALSE)</f>
        <v>MEDELLIN</v>
      </c>
      <c r="G1132" s="6" t="s">
        <v>3635</v>
      </c>
      <c r="H1132" t="str">
        <f>VLOOKUP(G1132,$O$19:$P$38,2,0)</f>
        <v>Auxiliar Técnico I</v>
      </c>
      <c r="I1132" t="str">
        <f>VLOOKUP(A1132,PERSONALES!$B$2:$F$2072,4,0)</f>
        <v>M</v>
      </c>
      <c r="J1132">
        <f>VLOOKUP(A1132,PERSONALES!$B$2:$F$2072,5,0)</f>
        <v>23</v>
      </c>
      <c r="K1132" t="str">
        <f>VLOOKUP(A1132,CITACIONES!$B$1:D$2072,2,0)</f>
        <v>NO</v>
      </c>
      <c r="L1132" t="str">
        <f>VLOOKUP(A1132,CITACIONES!$B$2:$D$2072,3,0)</f>
        <v>PENDIENTE</v>
      </c>
    </row>
    <row r="1133" spans="1:12">
      <c r="A1133" s="4">
        <v>1012132122</v>
      </c>
      <c r="B1133" s="4" t="s">
        <v>2209</v>
      </c>
      <c r="C1133" s="4" t="s">
        <v>2210</v>
      </c>
      <c r="D1133" t="s">
        <v>4801</v>
      </c>
      <c r="E1133" s="8">
        <v>7</v>
      </c>
      <c r="F1133" s="1" t="str">
        <f>VLOOKUP(E1133,$O$1:$P$16,2,FALSE)</f>
        <v>PASO</v>
      </c>
      <c r="G1133" s="6" t="s">
        <v>3635</v>
      </c>
      <c r="H1133" t="str">
        <f>VLOOKUP(G1133,$O$19:$P$38,2,0)</f>
        <v>Auxiliar Técnico I</v>
      </c>
      <c r="I1133" t="str">
        <f>VLOOKUP(A1133,PERSONALES!$B$2:$F$2072,4,0)</f>
        <v>F</v>
      </c>
      <c r="J1133">
        <f>VLOOKUP(A1133,PERSONALES!$B$2:$F$2072,5,0)</f>
        <v>31</v>
      </c>
      <c r="K1133" t="str">
        <f>VLOOKUP(A1133,CITACIONES!$B$1:D$2072,2,0)</f>
        <v>SI</v>
      </c>
      <c r="L1133" t="str">
        <f>VLOOKUP(A1133,CITACIONES!$B$2:$D$2072,3,0)</f>
        <v>MAYO</v>
      </c>
    </row>
    <row r="1134" spans="1:12">
      <c r="A1134" s="4">
        <v>1015731711</v>
      </c>
      <c r="B1134" s="4" t="s">
        <v>62</v>
      </c>
      <c r="C1134" s="4" t="s">
        <v>2211</v>
      </c>
      <c r="D1134" t="s">
        <v>4802</v>
      </c>
      <c r="E1134" s="8">
        <v>1</v>
      </c>
      <c r="F1134" s="1" t="str">
        <f>VLOOKUP(E1134,$O$1:$P$16,2,FALSE)</f>
        <v>BOGOTA</v>
      </c>
      <c r="G1134" s="6" t="s">
        <v>3630</v>
      </c>
      <c r="H1134" t="str">
        <f>VLOOKUP(G1134,$O$19:$P$38,2,0)</f>
        <v>Profesional II</v>
      </c>
      <c r="I1134" t="str">
        <f>VLOOKUP(A1134,PERSONALES!$B$2:$F$2072,4,0)</f>
        <v>F</v>
      </c>
      <c r="J1134">
        <f>VLOOKUP(A1134,PERSONALES!$B$2:$F$2072,5,0)</f>
        <v>28</v>
      </c>
      <c r="K1134" t="str">
        <f>VLOOKUP(A1134,CITACIONES!$B$1:D$2072,2,0)</f>
        <v>NO</v>
      </c>
      <c r="L1134" t="str">
        <f>VLOOKUP(A1134,CITACIONES!$B$2:$D$2072,3,0)</f>
        <v>PENDIENTE</v>
      </c>
    </row>
    <row r="1135" spans="1:12">
      <c r="A1135" s="4">
        <v>1016606320</v>
      </c>
      <c r="B1135" s="4" t="s">
        <v>2212</v>
      </c>
      <c r="C1135" s="4" t="s">
        <v>2213</v>
      </c>
      <c r="D1135" t="s">
        <v>4803</v>
      </c>
      <c r="E1135" s="8">
        <v>3</v>
      </c>
      <c r="F1135" s="1" t="str">
        <f>VLOOKUP(E1135,$O$1:$P$16,2,FALSE)</f>
        <v>CALI</v>
      </c>
      <c r="G1135" s="6" t="s">
        <v>3630</v>
      </c>
      <c r="H1135" t="str">
        <f>VLOOKUP(G1135,$O$19:$P$38,2,0)</f>
        <v>Profesional II</v>
      </c>
      <c r="I1135" t="str">
        <f>VLOOKUP(A1135,PERSONALES!$B$2:$F$2072,4,0)</f>
        <v>M</v>
      </c>
      <c r="J1135">
        <f>VLOOKUP(A1135,PERSONALES!$B$2:$F$2072,5,0)</f>
        <v>34</v>
      </c>
      <c r="K1135" t="str">
        <f>VLOOKUP(A1135,CITACIONES!$B$1:D$2072,2,0)</f>
        <v>SI</v>
      </c>
      <c r="L1135" t="str">
        <f>VLOOKUP(A1135,CITACIONES!$B$2:$D$2072,3,0)</f>
        <v>ABRIL</v>
      </c>
    </row>
    <row r="1136" spans="1:12">
      <c r="A1136" s="4">
        <v>1016355383</v>
      </c>
      <c r="B1136" s="4" t="s">
        <v>2214</v>
      </c>
      <c r="C1136" s="4" t="s">
        <v>2215</v>
      </c>
      <c r="D1136" t="s">
        <v>4804</v>
      </c>
      <c r="E1136" s="8">
        <v>3</v>
      </c>
      <c r="F1136" s="1" t="str">
        <f>VLOOKUP(E1136,$O$1:$P$16,2,FALSE)</f>
        <v>CALI</v>
      </c>
      <c r="G1136" s="6" t="s">
        <v>3635</v>
      </c>
      <c r="H1136" t="str">
        <f>VLOOKUP(G1136,$O$19:$P$38,2,0)</f>
        <v>Auxiliar Técnico I</v>
      </c>
      <c r="I1136" t="str">
        <f>VLOOKUP(A1136,PERSONALES!$B$2:$F$2072,4,0)</f>
        <v>F</v>
      </c>
      <c r="J1136">
        <f>VLOOKUP(A1136,PERSONALES!$B$2:$F$2072,5,0)</f>
        <v>29</v>
      </c>
      <c r="K1136" t="str">
        <f>VLOOKUP(A1136,CITACIONES!$B$1:D$2072,2,0)</f>
        <v>SI</v>
      </c>
      <c r="L1136" t="str">
        <f>VLOOKUP(A1136,CITACIONES!$B$2:$D$2072,3,0)</f>
        <v>ENERO</v>
      </c>
    </row>
    <row r="1137" spans="1:12">
      <c r="A1137" s="4">
        <v>1022257256</v>
      </c>
      <c r="B1137" s="4" t="s">
        <v>2216</v>
      </c>
      <c r="C1137" s="4" t="s">
        <v>2217</v>
      </c>
      <c r="D1137" t="s">
        <v>4805</v>
      </c>
      <c r="E1137" s="8">
        <v>2</v>
      </c>
      <c r="F1137" s="1" t="str">
        <f>VLOOKUP(E1137,$O$1:$P$16,2,FALSE)</f>
        <v>MEDELLIN</v>
      </c>
      <c r="G1137" s="6" t="s">
        <v>3635</v>
      </c>
      <c r="H1137" t="str">
        <f>VLOOKUP(G1137,$O$19:$P$38,2,0)</f>
        <v>Auxiliar Técnico I</v>
      </c>
      <c r="I1137" t="str">
        <f>VLOOKUP(A1137,PERSONALES!$B$2:$F$2072,4,0)</f>
        <v>F</v>
      </c>
      <c r="J1137">
        <f>VLOOKUP(A1137,PERSONALES!$B$2:$F$2072,5,0)</f>
        <v>30</v>
      </c>
      <c r="K1137" t="str">
        <f>VLOOKUP(A1137,CITACIONES!$B$1:D$2072,2,0)</f>
        <v>SI</v>
      </c>
      <c r="L1137" t="str">
        <f>VLOOKUP(A1137,CITACIONES!$B$2:$D$2072,3,0)</f>
        <v>FEBRERO</v>
      </c>
    </row>
    <row r="1138" spans="1:12">
      <c r="A1138" s="4">
        <v>1022792688</v>
      </c>
      <c r="B1138" s="4" t="s">
        <v>669</v>
      </c>
      <c r="C1138" s="4" t="s">
        <v>2218</v>
      </c>
      <c r="D1138" t="s">
        <v>4806</v>
      </c>
      <c r="E1138" s="8">
        <v>7</v>
      </c>
      <c r="F1138" s="1" t="str">
        <f>VLOOKUP(E1138,$O$1:$P$16,2,FALSE)</f>
        <v>PASO</v>
      </c>
      <c r="G1138" s="6" t="s">
        <v>3635</v>
      </c>
      <c r="H1138" t="str">
        <f>VLOOKUP(G1138,$O$19:$P$38,2,0)</f>
        <v>Auxiliar Técnico I</v>
      </c>
      <c r="I1138" t="str">
        <f>VLOOKUP(A1138,PERSONALES!$B$2:$F$2072,4,0)</f>
        <v>F</v>
      </c>
      <c r="J1138">
        <f>VLOOKUP(A1138,PERSONALES!$B$2:$F$2072,5,0)</f>
        <v>34</v>
      </c>
      <c r="K1138" t="str">
        <f>VLOOKUP(A1138,CITACIONES!$B$1:D$2072,2,0)</f>
        <v>SI</v>
      </c>
      <c r="L1138" t="str">
        <f>VLOOKUP(A1138,CITACIONES!$B$2:$D$2072,3,0)</f>
        <v>ENERO</v>
      </c>
    </row>
    <row r="1139" spans="1:12">
      <c r="A1139" s="4">
        <v>1023470993</v>
      </c>
      <c r="B1139" s="4" t="s">
        <v>332</v>
      </c>
      <c r="C1139" s="4" t="s">
        <v>2219</v>
      </c>
      <c r="D1139" t="s">
        <v>4807</v>
      </c>
      <c r="E1139" s="8">
        <v>10</v>
      </c>
      <c r="F1139" s="1" t="str">
        <f>VLOOKUP(E1139,$O$1:$P$16,2,FALSE)</f>
        <v>LIMA</v>
      </c>
      <c r="G1139" s="6" t="s">
        <v>3630</v>
      </c>
      <c r="H1139" t="str">
        <f>VLOOKUP(G1139,$O$19:$P$38,2,0)</f>
        <v>Profesional II</v>
      </c>
      <c r="I1139" t="str">
        <f>VLOOKUP(A1139,PERSONALES!$B$2:$F$2072,4,0)</f>
        <v>F</v>
      </c>
      <c r="J1139">
        <f>VLOOKUP(A1139,PERSONALES!$B$2:$F$2072,5,0)</f>
        <v>32</v>
      </c>
      <c r="K1139" t="str">
        <f>VLOOKUP(A1139,CITACIONES!$B$1:D$2072,2,0)</f>
        <v>SI</v>
      </c>
      <c r="L1139" t="str">
        <f>VLOOKUP(A1139,CITACIONES!$B$2:$D$2072,3,0)</f>
        <v>JUNIO</v>
      </c>
    </row>
    <row r="1140" spans="1:12">
      <c r="A1140" s="4">
        <v>102348628</v>
      </c>
      <c r="B1140" s="4" t="s">
        <v>2220</v>
      </c>
      <c r="C1140" s="4" t="s">
        <v>2221</v>
      </c>
      <c r="D1140" t="s">
        <v>4808</v>
      </c>
      <c r="E1140" s="8">
        <v>2</v>
      </c>
      <c r="F1140" s="1" t="str">
        <f>VLOOKUP(E1140,$O$1:$P$16,2,FALSE)</f>
        <v>MEDELLIN</v>
      </c>
      <c r="G1140" s="6" t="s">
        <v>3635</v>
      </c>
      <c r="H1140" t="str">
        <f>VLOOKUP(G1140,$O$19:$P$38,2,0)</f>
        <v>Auxiliar Técnico I</v>
      </c>
      <c r="I1140" t="str">
        <f>VLOOKUP(A1140,PERSONALES!$B$2:$F$2072,4,0)</f>
        <v>F</v>
      </c>
      <c r="J1140">
        <f>VLOOKUP(A1140,PERSONALES!$B$2:$F$2072,5,0)</f>
        <v>28</v>
      </c>
      <c r="K1140" t="str">
        <f>VLOOKUP(A1140,CITACIONES!$B$1:D$2072,2,0)</f>
        <v>SI</v>
      </c>
      <c r="L1140" t="str">
        <f>VLOOKUP(A1140,CITACIONES!$B$2:$D$2072,3,0)</f>
        <v>FEBRERO</v>
      </c>
    </row>
    <row r="1141" spans="1:12">
      <c r="A1141" s="4">
        <v>103050764</v>
      </c>
      <c r="B1141" s="4" t="s">
        <v>2222</v>
      </c>
      <c r="C1141" s="4" t="s">
        <v>2223</v>
      </c>
      <c r="D1141" t="s">
        <v>4809</v>
      </c>
      <c r="E1141" s="8">
        <v>2</v>
      </c>
      <c r="F1141" s="1" t="str">
        <f>VLOOKUP(E1141,$O$1:$P$16,2,FALSE)</f>
        <v>MEDELLIN</v>
      </c>
      <c r="G1141" s="6" t="s">
        <v>3635</v>
      </c>
      <c r="H1141" t="str">
        <f>VLOOKUP(G1141,$O$19:$P$38,2,0)</f>
        <v>Auxiliar Técnico I</v>
      </c>
      <c r="I1141" t="str">
        <f>VLOOKUP(A1141,PERSONALES!$B$2:$F$2072,4,0)</f>
        <v>F</v>
      </c>
      <c r="J1141">
        <f>VLOOKUP(A1141,PERSONALES!$B$2:$F$2072,5,0)</f>
        <v>32</v>
      </c>
      <c r="K1141" t="str">
        <f>VLOOKUP(A1141,CITACIONES!$B$1:D$2072,2,0)</f>
        <v>SI</v>
      </c>
      <c r="L1141" t="str">
        <f>VLOOKUP(A1141,CITACIONES!$B$2:$D$2072,3,0)</f>
        <v>ABRIL</v>
      </c>
    </row>
    <row r="1142" spans="1:12">
      <c r="A1142" s="4">
        <v>103342169</v>
      </c>
      <c r="B1142" s="4" t="s">
        <v>2224</v>
      </c>
      <c r="C1142" s="4" t="s">
        <v>2225</v>
      </c>
      <c r="D1142" t="s">
        <v>4810</v>
      </c>
      <c r="E1142" s="8">
        <v>1</v>
      </c>
      <c r="F1142" s="1" t="str">
        <f>VLOOKUP(E1142,$O$1:$P$16,2,FALSE)</f>
        <v>BOGOTA</v>
      </c>
      <c r="G1142" s="6" t="s">
        <v>3635</v>
      </c>
      <c r="H1142" t="str">
        <f>VLOOKUP(G1142,$O$19:$P$38,2,0)</f>
        <v>Auxiliar Técnico I</v>
      </c>
      <c r="I1142" t="str">
        <f>VLOOKUP(A1142,PERSONALES!$B$2:$F$2072,4,0)</f>
        <v>F</v>
      </c>
      <c r="J1142">
        <f>VLOOKUP(A1142,PERSONALES!$B$2:$F$2072,5,0)</f>
        <v>32</v>
      </c>
      <c r="K1142" t="str">
        <f>VLOOKUP(A1142,CITACIONES!$B$1:D$2072,2,0)</f>
        <v>SI</v>
      </c>
      <c r="L1142" t="str">
        <f>VLOOKUP(A1142,CITACIONES!$B$2:$D$2072,3,0)</f>
        <v>FEBRERO</v>
      </c>
    </row>
    <row r="1143" spans="1:12">
      <c r="A1143" s="4">
        <v>1033737290</v>
      </c>
      <c r="B1143" s="4" t="s">
        <v>2226</v>
      </c>
      <c r="C1143" s="4" t="s">
        <v>2227</v>
      </c>
      <c r="D1143" t="s">
        <v>4811</v>
      </c>
      <c r="E1143" s="8">
        <v>15</v>
      </c>
      <c r="F1143" s="1" t="str">
        <f>VLOOKUP(E1143,$O$1:$P$16,2,FALSE)</f>
        <v>MIAMI</v>
      </c>
      <c r="G1143" s="6" t="s">
        <v>3635</v>
      </c>
      <c r="H1143" t="str">
        <f>VLOOKUP(G1143,$O$19:$P$38,2,0)</f>
        <v>Auxiliar Técnico I</v>
      </c>
      <c r="I1143" t="str">
        <f>VLOOKUP(A1143,PERSONALES!$B$2:$F$2072,4,0)</f>
        <v>F</v>
      </c>
      <c r="J1143">
        <f>VLOOKUP(A1143,PERSONALES!$B$2:$F$2072,5,0)</f>
        <v>30</v>
      </c>
      <c r="K1143" t="str">
        <f>VLOOKUP(A1143,CITACIONES!$B$1:D$2072,2,0)</f>
        <v>SI</v>
      </c>
      <c r="L1143" t="str">
        <f>VLOOKUP(A1143,CITACIONES!$B$2:$D$2072,3,0)</f>
        <v>ABRIL</v>
      </c>
    </row>
    <row r="1144" spans="1:12">
      <c r="A1144" s="4">
        <v>1120646707</v>
      </c>
      <c r="B1144" s="4" t="s">
        <v>2228</v>
      </c>
      <c r="C1144" s="4" t="s">
        <v>2229</v>
      </c>
      <c r="D1144" t="s">
        <v>4812</v>
      </c>
      <c r="E1144" s="8">
        <v>2</v>
      </c>
      <c r="F1144" s="1" t="str">
        <f>VLOOKUP(E1144,$O$1:$P$16,2,FALSE)</f>
        <v>MEDELLIN</v>
      </c>
      <c r="G1144" s="6" t="s">
        <v>3635</v>
      </c>
      <c r="H1144" t="str">
        <f>VLOOKUP(G1144,$O$19:$P$38,2,0)</f>
        <v>Auxiliar Técnico I</v>
      </c>
      <c r="I1144" t="str">
        <f>VLOOKUP(A1144,PERSONALES!$B$2:$F$2072,4,0)</f>
        <v>F</v>
      </c>
      <c r="J1144">
        <f>VLOOKUP(A1144,PERSONALES!$B$2:$F$2072,5,0)</f>
        <v>31</v>
      </c>
      <c r="K1144" t="str">
        <f>VLOOKUP(A1144,CITACIONES!$B$1:D$2072,2,0)</f>
        <v>SI</v>
      </c>
      <c r="L1144" t="str">
        <f>VLOOKUP(A1144,CITACIONES!$B$2:$D$2072,3,0)</f>
        <v>ABRIL</v>
      </c>
    </row>
    <row r="1145" spans="1:12">
      <c r="A1145" s="4">
        <v>35197024</v>
      </c>
      <c r="B1145" s="4" t="s">
        <v>365</v>
      </c>
      <c r="C1145" s="4" t="s">
        <v>364</v>
      </c>
      <c r="D1145" t="s">
        <v>4813</v>
      </c>
      <c r="E1145" s="8">
        <v>13</v>
      </c>
      <c r="F1145" s="1" t="str">
        <f>VLOOKUP(E1145,$O$1:$P$16,2,FALSE)</f>
        <v>NEW YORK</v>
      </c>
      <c r="G1145" s="6" t="s">
        <v>3635</v>
      </c>
      <c r="H1145" t="str">
        <f>VLOOKUP(G1145,$O$19:$P$38,2,0)</f>
        <v>Auxiliar Técnico I</v>
      </c>
      <c r="I1145" t="str">
        <f>VLOOKUP(A1145,PERSONALES!$B$2:$F$2072,4,0)</f>
        <v>F</v>
      </c>
      <c r="J1145">
        <f>VLOOKUP(A1145,PERSONALES!$B$2:$F$2072,5,0)</f>
        <v>41</v>
      </c>
      <c r="K1145" t="str">
        <f>VLOOKUP(A1145,CITACIONES!$B$1:D$2072,2,0)</f>
        <v>NO</v>
      </c>
      <c r="L1145" t="str">
        <f>VLOOKUP(A1145,CITACIONES!$B$2:$D$2072,3,0)</f>
        <v>PENDIENTE</v>
      </c>
    </row>
    <row r="1146" spans="1:12">
      <c r="A1146" s="4">
        <v>37893558</v>
      </c>
      <c r="B1146" s="4" t="s">
        <v>2075</v>
      </c>
      <c r="C1146" s="4" t="s">
        <v>2230</v>
      </c>
      <c r="D1146" t="s">
        <v>4814</v>
      </c>
      <c r="E1146" s="8">
        <v>3</v>
      </c>
      <c r="F1146" s="1" t="str">
        <f>VLOOKUP(E1146,$O$1:$P$16,2,FALSE)</f>
        <v>CALI</v>
      </c>
      <c r="G1146" s="6" t="s">
        <v>3638</v>
      </c>
      <c r="H1146" t="str">
        <f>VLOOKUP(G1146,$O$19:$P$38,2,0)</f>
        <v>Gestor I</v>
      </c>
      <c r="I1146" t="str">
        <f>VLOOKUP(A1146,PERSONALES!$B$2:$F$2072,4,0)</f>
        <v>F</v>
      </c>
      <c r="J1146">
        <f>VLOOKUP(A1146,PERSONALES!$B$2:$F$2072,5,0)</f>
        <v>52</v>
      </c>
      <c r="K1146" t="str">
        <f>VLOOKUP(A1146,CITACIONES!$B$1:D$2072,2,0)</f>
        <v>SI</v>
      </c>
      <c r="L1146" t="str">
        <f>VLOOKUP(A1146,CITACIONES!$B$2:$D$2072,3,0)</f>
        <v>JUNIO</v>
      </c>
    </row>
    <row r="1147" spans="1:12">
      <c r="A1147" s="4">
        <v>39703338</v>
      </c>
      <c r="B1147" s="4" t="s">
        <v>2231</v>
      </c>
      <c r="C1147" s="4" t="s">
        <v>2232</v>
      </c>
      <c r="D1147" t="s">
        <v>4815</v>
      </c>
      <c r="E1147" s="8">
        <v>3</v>
      </c>
      <c r="F1147" s="1" t="str">
        <f>VLOOKUP(E1147,$O$1:$P$16,2,FALSE)</f>
        <v>CALI</v>
      </c>
      <c r="G1147" s="6" t="s">
        <v>3630</v>
      </c>
      <c r="H1147" t="str">
        <f>VLOOKUP(G1147,$O$19:$P$38,2,0)</f>
        <v>Profesional II</v>
      </c>
      <c r="I1147" t="str">
        <f>VLOOKUP(A1147,PERSONALES!$B$2:$F$2072,4,0)</f>
        <v>F</v>
      </c>
      <c r="J1147">
        <f>VLOOKUP(A1147,PERSONALES!$B$2:$F$2072,5,0)</f>
        <v>58</v>
      </c>
      <c r="K1147" t="str">
        <f>VLOOKUP(A1147,CITACIONES!$B$1:D$2072,2,0)</f>
        <v>SI</v>
      </c>
      <c r="L1147" t="str">
        <f>VLOOKUP(A1147,CITACIONES!$B$2:$D$2072,3,0)</f>
        <v>MAYO</v>
      </c>
    </row>
    <row r="1148" spans="1:12">
      <c r="A1148" s="4">
        <v>39759506</v>
      </c>
      <c r="B1148" s="4" t="s">
        <v>2233</v>
      </c>
      <c r="C1148" s="4" t="s">
        <v>2234</v>
      </c>
      <c r="D1148" t="s">
        <v>4816</v>
      </c>
      <c r="E1148" s="8">
        <v>12</v>
      </c>
      <c r="F1148" s="1" t="str">
        <f>VLOOKUP(E1148,$O$1:$P$16,2,FALSE)</f>
        <v>CARACAS</v>
      </c>
      <c r="G1148" s="6" t="s">
        <v>3635</v>
      </c>
      <c r="H1148" t="str">
        <f>VLOOKUP(G1148,$O$19:$P$38,2,0)</f>
        <v>Auxiliar Técnico I</v>
      </c>
      <c r="I1148" t="str">
        <f>VLOOKUP(A1148,PERSONALES!$B$2:$F$2072,4,0)</f>
        <v>F</v>
      </c>
      <c r="J1148">
        <f>VLOOKUP(A1148,PERSONALES!$B$2:$F$2072,5,0)</f>
        <v>54</v>
      </c>
      <c r="K1148" t="str">
        <f>VLOOKUP(A1148,CITACIONES!$B$1:D$2072,2,0)</f>
        <v>NO</v>
      </c>
      <c r="L1148" t="str">
        <f>VLOOKUP(A1148,CITACIONES!$B$2:$D$2072,3,0)</f>
        <v>PENDIENTE</v>
      </c>
    </row>
    <row r="1149" spans="1:12">
      <c r="A1149" s="4">
        <v>5172859</v>
      </c>
      <c r="B1149" s="4" t="s">
        <v>2235</v>
      </c>
      <c r="C1149" s="4" t="s">
        <v>2236</v>
      </c>
      <c r="D1149" t="s">
        <v>4817</v>
      </c>
      <c r="E1149" s="8">
        <v>5</v>
      </c>
      <c r="F1149" s="1" t="str">
        <f>VLOOKUP(E1149,$O$1:$P$16,2,FALSE)</f>
        <v>BUCARAMANGA</v>
      </c>
      <c r="G1149" s="6" t="s">
        <v>3630</v>
      </c>
      <c r="H1149" t="str">
        <f>VLOOKUP(G1149,$O$19:$P$38,2,0)</f>
        <v>Profesional II</v>
      </c>
      <c r="I1149" t="str">
        <f>VLOOKUP(A1149,PERSONALES!$B$2:$F$2072,4,0)</f>
        <v>F</v>
      </c>
      <c r="J1149">
        <f>VLOOKUP(A1149,PERSONALES!$B$2:$F$2072,5,0)</f>
        <v>58</v>
      </c>
      <c r="K1149" t="str">
        <f>VLOOKUP(A1149,CITACIONES!$B$1:D$2072,2,0)</f>
        <v>SI</v>
      </c>
      <c r="L1149" t="str">
        <f>VLOOKUP(A1149,CITACIONES!$B$2:$D$2072,3,0)</f>
        <v>JUNIO</v>
      </c>
    </row>
    <row r="1150" spans="1:12">
      <c r="A1150" s="4">
        <v>52095674</v>
      </c>
      <c r="B1150" s="4" t="s">
        <v>2237</v>
      </c>
      <c r="C1150" s="4" t="s">
        <v>2238</v>
      </c>
      <c r="D1150" t="s">
        <v>4818</v>
      </c>
      <c r="E1150" s="8">
        <v>8</v>
      </c>
      <c r="F1150" s="1" t="str">
        <f>VLOOKUP(E1150,$O$1:$P$16,2,FALSE)</f>
        <v>GUAYAQUIL</v>
      </c>
      <c r="G1150" s="6" t="s">
        <v>3630</v>
      </c>
      <c r="H1150" t="str">
        <f>VLOOKUP(G1150,$O$19:$P$38,2,0)</f>
        <v>Profesional II</v>
      </c>
      <c r="I1150" t="str">
        <f>VLOOKUP(A1150,PERSONALES!$B$2:$F$2072,4,0)</f>
        <v>F</v>
      </c>
      <c r="J1150">
        <f>VLOOKUP(A1150,PERSONALES!$B$2:$F$2072,5,0)</f>
        <v>50</v>
      </c>
      <c r="K1150" t="str">
        <f>VLOOKUP(A1150,CITACIONES!$B$1:D$2072,2,0)</f>
        <v>SI</v>
      </c>
      <c r="L1150" t="str">
        <f>VLOOKUP(A1150,CITACIONES!$B$2:$D$2072,3,0)</f>
        <v>ENERO</v>
      </c>
    </row>
    <row r="1151" spans="1:12">
      <c r="A1151" s="4">
        <v>52107982</v>
      </c>
      <c r="B1151" s="4" t="s">
        <v>296</v>
      </c>
      <c r="C1151" s="4" t="s">
        <v>2239</v>
      </c>
      <c r="D1151" t="s">
        <v>4819</v>
      </c>
      <c r="E1151" s="8">
        <v>1</v>
      </c>
      <c r="F1151" s="1" t="str">
        <f>VLOOKUP(E1151,$O$1:$P$16,2,FALSE)</f>
        <v>BOGOTA</v>
      </c>
      <c r="G1151" s="6" t="s">
        <v>3635</v>
      </c>
      <c r="H1151" t="str">
        <f>VLOOKUP(G1151,$O$19:$P$38,2,0)</f>
        <v>Auxiliar Técnico I</v>
      </c>
      <c r="I1151" t="str">
        <f>VLOOKUP(A1151,PERSONALES!$B$2:$F$2072,4,0)</f>
        <v>F</v>
      </c>
      <c r="J1151">
        <f>VLOOKUP(A1151,PERSONALES!$B$2:$F$2072,5,0)</f>
        <v>49</v>
      </c>
      <c r="K1151" t="str">
        <f>VLOOKUP(A1151,CITACIONES!$B$1:D$2072,2,0)</f>
        <v>SI</v>
      </c>
      <c r="L1151" t="str">
        <f>VLOOKUP(A1151,CITACIONES!$B$2:$D$2072,3,0)</f>
        <v>JUNIO</v>
      </c>
    </row>
    <row r="1152" spans="1:12">
      <c r="A1152" s="4">
        <v>52254681</v>
      </c>
      <c r="B1152" s="4" t="s">
        <v>2240</v>
      </c>
      <c r="C1152" s="4" t="s">
        <v>2241</v>
      </c>
      <c r="D1152" t="s">
        <v>4820</v>
      </c>
      <c r="E1152" s="8">
        <v>12</v>
      </c>
      <c r="F1152" s="1" t="str">
        <f>VLOOKUP(E1152,$O$1:$P$16,2,FALSE)</f>
        <v>CARACAS</v>
      </c>
      <c r="G1152" s="6" t="s">
        <v>3630</v>
      </c>
      <c r="H1152" t="str">
        <f>VLOOKUP(G1152,$O$19:$P$38,2,0)</f>
        <v>Profesional II</v>
      </c>
      <c r="I1152" t="str">
        <f>VLOOKUP(A1152,PERSONALES!$B$2:$F$2072,4,0)</f>
        <v>F</v>
      </c>
      <c r="J1152">
        <f>VLOOKUP(A1152,PERSONALES!$B$2:$F$2072,5,0)</f>
        <v>48</v>
      </c>
      <c r="K1152" t="str">
        <f>VLOOKUP(A1152,CITACIONES!$B$1:D$2072,2,0)</f>
        <v>NO</v>
      </c>
      <c r="L1152" t="str">
        <f>VLOOKUP(A1152,CITACIONES!$B$2:$D$2072,3,0)</f>
        <v>PENDIENTE</v>
      </c>
    </row>
    <row r="1153" spans="1:12">
      <c r="A1153" s="4">
        <v>52281643</v>
      </c>
      <c r="B1153" s="4" t="s">
        <v>713</v>
      </c>
      <c r="C1153" s="4" t="s">
        <v>2242</v>
      </c>
      <c r="D1153" t="s">
        <v>4821</v>
      </c>
      <c r="E1153" s="8">
        <v>6</v>
      </c>
      <c r="F1153" s="1" t="str">
        <f>VLOOKUP(E1153,$O$1:$P$16,2,FALSE)</f>
        <v>SANTA MARTA</v>
      </c>
      <c r="G1153" s="6" t="s">
        <v>3635</v>
      </c>
      <c r="H1153" t="str">
        <f>VLOOKUP(G1153,$O$19:$P$38,2,0)</f>
        <v>Auxiliar Técnico I</v>
      </c>
      <c r="I1153" t="str">
        <f>VLOOKUP(A1153,PERSONALES!$B$2:$F$2072,4,0)</f>
        <v>F</v>
      </c>
      <c r="J1153">
        <f>VLOOKUP(A1153,PERSONALES!$B$2:$F$2072,5,0)</f>
        <v>45</v>
      </c>
      <c r="K1153" t="str">
        <f>VLOOKUP(A1153,CITACIONES!$B$1:D$2072,2,0)</f>
        <v>SI</v>
      </c>
      <c r="L1153" t="str">
        <f>VLOOKUP(A1153,CITACIONES!$B$2:$D$2072,3,0)</f>
        <v>JUNIO</v>
      </c>
    </row>
    <row r="1154" spans="1:12">
      <c r="A1154" s="4">
        <v>52643834</v>
      </c>
      <c r="B1154" s="4" t="s">
        <v>2243</v>
      </c>
      <c r="C1154" s="4" t="s">
        <v>2244</v>
      </c>
      <c r="D1154" t="s">
        <v>4822</v>
      </c>
      <c r="E1154" s="8">
        <v>2</v>
      </c>
      <c r="F1154" s="1" t="str">
        <f>VLOOKUP(E1154,$O$1:$P$16,2,FALSE)</f>
        <v>MEDELLIN</v>
      </c>
      <c r="G1154" s="6" t="s">
        <v>3630</v>
      </c>
      <c r="H1154" t="str">
        <f>VLOOKUP(G1154,$O$19:$P$38,2,0)</f>
        <v>Profesional II</v>
      </c>
      <c r="I1154" t="str">
        <f>VLOOKUP(A1154,PERSONALES!$B$2:$F$2072,4,0)</f>
        <v>F</v>
      </c>
      <c r="J1154">
        <f>VLOOKUP(A1154,PERSONALES!$B$2:$F$2072,5,0)</f>
        <v>49</v>
      </c>
      <c r="K1154" t="str">
        <f>VLOOKUP(A1154,CITACIONES!$B$1:D$2072,2,0)</f>
        <v>NO</v>
      </c>
      <c r="L1154" t="str">
        <f>VLOOKUP(A1154,CITACIONES!$B$2:$D$2072,3,0)</f>
        <v>PENDIENTE</v>
      </c>
    </row>
    <row r="1155" spans="1:12">
      <c r="A1155" s="4">
        <v>52697980</v>
      </c>
      <c r="B1155" s="4" t="s">
        <v>2245</v>
      </c>
      <c r="C1155" s="4" t="s">
        <v>2246</v>
      </c>
      <c r="D1155" t="s">
        <v>4823</v>
      </c>
      <c r="E1155" s="8">
        <v>10</v>
      </c>
      <c r="F1155" s="1" t="str">
        <f>VLOOKUP(E1155,$O$1:$P$16,2,FALSE)</f>
        <v>LIMA</v>
      </c>
      <c r="G1155" s="6" t="s">
        <v>3630</v>
      </c>
      <c r="H1155" t="str">
        <f>VLOOKUP(G1155,$O$19:$P$38,2,0)</f>
        <v>Profesional II</v>
      </c>
      <c r="I1155" t="str">
        <f>VLOOKUP(A1155,PERSONALES!$B$2:$F$2072,4,0)</f>
        <v>F</v>
      </c>
      <c r="J1155">
        <f>VLOOKUP(A1155,PERSONALES!$B$2:$F$2072,5,0)</f>
        <v>42</v>
      </c>
      <c r="K1155" t="str">
        <f>VLOOKUP(A1155,CITACIONES!$B$1:D$2072,2,0)</f>
        <v>NO</v>
      </c>
      <c r="L1155" t="str">
        <f>VLOOKUP(A1155,CITACIONES!$B$2:$D$2072,3,0)</f>
        <v>PENDIENTE</v>
      </c>
    </row>
    <row r="1156" spans="1:12">
      <c r="A1156" s="4">
        <v>52704832</v>
      </c>
      <c r="B1156" s="4" t="s">
        <v>2247</v>
      </c>
      <c r="C1156" s="4" t="s">
        <v>2248</v>
      </c>
      <c r="D1156" t="s">
        <v>4824</v>
      </c>
      <c r="E1156" s="8">
        <v>2</v>
      </c>
      <c r="F1156" s="1" t="str">
        <f>VLOOKUP(E1156,$O$1:$P$16,2,FALSE)</f>
        <v>MEDELLIN</v>
      </c>
      <c r="G1156" s="6" t="s">
        <v>3635</v>
      </c>
      <c r="H1156" t="str">
        <f>VLOOKUP(G1156,$O$19:$P$38,2,0)</f>
        <v>Auxiliar Técnico I</v>
      </c>
      <c r="I1156" t="str">
        <f>VLOOKUP(A1156,PERSONALES!$B$2:$F$2072,4,0)</f>
        <v>F</v>
      </c>
      <c r="J1156">
        <f>VLOOKUP(A1156,PERSONALES!$B$2:$F$2072,5,0)</f>
        <v>42</v>
      </c>
      <c r="K1156" t="str">
        <f>VLOOKUP(A1156,CITACIONES!$B$1:D$2072,2,0)</f>
        <v>SI</v>
      </c>
      <c r="L1156" t="str">
        <f>VLOOKUP(A1156,CITACIONES!$B$2:$D$2072,3,0)</f>
        <v>MAYO</v>
      </c>
    </row>
    <row r="1157" spans="1:12">
      <c r="A1157" s="4">
        <v>52769946</v>
      </c>
      <c r="B1157" s="4" t="s">
        <v>2249</v>
      </c>
      <c r="C1157" s="4" t="s">
        <v>2250</v>
      </c>
      <c r="D1157" t="s">
        <v>4825</v>
      </c>
      <c r="E1157" s="8">
        <v>10</v>
      </c>
      <c r="F1157" s="1" t="str">
        <f>VLOOKUP(E1157,$O$1:$P$16,2,FALSE)</f>
        <v>LIMA</v>
      </c>
      <c r="G1157" s="6" t="s">
        <v>3635</v>
      </c>
      <c r="H1157" t="str">
        <f>VLOOKUP(G1157,$O$19:$P$38,2,0)</f>
        <v>Auxiliar Técnico I</v>
      </c>
      <c r="I1157" t="str">
        <f>VLOOKUP(A1157,PERSONALES!$B$2:$F$2072,4,0)</f>
        <v>F</v>
      </c>
      <c r="J1157">
        <f>VLOOKUP(A1157,PERSONALES!$B$2:$F$2072,5,0)</f>
        <v>43</v>
      </c>
      <c r="K1157" t="str">
        <f>VLOOKUP(A1157,CITACIONES!$B$1:D$2072,2,0)</f>
        <v>SI</v>
      </c>
      <c r="L1157" t="str">
        <f>VLOOKUP(A1157,CITACIONES!$B$2:$D$2072,3,0)</f>
        <v>ENERO</v>
      </c>
    </row>
    <row r="1158" spans="1:12">
      <c r="A1158" s="4">
        <v>52814077</v>
      </c>
      <c r="B1158" s="4" t="s">
        <v>2251</v>
      </c>
      <c r="C1158" s="4" t="s">
        <v>2252</v>
      </c>
      <c r="D1158" t="s">
        <v>4826</v>
      </c>
      <c r="E1158" s="8">
        <v>14</v>
      </c>
      <c r="F1158" s="1" t="str">
        <f>VLOOKUP(E1158,$O$1:$P$16,2,FALSE)</f>
        <v>SANTIAGO</v>
      </c>
      <c r="G1158" s="6" t="s">
        <v>3630</v>
      </c>
      <c r="H1158" t="str">
        <f>VLOOKUP(G1158,$O$19:$P$38,2,0)</f>
        <v>Profesional II</v>
      </c>
      <c r="I1158" t="str">
        <f>VLOOKUP(A1158,PERSONALES!$B$2:$F$2072,4,0)</f>
        <v>F</v>
      </c>
      <c r="J1158">
        <f>VLOOKUP(A1158,PERSONALES!$B$2:$F$2072,5,0)</f>
        <v>41</v>
      </c>
      <c r="K1158" t="str">
        <f>VLOOKUP(A1158,CITACIONES!$B$1:D$2072,2,0)</f>
        <v>NO</v>
      </c>
      <c r="L1158" t="str">
        <f>VLOOKUP(A1158,CITACIONES!$B$2:$D$2072,3,0)</f>
        <v>PENDIENTE</v>
      </c>
    </row>
    <row r="1159" spans="1:12">
      <c r="A1159" s="4">
        <v>52818792</v>
      </c>
      <c r="B1159" s="4" t="s">
        <v>979</v>
      </c>
      <c r="C1159" s="4" t="s">
        <v>2253</v>
      </c>
      <c r="D1159" t="s">
        <v>4827</v>
      </c>
      <c r="E1159" s="8">
        <v>14</v>
      </c>
      <c r="F1159" s="1" t="str">
        <f>VLOOKUP(E1159,$O$1:$P$16,2,FALSE)</f>
        <v>SANTIAGO</v>
      </c>
      <c r="G1159" s="6" t="s">
        <v>3635</v>
      </c>
      <c r="H1159" t="str">
        <f>VLOOKUP(G1159,$O$19:$P$38,2,0)</f>
        <v>Auxiliar Técnico I</v>
      </c>
      <c r="I1159" t="str">
        <f>VLOOKUP(A1159,PERSONALES!$B$2:$F$2072,4,0)</f>
        <v>F</v>
      </c>
      <c r="J1159">
        <f>VLOOKUP(A1159,PERSONALES!$B$2:$F$2072,5,0)</f>
        <v>39</v>
      </c>
      <c r="K1159" t="str">
        <f>VLOOKUP(A1159,CITACIONES!$B$1:D$2072,2,0)</f>
        <v>NO</v>
      </c>
      <c r="L1159" t="str">
        <f>VLOOKUP(A1159,CITACIONES!$B$2:$D$2072,3,0)</f>
        <v>PENDIENTE</v>
      </c>
    </row>
    <row r="1160" spans="1:12">
      <c r="A1160" s="4">
        <v>52821736</v>
      </c>
      <c r="B1160" s="4" t="s">
        <v>902</v>
      </c>
      <c r="C1160" s="4" t="s">
        <v>2254</v>
      </c>
      <c r="D1160" t="s">
        <v>4828</v>
      </c>
      <c r="E1160" s="8">
        <v>4</v>
      </c>
      <c r="F1160" s="1" t="str">
        <f>VLOOKUP(E1160,$O$1:$P$16,2,FALSE)</f>
        <v>BARRANQUILLA</v>
      </c>
      <c r="G1160" s="6" t="s">
        <v>3635</v>
      </c>
      <c r="H1160" t="str">
        <f>VLOOKUP(G1160,$O$19:$P$38,2,0)</f>
        <v>Auxiliar Técnico I</v>
      </c>
      <c r="I1160" t="str">
        <f>VLOOKUP(A1160,PERSONALES!$B$2:$F$2072,4,0)</f>
        <v>F</v>
      </c>
      <c r="J1160">
        <f>VLOOKUP(A1160,PERSONALES!$B$2:$F$2072,5,0)</f>
        <v>43</v>
      </c>
      <c r="K1160" t="str">
        <f>VLOOKUP(A1160,CITACIONES!$B$1:D$2072,2,0)</f>
        <v>SI</v>
      </c>
      <c r="L1160" t="str">
        <f>VLOOKUP(A1160,CITACIONES!$B$2:$D$2072,3,0)</f>
        <v>FEBRERO</v>
      </c>
    </row>
    <row r="1161" spans="1:12">
      <c r="A1161" s="4">
        <v>52963283</v>
      </c>
      <c r="B1161" s="4" t="s">
        <v>1267</v>
      </c>
      <c r="C1161" s="4" t="s">
        <v>2255</v>
      </c>
      <c r="D1161" t="s">
        <v>4829</v>
      </c>
      <c r="E1161" s="8">
        <v>11</v>
      </c>
      <c r="F1161" s="1" t="str">
        <f>VLOOKUP(E1161,$O$1:$P$16,2,FALSE)</f>
        <v>BUENOS AIRES</v>
      </c>
      <c r="G1161" s="6" t="s">
        <v>3635</v>
      </c>
      <c r="H1161" t="str">
        <f>VLOOKUP(G1161,$O$19:$P$38,2,0)</f>
        <v>Auxiliar Técnico I</v>
      </c>
      <c r="I1161" t="str">
        <f>VLOOKUP(A1161,PERSONALES!$B$2:$F$2072,4,0)</f>
        <v>F</v>
      </c>
      <c r="J1161">
        <f>VLOOKUP(A1161,PERSONALES!$B$2:$F$2072,5,0)</f>
        <v>38</v>
      </c>
      <c r="K1161" t="str">
        <f>VLOOKUP(A1161,CITACIONES!$B$1:D$2072,2,0)</f>
        <v>NO</v>
      </c>
      <c r="L1161" t="str">
        <f>VLOOKUP(A1161,CITACIONES!$B$2:$D$2072,3,0)</f>
        <v>PENDIENTE</v>
      </c>
    </row>
    <row r="1162" spans="1:12">
      <c r="A1162" s="4">
        <v>52977184</v>
      </c>
      <c r="B1162" s="4" t="s">
        <v>2256</v>
      </c>
      <c r="C1162" s="4" t="s">
        <v>2257</v>
      </c>
      <c r="D1162" t="s">
        <v>4830</v>
      </c>
      <c r="E1162" s="8">
        <v>15</v>
      </c>
      <c r="F1162" s="1" t="str">
        <f>VLOOKUP(E1162,$O$1:$P$16,2,FALSE)</f>
        <v>MIAMI</v>
      </c>
      <c r="G1162" s="6" t="s">
        <v>3638</v>
      </c>
      <c r="H1162" t="str">
        <f>VLOOKUP(G1162,$O$19:$P$38,2,0)</f>
        <v>Gestor I</v>
      </c>
      <c r="I1162" t="str">
        <f>VLOOKUP(A1162,PERSONALES!$B$2:$F$2072,4,0)</f>
        <v>F</v>
      </c>
      <c r="J1162">
        <f>VLOOKUP(A1162,PERSONALES!$B$2:$F$2072,5,0)</f>
        <v>39</v>
      </c>
      <c r="K1162" t="str">
        <f>VLOOKUP(A1162,CITACIONES!$B$1:D$2072,2,0)</f>
        <v>SI</v>
      </c>
      <c r="L1162" t="str">
        <f>VLOOKUP(A1162,CITACIONES!$B$2:$D$2072,3,0)</f>
        <v>FEBRERO</v>
      </c>
    </row>
    <row r="1163" spans="1:12">
      <c r="A1163" s="4">
        <v>53018161</v>
      </c>
      <c r="B1163" s="4" t="s">
        <v>2258</v>
      </c>
      <c r="C1163" s="4" t="s">
        <v>2259</v>
      </c>
      <c r="D1163" t="s">
        <v>4831</v>
      </c>
      <c r="E1163" s="8">
        <v>6</v>
      </c>
      <c r="F1163" s="1" t="str">
        <f>VLOOKUP(E1163,$O$1:$P$16,2,FALSE)</f>
        <v>SANTA MARTA</v>
      </c>
      <c r="G1163" s="6" t="s">
        <v>3630</v>
      </c>
      <c r="H1163" t="str">
        <f>VLOOKUP(G1163,$O$19:$P$38,2,0)</f>
        <v>Profesional II</v>
      </c>
      <c r="I1163" t="str">
        <f>VLOOKUP(A1163,PERSONALES!$B$2:$F$2072,4,0)</f>
        <v>F</v>
      </c>
      <c r="J1163">
        <f>VLOOKUP(A1163,PERSONALES!$B$2:$F$2072,5,0)</f>
        <v>38</v>
      </c>
      <c r="K1163" t="str">
        <f>VLOOKUP(A1163,CITACIONES!$B$1:D$2072,2,0)</f>
        <v>SI</v>
      </c>
      <c r="L1163" t="str">
        <f>VLOOKUP(A1163,CITACIONES!$B$2:$D$2072,3,0)</f>
        <v>MARZO</v>
      </c>
    </row>
    <row r="1164" spans="1:12">
      <c r="A1164" s="4">
        <v>5307995</v>
      </c>
      <c r="B1164" s="4" t="s">
        <v>104</v>
      </c>
      <c r="C1164" s="4" t="s">
        <v>2260</v>
      </c>
      <c r="D1164" t="s">
        <v>4832</v>
      </c>
      <c r="E1164" s="8">
        <v>8</v>
      </c>
      <c r="F1164" s="1" t="str">
        <f>VLOOKUP(E1164,$O$1:$P$16,2,FALSE)</f>
        <v>GUAYAQUIL</v>
      </c>
      <c r="G1164" s="6" t="s">
        <v>3635</v>
      </c>
      <c r="H1164" t="str">
        <f>VLOOKUP(G1164,$O$19:$P$38,2,0)</f>
        <v>Auxiliar Técnico I</v>
      </c>
      <c r="I1164" t="str">
        <f>VLOOKUP(A1164,PERSONALES!$B$2:$F$2072,4,0)</f>
        <v>F</v>
      </c>
      <c r="J1164">
        <f>VLOOKUP(A1164,PERSONALES!$B$2:$F$2072,5,0)</f>
        <v>37</v>
      </c>
      <c r="K1164" t="str">
        <f>VLOOKUP(A1164,CITACIONES!$B$1:D$2072,2,0)</f>
        <v>SI</v>
      </c>
      <c r="L1164" t="str">
        <f>VLOOKUP(A1164,CITACIONES!$B$2:$D$2072,3,0)</f>
        <v>ABRIL</v>
      </c>
    </row>
    <row r="1165" spans="1:12">
      <c r="A1165" s="4">
        <v>79511682</v>
      </c>
      <c r="B1165" s="4" t="s">
        <v>2261</v>
      </c>
      <c r="C1165" s="4" t="s">
        <v>2262</v>
      </c>
      <c r="D1165" t="s">
        <v>4833</v>
      </c>
      <c r="E1165" s="8">
        <v>11</v>
      </c>
      <c r="F1165" s="1" t="str">
        <f>VLOOKUP(E1165,$O$1:$P$16,2,FALSE)</f>
        <v>BUENOS AIRES</v>
      </c>
      <c r="G1165" s="6" t="s">
        <v>3630</v>
      </c>
      <c r="H1165" t="str">
        <f>VLOOKUP(G1165,$O$19:$P$38,2,0)</f>
        <v>Profesional II</v>
      </c>
      <c r="I1165" t="str">
        <f>VLOOKUP(A1165,PERSONALES!$B$2:$F$2072,4,0)</f>
        <v>M</v>
      </c>
      <c r="J1165">
        <f>VLOOKUP(A1165,PERSONALES!$B$2:$F$2072,5,0)</f>
        <v>53</v>
      </c>
      <c r="K1165" t="str">
        <f>VLOOKUP(A1165,CITACIONES!$B$1:D$2072,2,0)</f>
        <v>NO</v>
      </c>
      <c r="L1165" t="str">
        <f>VLOOKUP(A1165,CITACIONES!$B$2:$D$2072,3,0)</f>
        <v>PENDIENTE</v>
      </c>
    </row>
    <row r="1166" spans="1:12">
      <c r="A1166" s="4">
        <v>79761510</v>
      </c>
      <c r="B1166" s="4" t="s">
        <v>442</v>
      </c>
      <c r="C1166" s="4" t="s">
        <v>2263</v>
      </c>
      <c r="D1166" t="s">
        <v>4834</v>
      </c>
      <c r="E1166" s="8">
        <v>3</v>
      </c>
      <c r="F1166" s="1" t="str">
        <f>VLOOKUP(E1166,$O$1:$P$16,2,FALSE)</f>
        <v>CALI</v>
      </c>
      <c r="G1166" s="6" t="s">
        <v>3630</v>
      </c>
      <c r="H1166" t="str">
        <f>VLOOKUP(G1166,$O$19:$P$38,2,0)</f>
        <v>Profesional II</v>
      </c>
      <c r="I1166" t="str">
        <f>VLOOKUP(A1166,PERSONALES!$B$2:$F$2072,4,0)</f>
        <v>M</v>
      </c>
      <c r="J1166">
        <f>VLOOKUP(A1166,PERSONALES!$B$2:$F$2072,5,0)</f>
        <v>44</v>
      </c>
      <c r="K1166" t="str">
        <f>VLOOKUP(A1166,CITACIONES!$B$1:D$2072,2,0)</f>
        <v>SI</v>
      </c>
      <c r="L1166" t="str">
        <f>VLOOKUP(A1166,CITACIONES!$B$2:$D$2072,3,0)</f>
        <v>FEBRERO</v>
      </c>
    </row>
    <row r="1167" spans="1:12">
      <c r="A1167" s="4">
        <v>79786302</v>
      </c>
      <c r="B1167" s="4" t="s">
        <v>2264</v>
      </c>
      <c r="C1167" s="4" t="s">
        <v>2265</v>
      </c>
      <c r="D1167" t="s">
        <v>4835</v>
      </c>
      <c r="E1167" s="8">
        <v>10</v>
      </c>
      <c r="F1167" s="1" t="str">
        <f>VLOOKUP(E1167,$O$1:$P$16,2,FALSE)</f>
        <v>LIMA</v>
      </c>
      <c r="G1167" s="6" t="s">
        <v>3630</v>
      </c>
      <c r="H1167" t="str">
        <f>VLOOKUP(G1167,$O$19:$P$38,2,0)</f>
        <v>Profesional II</v>
      </c>
      <c r="I1167" t="str">
        <f>VLOOKUP(A1167,PERSONALES!$B$2:$F$2072,4,0)</f>
        <v>M</v>
      </c>
      <c r="J1167">
        <f>VLOOKUP(A1167,PERSONALES!$B$2:$F$2072,5,0)</f>
        <v>48</v>
      </c>
      <c r="K1167" t="str">
        <f>VLOOKUP(A1167,CITACIONES!$B$1:D$2072,2,0)</f>
        <v>SI</v>
      </c>
      <c r="L1167" t="str">
        <f>VLOOKUP(A1167,CITACIONES!$B$2:$D$2072,3,0)</f>
        <v>ABRIL</v>
      </c>
    </row>
    <row r="1168" spans="1:12">
      <c r="A1168" s="4">
        <v>79795202</v>
      </c>
      <c r="B1168" s="4" t="s">
        <v>2266</v>
      </c>
      <c r="C1168" s="4" t="s">
        <v>2267</v>
      </c>
      <c r="D1168" t="s">
        <v>4836</v>
      </c>
      <c r="E1168" s="8">
        <v>5</v>
      </c>
      <c r="F1168" s="1" t="str">
        <f>VLOOKUP(E1168,$O$1:$P$16,2,FALSE)</f>
        <v>BUCARAMANGA</v>
      </c>
      <c r="G1168" s="6" t="s">
        <v>3637</v>
      </c>
      <c r="H1168" t="str">
        <f>VLOOKUP(G1168,$O$19:$P$38,2,0)</f>
        <v>Gerente I</v>
      </c>
      <c r="I1168" t="str">
        <f>VLOOKUP(A1168,PERSONALES!$B$2:$F$2072,4,0)</f>
        <v>M</v>
      </c>
      <c r="J1168">
        <f>VLOOKUP(A1168,PERSONALES!$B$2:$F$2072,5,0)</f>
        <v>46</v>
      </c>
      <c r="K1168" t="str">
        <f>VLOOKUP(A1168,CITACIONES!$B$1:D$2072,2,0)</f>
        <v>SI</v>
      </c>
      <c r="L1168" t="str">
        <f>VLOOKUP(A1168,CITACIONES!$B$2:$D$2072,3,0)</f>
        <v>FEBRERO</v>
      </c>
    </row>
    <row r="1169" spans="1:12">
      <c r="A1169" s="4">
        <v>79865880</v>
      </c>
      <c r="B1169" s="4" t="s">
        <v>2268</v>
      </c>
      <c r="C1169" s="4" t="s">
        <v>2269</v>
      </c>
      <c r="D1169" t="s">
        <v>4837</v>
      </c>
      <c r="E1169" s="8">
        <v>7</v>
      </c>
      <c r="F1169" s="1" t="str">
        <f>VLOOKUP(E1169,$O$1:$P$16,2,FALSE)</f>
        <v>PASO</v>
      </c>
      <c r="G1169" s="6" t="s">
        <v>3633</v>
      </c>
      <c r="H1169" t="str">
        <f>VLOOKUP(G1169,$O$19:$P$38,2,0)</f>
        <v>Coordinador I</v>
      </c>
      <c r="I1169" t="str">
        <f>VLOOKUP(A1169,PERSONALES!$B$2:$F$2072,4,0)</f>
        <v>M</v>
      </c>
      <c r="J1169">
        <f>VLOOKUP(A1169,PERSONALES!$B$2:$F$2072,5,0)</f>
        <v>48</v>
      </c>
      <c r="K1169" t="str">
        <f>VLOOKUP(A1169,CITACIONES!$B$1:D$2072,2,0)</f>
        <v>SI</v>
      </c>
      <c r="L1169" t="str">
        <f>VLOOKUP(A1169,CITACIONES!$B$2:$D$2072,3,0)</f>
        <v>MARZO</v>
      </c>
    </row>
    <row r="1170" spans="1:12">
      <c r="A1170" s="4">
        <v>79947995</v>
      </c>
      <c r="B1170" s="4" t="s">
        <v>2270</v>
      </c>
      <c r="C1170" s="4" t="s">
        <v>2271</v>
      </c>
      <c r="D1170" t="s">
        <v>4838</v>
      </c>
      <c r="E1170" s="8">
        <v>3</v>
      </c>
      <c r="F1170" s="1" t="str">
        <f>VLOOKUP(E1170,$O$1:$P$16,2,FALSE)</f>
        <v>CALI</v>
      </c>
      <c r="G1170" s="6" t="s">
        <v>3642</v>
      </c>
      <c r="H1170" t="str">
        <f>VLOOKUP(G1170,$O$19:$P$38,2,0)</f>
        <v>Coordinador II</v>
      </c>
      <c r="I1170" t="str">
        <f>VLOOKUP(A1170,PERSONALES!$B$2:$F$2072,4,0)</f>
        <v>M</v>
      </c>
      <c r="J1170">
        <f>VLOOKUP(A1170,PERSONALES!$B$2:$F$2072,5,0)</f>
        <v>45</v>
      </c>
      <c r="K1170" t="str">
        <f>VLOOKUP(A1170,CITACIONES!$B$1:D$2072,2,0)</f>
        <v>SI</v>
      </c>
      <c r="L1170" t="str">
        <f>VLOOKUP(A1170,CITACIONES!$B$2:$D$2072,3,0)</f>
        <v>MAYO</v>
      </c>
    </row>
    <row r="1171" spans="1:12">
      <c r="A1171" s="4">
        <v>80798781</v>
      </c>
      <c r="B1171" s="4" t="s">
        <v>377</v>
      </c>
      <c r="C1171" s="4" t="s">
        <v>2272</v>
      </c>
      <c r="D1171" t="s">
        <v>4839</v>
      </c>
      <c r="E1171" s="8">
        <v>5</v>
      </c>
      <c r="F1171" s="1" t="str">
        <f>VLOOKUP(E1171,$O$1:$P$16,2,FALSE)</f>
        <v>BUCARAMANGA</v>
      </c>
      <c r="G1171" s="6" t="s">
        <v>3638</v>
      </c>
      <c r="H1171" t="str">
        <f>VLOOKUP(G1171,$O$19:$P$38,2,0)</f>
        <v>Gestor I</v>
      </c>
      <c r="I1171" t="str">
        <f>VLOOKUP(A1171,PERSONALES!$B$2:$F$2072,4,0)</f>
        <v>M</v>
      </c>
      <c r="J1171">
        <f>VLOOKUP(A1171,PERSONALES!$B$2:$F$2072,5,0)</f>
        <v>38</v>
      </c>
      <c r="K1171" t="str">
        <f>VLOOKUP(A1171,CITACIONES!$B$1:D$2072,2,0)</f>
        <v>NO</v>
      </c>
      <c r="L1171" t="str">
        <f>VLOOKUP(A1171,CITACIONES!$B$2:$D$2072,3,0)</f>
        <v>PENDIENTE</v>
      </c>
    </row>
    <row r="1172" spans="1:12">
      <c r="A1172" s="4">
        <v>80799643</v>
      </c>
      <c r="B1172" s="4" t="s">
        <v>2273</v>
      </c>
      <c r="C1172" s="4" t="s">
        <v>2274</v>
      </c>
      <c r="D1172" t="s">
        <v>4840</v>
      </c>
      <c r="E1172" s="8">
        <v>10</v>
      </c>
      <c r="F1172" s="1" t="str">
        <f>VLOOKUP(E1172,$O$1:$P$16,2,FALSE)</f>
        <v>LIMA</v>
      </c>
      <c r="G1172" s="6" t="s">
        <v>3635</v>
      </c>
      <c r="H1172" t="str">
        <f>VLOOKUP(G1172,$O$19:$P$38,2,0)</f>
        <v>Auxiliar Técnico I</v>
      </c>
      <c r="I1172" t="str">
        <f>VLOOKUP(A1172,PERSONALES!$B$2:$F$2072,4,0)</f>
        <v>M</v>
      </c>
      <c r="J1172">
        <f>VLOOKUP(A1172,PERSONALES!$B$2:$F$2072,5,0)</f>
        <v>37</v>
      </c>
      <c r="K1172" t="str">
        <f>VLOOKUP(A1172,CITACIONES!$B$1:D$2072,2,0)</f>
        <v>SI</v>
      </c>
      <c r="L1172" t="str">
        <f>VLOOKUP(A1172,CITACIONES!$B$2:$D$2072,3,0)</f>
        <v>MAYO</v>
      </c>
    </row>
    <row r="1173" spans="1:12">
      <c r="A1173" s="4">
        <v>80814894</v>
      </c>
      <c r="B1173" s="4" t="s">
        <v>2275</v>
      </c>
      <c r="C1173" s="4" t="s">
        <v>2276</v>
      </c>
      <c r="D1173" t="s">
        <v>4841</v>
      </c>
      <c r="E1173" s="8">
        <v>6</v>
      </c>
      <c r="F1173" s="1" t="str">
        <f>VLOOKUP(E1173,$O$1:$P$16,2,FALSE)</f>
        <v>SANTA MARTA</v>
      </c>
      <c r="G1173" s="6" t="s">
        <v>3630</v>
      </c>
      <c r="H1173" t="str">
        <f>VLOOKUP(G1173,$O$19:$P$38,2,0)</f>
        <v>Profesional II</v>
      </c>
      <c r="I1173" t="str">
        <f>VLOOKUP(A1173,PERSONALES!$B$2:$F$2072,4,0)</f>
        <v>M</v>
      </c>
      <c r="J1173">
        <f>VLOOKUP(A1173,PERSONALES!$B$2:$F$2072,5,0)</f>
        <v>38</v>
      </c>
      <c r="K1173" t="str">
        <f>VLOOKUP(A1173,CITACIONES!$B$1:D$2072,2,0)</f>
        <v>SI</v>
      </c>
      <c r="L1173" t="str">
        <f>VLOOKUP(A1173,CITACIONES!$B$2:$D$2072,3,0)</f>
        <v>ABRIL</v>
      </c>
    </row>
    <row r="1174" spans="1:12">
      <c r="A1174" s="4">
        <v>1010413715</v>
      </c>
      <c r="B1174" s="4" t="s">
        <v>2277</v>
      </c>
      <c r="C1174" s="4" t="s">
        <v>2278</v>
      </c>
      <c r="D1174" t="s">
        <v>4842</v>
      </c>
      <c r="E1174" s="8">
        <v>4</v>
      </c>
      <c r="F1174" s="1" t="str">
        <f>VLOOKUP(E1174,$O$1:$P$16,2,FALSE)</f>
        <v>BARRANQUILLA</v>
      </c>
      <c r="G1174" s="6" t="s">
        <v>3630</v>
      </c>
      <c r="H1174" t="str">
        <f>VLOOKUP(G1174,$O$19:$P$38,2,0)</f>
        <v>Profesional II</v>
      </c>
      <c r="I1174" t="str">
        <f>VLOOKUP(A1174,PERSONALES!$B$2:$F$2072,4,0)</f>
        <v>M</v>
      </c>
      <c r="J1174">
        <f>VLOOKUP(A1174,PERSONALES!$B$2:$F$2072,5,0)</f>
        <v>33</v>
      </c>
      <c r="K1174" t="str">
        <f>VLOOKUP(A1174,CITACIONES!$B$1:D$2072,2,0)</f>
        <v>SI</v>
      </c>
      <c r="L1174" t="str">
        <f>VLOOKUP(A1174,CITACIONES!$B$2:$D$2072,3,0)</f>
        <v>MARZO</v>
      </c>
    </row>
    <row r="1175" spans="1:12">
      <c r="A1175" s="4">
        <v>1023673465</v>
      </c>
      <c r="B1175" s="4" t="s">
        <v>2279</v>
      </c>
      <c r="C1175" s="4" t="s">
        <v>2280</v>
      </c>
      <c r="D1175" t="s">
        <v>4843</v>
      </c>
      <c r="E1175" s="8">
        <v>11</v>
      </c>
      <c r="F1175" s="1" t="str">
        <f>VLOOKUP(E1175,$O$1:$P$16,2,FALSE)</f>
        <v>BUENOS AIRES</v>
      </c>
      <c r="G1175" s="6" t="s">
        <v>3630</v>
      </c>
      <c r="H1175" t="str">
        <f>VLOOKUP(G1175,$O$19:$P$38,2,0)</f>
        <v>Profesional II</v>
      </c>
      <c r="I1175" t="str">
        <f>VLOOKUP(A1175,PERSONALES!$B$2:$F$2072,4,0)</f>
        <v>M</v>
      </c>
      <c r="J1175">
        <f>VLOOKUP(A1175,PERSONALES!$B$2:$F$2072,5,0)</f>
        <v>33</v>
      </c>
      <c r="K1175" t="str">
        <f>VLOOKUP(A1175,CITACIONES!$B$1:D$2072,2,0)</f>
        <v>SI</v>
      </c>
      <c r="L1175" t="str">
        <f>VLOOKUP(A1175,CITACIONES!$B$2:$D$2072,3,0)</f>
        <v>MARZO</v>
      </c>
    </row>
    <row r="1176" spans="1:12">
      <c r="A1176" s="4">
        <v>11315613</v>
      </c>
      <c r="B1176" s="4" t="s">
        <v>2281</v>
      </c>
      <c r="C1176" s="4" t="s">
        <v>2282</v>
      </c>
      <c r="D1176" t="s">
        <v>4844</v>
      </c>
      <c r="E1176" s="8">
        <v>1</v>
      </c>
      <c r="F1176" s="1" t="str">
        <f>VLOOKUP(E1176,$O$1:$P$16,2,FALSE)</f>
        <v>BOGOTA</v>
      </c>
      <c r="G1176" s="6" t="s">
        <v>3633</v>
      </c>
      <c r="H1176" t="str">
        <f>VLOOKUP(G1176,$O$19:$P$38,2,0)</f>
        <v>Coordinador I</v>
      </c>
      <c r="I1176" t="str">
        <f>VLOOKUP(A1176,PERSONALES!$B$2:$F$2072,4,0)</f>
        <v>M</v>
      </c>
      <c r="J1176">
        <f>VLOOKUP(A1176,PERSONALES!$B$2:$F$2072,5,0)</f>
        <v>53</v>
      </c>
      <c r="K1176" t="str">
        <f>VLOOKUP(A1176,CITACIONES!$B$1:D$2072,2,0)</f>
        <v>NO</v>
      </c>
      <c r="L1176" t="str">
        <f>VLOOKUP(A1176,CITACIONES!$B$2:$D$2072,3,0)</f>
        <v>PENDIENTE</v>
      </c>
    </row>
    <row r="1177" spans="1:12">
      <c r="A1177" s="4">
        <v>19415424</v>
      </c>
      <c r="B1177" s="4" t="s">
        <v>2283</v>
      </c>
      <c r="C1177" s="4" t="s">
        <v>2284</v>
      </c>
      <c r="D1177" t="s">
        <v>4845</v>
      </c>
      <c r="E1177" s="8">
        <v>14</v>
      </c>
      <c r="F1177" s="1" t="str">
        <f>VLOOKUP(E1177,$O$1:$P$16,2,FALSE)</f>
        <v>SANTIAGO</v>
      </c>
      <c r="G1177" s="6" t="s">
        <v>3637</v>
      </c>
      <c r="H1177" t="str">
        <f>VLOOKUP(G1177,$O$19:$P$38,2,0)</f>
        <v>Gerente I</v>
      </c>
      <c r="I1177" t="str">
        <f>VLOOKUP(A1177,PERSONALES!$B$2:$F$2072,4,0)</f>
        <v>M</v>
      </c>
      <c r="J1177">
        <f>VLOOKUP(A1177,PERSONALES!$B$2:$F$2072,5,0)</f>
        <v>62</v>
      </c>
      <c r="K1177" t="str">
        <f>VLOOKUP(A1177,CITACIONES!$B$1:D$2072,2,0)</f>
        <v>SI</v>
      </c>
      <c r="L1177" t="str">
        <f>VLOOKUP(A1177,CITACIONES!$B$2:$D$2072,3,0)</f>
        <v>ABRIL</v>
      </c>
    </row>
    <row r="1178" spans="1:12">
      <c r="A1178" s="4">
        <v>19423063</v>
      </c>
      <c r="B1178" s="4" t="s">
        <v>2285</v>
      </c>
      <c r="C1178" s="4" t="s">
        <v>2286</v>
      </c>
      <c r="D1178" t="s">
        <v>4846</v>
      </c>
      <c r="E1178" s="8">
        <v>5</v>
      </c>
      <c r="F1178" s="1" t="str">
        <f>VLOOKUP(E1178,$O$1:$P$16,2,FALSE)</f>
        <v>BUCARAMANGA</v>
      </c>
      <c r="G1178" s="6" t="s">
        <v>3633</v>
      </c>
      <c r="H1178" t="str">
        <f>VLOOKUP(G1178,$O$19:$P$38,2,0)</f>
        <v>Coordinador I</v>
      </c>
      <c r="I1178" t="str">
        <f>VLOOKUP(A1178,PERSONALES!$B$2:$F$2072,4,0)</f>
        <v>M</v>
      </c>
      <c r="J1178">
        <f>VLOOKUP(A1178,PERSONALES!$B$2:$F$2072,5,0)</f>
        <v>53</v>
      </c>
      <c r="K1178" t="str">
        <f>VLOOKUP(A1178,CITACIONES!$B$1:D$2072,2,0)</f>
        <v>SI</v>
      </c>
      <c r="L1178" t="str">
        <f>VLOOKUP(A1178,CITACIONES!$B$2:$D$2072,3,0)</f>
        <v>FEBRERO</v>
      </c>
    </row>
    <row r="1179" spans="1:12">
      <c r="A1179" s="4">
        <v>51993490</v>
      </c>
      <c r="B1179" s="4" t="s">
        <v>2287</v>
      </c>
      <c r="C1179" s="4" t="s">
        <v>2288</v>
      </c>
      <c r="D1179" t="s">
        <v>4847</v>
      </c>
      <c r="E1179" s="8">
        <v>8</v>
      </c>
      <c r="F1179" s="1" t="str">
        <f>VLOOKUP(E1179,$O$1:$P$16,2,FALSE)</f>
        <v>GUAYAQUIL</v>
      </c>
      <c r="G1179" s="6" t="s">
        <v>3638</v>
      </c>
      <c r="H1179" t="str">
        <f>VLOOKUP(G1179,$O$19:$P$38,2,0)</f>
        <v>Gestor I</v>
      </c>
      <c r="I1179" t="str">
        <f>VLOOKUP(A1179,PERSONALES!$B$2:$F$2072,4,0)</f>
        <v>F</v>
      </c>
      <c r="J1179">
        <f>VLOOKUP(A1179,PERSONALES!$B$2:$F$2072,5,0)</f>
        <v>52</v>
      </c>
      <c r="K1179" t="str">
        <f>VLOOKUP(A1179,CITACIONES!$B$1:D$2072,2,0)</f>
        <v>NO</v>
      </c>
      <c r="L1179" t="str">
        <f>VLOOKUP(A1179,CITACIONES!$B$2:$D$2072,3,0)</f>
        <v>PENDIENTE</v>
      </c>
    </row>
    <row r="1180" spans="1:12">
      <c r="A1180" s="4">
        <v>52028399</v>
      </c>
      <c r="B1180" s="4" t="s">
        <v>2289</v>
      </c>
      <c r="C1180" s="4" t="s">
        <v>1457</v>
      </c>
      <c r="D1180" t="s">
        <v>4848</v>
      </c>
      <c r="E1180" s="8">
        <v>14</v>
      </c>
      <c r="F1180" s="1" t="str">
        <f>VLOOKUP(E1180,$O$1:$P$16,2,FALSE)</f>
        <v>SANTIAGO</v>
      </c>
      <c r="G1180" s="6" t="s">
        <v>3633</v>
      </c>
      <c r="H1180" t="str">
        <f>VLOOKUP(G1180,$O$19:$P$38,2,0)</f>
        <v>Coordinador I</v>
      </c>
      <c r="I1180" t="str">
        <f>VLOOKUP(A1180,PERSONALES!$B$2:$F$2072,4,0)</f>
        <v>F</v>
      </c>
      <c r="J1180">
        <f>VLOOKUP(A1180,PERSONALES!$B$2:$F$2072,5,0)</f>
        <v>52</v>
      </c>
      <c r="K1180" t="str">
        <f>VLOOKUP(A1180,CITACIONES!$B$1:D$2072,2,0)</f>
        <v>SI</v>
      </c>
      <c r="L1180" t="str">
        <f>VLOOKUP(A1180,CITACIONES!$B$2:$D$2072,3,0)</f>
        <v>JUNIO</v>
      </c>
    </row>
    <row r="1181" spans="1:12">
      <c r="A1181" s="4">
        <v>5214615</v>
      </c>
      <c r="B1181" s="4" t="s">
        <v>243</v>
      </c>
      <c r="C1181" s="4" t="s">
        <v>242</v>
      </c>
      <c r="D1181" t="s">
        <v>4849</v>
      </c>
      <c r="E1181" s="8">
        <v>3</v>
      </c>
      <c r="F1181" s="1" t="str">
        <f>VLOOKUP(E1181,$O$1:$P$16,2,FALSE)</f>
        <v>CALI</v>
      </c>
      <c r="G1181" s="6" t="s">
        <v>3633</v>
      </c>
      <c r="H1181" t="str">
        <f>VLOOKUP(G1181,$O$19:$P$38,2,0)</f>
        <v>Coordinador I</v>
      </c>
      <c r="I1181" t="str">
        <f>VLOOKUP(A1181,PERSONALES!$B$2:$F$2072,4,0)</f>
        <v>F</v>
      </c>
      <c r="J1181">
        <f>VLOOKUP(A1181,PERSONALES!$B$2:$F$2072,5,0)</f>
        <v>49</v>
      </c>
      <c r="K1181" t="str">
        <f>VLOOKUP(A1181,CITACIONES!$B$1:D$2072,2,0)</f>
        <v>SI</v>
      </c>
      <c r="L1181" t="str">
        <f>VLOOKUP(A1181,CITACIONES!$B$2:$D$2072,3,0)</f>
        <v>MARZO</v>
      </c>
    </row>
    <row r="1182" spans="1:12">
      <c r="A1182" s="4">
        <v>52937246</v>
      </c>
      <c r="B1182" s="4" t="s">
        <v>1045</v>
      </c>
      <c r="C1182" s="4" t="s">
        <v>2290</v>
      </c>
      <c r="D1182" t="s">
        <v>4850</v>
      </c>
      <c r="E1182" s="8">
        <v>12</v>
      </c>
      <c r="F1182" s="1" t="str">
        <f>VLOOKUP(E1182,$O$1:$P$16,2,FALSE)</f>
        <v>CARACAS</v>
      </c>
      <c r="G1182" s="6" t="s">
        <v>3633</v>
      </c>
      <c r="H1182" t="str">
        <f>VLOOKUP(G1182,$O$19:$P$38,2,0)</f>
        <v>Coordinador I</v>
      </c>
      <c r="I1182" t="str">
        <f>VLOOKUP(A1182,PERSONALES!$B$2:$F$2072,4,0)</f>
        <v>F</v>
      </c>
      <c r="J1182">
        <f>VLOOKUP(A1182,PERSONALES!$B$2:$F$2072,5,0)</f>
        <v>39</v>
      </c>
      <c r="K1182" t="str">
        <f>VLOOKUP(A1182,CITACIONES!$B$1:D$2072,2,0)</f>
        <v>NO</v>
      </c>
      <c r="L1182" t="str">
        <f>VLOOKUP(A1182,CITACIONES!$B$2:$D$2072,3,0)</f>
        <v>PENDIENTE</v>
      </c>
    </row>
    <row r="1183" spans="1:12">
      <c r="A1183" s="4">
        <v>80113075</v>
      </c>
      <c r="B1183" s="4" t="s">
        <v>2291</v>
      </c>
      <c r="C1183" s="4" t="s">
        <v>2292</v>
      </c>
      <c r="D1183" t="s">
        <v>4851</v>
      </c>
      <c r="E1183" s="8">
        <v>15</v>
      </c>
      <c r="F1183" s="1" t="str">
        <f>VLOOKUP(E1183,$O$1:$P$16,2,FALSE)</f>
        <v>MIAMI</v>
      </c>
      <c r="G1183" s="6" t="s">
        <v>3630</v>
      </c>
      <c r="H1183" t="str">
        <f>VLOOKUP(G1183,$O$19:$P$38,2,0)</f>
        <v>Profesional II</v>
      </c>
      <c r="I1183" t="str">
        <f>VLOOKUP(A1183,PERSONALES!$B$2:$F$2072,4,0)</f>
        <v>M</v>
      </c>
      <c r="J1183">
        <f>VLOOKUP(A1183,PERSONALES!$B$2:$F$2072,5,0)</f>
        <v>40</v>
      </c>
      <c r="K1183" t="str">
        <f>VLOOKUP(A1183,CITACIONES!$B$1:D$2072,2,0)</f>
        <v>NO</v>
      </c>
      <c r="L1183" t="str">
        <f>VLOOKUP(A1183,CITACIONES!$B$2:$D$2072,3,0)</f>
        <v>PENDIENTE</v>
      </c>
    </row>
    <row r="1184" spans="1:12">
      <c r="A1184" s="4">
        <v>1012331421</v>
      </c>
      <c r="B1184" s="4" t="s">
        <v>994</v>
      </c>
      <c r="C1184" s="4" t="s">
        <v>2293</v>
      </c>
      <c r="D1184" t="s">
        <v>4852</v>
      </c>
      <c r="E1184" s="8">
        <v>11</v>
      </c>
      <c r="F1184" s="1" t="str">
        <f>VLOOKUP(E1184,$O$1:$P$16,2,FALSE)</f>
        <v>BUENOS AIRES</v>
      </c>
      <c r="G1184" s="6" t="s">
        <v>3630</v>
      </c>
      <c r="H1184" t="str">
        <f>VLOOKUP(G1184,$O$19:$P$38,2,0)</f>
        <v>Profesional II</v>
      </c>
      <c r="I1184" t="str">
        <f>VLOOKUP(A1184,PERSONALES!$B$2:$F$2072,4,0)</f>
        <v>M</v>
      </c>
      <c r="J1184">
        <f>VLOOKUP(A1184,PERSONALES!$B$2:$F$2072,5,0)</f>
        <v>33</v>
      </c>
      <c r="K1184" t="str">
        <f>VLOOKUP(A1184,CITACIONES!$B$1:D$2072,2,0)</f>
        <v>SI</v>
      </c>
      <c r="L1184" t="str">
        <f>VLOOKUP(A1184,CITACIONES!$B$2:$D$2072,3,0)</f>
        <v>JUNIO</v>
      </c>
    </row>
    <row r="1185" spans="1:12">
      <c r="A1185" s="4">
        <v>1012374890</v>
      </c>
      <c r="B1185" s="4" t="s">
        <v>2294</v>
      </c>
      <c r="C1185" s="4" t="s">
        <v>2295</v>
      </c>
      <c r="D1185" t="s">
        <v>4853</v>
      </c>
      <c r="E1185" s="8">
        <v>6</v>
      </c>
      <c r="F1185" s="1" t="str">
        <f>VLOOKUP(E1185,$O$1:$P$16,2,FALSE)</f>
        <v>SANTA MARTA</v>
      </c>
      <c r="G1185" s="6" t="s">
        <v>3630</v>
      </c>
      <c r="H1185" t="str">
        <f>VLOOKUP(G1185,$O$19:$P$38,2,0)</f>
        <v>Profesional II</v>
      </c>
      <c r="I1185" t="str">
        <f>VLOOKUP(A1185,PERSONALES!$B$2:$F$2072,4,0)</f>
        <v>F</v>
      </c>
      <c r="J1185">
        <f>VLOOKUP(A1185,PERSONALES!$B$2:$F$2072,5,0)</f>
        <v>32</v>
      </c>
      <c r="K1185" t="str">
        <f>VLOOKUP(A1185,CITACIONES!$B$1:D$2072,2,0)</f>
        <v>SI</v>
      </c>
      <c r="L1185" t="str">
        <f>VLOOKUP(A1185,CITACIONES!$B$2:$D$2072,3,0)</f>
        <v>JUNIO</v>
      </c>
    </row>
    <row r="1186" spans="1:12">
      <c r="A1186" s="4">
        <v>1012758323</v>
      </c>
      <c r="B1186" s="4" t="s">
        <v>2296</v>
      </c>
      <c r="C1186" s="4" t="s">
        <v>2297</v>
      </c>
      <c r="D1186" t="s">
        <v>4854</v>
      </c>
      <c r="E1186" s="8">
        <v>10</v>
      </c>
      <c r="F1186" s="1" t="str">
        <f>VLOOKUP(E1186,$O$1:$P$16,2,FALSE)</f>
        <v>LIMA</v>
      </c>
      <c r="G1186" s="6" t="s">
        <v>3634</v>
      </c>
      <c r="H1186" t="str">
        <f>VLOOKUP(G1186,$O$19:$P$38,2,0)</f>
        <v>Auxiliar Técnico II</v>
      </c>
      <c r="I1186" t="str">
        <f>VLOOKUP(A1186,PERSONALES!$B$2:$F$2072,4,0)</f>
        <v>F</v>
      </c>
      <c r="J1186">
        <f>VLOOKUP(A1186,PERSONALES!$B$2:$F$2072,5,0)</f>
        <v>27</v>
      </c>
      <c r="K1186" t="str">
        <f>VLOOKUP(A1186,CITACIONES!$B$1:D$2072,2,0)</f>
        <v>SI</v>
      </c>
      <c r="L1186" t="str">
        <f>VLOOKUP(A1186,CITACIONES!$B$2:$D$2072,3,0)</f>
        <v>JUNIO</v>
      </c>
    </row>
    <row r="1187" spans="1:12">
      <c r="A1187" s="4">
        <v>1012818682</v>
      </c>
      <c r="B1187" s="4" t="s">
        <v>2298</v>
      </c>
      <c r="C1187" s="4" t="s">
        <v>2299</v>
      </c>
      <c r="D1187" t="s">
        <v>4855</v>
      </c>
      <c r="E1187" s="8">
        <v>5</v>
      </c>
      <c r="F1187" s="1" t="str">
        <f>VLOOKUP(E1187,$O$1:$P$16,2,FALSE)</f>
        <v>BUCARAMANGA</v>
      </c>
      <c r="G1187" s="6" t="s">
        <v>3630</v>
      </c>
      <c r="H1187" t="str">
        <f>VLOOKUP(G1187,$O$19:$P$38,2,0)</f>
        <v>Profesional II</v>
      </c>
      <c r="I1187" t="str">
        <f>VLOOKUP(A1187,PERSONALES!$B$2:$F$2072,4,0)</f>
        <v>F</v>
      </c>
      <c r="J1187">
        <f>VLOOKUP(A1187,PERSONALES!$B$2:$F$2072,5,0)</f>
        <v>27</v>
      </c>
      <c r="K1187" t="str">
        <f>VLOOKUP(A1187,CITACIONES!$B$1:D$2072,2,0)</f>
        <v>SI</v>
      </c>
      <c r="L1187" t="str">
        <f>VLOOKUP(A1187,CITACIONES!$B$2:$D$2072,3,0)</f>
        <v>ABRIL</v>
      </c>
    </row>
    <row r="1188" spans="1:12">
      <c r="A1188" s="4">
        <v>1013481581</v>
      </c>
      <c r="B1188" s="4" t="s">
        <v>280</v>
      </c>
      <c r="C1188" s="4" t="s">
        <v>2300</v>
      </c>
      <c r="D1188" t="s">
        <v>4856</v>
      </c>
      <c r="E1188" s="8">
        <v>1</v>
      </c>
      <c r="F1188" s="1" t="str">
        <f>VLOOKUP(E1188,$O$1:$P$16,2,FALSE)</f>
        <v>BOGOTA</v>
      </c>
      <c r="G1188" s="6" t="s">
        <v>3630</v>
      </c>
      <c r="H1188" t="str">
        <f>VLOOKUP(G1188,$O$19:$P$38,2,0)</f>
        <v>Profesional II</v>
      </c>
      <c r="I1188" t="str">
        <f>VLOOKUP(A1188,PERSONALES!$B$2:$F$2072,4,0)</f>
        <v>F</v>
      </c>
      <c r="J1188">
        <f>VLOOKUP(A1188,PERSONALES!$B$2:$F$2072,5,0)</f>
        <v>36</v>
      </c>
      <c r="K1188" t="str">
        <f>VLOOKUP(A1188,CITACIONES!$B$1:D$2072,2,0)</f>
        <v>NO</v>
      </c>
      <c r="L1188" t="str">
        <f>VLOOKUP(A1188,CITACIONES!$B$2:$D$2072,3,0)</f>
        <v>PENDIENTE</v>
      </c>
    </row>
    <row r="1189" spans="1:12">
      <c r="A1189" s="4">
        <v>1013994540</v>
      </c>
      <c r="B1189" s="4" t="s">
        <v>2301</v>
      </c>
      <c r="C1189" s="4" t="s">
        <v>2302</v>
      </c>
      <c r="D1189" t="s">
        <v>4857</v>
      </c>
      <c r="E1189" s="8">
        <v>12</v>
      </c>
      <c r="F1189" s="1" t="str">
        <f>VLOOKUP(E1189,$O$1:$P$16,2,FALSE)</f>
        <v>CARACAS</v>
      </c>
      <c r="G1189" s="6" t="s">
        <v>3630</v>
      </c>
      <c r="H1189" t="str">
        <f>VLOOKUP(G1189,$O$19:$P$38,2,0)</f>
        <v>Profesional II</v>
      </c>
      <c r="I1189" t="str">
        <f>VLOOKUP(A1189,PERSONALES!$B$2:$F$2072,4,0)</f>
        <v>F</v>
      </c>
      <c r="J1189">
        <f>VLOOKUP(A1189,PERSONALES!$B$2:$F$2072,5,0)</f>
        <v>32</v>
      </c>
      <c r="K1189" t="str">
        <f>VLOOKUP(A1189,CITACIONES!$B$1:D$2072,2,0)</f>
        <v>SI</v>
      </c>
      <c r="L1189" t="str">
        <f>VLOOKUP(A1189,CITACIONES!$B$2:$D$2072,3,0)</f>
        <v>ABRIL</v>
      </c>
    </row>
    <row r="1190" spans="1:12">
      <c r="A1190" s="4">
        <v>1013581146</v>
      </c>
      <c r="B1190" s="4" t="s">
        <v>80</v>
      </c>
      <c r="C1190" s="4" t="s">
        <v>2303</v>
      </c>
      <c r="D1190" t="s">
        <v>4858</v>
      </c>
      <c r="E1190" s="8">
        <v>9</v>
      </c>
      <c r="F1190" s="1" t="str">
        <f>VLOOKUP(E1190,$O$1:$P$16,2,FALSE)</f>
        <v>QUITO</v>
      </c>
      <c r="G1190" s="6" t="s">
        <v>3630</v>
      </c>
      <c r="H1190" t="str">
        <f>VLOOKUP(G1190,$O$19:$P$38,2,0)</f>
        <v>Profesional II</v>
      </c>
      <c r="I1190" t="str">
        <f>VLOOKUP(A1190,PERSONALES!$B$2:$F$2072,4,0)</f>
        <v>F</v>
      </c>
      <c r="J1190">
        <f>VLOOKUP(A1190,PERSONALES!$B$2:$F$2072,5,0)</f>
        <v>30</v>
      </c>
      <c r="K1190" t="str">
        <f>VLOOKUP(A1190,CITACIONES!$B$1:D$2072,2,0)</f>
        <v>SI</v>
      </c>
      <c r="L1190" t="str">
        <f>VLOOKUP(A1190,CITACIONES!$B$2:$D$2072,3,0)</f>
        <v>ABRIL</v>
      </c>
    </row>
    <row r="1191" spans="1:12">
      <c r="A1191" s="4">
        <v>1014925713</v>
      </c>
      <c r="B1191" s="4" t="s">
        <v>2304</v>
      </c>
      <c r="C1191" s="4" t="s">
        <v>2305</v>
      </c>
      <c r="D1191" t="s">
        <v>4859</v>
      </c>
      <c r="E1191" s="8">
        <v>11</v>
      </c>
      <c r="F1191" s="1" t="str">
        <f>VLOOKUP(E1191,$O$1:$P$16,2,FALSE)</f>
        <v>BUENOS AIRES</v>
      </c>
      <c r="G1191" s="6" t="s">
        <v>3635</v>
      </c>
      <c r="H1191" t="str">
        <f>VLOOKUP(G1191,$O$19:$P$38,2,0)</f>
        <v>Auxiliar Técnico I</v>
      </c>
      <c r="I1191" t="str">
        <f>VLOOKUP(A1191,PERSONALES!$B$2:$F$2072,4,0)</f>
        <v>F</v>
      </c>
      <c r="J1191">
        <f>VLOOKUP(A1191,PERSONALES!$B$2:$F$2072,5,0)</f>
        <v>33</v>
      </c>
      <c r="K1191" t="str">
        <f>VLOOKUP(A1191,CITACIONES!$B$1:D$2072,2,0)</f>
        <v>SI</v>
      </c>
      <c r="L1191" t="str">
        <f>VLOOKUP(A1191,CITACIONES!$B$2:$D$2072,3,0)</f>
        <v>FEBRERO</v>
      </c>
    </row>
    <row r="1192" spans="1:12">
      <c r="A1192" s="4">
        <v>1016882932</v>
      </c>
      <c r="B1192" s="4" t="s">
        <v>2306</v>
      </c>
      <c r="C1192" s="4" t="s">
        <v>2307</v>
      </c>
      <c r="D1192" t="s">
        <v>4860</v>
      </c>
      <c r="E1192" s="8">
        <v>5</v>
      </c>
      <c r="F1192" s="1" t="str">
        <f>VLOOKUP(E1192,$O$1:$P$16,2,FALSE)</f>
        <v>BUCARAMANGA</v>
      </c>
      <c r="G1192" s="6" t="s">
        <v>3630</v>
      </c>
      <c r="H1192" t="str">
        <f>VLOOKUP(G1192,$O$19:$P$38,2,0)</f>
        <v>Profesional II</v>
      </c>
      <c r="I1192" t="str">
        <f>VLOOKUP(A1192,PERSONALES!$B$2:$F$2072,4,0)</f>
        <v>M</v>
      </c>
      <c r="J1192">
        <f>VLOOKUP(A1192,PERSONALES!$B$2:$F$2072,5,0)</f>
        <v>29</v>
      </c>
      <c r="K1192" t="str">
        <f>VLOOKUP(A1192,CITACIONES!$B$1:D$2072,2,0)</f>
        <v>SI</v>
      </c>
      <c r="L1192" t="str">
        <f>VLOOKUP(A1192,CITACIONES!$B$2:$D$2072,3,0)</f>
        <v>MARZO</v>
      </c>
    </row>
    <row r="1193" spans="1:12">
      <c r="A1193" s="4">
        <v>1016539886</v>
      </c>
      <c r="B1193" s="4" t="s">
        <v>2308</v>
      </c>
      <c r="C1193" s="4" t="s">
        <v>2309</v>
      </c>
      <c r="D1193" t="s">
        <v>4861</v>
      </c>
      <c r="E1193" s="8">
        <v>11</v>
      </c>
      <c r="F1193" s="1" t="str">
        <f>VLOOKUP(E1193,$O$1:$P$16,2,FALSE)</f>
        <v>BUENOS AIRES</v>
      </c>
      <c r="G1193" s="6" t="s">
        <v>3630</v>
      </c>
      <c r="H1193" t="str">
        <f>VLOOKUP(G1193,$O$19:$P$38,2,0)</f>
        <v>Profesional II</v>
      </c>
      <c r="I1193" t="str">
        <f>VLOOKUP(A1193,PERSONALES!$B$2:$F$2072,4,0)</f>
        <v>F</v>
      </c>
      <c r="J1193">
        <f>VLOOKUP(A1193,PERSONALES!$B$2:$F$2072,5,0)</f>
        <v>27</v>
      </c>
      <c r="K1193" t="str">
        <f>VLOOKUP(A1193,CITACIONES!$B$1:D$2072,2,0)</f>
        <v>SI</v>
      </c>
      <c r="L1193" t="str">
        <f>VLOOKUP(A1193,CITACIONES!$B$2:$D$2072,3,0)</f>
        <v>MARZO</v>
      </c>
    </row>
    <row r="1194" spans="1:12">
      <c r="A1194" s="4">
        <v>1016482751</v>
      </c>
      <c r="B1194" s="4" t="s">
        <v>347</v>
      </c>
      <c r="C1194" s="4" t="s">
        <v>346</v>
      </c>
      <c r="D1194" t="s">
        <v>4862</v>
      </c>
      <c r="E1194" s="8">
        <v>2</v>
      </c>
      <c r="F1194" s="1" t="str">
        <f>VLOOKUP(E1194,$O$1:$P$16,2,FALSE)</f>
        <v>MEDELLIN</v>
      </c>
      <c r="G1194" s="6" t="s">
        <v>3635</v>
      </c>
      <c r="H1194" t="str">
        <f>VLOOKUP(G1194,$O$19:$P$38,2,0)</f>
        <v>Auxiliar Técnico I</v>
      </c>
      <c r="I1194" t="str">
        <f>VLOOKUP(A1194,PERSONALES!$B$2:$F$2072,4,0)</f>
        <v>F</v>
      </c>
      <c r="J1194">
        <f>VLOOKUP(A1194,PERSONALES!$B$2:$F$2072,5,0)</f>
        <v>27</v>
      </c>
      <c r="K1194" t="str">
        <f>VLOOKUP(A1194,CITACIONES!$B$1:D$2072,2,0)</f>
        <v>SI</v>
      </c>
      <c r="L1194" t="str">
        <f>VLOOKUP(A1194,CITACIONES!$B$2:$D$2072,3,0)</f>
        <v>ENERO</v>
      </c>
    </row>
    <row r="1195" spans="1:12">
      <c r="A1195" s="4">
        <v>1018437086</v>
      </c>
      <c r="B1195" s="4" t="s">
        <v>2310</v>
      </c>
      <c r="C1195" s="4" t="s">
        <v>2311</v>
      </c>
      <c r="D1195" t="s">
        <v>4863</v>
      </c>
      <c r="E1195" s="8">
        <v>14</v>
      </c>
      <c r="F1195" s="1" t="str">
        <f>VLOOKUP(E1195,$O$1:$P$16,2,FALSE)</f>
        <v>SANTIAGO</v>
      </c>
      <c r="G1195" s="6" t="s">
        <v>3630</v>
      </c>
      <c r="H1195" t="str">
        <f>VLOOKUP(G1195,$O$19:$P$38,2,0)</f>
        <v>Profesional II</v>
      </c>
      <c r="I1195" t="str">
        <f>VLOOKUP(A1195,PERSONALES!$B$2:$F$2072,4,0)</f>
        <v>F</v>
      </c>
      <c r="J1195">
        <f>VLOOKUP(A1195,PERSONALES!$B$2:$F$2072,5,0)</f>
        <v>34</v>
      </c>
      <c r="K1195" t="str">
        <f>VLOOKUP(A1195,CITACIONES!$B$1:D$2072,2,0)</f>
        <v>SI</v>
      </c>
      <c r="L1195" t="str">
        <f>VLOOKUP(A1195,CITACIONES!$B$2:$D$2072,3,0)</f>
        <v>MARZO</v>
      </c>
    </row>
    <row r="1196" spans="1:12">
      <c r="A1196" s="4">
        <v>1018341098</v>
      </c>
      <c r="B1196" s="4" t="s">
        <v>2312</v>
      </c>
      <c r="C1196" s="4" t="s">
        <v>2313</v>
      </c>
      <c r="D1196" t="s">
        <v>4864</v>
      </c>
      <c r="E1196" s="8">
        <v>4</v>
      </c>
      <c r="F1196" s="1" t="str">
        <f>VLOOKUP(E1196,$O$1:$P$16,2,FALSE)</f>
        <v>BARRANQUILLA</v>
      </c>
      <c r="G1196" s="6" t="s">
        <v>3630</v>
      </c>
      <c r="H1196" t="str">
        <f>VLOOKUP(G1196,$O$19:$P$38,2,0)</f>
        <v>Profesional II</v>
      </c>
      <c r="I1196" t="str">
        <f>VLOOKUP(A1196,PERSONALES!$B$2:$F$2072,4,0)</f>
        <v>F</v>
      </c>
      <c r="J1196">
        <f>VLOOKUP(A1196,PERSONALES!$B$2:$F$2072,5,0)</f>
        <v>33</v>
      </c>
      <c r="K1196" t="str">
        <f>VLOOKUP(A1196,CITACIONES!$B$1:D$2072,2,0)</f>
        <v>SI</v>
      </c>
      <c r="L1196" t="str">
        <f>VLOOKUP(A1196,CITACIONES!$B$2:$D$2072,3,0)</f>
        <v>FEBRERO</v>
      </c>
    </row>
    <row r="1197" spans="1:12">
      <c r="A1197" s="4">
        <v>1018179423</v>
      </c>
      <c r="B1197" s="4" t="s">
        <v>2314</v>
      </c>
      <c r="C1197" s="4" t="s">
        <v>2315</v>
      </c>
      <c r="D1197" t="s">
        <v>4865</v>
      </c>
      <c r="E1197" s="8">
        <v>10</v>
      </c>
      <c r="F1197" s="1" t="str">
        <f>VLOOKUP(E1197,$O$1:$P$16,2,FALSE)</f>
        <v>LIMA</v>
      </c>
      <c r="G1197" s="6" t="s">
        <v>3635</v>
      </c>
      <c r="H1197" t="str">
        <f>VLOOKUP(G1197,$O$19:$P$38,2,0)</f>
        <v>Auxiliar Técnico I</v>
      </c>
      <c r="I1197" t="str">
        <f>VLOOKUP(A1197,PERSONALES!$B$2:$F$2072,4,0)</f>
        <v>M</v>
      </c>
      <c r="J1197">
        <f>VLOOKUP(A1197,PERSONALES!$B$2:$F$2072,5,0)</f>
        <v>31</v>
      </c>
      <c r="K1197" t="str">
        <f>VLOOKUP(A1197,CITACIONES!$B$1:D$2072,2,0)</f>
        <v>NO</v>
      </c>
      <c r="L1197" t="str">
        <f>VLOOKUP(A1197,CITACIONES!$B$2:$D$2072,3,0)</f>
        <v>PENDIENTE</v>
      </c>
    </row>
    <row r="1198" spans="1:12">
      <c r="A1198" s="4">
        <v>1018817517</v>
      </c>
      <c r="B1198" s="4" t="s">
        <v>2316</v>
      </c>
      <c r="C1198" s="4" t="s">
        <v>2317</v>
      </c>
      <c r="D1198" t="s">
        <v>4866</v>
      </c>
      <c r="E1198" s="8">
        <v>3</v>
      </c>
      <c r="F1198" s="1" t="str">
        <f>VLOOKUP(E1198,$O$1:$P$16,2,FALSE)</f>
        <v>CALI</v>
      </c>
      <c r="G1198" s="6" t="s">
        <v>3632</v>
      </c>
      <c r="H1198" t="str">
        <f>VLOOKUP(G1198,$O$19:$P$38,2,0)</f>
        <v>Profesional I</v>
      </c>
      <c r="I1198" t="str">
        <f>VLOOKUP(A1198,PERSONALES!$B$2:$F$2072,4,0)</f>
        <v>F</v>
      </c>
      <c r="J1198">
        <f>VLOOKUP(A1198,PERSONALES!$B$2:$F$2072,5,0)</f>
        <v>30</v>
      </c>
      <c r="K1198" t="str">
        <f>VLOOKUP(A1198,CITACIONES!$B$1:D$2072,2,0)</f>
        <v>SI</v>
      </c>
      <c r="L1198" t="str">
        <f>VLOOKUP(A1198,CITACIONES!$B$2:$D$2072,3,0)</f>
        <v>ENERO</v>
      </c>
    </row>
    <row r="1199" spans="1:12">
      <c r="A1199" s="4">
        <v>1019258313</v>
      </c>
      <c r="B1199" s="4" t="s">
        <v>1818</v>
      </c>
      <c r="C1199" s="4" t="s">
        <v>2318</v>
      </c>
      <c r="D1199" t="s">
        <v>4867</v>
      </c>
      <c r="E1199" s="8">
        <v>4</v>
      </c>
      <c r="F1199" s="1" t="str">
        <f>VLOOKUP(E1199,$O$1:$P$16,2,FALSE)</f>
        <v>BARRANQUILLA</v>
      </c>
      <c r="G1199" s="6" t="s">
        <v>3630</v>
      </c>
      <c r="H1199" t="str">
        <f>VLOOKUP(G1199,$O$19:$P$38,2,0)</f>
        <v>Profesional II</v>
      </c>
      <c r="I1199" t="str">
        <f>VLOOKUP(A1199,PERSONALES!$B$2:$F$2072,4,0)</f>
        <v>M</v>
      </c>
      <c r="J1199">
        <f>VLOOKUP(A1199,PERSONALES!$B$2:$F$2072,5,0)</f>
        <v>32</v>
      </c>
      <c r="K1199" t="str">
        <f>VLOOKUP(A1199,CITACIONES!$B$1:D$2072,2,0)</f>
        <v>NO</v>
      </c>
      <c r="L1199" t="str">
        <f>VLOOKUP(A1199,CITACIONES!$B$2:$D$2072,3,0)</f>
        <v>PENDIENTE</v>
      </c>
    </row>
    <row r="1200" spans="1:12">
      <c r="A1200" s="4">
        <v>10197893</v>
      </c>
      <c r="B1200" s="4" t="s">
        <v>2319</v>
      </c>
      <c r="C1200" s="4" t="s">
        <v>2320</v>
      </c>
      <c r="D1200" t="s">
        <v>4868</v>
      </c>
      <c r="E1200" s="8">
        <v>8</v>
      </c>
      <c r="F1200" s="1" t="str">
        <f>VLOOKUP(E1200,$O$1:$P$16,2,FALSE)</f>
        <v>GUAYAQUIL</v>
      </c>
      <c r="G1200" s="6" t="s">
        <v>3635</v>
      </c>
      <c r="H1200" t="str">
        <f>VLOOKUP(G1200,$O$19:$P$38,2,0)</f>
        <v>Auxiliar Técnico I</v>
      </c>
      <c r="I1200" t="str">
        <f>VLOOKUP(A1200,PERSONALES!$B$2:$F$2072,4,0)</f>
        <v>F</v>
      </c>
      <c r="J1200">
        <f>VLOOKUP(A1200,PERSONALES!$B$2:$F$2072,5,0)</f>
        <v>31</v>
      </c>
      <c r="K1200" t="str">
        <f>VLOOKUP(A1200,CITACIONES!$B$1:D$2072,2,0)</f>
        <v>SI</v>
      </c>
      <c r="L1200" t="str">
        <f>VLOOKUP(A1200,CITACIONES!$B$2:$D$2072,3,0)</f>
        <v>ENERO</v>
      </c>
    </row>
    <row r="1201" spans="1:12">
      <c r="A1201" s="4">
        <v>1020698796</v>
      </c>
      <c r="B1201" s="4" t="s">
        <v>2321</v>
      </c>
      <c r="C1201" s="4" t="s">
        <v>2322</v>
      </c>
      <c r="D1201" t="s">
        <v>4869</v>
      </c>
      <c r="E1201" s="8">
        <v>4</v>
      </c>
      <c r="F1201" s="1" t="str">
        <f>VLOOKUP(E1201,$O$1:$P$16,2,FALSE)</f>
        <v>BARRANQUILLA</v>
      </c>
      <c r="G1201" s="6" t="s">
        <v>3634</v>
      </c>
      <c r="H1201" t="str">
        <f>VLOOKUP(G1201,$O$19:$P$38,2,0)</f>
        <v>Auxiliar Técnico II</v>
      </c>
      <c r="I1201" t="str">
        <f>VLOOKUP(A1201,PERSONALES!$B$2:$F$2072,4,0)</f>
        <v>F</v>
      </c>
      <c r="J1201">
        <f>VLOOKUP(A1201,PERSONALES!$B$2:$F$2072,5,0)</f>
        <v>36</v>
      </c>
      <c r="K1201" t="str">
        <f>VLOOKUP(A1201,CITACIONES!$B$1:D$2072,2,0)</f>
        <v>SI</v>
      </c>
      <c r="L1201" t="str">
        <f>VLOOKUP(A1201,CITACIONES!$B$2:$D$2072,3,0)</f>
        <v>JUNIO</v>
      </c>
    </row>
    <row r="1202" spans="1:12">
      <c r="A1202" s="4">
        <v>1020548998</v>
      </c>
      <c r="B1202" s="4" t="s">
        <v>624</v>
      </c>
      <c r="C1202" s="4" t="s">
        <v>2323</v>
      </c>
      <c r="D1202" t="s">
        <v>4870</v>
      </c>
      <c r="E1202" s="8">
        <v>13</v>
      </c>
      <c r="F1202" s="1" t="str">
        <f>VLOOKUP(E1202,$O$1:$P$16,2,FALSE)</f>
        <v>NEW YORK</v>
      </c>
      <c r="G1202" s="6" t="s">
        <v>3634</v>
      </c>
      <c r="H1202" t="str">
        <f>VLOOKUP(G1202,$O$19:$P$38,2,0)</f>
        <v>Auxiliar Técnico II</v>
      </c>
      <c r="I1202" t="str">
        <f>VLOOKUP(A1202,PERSONALES!$B$2:$F$2072,4,0)</f>
        <v>F</v>
      </c>
      <c r="J1202">
        <f>VLOOKUP(A1202,PERSONALES!$B$2:$F$2072,5,0)</f>
        <v>34</v>
      </c>
      <c r="K1202" t="str">
        <f>VLOOKUP(A1202,CITACIONES!$B$1:D$2072,2,0)</f>
        <v>NO</v>
      </c>
      <c r="L1202" t="str">
        <f>VLOOKUP(A1202,CITACIONES!$B$2:$D$2072,3,0)</f>
        <v>PENDIENTE</v>
      </c>
    </row>
    <row r="1203" spans="1:12">
      <c r="A1203" s="4">
        <v>102037978</v>
      </c>
      <c r="B1203" s="4" t="s">
        <v>2324</v>
      </c>
      <c r="C1203" s="4" t="s">
        <v>2325</v>
      </c>
      <c r="D1203" t="s">
        <v>4871</v>
      </c>
      <c r="E1203" s="8">
        <v>13</v>
      </c>
      <c r="F1203" s="1" t="str">
        <f>VLOOKUP(E1203,$O$1:$P$16,2,FALSE)</f>
        <v>NEW YORK</v>
      </c>
      <c r="G1203" s="6" t="s">
        <v>3632</v>
      </c>
      <c r="H1203" t="str">
        <f>VLOOKUP(G1203,$O$19:$P$38,2,0)</f>
        <v>Profesional I</v>
      </c>
      <c r="I1203" t="str">
        <f>VLOOKUP(A1203,PERSONALES!$B$2:$F$2072,4,0)</f>
        <v>F</v>
      </c>
      <c r="J1203">
        <f>VLOOKUP(A1203,PERSONALES!$B$2:$F$2072,5,0)</f>
        <v>32</v>
      </c>
      <c r="K1203" t="str">
        <f>VLOOKUP(A1203,CITACIONES!$B$1:D$2072,2,0)</f>
        <v>SI</v>
      </c>
      <c r="L1203" t="str">
        <f>VLOOKUP(A1203,CITACIONES!$B$2:$D$2072,3,0)</f>
        <v>JUNIO</v>
      </c>
    </row>
    <row r="1204" spans="1:12">
      <c r="A1204" s="4">
        <v>1020984963</v>
      </c>
      <c r="B1204" s="4" t="s">
        <v>282</v>
      </c>
      <c r="C1204" s="4" t="s">
        <v>2326</v>
      </c>
      <c r="D1204" t="s">
        <v>4872</v>
      </c>
      <c r="E1204" s="8">
        <v>5</v>
      </c>
      <c r="F1204" s="1" t="str">
        <f>VLOOKUP(E1204,$O$1:$P$16,2,FALSE)</f>
        <v>BUCARAMANGA</v>
      </c>
      <c r="G1204" s="6" t="s">
        <v>3634</v>
      </c>
      <c r="H1204" t="str">
        <f>VLOOKUP(G1204,$O$19:$P$38,2,0)</f>
        <v>Auxiliar Técnico II</v>
      </c>
      <c r="I1204" t="str">
        <f>VLOOKUP(A1204,PERSONALES!$B$2:$F$2072,4,0)</f>
        <v>F</v>
      </c>
      <c r="J1204">
        <f>VLOOKUP(A1204,PERSONALES!$B$2:$F$2072,5,0)</f>
        <v>29</v>
      </c>
      <c r="K1204" t="str">
        <f>VLOOKUP(A1204,CITACIONES!$B$1:D$2072,2,0)</f>
        <v>SI</v>
      </c>
      <c r="L1204" t="str">
        <f>VLOOKUP(A1204,CITACIONES!$B$2:$D$2072,3,0)</f>
        <v>ENERO</v>
      </c>
    </row>
    <row r="1205" spans="1:12">
      <c r="A1205" s="4">
        <v>1020438728</v>
      </c>
      <c r="B1205" s="4" t="s">
        <v>2327</v>
      </c>
      <c r="C1205" s="4" t="s">
        <v>2328</v>
      </c>
      <c r="D1205" t="s">
        <v>4873</v>
      </c>
      <c r="E1205" s="8">
        <v>1</v>
      </c>
      <c r="F1205" s="1" t="str">
        <f>VLOOKUP(E1205,$O$1:$P$16,2,FALSE)</f>
        <v>BOGOTA</v>
      </c>
      <c r="G1205" s="6" t="s">
        <v>3635</v>
      </c>
      <c r="H1205" t="str">
        <f>VLOOKUP(G1205,$O$19:$P$38,2,0)</f>
        <v>Auxiliar Técnico I</v>
      </c>
      <c r="I1205" t="str">
        <f>VLOOKUP(A1205,PERSONALES!$B$2:$F$2072,4,0)</f>
        <v>F</v>
      </c>
      <c r="J1205">
        <f>VLOOKUP(A1205,PERSONALES!$B$2:$F$2072,5,0)</f>
        <v>29</v>
      </c>
      <c r="K1205" t="str">
        <f>VLOOKUP(A1205,CITACIONES!$B$1:D$2072,2,0)</f>
        <v>NO</v>
      </c>
      <c r="L1205" t="str">
        <f>VLOOKUP(A1205,CITACIONES!$B$2:$D$2072,3,0)</f>
        <v>PENDIENTE</v>
      </c>
    </row>
    <row r="1206" spans="1:12">
      <c r="A1206" s="4">
        <v>1022253384</v>
      </c>
      <c r="B1206" s="4" t="s">
        <v>2329</v>
      </c>
      <c r="C1206" s="4" t="s">
        <v>2330</v>
      </c>
      <c r="D1206" t="s">
        <v>4874</v>
      </c>
      <c r="E1206" s="8">
        <v>4</v>
      </c>
      <c r="F1206" s="1" t="str">
        <f>VLOOKUP(E1206,$O$1:$P$16,2,FALSE)</f>
        <v>BARRANQUILLA</v>
      </c>
      <c r="G1206" s="6" t="s">
        <v>3632</v>
      </c>
      <c r="H1206" t="str">
        <f>VLOOKUP(G1206,$O$19:$P$38,2,0)</f>
        <v>Profesional I</v>
      </c>
      <c r="I1206" t="str">
        <f>VLOOKUP(A1206,PERSONALES!$B$2:$F$2072,4,0)</f>
        <v>F</v>
      </c>
      <c r="J1206">
        <f>VLOOKUP(A1206,PERSONALES!$B$2:$F$2072,5,0)</f>
        <v>34</v>
      </c>
      <c r="K1206" t="str">
        <f>VLOOKUP(A1206,CITACIONES!$B$1:D$2072,2,0)</f>
        <v>SI</v>
      </c>
      <c r="L1206" t="str">
        <f>VLOOKUP(A1206,CITACIONES!$B$2:$D$2072,3,0)</f>
        <v>MAYO</v>
      </c>
    </row>
    <row r="1207" spans="1:12">
      <c r="A1207" s="4">
        <v>1022316909</v>
      </c>
      <c r="B1207" s="4" t="s">
        <v>393</v>
      </c>
      <c r="C1207" s="4" t="s">
        <v>2331</v>
      </c>
      <c r="D1207" t="s">
        <v>4875</v>
      </c>
      <c r="E1207" s="8">
        <v>7</v>
      </c>
      <c r="F1207" s="1" t="str">
        <f>VLOOKUP(E1207,$O$1:$P$16,2,FALSE)</f>
        <v>PASO</v>
      </c>
      <c r="G1207" s="6" t="s">
        <v>3635</v>
      </c>
      <c r="H1207" t="str">
        <f>VLOOKUP(G1207,$O$19:$P$38,2,0)</f>
        <v>Auxiliar Técnico I</v>
      </c>
      <c r="I1207" t="str">
        <f>VLOOKUP(A1207,PERSONALES!$B$2:$F$2072,4,0)</f>
        <v>M</v>
      </c>
      <c r="J1207">
        <f>VLOOKUP(A1207,PERSONALES!$B$2:$F$2072,5,0)</f>
        <v>28</v>
      </c>
      <c r="K1207" t="str">
        <f>VLOOKUP(A1207,CITACIONES!$B$1:D$2072,2,0)</f>
        <v>SI</v>
      </c>
      <c r="L1207" t="str">
        <f>VLOOKUP(A1207,CITACIONES!$B$2:$D$2072,3,0)</f>
        <v>JUNIO</v>
      </c>
    </row>
    <row r="1208" spans="1:12">
      <c r="A1208" s="4">
        <v>1022595839</v>
      </c>
      <c r="B1208" s="4" t="s">
        <v>2332</v>
      </c>
      <c r="C1208" s="4" t="s">
        <v>2333</v>
      </c>
      <c r="D1208" t="s">
        <v>4876</v>
      </c>
      <c r="E1208" s="8">
        <v>15</v>
      </c>
      <c r="F1208" s="1" t="str">
        <f>VLOOKUP(E1208,$O$1:$P$16,2,FALSE)</f>
        <v>MIAMI</v>
      </c>
      <c r="G1208" s="6" t="s">
        <v>3634</v>
      </c>
      <c r="H1208" t="str">
        <f>VLOOKUP(G1208,$O$19:$P$38,2,0)</f>
        <v>Auxiliar Técnico II</v>
      </c>
      <c r="I1208" t="str">
        <f>VLOOKUP(A1208,PERSONALES!$B$2:$F$2072,4,0)</f>
        <v>F</v>
      </c>
      <c r="J1208">
        <f>VLOOKUP(A1208,PERSONALES!$B$2:$F$2072,5,0)</f>
        <v>35</v>
      </c>
      <c r="K1208" t="str">
        <f>VLOOKUP(A1208,CITACIONES!$B$1:D$2072,2,0)</f>
        <v>SI</v>
      </c>
      <c r="L1208" t="str">
        <f>VLOOKUP(A1208,CITACIONES!$B$2:$D$2072,3,0)</f>
        <v>JUNIO</v>
      </c>
    </row>
    <row r="1209" spans="1:12">
      <c r="A1209" s="4">
        <v>1022733331</v>
      </c>
      <c r="B1209" s="4" t="s">
        <v>2334</v>
      </c>
      <c r="C1209" s="4" t="s">
        <v>1170</v>
      </c>
      <c r="D1209" t="s">
        <v>4877</v>
      </c>
      <c r="E1209" s="8">
        <v>10</v>
      </c>
      <c r="F1209" s="1" t="str">
        <f>VLOOKUP(E1209,$O$1:$P$16,2,FALSE)</f>
        <v>LIMA</v>
      </c>
      <c r="G1209" s="6" t="s">
        <v>3630</v>
      </c>
      <c r="H1209" t="str">
        <f>VLOOKUP(G1209,$O$19:$P$38,2,0)</f>
        <v>Profesional II</v>
      </c>
      <c r="I1209" t="str">
        <f>VLOOKUP(A1209,PERSONALES!$B$2:$F$2072,4,0)</f>
        <v>M</v>
      </c>
      <c r="J1209">
        <f>VLOOKUP(A1209,PERSONALES!$B$2:$F$2072,5,0)</f>
        <v>31</v>
      </c>
      <c r="K1209" t="str">
        <f>VLOOKUP(A1209,CITACIONES!$B$1:D$2072,2,0)</f>
        <v>SI</v>
      </c>
      <c r="L1209" t="str">
        <f>VLOOKUP(A1209,CITACIONES!$B$2:$D$2072,3,0)</f>
        <v>MAYO</v>
      </c>
    </row>
    <row r="1210" spans="1:12">
      <c r="A1210" s="4">
        <v>1022954309</v>
      </c>
      <c r="B1210" s="4" t="s">
        <v>2335</v>
      </c>
      <c r="C1210" s="4" t="s">
        <v>2336</v>
      </c>
      <c r="D1210" t="s">
        <v>4878</v>
      </c>
      <c r="E1210" s="8">
        <v>6</v>
      </c>
      <c r="F1210" s="1" t="str">
        <f>VLOOKUP(E1210,$O$1:$P$16,2,FALSE)</f>
        <v>SANTA MARTA</v>
      </c>
      <c r="G1210" s="6" t="s">
        <v>3630</v>
      </c>
      <c r="H1210" t="str">
        <f>VLOOKUP(G1210,$O$19:$P$38,2,0)</f>
        <v>Profesional II</v>
      </c>
      <c r="I1210" t="str">
        <f>VLOOKUP(A1210,PERSONALES!$B$2:$F$2072,4,0)</f>
        <v>M</v>
      </c>
      <c r="J1210">
        <f>VLOOKUP(A1210,PERSONALES!$B$2:$F$2072,5,0)</f>
        <v>31</v>
      </c>
      <c r="K1210" t="str">
        <f>VLOOKUP(A1210,CITACIONES!$B$1:D$2072,2,0)</f>
        <v>SI</v>
      </c>
      <c r="L1210" t="str">
        <f>VLOOKUP(A1210,CITACIONES!$B$2:$D$2072,3,0)</f>
        <v>JUNIO</v>
      </c>
    </row>
    <row r="1211" spans="1:12">
      <c r="A1211" s="4">
        <v>1022517920</v>
      </c>
      <c r="B1211" s="4" t="s">
        <v>64</v>
      </c>
      <c r="C1211" s="4" t="s">
        <v>2337</v>
      </c>
      <c r="D1211" t="s">
        <v>4879</v>
      </c>
      <c r="E1211" s="8">
        <v>9</v>
      </c>
      <c r="F1211" s="1" t="str">
        <f>VLOOKUP(E1211,$O$1:$P$16,2,FALSE)</f>
        <v>QUITO</v>
      </c>
      <c r="G1211" s="6" t="s">
        <v>3635</v>
      </c>
      <c r="H1211" t="str">
        <f>VLOOKUP(G1211,$O$19:$P$38,2,0)</f>
        <v>Auxiliar Técnico I</v>
      </c>
      <c r="I1211" t="str">
        <f>VLOOKUP(A1211,PERSONALES!$B$2:$F$2072,4,0)</f>
        <v>F</v>
      </c>
      <c r="J1211">
        <f>VLOOKUP(A1211,PERSONALES!$B$2:$F$2072,5,0)</f>
        <v>28</v>
      </c>
      <c r="K1211" t="str">
        <f>VLOOKUP(A1211,CITACIONES!$B$1:D$2072,2,0)</f>
        <v>SI</v>
      </c>
      <c r="L1211" t="str">
        <f>VLOOKUP(A1211,CITACIONES!$B$2:$D$2072,3,0)</f>
        <v>MAYO</v>
      </c>
    </row>
    <row r="1212" spans="1:12">
      <c r="A1212" s="4">
        <v>1023740193</v>
      </c>
      <c r="B1212" s="4" t="s">
        <v>62</v>
      </c>
      <c r="C1212" s="4" t="s">
        <v>2338</v>
      </c>
      <c r="D1212" t="s">
        <v>4880</v>
      </c>
      <c r="E1212" s="8">
        <v>8</v>
      </c>
      <c r="F1212" s="1" t="str">
        <f>VLOOKUP(E1212,$O$1:$P$16,2,FALSE)</f>
        <v>GUAYAQUIL</v>
      </c>
      <c r="G1212" s="6" t="s">
        <v>3635</v>
      </c>
      <c r="H1212" t="str">
        <f>VLOOKUP(G1212,$O$19:$P$38,2,0)</f>
        <v>Auxiliar Técnico I</v>
      </c>
      <c r="I1212" t="str">
        <f>VLOOKUP(A1212,PERSONALES!$B$2:$F$2072,4,0)</f>
        <v>F</v>
      </c>
      <c r="J1212">
        <f>VLOOKUP(A1212,PERSONALES!$B$2:$F$2072,5,0)</f>
        <v>29</v>
      </c>
      <c r="K1212" t="str">
        <f>VLOOKUP(A1212,CITACIONES!$B$1:D$2072,2,0)</f>
        <v>SI</v>
      </c>
      <c r="L1212" t="str">
        <f>VLOOKUP(A1212,CITACIONES!$B$2:$D$2072,3,0)</f>
        <v>MARZO</v>
      </c>
    </row>
    <row r="1213" spans="1:12">
      <c r="A1213" s="4">
        <v>1023604291</v>
      </c>
      <c r="B1213" s="4" t="s">
        <v>2339</v>
      </c>
      <c r="C1213" s="4" t="s">
        <v>2340</v>
      </c>
      <c r="D1213" t="s">
        <v>4881</v>
      </c>
      <c r="E1213" s="8">
        <v>2</v>
      </c>
      <c r="F1213" s="1" t="str">
        <f>VLOOKUP(E1213,$O$1:$P$16,2,FALSE)</f>
        <v>MEDELLIN</v>
      </c>
      <c r="G1213" s="6" t="s">
        <v>3630</v>
      </c>
      <c r="H1213" t="str">
        <f>VLOOKUP(G1213,$O$19:$P$38,2,0)</f>
        <v>Profesional II</v>
      </c>
      <c r="I1213" t="str">
        <f>VLOOKUP(A1213,PERSONALES!$B$2:$F$2072,4,0)</f>
        <v>F</v>
      </c>
      <c r="J1213">
        <f>VLOOKUP(A1213,PERSONALES!$B$2:$F$2072,5,0)</f>
        <v>29</v>
      </c>
      <c r="K1213" t="str">
        <f>VLOOKUP(A1213,CITACIONES!$B$1:D$2072,2,0)</f>
        <v>SI</v>
      </c>
      <c r="L1213" t="str">
        <f>VLOOKUP(A1213,CITACIONES!$B$2:$D$2072,3,0)</f>
        <v>JUNIO</v>
      </c>
    </row>
    <row r="1214" spans="1:12">
      <c r="A1214" s="4">
        <v>1023986672</v>
      </c>
      <c r="B1214" s="4" t="s">
        <v>2341</v>
      </c>
      <c r="C1214" s="4" t="s">
        <v>2342</v>
      </c>
      <c r="D1214" t="s">
        <v>4882</v>
      </c>
      <c r="E1214" s="8">
        <v>1</v>
      </c>
      <c r="F1214" s="1" t="str">
        <f>VLOOKUP(E1214,$O$1:$P$16,2,FALSE)</f>
        <v>BOGOTA</v>
      </c>
      <c r="G1214" s="6" t="s">
        <v>3630</v>
      </c>
      <c r="H1214" t="str">
        <f>VLOOKUP(G1214,$O$19:$P$38,2,0)</f>
        <v>Profesional II</v>
      </c>
      <c r="I1214" t="str">
        <f>VLOOKUP(A1214,PERSONALES!$B$2:$F$2072,4,0)</f>
        <v>F</v>
      </c>
      <c r="J1214">
        <f>VLOOKUP(A1214,PERSONALES!$B$2:$F$2072,5,0)</f>
        <v>29</v>
      </c>
      <c r="K1214" t="str">
        <f>VLOOKUP(A1214,CITACIONES!$B$1:D$2072,2,0)</f>
        <v>NO</v>
      </c>
      <c r="L1214" t="str">
        <f>VLOOKUP(A1214,CITACIONES!$B$2:$D$2072,3,0)</f>
        <v>PENDIENTE</v>
      </c>
    </row>
    <row r="1215" spans="1:12">
      <c r="A1215" s="4">
        <v>102341007</v>
      </c>
      <c r="B1215" s="4" t="s">
        <v>2343</v>
      </c>
      <c r="C1215" s="4" t="s">
        <v>2344</v>
      </c>
      <c r="D1215" t="s">
        <v>4883</v>
      </c>
      <c r="E1215" s="8">
        <v>9</v>
      </c>
      <c r="F1215" s="1" t="str">
        <f>VLOOKUP(E1215,$O$1:$P$16,2,FALSE)</f>
        <v>QUITO</v>
      </c>
      <c r="G1215" s="6" t="s">
        <v>3630</v>
      </c>
      <c r="H1215" t="str">
        <f>VLOOKUP(G1215,$O$19:$P$38,2,0)</f>
        <v>Profesional II</v>
      </c>
      <c r="I1215" t="str">
        <f>VLOOKUP(A1215,PERSONALES!$B$2:$F$2072,4,0)</f>
        <v>M</v>
      </c>
      <c r="J1215">
        <f>VLOOKUP(A1215,PERSONALES!$B$2:$F$2072,5,0)</f>
        <v>24</v>
      </c>
      <c r="K1215" t="str">
        <f>VLOOKUP(A1215,CITACIONES!$B$1:D$2072,2,0)</f>
        <v>SI</v>
      </c>
      <c r="L1215" t="str">
        <f>VLOOKUP(A1215,CITACIONES!$B$2:$D$2072,3,0)</f>
        <v>ENERO</v>
      </c>
    </row>
    <row r="1216" spans="1:12">
      <c r="A1216" s="4">
        <v>1024616317</v>
      </c>
      <c r="B1216" s="4" t="s">
        <v>306</v>
      </c>
      <c r="C1216" s="4" t="s">
        <v>305</v>
      </c>
      <c r="D1216" t="s">
        <v>4884</v>
      </c>
      <c r="E1216" s="8">
        <v>11</v>
      </c>
      <c r="F1216" s="1" t="str">
        <f>VLOOKUP(E1216,$O$1:$P$16,2,FALSE)</f>
        <v>BUENOS AIRES</v>
      </c>
      <c r="G1216" s="6" t="s">
        <v>3630</v>
      </c>
      <c r="H1216" t="str">
        <f>VLOOKUP(G1216,$O$19:$P$38,2,0)</f>
        <v>Profesional II</v>
      </c>
      <c r="I1216" t="str">
        <f>VLOOKUP(A1216,PERSONALES!$B$2:$F$2072,4,0)</f>
        <v>F</v>
      </c>
      <c r="J1216">
        <f>VLOOKUP(A1216,PERSONALES!$B$2:$F$2072,5,0)</f>
        <v>32</v>
      </c>
      <c r="K1216" t="str">
        <f>VLOOKUP(A1216,CITACIONES!$B$1:D$2072,2,0)</f>
        <v>SI</v>
      </c>
      <c r="L1216" t="str">
        <f>VLOOKUP(A1216,CITACIONES!$B$2:$D$2072,3,0)</f>
        <v>MARZO</v>
      </c>
    </row>
    <row r="1217" spans="1:12">
      <c r="A1217" s="4">
        <v>1024772777</v>
      </c>
      <c r="B1217" s="4" t="s">
        <v>2345</v>
      </c>
      <c r="C1217" s="4" t="s">
        <v>2346</v>
      </c>
      <c r="D1217" t="s">
        <v>4885</v>
      </c>
      <c r="E1217" s="8">
        <v>9</v>
      </c>
      <c r="F1217" s="1" t="str">
        <f>VLOOKUP(E1217,$O$1:$P$16,2,FALSE)</f>
        <v>QUITO</v>
      </c>
      <c r="G1217" s="6" t="s">
        <v>3630</v>
      </c>
      <c r="H1217" t="str">
        <f>VLOOKUP(G1217,$O$19:$P$38,2,0)</f>
        <v>Profesional II</v>
      </c>
      <c r="I1217" t="str">
        <f>VLOOKUP(A1217,PERSONALES!$B$2:$F$2072,4,0)</f>
        <v>M</v>
      </c>
      <c r="J1217">
        <f>VLOOKUP(A1217,PERSONALES!$B$2:$F$2072,5,0)</f>
        <v>30</v>
      </c>
      <c r="K1217" t="str">
        <f>VLOOKUP(A1217,CITACIONES!$B$1:D$2072,2,0)</f>
        <v>SI</v>
      </c>
      <c r="L1217" t="str">
        <f>VLOOKUP(A1217,CITACIONES!$B$2:$D$2072,3,0)</f>
        <v>ABRIL</v>
      </c>
    </row>
    <row r="1218" spans="1:12">
      <c r="A1218" s="4">
        <v>1026781951</v>
      </c>
      <c r="B1218" s="4" t="s">
        <v>2275</v>
      </c>
      <c r="C1218" s="4" t="s">
        <v>2347</v>
      </c>
      <c r="D1218" t="s">
        <v>4886</v>
      </c>
      <c r="E1218" s="8">
        <v>13</v>
      </c>
      <c r="F1218" s="1" t="str">
        <f>VLOOKUP(E1218,$O$1:$P$16,2,FALSE)</f>
        <v>NEW YORK</v>
      </c>
      <c r="G1218" s="6" t="s">
        <v>3630</v>
      </c>
      <c r="H1218" t="str">
        <f>VLOOKUP(G1218,$O$19:$P$38,2,0)</f>
        <v>Profesional II</v>
      </c>
      <c r="I1218" t="str">
        <f>VLOOKUP(A1218,PERSONALES!$B$2:$F$2072,4,0)</f>
        <v>M</v>
      </c>
      <c r="J1218">
        <f>VLOOKUP(A1218,PERSONALES!$B$2:$F$2072,5,0)</f>
        <v>36</v>
      </c>
      <c r="K1218" t="str">
        <f>VLOOKUP(A1218,CITACIONES!$B$1:D$2072,2,0)</f>
        <v>SI</v>
      </c>
      <c r="L1218" t="str">
        <f>VLOOKUP(A1218,CITACIONES!$B$2:$D$2072,3,0)</f>
        <v>ENERO</v>
      </c>
    </row>
    <row r="1219" spans="1:12">
      <c r="A1219" s="4">
        <v>1026567355</v>
      </c>
      <c r="B1219" s="4" t="s">
        <v>357</v>
      </c>
      <c r="C1219" s="4" t="s">
        <v>356</v>
      </c>
      <c r="D1219" t="s">
        <v>4887</v>
      </c>
      <c r="E1219" s="8">
        <v>9</v>
      </c>
      <c r="F1219" s="1" t="str">
        <f>VLOOKUP(E1219,$O$1:$P$16,2,FALSE)</f>
        <v>QUITO</v>
      </c>
      <c r="G1219" s="6" t="s">
        <v>3630</v>
      </c>
      <c r="H1219" t="str">
        <f>VLOOKUP(G1219,$O$19:$P$38,2,0)</f>
        <v>Profesional II</v>
      </c>
      <c r="I1219" t="str">
        <f>VLOOKUP(A1219,PERSONALES!$B$2:$F$2072,4,0)</f>
        <v>F</v>
      </c>
      <c r="J1219">
        <f>VLOOKUP(A1219,PERSONALES!$B$2:$F$2072,5,0)</f>
        <v>27</v>
      </c>
      <c r="K1219" t="str">
        <f>VLOOKUP(A1219,CITACIONES!$B$1:D$2072,2,0)</f>
        <v>SI</v>
      </c>
      <c r="L1219" t="str">
        <f>VLOOKUP(A1219,CITACIONES!$B$2:$D$2072,3,0)</f>
        <v>ABRIL</v>
      </c>
    </row>
    <row r="1220" spans="1:12">
      <c r="A1220" s="4">
        <v>1030437970</v>
      </c>
      <c r="B1220" s="4" t="s">
        <v>2348</v>
      </c>
      <c r="C1220" s="4" t="s">
        <v>2349</v>
      </c>
      <c r="D1220" t="s">
        <v>4888</v>
      </c>
      <c r="E1220" s="8">
        <v>6</v>
      </c>
      <c r="F1220" s="1" t="str">
        <f>VLOOKUP(E1220,$O$1:$P$16,2,FALSE)</f>
        <v>SANTA MARTA</v>
      </c>
      <c r="G1220" s="6" t="s">
        <v>3632</v>
      </c>
      <c r="H1220" t="str">
        <f>VLOOKUP(G1220,$O$19:$P$38,2,0)</f>
        <v>Profesional I</v>
      </c>
      <c r="I1220" t="str">
        <f>VLOOKUP(A1220,PERSONALES!$B$2:$F$2072,4,0)</f>
        <v>F</v>
      </c>
      <c r="J1220">
        <f>VLOOKUP(A1220,PERSONALES!$B$2:$F$2072,5,0)</f>
        <v>36</v>
      </c>
      <c r="K1220" t="str">
        <f>VLOOKUP(A1220,CITACIONES!$B$1:D$2072,2,0)</f>
        <v>SI</v>
      </c>
      <c r="L1220" t="str">
        <f>VLOOKUP(A1220,CITACIONES!$B$2:$D$2072,3,0)</f>
        <v>FEBRERO</v>
      </c>
    </row>
    <row r="1221" spans="1:12">
      <c r="A1221" s="4">
        <v>103048765</v>
      </c>
      <c r="B1221" s="4" t="s">
        <v>100</v>
      </c>
      <c r="C1221" s="4" t="s">
        <v>205</v>
      </c>
      <c r="D1221" t="s">
        <v>4889</v>
      </c>
      <c r="E1221" s="8">
        <v>10</v>
      </c>
      <c r="F1221" s="1" t="str">
        <f>VLOOKUP(E1221,$O$1:$P$16,2,FALSE)</f>
        <v>LIMA</v>
      </c>
      <c r="G1221" s="6" t="s">
        <v>3630</v>
      </c>
      <c r="H1221" t="str">
        <f>VLOOKUP(G1221,$O$19:$P$38,2,0)</f>
        <v>Profesional II</v>
      </c>
      <c r="I1221" t="str">
        <f>VLOOKUP(A1221,PERSONALES!$B$2:$F$2072,4,0)</f>
        <v>F</v>
      </c>
      <c r="J1221">
        <f>VLOOKUP(A1221,PERSONALES!$B$2:$F$2072,5,0)</f>
        <v>32</v>
      </c>
      <c r="K1221" t="str">
        <f>VLOOKUP(A1221,CITACIONES!$B$1:D$2072,2,0)</f>
        <v>SI</v>
      </c>
      <c r="L1221" t="str">
        <f>VLOOKUP(A1221,CITACIONES!$B$2:$D$2072,3,0)</f>
        <v>JUNIO</v>
      </c>
    </row>
    <row r="1222" spans="1:12">
      <c r="A1222" s="4">
        <v>1030289697</v>
      </c>
      <c r="B1222" s="4" t="s">
        <v>2350</v>
      </c>
      <c r="C1222" s="4" t="s">
        <v>2351</v>
      </c>
      <c r="D1222" t="s">
        <v>4890</v>
      </c>
      <c r="E1222" s="8">
        <v>1</v>
      </c>
      <c r="F1222" s="1" t="str">
        <f>VLOOKUP(E1222,$O$1:$P$16,2,FALSE)</f>
        <v>BOGOTA</v>
      </c>
      <c r="G1222" s="6" t="s">
        <v>3632</v>
      </c>
      <c r="H1222" t="str">
        <f>VLOOKUP(G1222,$O$19:$P$38,2,0)</f>
        <v>Profesional I</v>
      </c>
      <c r="I1222" t="str">
        <f>VLOOKUP(A1222,PERSONALES!$B$2:$F$2072,4,0)</f>
        <v>F</v>
      </c>
      <c r="J1222">
        <f>VLOOKUP(A1222,PERSONALES!$B$2:$F$2072,5,0)</f>
        <v>31</v>
      </c>
      <c r="K1222" t="str">
        <f>VLOOKUP(A1222,CITACIONES!$B$1:D$2072,2,0)</f>
        <v>SI</v>
      </c>
      <c r="L1222" t="str">
        <f>VLOOKUP(A1222,CITACIONES!$B$2:$D$2072,3,0)</f>
        <v>MAYO</v>
      </c>
    </row>
    <row r="1223" spans="1:12">
      <c r="A1223" s="4">
        <v>1030191736</v>
      </c>
      <c r="B1223" s="4" t="s">
        <v>2352</v>
      </c>
      <c r="C1223" s="4" t="s">
        <v>2353</v>
      </c>
      <c r="D1223" t="s">
        <v>4891</v>
      </c>
      <c r="E1223" s="8">
        <v>14</v>
      </c>
      <c r="F1223" s="1" t="str">
        <f>VLOOKUP(E1223,$O$1:$P$16,2,FALSE)</f>
        <v>SANTIAGO</v>
      </c>
      <c r="G1223" s="6" t="s">
        <v>3630</v>
      </c>
      <c r="H1223" t="str">
        <f>VLOOKUP(G1223,$O$19:$P$38,2,0)</f>
        <v>Profesional II</v>
      </c>
      <c r="I1223" t="str">
        <f>VLOOKUP(A1223,PERSONALES!$B$2:$F$2072,4,0)</f>
        <v>F</v>
      </c>
      <c r="J1223">
        <f>VLOOKUP(A1223,PERSONALES!$B$2:$F$2072,5,0)</f>
        <v>31</v>
      </c>
      <c r="K1223" t="str">
        <f>VLOOKUP(A1223,CITACIONES!$B$1:D$2072,2,0)</f>
        <v>SI</v>
      </c>
      <c r="L1223" t="str">
        <f>VLOOKUP(A1223,CITACIONES!$B$2:$D$2072,3,0)</f>
        <v>JUNIO</v>
      </c>
    </row>
    <row r="1224" spans="1:12">
      <c r="A1224" s="4">
        <v>1030417802</v>
      </c>
      <c r="B1224" s="4" t="s">
        <v>235</v>
      </c>
      <c r="C1224" s="4" t="s">
        <v>2354</v>
      </c>
      <c r="D1224" t="s">
        <v>4892</v>
      </c>
      <c r="E1224" s="8">
        <v>15</v>
      </c>
      <c r="F1224" s="1" t="str">
        <f>VLOOKUP(E1224,$O$1:$P$16,2,FALSE)</f>
        <v>MIAMI</v>
      </c>
      <c r="G1224" s="6" t="s">
        <v>3630</v>
      </c>
      <c r="H1224" t="str">
        <f>VLOOKUP(G1224,$O$19:$P$38,2,0)</f>
        <v>Profesional II</v>
      </c>
      <c r="I1224" t="str">
        <f>VLOOKUP(A1224,PERSONALES!$B$2:$F$2072,4,0)</f>
        <v>M</v>
      </c>
      <c r="J1224">
        <f>VLOOKUP(A1224,PERSONALES!$B$2:$F$2072,5,0)</f>
        <v>31</v>
      </c>
      <c r="K1224" t="str">
        <f>VLOOKUP(A1224,CITACIONES!$B$1:D$2072,2,0)</f>
        <v>SI</v>
      </c>
      <c r="L1224" t="str">
        <f>VLOOKUP(A1224,CITACIONES!$B$2:$D$2072,3,0)</f>
        <v>ENERO</v>
      </c>
    </row>
    <row r="1225" spans="1:12">
      <c r="A1225" s="4">
        <v>103050457</v>
      </c>
      <c r="B1225" s="4" t="s">
        <v>80</v>
      </c>
      <c r="C1225" s="4" t="s">
        <v>2355</v>
      </c>
      <c r="D1225" t="s">
        <v>4893</v>
      </c>
      <c r="E1225" s="8">
        <v>12</v>
      </c>
      <c r="F1225" s="1" t="str">
        <f>VLOOKUP(E1225,$O$1:$P$16,2,FALSE)</f>
        <v>CARACAS</v>
      </c>
      <c r="G1225" s="6" t="s">
        <v>3632</v>
      </c>
      <c r="H1225" t="str">
        <f>VLOOKUP(G1225,$O$19:$P$38,2,0)</f>
        <v>Profesional I</v>
      </c>
      <c r="I1225" t="str">
        <f>VLOOKUP(A1225,PERSONALES!$B$2:$F$2072,4,0)</f>
        <v>F</v>
      </c>
      <c r="J1225">
        <f>VLOOKUP(A1225,PERSONALES!$B$2:$F$2072,5,0)</f>
        <v>29</v>
      </c>
      <c r="K1225" t="str">
        <f>VLOOKUP(A1225,CITACIONES!$B$1:D$2072,2,0)</f>
        <v>SI</v>
      </c>
      <c r="L1225" t="str">
        <f>VLOOKUP(A1225,CITACIONES!$B$2:$D$2072,3,0)</f>
        <v>MARZO</v>
      </c>
    </row>
    <row r="1226" spans="1:12">
      <c r="A1226" s="4">
        <v>1031322632</v>
      </c>
      <c r="B1226" s="4" t="s">
        <v>2356</v>
      </c>
      <c r="C1226" s="4" t="s">
        <v>2357</v>
      </c>
      <c r="D1226" t="s">
        <v>4894</v>
      </c>
      <c r="E1226" s="8">
        <v>5</v>
      </c>
      <c r="F1226" s="1" t="str">
        <f>VLOOKUP(E1226,$O$1:$P$16,2,FALSE)</f>
        <v>BUCARAMANGA</v>
      </c>
      <c r="G1226" s="6" t="s">
        <v>3635</v>
      </c>
      <c r="H1226" t="str">
        <f>VLOOKUP(G1226,$O$19:$P$38,2,0)</f>
        <v>Auxiliar Técnico I</v>
      </c>
      <c r="I1226" t="str">
        <f>VLOOKUP(A1226,PERSONALES!$B$2:$F$2072,4,0)</f>
        <v>F</v>
      </c>
      <c r="J1226">
        <f>VLOOKUP(A1226,PERSONALES!$B$2:$F$2072,5,0)</f>
        <v>28</v>
      </c>
      <c r="K1226" t="str">
        <f>VLOOKUP(A1226,CITACIONES!$B$1:D$2072,2,0)</f>
        <v>SI</v>
      </c>
      <c r="L1226" t="str">
        <f>VLOOKUP(A1226,CITACIONES!$B$2:$D$2072,3,0)</f>
        <v>ENERO</v>
      </c>
    </row>
    <row r="1227" spans="1:12">
      <c r="A1227" s="4">
        <v>1057661784</v>
      </c>
      <c r="B1227" s="4" t="s">
        <v>2358</v>
      </c>
      <c r="C1227" s="4" t="s">
        <v>2359</v>
      </c>
      <c r="D1227" t="s">
        <v>4895</v>
      </c>
      <c r="E1227" s="8">
        <v>6</v>
      </c>
      <c r="F1227" s="1" t="str">
        <f>VLOOKUP(E1227,$O$1:$P$16,2,FALSE)</f>
        <v>SANTA MARTA</v>
      </c>
      <c r="G1227" s="6" t="s">
        <v>3634</v>
      </c>
      <c r="H1227" t="str">
        <f>VLOOKUP(G1227,$O$19:$P$38,2,0)</f>
        <v>Auxiliar Técnico II</v>
      </c>
      <c r="I1227" t="str">
        <f>VLOOKUP(A1227,PERSONALES!$B$2:$F$2072,4,0)</f>
        <v>F</v>
      </c>
      <c r="J1227">
        <f>VLOOKUP(A1227,PERSONALES!$B$2:$F$2072,5,0)</f>
        <v>36</v>
      </c>
      <c r="K1227" t="str">
        <f>VLOOKUP(A1227,CITACIONES!$B$1:D$2072,2,0)</f>
        <v>SI</v>
      </c>
      <c r="L1227" t="str">
        <f>VLOOKUP(A1227,CITACIONES!$B$2:$D$2072,3,0)</f>
        <v>ABRIL</v>
      </c>
    </row>
    <row r="1228" spans="1:12">
      <c r="A1228" s="4">
        <v>1070676054</v>
      </c>
      <c r="B1228" s="4" t="s">
        <v>2360</v>
      </c>
      <c r="C1228" s="4" t="s">
        <v>2361</v>
      </c>
      <c r="D1228" t="s">
        <v>4896</v>
      </c>
      <c r="E1228" s="8">
        <v>6</v>
      </c>
      <c r="F1228" s="1" t="str">
        <f>VLOOKUP(E1228,$O$1:$P$16,2,FALSE)</f>
        <v>SANTA MARTA</v>
      </c>
      <c r="G1228" s="6" t="s">
        <v>3630</v>
      </c>
      <c r="H1228" t="str">
        <f>VLOOKUP(G1228,$O$19:$P$38,2,0)</f>
        <v>Profesional II</v>
      </c>
      <c r="I1228" t="str">
        <f>VLOOKUP(A1228,PERSONALES!$B$2:$F$2072,4,0)</f>
        <v>M</v>
      </c>
      <c r="J1228">
        <f>VLOOKUP(A1228,PERSONALES!$B$2:$F$2072,5,0)</f>
        <v>32</v>
      </c>
      <c r="K1228" t="str">
        <f>VLOOKUP(A1228,CITACIONES!$B$1:D$2072,2,0)</f>
        <v>SI</v>
      </c>
      <c r="L1228" t="str">
        <f>VLOOKUP(A1228,CITACIONES!$B$2:$D$2072,3,0)</f>
        <v>JUNIO</v>
      </c>
    </row>
    <row r="1229" spans="1:12">
      <c r="A1229" s="4">
        <v>1073755533</v>
      </c>
      <c r="B1229" s="4" t="s">
        <v>412</v>
      </c>
      <c r="C1229" s="4" t="s">
        <v>1280</v>
      </c>
      <c r="D1229" t="s">
        <v>4897</v>
      </c>
      <c r="E1229" s="8">
        <v>10</v>
      </c>
      <c r="F1229" s="1" t="str">
        <f>VLOOKUP(E1229,$O$1:$P$16,2,FALSE)</f>
        <v>LIMA</v>
      </c>
      <c r="G1229" s="6" t="s">
        <v>3635</v>
      </c>
      <c r="H1229" t="str">
        <f>VLOOKUP(G1229,$O$19:$P$38,2,0)</f>
        <v>Auxiliar Técnico I</v>
      </c>
      <c r="I1229" t="str">
        <f>VLOOKUP(A1229,PERSONALES!$B$2:$F$2072,4,0)</f>
        <v>M</v>
      </c>
      <c r="J1229">
        <f>VLOOKUP(A1229,PERSONALES!$B$2:$F$2072,5,0)</f>
        <v>26</v>
      </c>
      <c r="K1229" t="str">
        <f>VLOOKUP(A1229,CITACIONES!$B$1:D$2072,2,0)</f>
        <v>SI</v>
      </c>
      <c r="L1229" t="str">
        <f>VLOOKUP(A1229,CITACIONES!$B$2:$D$2072,3,0)</f>
        <v>ABRIL</v>
      </c>
    </row>
    <row r="1230" spans="1:12">
      <c r="A1230" s="4">
        <v>1078899255</v>
      </c>
      <c r="B1230" s="4" t="s">
        <v>2362</v>
      </c>
      <c r="C1230" s="4" t="s">
        <v>2363</v>
      </c>
      <c r="D1230" t="s">
        <v>4898</v>
      </c>
      <c r="E1230" s="8">
        <v>3</v>
      </c>
      <c r="F1230" s="1" t="str">
        <f>VLOOKUP(E1230,$O$1:$P$16,2,FALSE)</f>
        <v>CALI</v>
      </c>
      <c r="G1230" s="6" t="s">
        <v>3634</v>
      </c>
      <c r="H1230" t="str">
        <f>VLOOKUP(G1230,$O$19:$P$38,2,0)</f>
        <v>Auxiliar Técnico II</v>
      </c>
      <c r="I1230" t="str">
        <f>VLOOKUP(A1230,PERSONALES!$B$2:$F$2072,4,0)</f>
        <v>F</v>
      </c>
      <c r="J1230">
        <f>VLOOKUP(A1230,PERSONALES!$B$2:$F$2072,5,0)</f>
        <v>32</v>
      </c>
      <c r="K1230" t="str">
        <f>VLOOKUP(A1230,CITACIONES!$B$1:D$2072,2,0)</f>
        <v>SI</v>
      </c>
      <c r="L1230" t="str">
        <f>VLOOKUP(A1230,CITACIONES!$B$2:$D$2072,3,0)</f>
        <v>FEBRERO</v>
      </c>
    </row>
    <row r="1231" spans="1:12">
      <c r="A1231" s="4">
        <v>11183728</v>
      </c>
      <c r="B1231" s="4" t="s">
        <v>302</v>
      </c>
      <c r="C1231" s="4" t="s">
        <v>301</v>
      </c>
      <c r="D1231" t="s">
        <v>4899</v>
      </c>
      <c r="E1231" s="8">
        <v>9</v>
      </c>
      <c r="F1231" s="1" t="str">
        <f>VLOOKUP(E1231,$O$1:$P$16,2,FALSE)</f>
        <v>QUITO</v>
      </c>
      <c r="G1231" s="6" t="s">
        <v>3635</v>
      </c>
      <c r="H1231" t="str">
        <f>VLOOKUP(G1231,$O$19:$P$38,2,0)</f>
        <v>Auxiliar Técnico I</v>
      </c>
      <c r="I1231" t="str">
        <f>VLOOKUP(A1231,PERSONALES!$B$2:$F$2072,4,0)</f>
        <v>M</v>
      </c>
      <c r="J1231">
        <f>VLOOKUP(A1231,PERSONALES!$B$2:$F$2072,5,0)</f>
        <v>50</v>
      </c>
      <c r="K1231" t="str">
        <f>VLOOKUP(A1231,CITACIONES!$B$1:D$2072,2,0)</f>
        <v>SI</v>
      </c>
      <c r="L1231" t="str">
        <f>VLOOKUP(A1231,CITACIONES!$B$2:$D$2072,3,0)</f>
        <v>MARZO</v>
      </c>
    </row>
    <row r="1232" spans="1:12">
      <c r="A1232" s="4">
        <v>1233228487</v>
      </c>
      <c r="B1232" s="4" t="s">
        <v>877</v>
      </c>
      <c r="C1232" s="4" t="s">
        <v>2364</v>
      </c>
      <c r="D1232" t="s">
        <v>4900</v>
      </c>
      <c r="E1232" s="8">
        <v>11</v>
      </c>
      <c r="F1232" s="1" t="str">
        <f>VLOOKUP(E1232,$O$1:$P$16,2,FALSE)</f>
        <v>BUENOS AIRES</v>
      </c>
      <c r="G1232" s="6" t="s">
        <v>3635</v>
      </c>
      <c r="H1232" t="str">
        <f>VLOOKUP(G1232,$O$19:$P$38,2,0)</f>
        <v>Auxiliar Técnico I</v>
      </c>
      <c r="I1232" t="str">
        <f>VLOOKUP(A1232,PERSONALES!$B$2:$F$2072,4,0)</f>
        <v>F</v>
      </c>
      <c r="J1232">
        <f>VLOOKUP(A1232,PERSONALES!$B$2:$F$2072,5,0)</f>
        <v>24</v>
      </c>
      <c r="K1232" t="str">
        <f>VLOOKUP(A1232,CITACIONES!$B$1:D$2072,2,0)</f>
        <v>SI</v>
      </c>
      <c r="L1232" t="str">
        <f>VLOOKUP(A1232,CITACIONES!$B$2:$D$2072,3,0)</f>
        <v>MARZO</v>
      </c>
    </row>
    <row r="1233" spans="1:12">
      <c r="A1233" s="4">
        <v>1233199054</v>
      </c>
      <c r="B1233" s="4" t="s">
        <v>355</v>
      </c>
      <c r="C1233" s="4" t="s">
        <v>2365</v>
      </c>
      <c r="D1233" t="s">
        <v>4901</v>
      </c>
      <c r="E1233" s="8">
        <v>15</v>
      </c>
      <c r="F1233" s="1" t="str">
        <f>VLOOKUP(E1233,$O$1:$P$16,2,FALSE)</f>
        <v>MIAMI</v>
      </c>
      <c r="G1233" s="6" t="s">
        <v>3630</v>
      </c>
      <c r="H1233" t="str">
        <f>VLOOKUP(G1233,$O$19:$P$38,2,0)</f>
        <v>Profesional II</v>
      </c>
      <c r="I1233" t="str">
        <f>VLOOKUP(A1233,PERSONALES!$B$2:$F$2072,4,0)</f>
        <v>M</v>
      </c>
      <c r="J1233">
        <f>VLOOKUP(A1233,PERSONALES!$B$2:$F$2072,5,0)</f>
        <v>26</v>
      </c>
      <c r="K1233" t="str">
        <f>VLOOKUP(A1233,CITACIONES!$B$1:D$2072,2,0)</f>
        <v>SI</v>
      </c>
      <c r="L1233" t="str">
        <f>VLOOKUP(A1233,CITACIONES!$B$2:$D$2072,3,0)</f>
        <v>ABRIL</v>
      </c>
    </row>
    <row r="1234" spans="1:12">
      <c r="A1234" s="4">
        <v>1233640524</v>
      </c>
      <c r="B1234" s="4" t="s">
        <v>2366</v>
      </c>
      <c r="C1234" s="4" t="s">
        <v>2367</v>
      </c>
      <c r="D1234" t="s">
        <v>4902</v>
      </c>
      <c r="E1234" s="8">
        <v>11</v>
      </c>
      <c r="F1234" s="1" t="str">
        <f>VLOOKUP(E1234,$O$1:$P$16,2,FALSE)</f>
        <v>BUENOS AIRES</v>
      </c>
      <c r="G1234" s="6" t="s">
        <v>3635</v>
      </c>
      <c r="H1234" t="str">
        <f>VLOOKUP(G1234,$O$19:$P$38,2,0)</f>
        <v>Auxiliar Técnico I</v>
      </c>
      <c r="I1234" t="str">
        <f>VLOOKUP(A1234,PERSONALES!$B$2:$F$2072,4,0)</f>
        <v>F</v>
      </c>
      <c r="J1234">
        <f>VLOOKUP(A1234,PERSONALES!$B$2:$F$2072,5,0)</f>
        <v>25</v>
      </c>
      <c r="K1234" t="str">
        <f>VLOOKUP(A1234,CITACIONES!$B$1:D$2072,2,0)</f>
        <v>SI</v>
      </c>
      <c r="L1234" t="str">
        <f>VLOOKUP(A1234,CITACIONES!$B$2:$D$2072,3,0)</f>
        <v>ABRIL</v>
      </c>
    </row>
    <row r="1235" spans="1:12">
      <c r="A1235" s="4">
        <v>28914039</v>
      </c>
      <c r="B1235" s="4" t="s">
        <v>2368</v>
      </c>
      <c r="C1235" s="4" t="s">
        <v>2369</v>
      </c>
      <c r="D1235" t="s">
        <v>4903</v>
      </c>
      <c r="E1235" s="8">
        <v>4</v>
      </c>
      <c r="F1235" s="1" t="str">
        <f>VLOOKUP(E1235,$O$1:$P$16,2,FALSE)</f>
        <v>BARRANQUILLA</v>
      </c>
      <c r="G1235" s="6" t="s">
        <v>3632</v>
      </c>
      <c r="H1235" t="str">
        <f>VLOOKUP(G1235,$O$19:$P$38,2,0)</f>
        <v>Profesional I</v>
      </c>
      <c r="I1235" t="str">
        <f>VLOOKUP(A1235,PERSONALES!$B$2:$F$2072,4,0)</f>
        <v>F</v>
      </c>
      <c r="J1235">
        <f>VLOOKUP(A1235,PERSONALES!$B$2:$F$2072,5,0)</f>
        <v>41</v>
      </c>
      <c r="K1235" t="str">
        <f>VLOOKUP(A1235,CITACIONES!$B$1:D$2072,2,0)</f>
        <v>NO</v>
      </c>
      <c r="L1235" t="str">
        <f>VLOOKUP(A1235,CITACIONES!$B$2:$D$2072,3,0)</f>
        <v>PENDIENTE</v>
      </c>
    </row>
    <row r="1236" spans="1:12">
      <c r="A1236" s="4">
        <v>29828471</v>
      </c>
      <c r="B1236" s="4" t="s">
        <v>2370</v>
      </c>
      <c r="C1236" s="4" t="s">
        <v>2371</v>
      </c>
      <c r="D1236" t="s">
        <v>4904</v>
      </c>
      <c r="E1236" s="8">
        <v>5</v>
      </c>
      <c r="F1236" s="1" t="str">
        <f>VLOOKUP(E1236,$O$1:$P$16,2,FALSE)</f>
        <v>BUCARAMANGA</v>
      </c>
      <c r="G1236" s="6" t="s">
        <v>3635</v>
      </c>
      <c r="H1236" t="str">
        <f>VLOOKUP(G1236,$O$19:$P$38,2,0)</f>
        <v>Auxiliar Técnico I</v>
      </c>
      <c r="I1236" t="str">
        <f>VLOOKUP(A1236,PERSONALES!$B$2:$F$2072,4,0)</f>
        <v>F</v>
      </c>
      <c r="J1236">
        <f>VLOOKUP(A1236,PERSONALES!$B$2:$F$2072,5,0)</f>
        <v>43</v>
      </c>
      <c r="K1236" t="str">
        <f>VLOOKUP(A1236,CITACIONES!$B$1:D$2072,2,0)</f>
        <v>SI</v>
      </c>
      <c r="L1236" t="str">
        <f>VLOOKUP(A1236,CITACIONES!$B$2:$D$2072,3,0)</f>
        <v>ENERO</v>
      </c>
    </row>
    <row r="1237" spans="1:12">
      <c r="A1237" s="4">
        <v>35353871</v>
      </c>
      <c r="B1237" s="4" t="s">
        <v>2372</v>
      </c>
      <c r="C1237" s="4" t="s">
        <v>2373</v>
      </c>
      <c r="D1237" t="s">
        <v>4905</v>
      </c>
      <c r="E1237" s="8">
        <v>4</v>
      </c>
      <c r="F1237" s="1" t="str">
        <f>VLOOKUP(E1237,$O$1:$P$16,2,FALSE)</f>
        <v>BARRANQUILLA</v>
      </c>
      <c r="G1237" s="6" t="s">
        <v>3629</v>
      </c>
      <c r="H1237" t="str">
        <f>VLOOKUP(G1237,$O$19:$P$38,2,0)</f>
        <v>Especialista</v>
      </c>
      <c r="I1237" t="str">
        <f>VLOOKUP(A1237,PERSONALES!$B$2:$F$2072,4,0)</f>
        <v>F</v>
      </c>
      <c r="J1237">
        <f>VLOOKUP(A1237,PERSONALES!$B$2:$F$2072,5,0)</f>
        <v>41</v>
      </c>
      <c r="K1237" t="str">
        <f>VLOOKUP(A1237,CITACIONES!$B$1:D$2072,2,0)</f>
        <v>SI</v>
      </c>
      <c r="L1237" t="str">
        <f>VLOOKUP(A1237,CITACIONES!$B$2:$D$2072,3,0)</f>
        <v>ENERO</v>
      </c>
    </row>
    <row r="1238" spans="1:12">
      <c r="A1238" s="4">
        <v>39724903</v>
      </c>
      <c r="B1238" s="4" t="s">
        <v>2374</v>
      </c>
      <c r="C1238" s="4" t="s">
        <v>2375</v>
      </c>
      <c r="D1238" t="s">
        <v>4906</v>
      </c>
      <c r="E1238" s="8">
        <v>4</v>
      </c>
      <c r="F1238" s="1" t="str">
        <f>VLOOKUP(E1238,$O$1:$P$16,2,FALSE)</f>
        <v>BARRANQUILLA</v>
      </c>
      <c r="G1238" s="6" t="s">
        <v>3632</v>
      </c>
      <c r="H1238" t="str">
        <f>VLOOKUP(G1238,$O$19:$P$38,2,0)</f>
        <v>Profesional I</v>
      </c>
      <c r="I1238" t="str">
        <f>VLOOKUP(A1238,PERSONALES!$B$2:$F$2072,4,0)</f>
        <v>F</v>
      </c>
      <c r="J1238">
        <f>VLOOKUP(A1238,PERSONALES!$B$2:$F$2072,5,0)</f>
        <v>53</v>
      </c>
      <c r="K1238" t="str">
        <f>VLOOKUP(A1238,CITACIONES!$B$1:D$2072,2,0)</f>
        <v>SI</v>
      </c>
      <c r="L1238" t="str">
        <f>VLOOKUP(A1238,CITACIONES!$B$2:$D$2072,3,0)</f>
        <v>MARZO</v>
      </c>
    </row>
    <row r="1239" spans="1:12">
      <c r="A1239" s="4">
        <v>39764427</v>
      </c>
      <c r="B1239" s="4" t="s">
        <v>2376</v>
      </c>
      <c r="C1239" s="4" t="s">
        <v>2377</v>
      </c>
      <c r="D1239" t="s">
        <v>4907</v>
      </c>
      <c r="E1239" s="8">
        <v>6</v>
      </c>
      <c r="F1239" s="1" t="str">
        <f>VLOOKUP(E1239,$O$1:$P$16,2,FALSE)</f>
        <v>SANTA MARTA</v>
      </c>
      <c r="G1239" s="6" t="s">
        <v>3630</v>
      </c>
      <c r="H1239" t="str">
        <f>VLOOKUP(G1239,$O$19:$P$38,2,0)</f>
        <v>Profesional II</v>
      </c>
      <c r="I1239" t="str">
        <f>VLOOKUP(A1239,PERSONALES!$B$2:$F$2072,4,0)</f>
        <v>F</v>
      </c>
      <c r="J1239">
        <f>VLOOKUP(A1239,PERSONALES!$B$2:$F$2072,5,0)</f>
        <v>49</v>
      </c>
      <c r="K1239" t="str">
        <f>VLOOKUP(A1239,CITACIONES!$B$1:D$2072,2,0)</f>
        <v>SI</v>
      </c>
      <c r="L1239" t="str">
        <f>VLOOKUP(A1239,CITACIONES!$B$2:$D$2072,3,0)</f>
        <v>JUNIO</v>
      </c>
    </row>
    <row r="1240" spans="1:12">
      <c r="A1240" s="4">
        <v>51831100</v>
      </c>
      <c r="B1240" s="4" t="s">
        <v>2378</v>
      </c>
      <c r="C1240" s="4" t="s">
        <v>2379</v>
      </c>
      <c r="D1240" t="s">
        <v>4908</v>
      </c>
      <c r="E1240" s="8">
        <v>8</v>
      </c>
      <c r="F1240" s="1" t="str">
        <f>VLOOKUP(E1240,$O$1:$P$16,2,FALSE)</f>
        <v>GUAYAQUIL</v>
      </c>
      <c r="G1240" s="6" t="s">
        <v>3630</v>
      </c>
      <c r="H1240" t="str">
        <f>VLOOKUP(G1240,$O$19:$P$38,2,0)</f>
        <v>Profesional II</v>
      </c>
      <c r="I1240" t="str">
        <f>VLOOKUP(A1240,PERSONALES!$B$2:$F$2072,4,0)</f>
        <v>F</v>
      </c>
      <c r="J1240">
        <f>VLOOKUP(A1240,PERSONALES!$B$2:$F$2072,5,0)</f>
        <v>57</v>
      </c>
      <c r="K1240" t="str">
        <f>VLOOKUP(A1240,CITACIONES!$B$1:D$2072,2,0)</f>
        <v>SI</v>
      </c>
      <c r="L1240" t="str">
        <f>VLOOKUP(A1240,CITACIONES!$B$2:$D$2072,3,0)</f>
        <v>MARZO</v>
      </c>
    </row>
    <row r="1241" spans="1:12">
      <c r="A1241" s="4">
        <v>51943823</v>
      </c>
      <c r="B1241" s="4" t="s">
        <v>2380</v>
      </c>
      <c r="C1241" s="4" t="s">
        <v>2381</v>
      </c>
      <c r="D1241" t="s">
        <v>4909</v>
      </c>
      <c r="E1241" s="8">
        <v>8</v>
      </c>
      <c r="F1241" s="1" t="str">
        <f>VLOOKUP(E1241,$O$1:$P$16,2,FALSE)</f>
        <v>GUAYAQUIL</v>
      </c>
      <c r="G1241" s="6" t="s">
        <v>3630</v>
      </c>
      <c r="H1241" t="str">
        <f>VLOOKUP(G1241,$O$19:$P$38,2,0)</f>
        <v>Profesional II</v>
      </c>
      <c r="I1241" t="str">
        <f>VLOOKUP(A1241,PERSONALES!$B$2:$F$2072,4,0)</f>
        <v>F</v>
      </c>
      <c r="J1241">
        <f>VLOOKUP(A1241,PERSONALES!$B$2:$F$2072,5,0)</f>
        <v>53</v>
      </c>
      <c r="K1241" t="str">
        <f>VLOOKUP(A1241,CITACIONES!$B$1:D$2072,2,0)</f>
        <v>NO</v>
      </c>
      <c r="L1241" t="str">
        <f>VLOOKUP(A1241,CITACIONES!$B$2:$D$2072,3,0)</f>
        <v>PENDIENTE</v>
      </c>
    </row>
    <row r="1242" spans="1:12">
      <c r="A1242" s="4">
        <v>52012580</v>
      </c>
      <c r="B1242" s="4" t="s">
        <v>120</v>
      </c>
      <c r="C1242" s="4" t="s">
        <v>119</v>
      </c>
      <c r="D1242" t="s">
        <v>4910</v>
      </c>
      <c r="E1242" s="8">
        <v>10</v>
      </c>
      <c r="F1242" s="1" t="str">
        <f>VLOOKUP(E1242,$O$1:$P$16,2,FALSE)</f>
        <v>LIMA</v>
      </c>
      <c r="G1242" s="6" t="s">
        <v>3630</v>
      </c>
      <c r="H1242" t="str">
        <f>VLOOKUP(G1242,$O$19:$P$38,2,0)</f>
        <v>Profesional II</v>
      </c>
      <c r="I1242" t="str">
        <f>VLOOKUP(A1242,PERSONALES!$B$2:$F$2072,4,0)</f>
        <v>F</v>
      </c>
      <c r="J1242">
        <f>VLOOKUP(A1242,PERSONALES!$B$2:$F$2072,5,0)</f>
        <v>52</v>
      </c>
      <c r="K1242" t="str">
        <f>VLOOKUP(A1242,CITACIONES!$B$1:D$2072,2,0)</f>
        <v>SI</v>
      </c>
      <c r="L1242" t="str">
        <f>VLOOKUP(A1242,CITACIONES!$B$2:$D$2072,3,0)</f>
        <v>MARZO</v>
      </c>
    </row>
    <row r="1243" spans="1:12">
      <c r="A1243" s="4">
        <v>52028132</v>
      </c>
      <c r="B1243" s="4" t="s">
        <v>2382</v>
      </c>
      <c r="C1243" s="4" t="s">
        <v>2383</v>
      </c>
      <c r="D1243" t="s">
        <v>4911</v>
      </c>
      <c r="E1243" s="8">
        <v>14</v>
      </c>
      <c r="F1243" s="1" t="str">
        <f>VLOOKUP(E1243,$O$1:$P$16,2,FALSE)</f>
        <v>SANTIAGO</v>
      </c>
      <c r="G1243" s="6" t="s">
        <v>3630</v>
      </c>
      <c r="H1243" t="str">
        <f>VLOOKUP(G1243,$O$19:$P$38,2,0)</f>
        <v>Profesional II</v>
      </c>
      <c r="I1243" t="str">
        <f>VLOOKUP(A1243,PERSONALES!$B$2:$F$2072,4,0)</f>
        <v>F</v>
      </c>
      <c r="J1243">
        <f>VLOOKUP(A1243,PERSONALES!$B$2:$F$2072,5,0)</f>
        <v>52</v>
      </c>
      <c r="K1243" t="str">
        <f>VLOOKUP(A1243,CITACIONES!$B$1:D$2072,2,0)</f>
        <v>SI</v>
      </c>
      <c r="L1243" t="str">
        <f>VLOOKUP(A1243,CITACIONES!$B$2:$D$2072,3,0)</f>
        <v>ENERO</v>
      </c>
    </row>
    <row r="1244" spans="1:12">
      <c r="A1244" s="4">
        <v>52023190</v>
      </c>
      <c r="B1244" s="4" t="s">
        <v>2384</v>
      </c>
      <c r="C1244" s="4" t="s">
        <v>2385</v>
      </c>
      <c r="D1244" t="s">
        <v>4912</v>
      </c>
      <c r="E1244" s="8">
        <v>5</v>
      </c>
      <c r="F1244" s="1" t="str">
        <f>VLOOKUP(E1244,$O$1:$P$16,2,FALSE)</f>
        <v>BUCARAMANGA</v>
      </c>
      <c r="G1244" s="6" t="s">
        <v>3637</v>
      </c>
      <c r="H1244" t="str">
        <f>VLOOKUP(G1244,$O$19:$P$38,2,0)</f>
        <v>Gerente I</v>
      </c>
      <c r="I1244" t="str">
        <f>VLOOKUP(A1244,PERSONALES!$B$2:$F$2072,4,0)</f>
        <v>F</v>
      </c>
      <c r="J1244">
        <f>VLOOKUP(A1244,PERSONALES!$B$2:$F$2072,5,0)</f>
        <v>51</v>
      </c>
      <c r="K1244" t="str">
        <f>VLOOKUP(A1244,CITACIONES!$B$1:D$2072,2,0)</f>
        <v>SI</v>
      </c>
      <c r="L1244" t="str">
        <f>VLOOKUP(A1244,CITACIONES!$B$2:$D$2072,3,0)</f>
        <v>MARZO</v>
      </c>
    </row>
    <row r="1245" spans="1:12">
      <c r="A1245" s="4">
        <v>52055354</v>
      </c>
      <c r="B1245" s="4" t="s">
        <v>958</v>
      </c>
      <c r="C1245" s="4" t="s">
        <v>2386</v>
      </c>
      <c r="D1245" t="s">
        <v>4913</v>
      </c>
      <c r="E1245" s="8">
        <v>12</v>
      </c>
      <c r="F1245" s="1" t="str">
        <f>VLOOKUP(E1245,$O$1:$P$16,2,FALSE)</f>
        <v>CARACAS</v>
      </c>
      <c r="G1245" s="6" t="s">
        <v>3632</v>
      </c>
      <c r="H1245" t="str">
        <f>VLOOKUP(G1245,$O$19:$P$38,2,0)</f>
        <v>Profesional I</v>
      </c>
      <c r="I1245" t="str">
        <f>VLOOKUP(A1245,PERSONALES!$B$2:$F$2072,4,0)</f>
        <v>F</v>
      </c>
      <c r="J1245">
        <f>VLOOKUP(A1245,PERSONALES!$B$2:$F$2072,5,0)</f>
        <v>51</v>
      </c>
      <c r="K1245" t="str">
        <f>VLOOKUP(A1245,CITACIONES!$B$1:D$2072,2,0)</f>
        <v>SI</v>
      </c>
      <c r="L1245" t="str">
        <f>VLOOKUP(A1245,CITACIONES!$B$2:$D$2072,3,0)</f>
        <v>FEBRERO</v>
      </c>
    </row>
    <row r="1246" spans="1:12">
      <c r="A1246" s="4">
        <v>52062320</v>
      </c>
      <c r="B1246" s="4" t="s">
        <v>2387</v>
      </c>
      <c r="C1246" s="4" t="s">
        <v>2388</v>
      </c>
      <c r="D1246" t="s">
        <v>4914</v>
      </c>
      <c r="E1246" s="8">
        <v>3</v>
      </c>
      <c r="F1246" s="1" t="str">
        <f>VLOOKUP(E1246,$O$1:$P$16,2,FALSE)</f>
        <v>CALI</v>
      </c>
      <c r="G1246" s="6" t="s">
        <v>3630</v>
      </c>
      <c r="H1246" t="str">
        <f>VLOOKUP(G1246,$O$19:$P$38,2,0)</f>
        <v>Profesional II</v>
      </c>
      <c r="I1246" t="str">
        <f>VLOOKUP(A1246,PERSONALES!$B$2:$F$2072,4,0)</f>
        <v>F</v>
      </c>
      <c r="J1246">
        <f>VLOOKUP(A1246,PERSONALES!$B$2:$F$2072,5,0)</f>
        <v>50</v>
      </c>
      <c r="K1246" t="str">
        <f>VLOOKUP(A1246,CITACIONES!$B$1:D$2072,2,0)</f>
        <v>SI</v>
      </c>
      <c r="L1246" t="str">
        <f>VLOOKUP(A1246,CITACIONES!$B$2:$D$2072,3,0)</f>
        <v>FEBRERO</v>
      </c>
    </row>
    <row r="1247" spans="1:12">
      <c r="A1247" s="4">
        <v>52111390</v>
      </c>
      <c r="B1247" s="4" t="s">
        <v>2389</v>
      </c>
      <c r="C1247" s="4" t="s">
        <v>2390</v>
      </c>
      <c r="D1247" t="s">
        <v>4915</v>
      </c>
      <c r="E1247" s="8">
        <v>6</v>
      </c>
      <c r="F1247" s="1" t="str">
        <f>VLOOKUP(E1247,$O$1:$P$16,2,FALSE)</f>
        <v>SANTA MARTA</v>
      </c>
      <c r="G1247" s="6" t="s">
        <v>3633</v>
      </c>
      <c r="H1247" t="str">
        <f>VLOOKUP(G1247,$O$19:$P$38,2,0)</f>
        <v>Coordinador I</v>
      </c>
      <c r="I1247" t="str">
        <f>VLOOKUP(A1247,PERSONALES!$B$2:$F$2072,4,0)</f>
        <v>F</v>
      </c>
      <c r="J1247">
        <f>VLOOKUP(A1247,PERSONALES!$B$2:$F$2072,5,0)</f>
        <v>50</v>
      </c>
      <c r="K1247" t="str">
        <f>VLOOKUP(A1247,CITACIONES!$B$1:D$2072,2,0)</f>
        <v>SI</v>
      </c>
      <c r="L1247" t="str">
        <f>VLOOKUP(A1247,CITACIONES!$B$2:$D$2072,3,0)</f>
        <v>MARZO</v>
      </c>
    </row>
    <row r="1248" spans="1:12">
      <c r="A1248" s="4">
        <v>52214599</v>
      </c>
      <c r="B1248" s="4" t="s">
        <v>2391</v>
      </c>
      <c r="C1248" s="4" t="s">
        <v>2392</v>
      </c>
      <c r="D1248" t="s">
        <v>4916</v>
      </c>
      <c r="E1248" s="8">
        <v>11</v>
      </c>
      <c r="F1248" s="1" t="str">
        <f>VLOOKUP(E1248,$O$1:$P$16,2,FALSE)</f>
        <v>BUENOS AIRES</v>
      </c>
      <c r="G1248" s="6" t="s">
        <v>3635</v>
      </c>
      <c r="H1248" t="str">
        <f>VLOOKUP(G1248,$O$19:$P$38,2,0)</f>
        <v>Auxiliar Técnico I</v>
      </c>
      <c r="I1248" t="str">
        <f>VLOOKUP(A1248,PERSONALES!$B$2:$F$2072,4,0)</f>
        <v>F</v>
      </c>
      <c r="J1248">
        <f>VLOOKUP(A1248,PERSONALES!$B$2:$F$2072,5,0)</f>
        <v>47</v>
      </c>
      <c r="K1248" t="str">
        <f>VLOOKUP(A1248,CITACIONES!$B$1:D$2072,2,0)</f>
        <v>SI</v>
      </c>
      <c r="L1248" t="str">
        <f>VLOOKUP(A1248,CITACIONES!$B$2:$D$2072,3,0)</f>
        <v>ENERO</v>
      </c>
    </row>
    <row r="1249" spans="1:12">
      <c r="A1249" s="4">
        <v>52261790</v>
      </c>
      <c r="B1249" s="4" t="s">
        <v>229</v>
      </c>
      <c r="C1249" s="4" t="s">
        <v>2393</v>
      </c>
      <c r="D1249" t="s">
        <v>4917</v>
      </c>
      <c r="E1249" s="8">
        <v>11</v>
      </c>
      <c r="F1249" s="1" t="str">
        <f>VLOOKUP(E1249,$O$1:$P$16,2,FALSE)</f>
        <v>BUENOS AIRES</v>
      </c>
      <c r="G1249" s="6" t="s">
        <v>3633</v>
      </c>
      <c r="H1249" t="str">
        <f>VLOOKUP(G1249,$O$19:$P$38,2,0)</f>
        <v>Coordinador I</v>
      </c>
      <c r="I1249" t="str">
        <f>VLOOKUP(A1249,PERSONALES!$B$2:$F$2072,4,0)</f>
        <v>F</v>
      </c>
      <c r="J1249">
        <f>VLOOKUP(A1249,PERSONALES!$B$2:$F$2072,5,0)</f>
        <v>47</v>
      </c>
      <c r="K1249" t="str">
        <f>VLOOKUP(A1249,CITACIONES!$B$1:D$2072,2,0)</f>
        <v>SI</v>
      </c>
      <c r="L1249" t="str">
        <f>VLOOKUP(A1249,CITACIONES!$B$2:$D$2072,3,0)</f>
        <v>ENERO</v>
      </c>
    </row>
    <row r="1250" spans="1:12">
      <c r="A1250" s="4">
        <v>52334779</v>
      </c>
      <c r="B1250" s="4" t="s">
        <v>2394</v>
      </c>
      <c r="C1250" s="4" t="s">
        <v>2395</v>
      </c>
      <c r="D1250" t="s">
        <v>4918</v>
      </c>
      <c r="E1250" s="8">
        <v>13</v>
      </c>
      <c r="F1250" s="1" t="str">
        <f>VLOOKUP(E1250,$O$1:$P$16,2,FALSE)</f>
        <v>NEW YORK</v>
      </c>
      <c r="G1250" s="6" t="s">
        <v>3633</v>
      </c>
      <c r="H1250" t="str">
        <f>VLOOKUP(G1250,$O$19:$P$38,2,0)</f>
        <v>Coordinador I</v>
      </c>
      <c r="I1250" t="str">
        <f>VLOOKUP(A1250,PERSONALES!$B$2:$F$2072,4,0)</f>
        <v>F</v>
      </c>
      <c r="J1250">
        <f>VLOOKUP(A1250,PERSONALES!$B$2:$F$2072,5,0)</f>
        <v>48</v>
      </c>
      <c r="K1250" t="str">
        <f>VLOOKUP(A1250,CITACIONES!$B$1:D$2072,2,0)</f>
        <v>SI</v>
      </c>
      <c r="L1250" t="str">
        <f>VLOOKUP(A1250,CITACIONES!$B$2:$D$2072,3,0)</f>
        <v>ABRIL</v>
      </c>
    </row>
    <row r="1251" spans="1:12">
      <c r="A1251" s="4">
        <v>52365665</v>
      </c>
      <c r="B1251" s="4" t="s">
        <v>2396</v>
      </c>
      <c r="C1251" s="4" t="s">
        <v>2397</v>
      </c>
      <c r="D1251" t="s">
        <v>4919</v>
      </c>
      <c r="E1251" s="8">
        <v>10</v>
      </c>
      <c r="F1251" s="1" t="str">
        <f>VLOOKUP(E1251,$O$1:$P$16,2,FALSE)</f>
        <v>LIMA</v>
      </c>
      <c r="G1251" s="6" t="s">
        <v>3632</v>
      </c>
      <c r="H1251" t="str">
        <f>VLOOKUP(G1251,$O$19:$P$38,2,0)</f>
        <v>Profesional I</v>
      </c>
      <c r="I1251" t="str">
        <f>VLOOKUP(A1251,PERSONALES!$B$2:$F$2072,4,0)</f>
        <v>F</v>
      </c>
      <c r="J1251">
        <f>VLOOKUP(A1251,PERSONALES!$B$2:$F$2072,5,0)</f>
        <v>45</v>
      </c>
      <c r="K1251" t="str">
        <f>VLOOKUP(A1251,CITACIONES!$B$1:D$2072,2,0)</f>
        <v>NO</v>
      </c>
      <c r="L1251" t="str">
        <f>VLOOKUP(A1251,CITACIONES!$B$2:$D$2072,3,0)</f>
        <v>PENDIENTE</v>
      </c>
    </row>
    <row r="1252" spans="1:12">
      <c r="A1252" s="4">
        <v>52415921</v>
      </c>
      <c r="B1252" s="4" t="s">
        <v>2398</v>
      </c>
      <c r="C1252" s="4" t="s">
        <v>2399</v>
      </c>
      <c r="D1252" t="s">
        <v>4920</v>
      </c>
      <c r="E1252" s="8">
        <v>8</v>
      </c>
      <c r="F1252" s="1" t="str">
        <f>VLOOKUP(E1252,$O$1:$P$16,2,FALSE)</f>
        <v>GUAYAQUIL</v>
      </c>
      <c r="G1252" s="6" t="s">
        <v>3630</v>
      </c>
      <c r="H1252" t="str">
        <f>VLOOKUP(G1252,$O$19:$P$38,2,0)</f>
        <v>Profesional II</v>
      </c>
      <c r="I1252" t="str">
        <f>VLOOKUP(A1252,PERSONALES!$B$2:$F$2072,4,0)</f>
        <v>F</v>
      </c>
      <c r="J1252">
        <f>VLOOKUP(A1252,PERSONALES!$B$2:$F$2072,5,0)</f>
        <v>46</v>
      </c>
      <c r="K1252" t="str">
        <f>VLOOKUP(A1252,CITACIONES!$B$1:D$2072,2,0)</f>
        <v>SI</v>
      </c>
      <c r="L1252" t="str">
        <f>VLOOKUP(A1252,CITACIONES!$B$2:$D$2072,3,0)</f>
        <v>ABRIL</v>
      </c>
    </row>
    <row r="1253" spans="1:12">
      <c r="A1253" s="4">
        <v>52442668</v>
      </c>
      <c r="B1253" s="4" t="s">
        <v>690</v>
      </c>
      <c r="C1253" s="4" t="s">
        <v>2400</v>
      </c>
      <c r="D1253" t="s">
        <v>4921</v>
      </c>
      <c r="E1253" s="8">
        <v>15</v>
      </c>
      <c r="F1253" s="1" t="str">
        <f>VLOOKUP(E1253,$O$1:$P$16,2,FALSE)</f>
        <v>MIAMI</v>
      </c>
      <c r="G1253" s="6" t="s">
        <v>3630</v>
      </c>
      <c r="H1253" t="str">
        <f>VLOOKUP(G1253,$O$19:$P$38,2,0)</f>
        <v>Profesional II</v>
      </c>
      <c r="I1253" t="str">
        <f>VLOOKUP(A1253,PERSONALES!$B$2:$F$2072,4,0)</f>
        <v>F</v>
      </c>
      <c r="J1253">
        <f>VLOOKUP(A1253,PERSONALES!$B$2:$F$2072,5,0)</f>
        <v>44</v>
      </c>
      <c r="K1253" t="str">
        <f>VLOOKUP(A1253,CITACIONES!$B$1:D$2072,2,0)</f>
        <v>SI</v>
      </c>
      <c r="L1253" t="str">
        <f>VLOOKUP(A1253,CITACIONES!$B$2:$D$2072,3,0)</f>
        <v>FEBRERO</v>
      </c>
    </row>
    <row r="1254" spans="1:12">
      <c r="A1254" s="4">
        <v>52511667</v>
      </c>
      <c r="B1254" s="4" t="s">
        <v>2401</v>
      </c>
      <c r="C1254" s="4" t="s">
        <v>2402</v>
      </c>
      <c r="D1254" t="s">
        <v>4922</v>
      </c>
      <c r="E1254" s="8">
        <v>4</v>
      </c>
      <c r="F1254" s="1" t="str">
        <f>VLOOKUP(E1254,$O$1:$P$16,2,FALSE)</f>
        <v>BARRANQUILLA</v>
      </c>
      <c r="G1254" s="6" t="s">
        <v>3630</v>
      </c>
      <c r="H1254" t="str">
        <f>VLOOKUP(G1254,$O$19:$P$38,2,0)</f>
        <v>Profesional II</v>
      </c>
      <c r="I1254" t="str">
        <f>VLOOKUP(A1254,PERSONALES!$B$2:$F$2072,4,0)</f>
        <v>F</v>
      </c>
      <c r="J1254">
        <f>VLOOKUP(A1254,PERSONALES!$B$2:$F$2072,5,0)</f>
        <v>45</v>
      </c>
      <c r="K1254" t="str">
        <f>VLOOKUP(A1254,CITACIONES!$B$1:D$2072,2,0)</f>
        <v>NO</v>
      </c>
      <c r="L1254" t="str">
        <f>VLOOKUP(A1254,CITACIONES!$B$2:$D$2072,3,0)</f>
        <v>PENDIENTE</v>
      </c>
    </row>
    <row r="1255" spans="1:12">
      <c r="A1255" s="4">
        <v>52522732</v>
      </c>
      <c r="B1255" s="4" t="s">
        <v>2403</v>
      </c>
      <c r="C1255" s="4" t="s">
        <v>2404</v>
      </c>
      <c r="D1255" t="s">
        <v>4923</v>
      </c>
      <c r="E1255" s="8">
        <v>11</v>
      </c>
      <c r="F1255" s="1" t="str">
        <f>VLOOKUP(E1255,$O$1:$P$16,2,FALSE)</f>
        <v>BUENOS AIRES</v>
      </c>
      <c r="G1255" s="6" t="s">
        <v>3630</v>
      </c>
      <c r="H1255" t="str">
        <f>VLOOKUP(G1255,$O$19:$P$38,2,0)</f>
        <v>Profesional II</v>
      </c>
      <c r="I1255" t="str">
        <f>VLOOKUP(A1255,PERSONALES!$B$2:$F$2072,4,0)</f>
        <v>F</v>
      </c>
      <c r="J1255">
        <f>VLOOKUP(A1255,PERSONALES!$B$2:$F$2072,5,0)</f>
        <v>44</v>
      </c>
      <c r="K1255" t="str">
        <f>VLOOKUP(A1255,CITACIONES!$B$1:D$2072,2,0)</f>
        <v>NO</v>
      </c>
      <c r="L1255" t="str">
        <f>VLOOKUP(A1255,CITACIONES!$B$2:$D$2072,3,0)</f>
        <v>PENDIENTE</v>
      </c>
    </row>
    <row r="1256" spans="1:12">
      <c r="A1256" s="4">
        <v>52559817</v>
      </c>
      <c r="B1256" s="4" t="s">
        <v>280</v>
      </c>
      <c r="C1256" s="4" t="s">
        <v>2405</v>
      </c>
      <c r="D1256" t="s">
        <v>4924</v>
      </c>
      <c r="E1256" s="8">
        <v>11</v>
      </c>
      <c r="F1256" s="1" t="str">
        <f>VLOOKUP(E1256,$O$1:$P$16,2,FALSE)</f>
        <v>BUENOS AIRES</v>
      </c>
      <c r="G1256" s="6" t="s">
        <v>3630</v>
      </c>
      <c r="H1256" t="str">
        <f>VLOOKUP(G1256,$O$19:$P$38,2,0)</f>
        <v>Profesional II</v>
      </c>
      <c r="I1256" t="str">
        <f>VLOOKUP(A1256,PERSONALES!$B$2:$F$2072,4,0)</f>
        <v>F</v>
      </c>
      <c r="J1256">
        <f>VLOOKUP(A1256,PERSONALES!$B$2:$F$2072,5,0)</f>
        <v>50</v>
      </c>
      <c r="K1256" t="str">
        <f>VLOOKUP(A1256,CITACIONES!$B$1:D$2072,2,0)</f>
        <v>NO</v>
      </c>
      <c r="L1256" t="str">
        <f>VLOOKUP(A1256,CITACIONES!$B$2:$D$2072,3,0)</f>
        <v>PENDIENTE</v>
      </c>
    </row>
    <row r="1257" spans="1:12">
      <c r="A1257" s="4">
        <v>52765891</v>
      </c>
      <c r="B1257" s="4" t="s">
        <v>2406</v>
      </c>
      <c r="C1257" s="4" t="s">
        <v>2407</v>
      </c>
      <c r="D1257" t="s">
        <v>4925</v>
      </c>
      <c r="E1257" s="8">
        <v>1</v>
      </c>
      <c r="F1257" s="1" t="str">
        <f>VLOOKUP(E1257,$O$1:$P$16,2,FALSE)</f>
        <v>BOGOTA</v>
      </c>
      <c r="G1257" s="6" t="s">
        <v>3630</v>
      </c>
      <c r="H1257" t="str">
        <f>VLOOKUP(G1257,$O$19:$P$38,2,0)</f>
        <v>Profesional II</v>
      </c>
      <c r="I1257" t="str">
        <f>VLOOKUP(A1257,PERSONALES!$B$2:$F$2072,4,0)</f>
        <v>F</v>
      </c>
      <c r="J1257">
        <f>VLOOKUP(A1257,PERSONALES!$B$2:$F$2072,5,0)</f>
        <v>38</v>
      </c>
      <c r="K1257" t="str">
        <f>VLOOKUP(A1257,CITACIONES!$B$1:D$2072,2,0)</f>
        <v>SI</v>
      </c>
      <c r="L1257" t="str">
        <f>VLOOKUP(A1257,CITACIONES!$B$2:$D$2072,3,0)</f>
        <v>FEBRERO</v>
      </c>
    </row>
    <row r="1258" spans="1:12">
      <c r="A1258" s="4">
        <v>52767821</v>
      </c>
      <c r="B1258" s="4" t="s">
        <v>2408</v>
      </c>
      <c r="C1258" s="4" t="s">
        <v>2409</v>
      </c>
      <c r="D1258" t="s">
        <v>4926</v>
      </c>
      <c r="E1258" s="8">
        <v>7</v>
      </c>
      <c r="F1258" s="1" t="str">
        <f>VLOOKUP(E1258,$O$1:$P$16,2,FALSE)</f>
        <v>PASO</v>
      </c>
      <c r="G1258" s="6" t="s">
        <v>3630</v>
      </c>
      <c r="H1258" t="str">
        <f>VLOOKUP(G1258,$O$19:$P$38,2,0)</f>
        <v>Profesional II</v>
      </c>
      <c r="I1258" t="str">
        <f>VLOOKUP(A1258,PERSONALES!$B$2:$F$2072,4,0)</f>
        <v>F</v>
      </c>
      <c r="J1258">
        <f>VLOOKUP(A1258,PERSONALES!$B$2:$F$2072,5,0)</f>
        <v>42</v>
      </c>
      <c r="K1258" t="str">
        <f>VLOOKUP(A1258,CITACIONES!$B$1:D$2072,2,0)</f>
        <v>NO</v>
      </c>
      <c r="L1258" t="str">
        <f>VLOOKUP(A1258,CITACIONES!$B$2:$D$2072,3,0)</f>
        <v>PENDIENTE</v>
      </c>
    </row>
    <row r="1259" spans="1:12">
      <c r="A1259" s="4">
        <v>52787455</v>
      </c>
      <c r="B1259" s="4" t="s">
        <v>30</v>
      </c>
      <c r="C1259" s="4" t="s">
        <v>29</v>
      </c>
      <c r="D1259" t="s">
        <v>4927</v>
      </c>
      <c r="E1259" s="8">
        <v>10</v>
      </c>
      <c r="F1259" s="1" t="str">
        <f>VLOOKUP(E1259,$O$1:$P$16,2,FALSE)</f>
        <v>LIMA</v>
      </c>
      <c r="G1259" s="6" t="s">
        <v>3630</v>
      </c>
      <c r="H1259" t="str">
        <f>VLOOKUP(G1259,$O$19:$P$38,2,0)</f>
        <v>Profesional II</v>
      </c>
      <c r="I1259" t="str">
        <f>VLOOKUP(A1259,PERSONALES!$B$2:$F$2072,4,0)</f>
        <v>F</v>
      </c>
      <c r="J1259">
        <f>VLOOKUP(A1259,PERSONALES!$B$2:$F$2072,5,0)</f>
        <v>38</v>
      </c>
      <c r="K1259" t="str">
        <f>VLOOKUP(A1259,CITACIONES!$B$1:D$2072,2,0)</f>
        <v>SI</v>
      </c>
      <c r="L1259" t="str">
        <f>VLOOKUP(A1259,CITACIONES!$B$2:$D$2072,3,0)</f>
        <v>ENERO</v>
      </c>
    </row>
    <row r="1260" spans="1:12">
      <c r="A1260" s="4">
        <v>52809291</v>
      </c>
      <c r="B1260" s="4" t="s">
        <v>80</v>
      </c>
      <c r="C1260" s="4" t="s">
        <v>2410</v>
      </c>
      <c r="D1260" t="s">
        <v>4928</v>
      </c>
      <c r="E1260" s="8">
        <v>11</v>
      </c>
      <c r="F1260" s="1" t="str">
        <f>VLOOKUP(E1260,$O$1:$P$16,2,FALSE)</f>
        <v>BUENOS AIRES</v>
      </c>
      <c r="G1260" s="6" t="s">
        <v>3632</v>
      </c>
      <c r="H1260" t="str">
        <f>VLOOKUP(G1260,$O$19:$P$38,2,0)</f>
        <v>Profesional I</v>
      </c>
      <c r="I1260" t="str">
        <f>VLOOKUP(A1260,PERSONALES!$B$2:$F$2072,4,0)</f>
        <v>F</v>
      </c>
      <c r="J1260">
        <f>VLOOKUP(A1260,PERSONALES!$B$2:$F$2072,5,0)</f>
        <v>41</v>
      </c>
      <c r="K1260" t="str">
        <f>VLOOKUP(A1260,CITACIONES!$B$1:D$2072,2,0)</f>
        <v>SI</v>
      </c>
      <c r="L1260" t="str">
        <f>VLOOKUP(A1260,CITACIONES!$B$2:$D$2072,3,0)</f>
        <v>FEBRERO</v>
      </c>
    </row>
    <row r="1261" spans="1:12">
      <c r="A1261" s="4">
        <v>5283984</v>
      </c>
      <c r="B1261" s="4" t="s">
        <v>2411</v>
      </c>
      <c r="C1261" s="4" t="s">
        <v>2412</v>
      </c>
      <c r="D1261" t="s">
        <v>4929</v>
      </c>
      <c r="E1261" s="8">
        <v>7</v>
      </c>
      <c r="F1261" s="1" t="str">
        <f>VLOOKUP(E1261,$O$1:$P$16,2,FALSE)</f>
        <v>PASO</v>
      </c>
      <c r="G1261" s="6" t="s">
        <v>3632</v>
      </c>
      <c r="H1261" t="str">
        <f>VLOOKUP(G1261,$O$19:$P$38,2,0)</f>
        <v>Profesional I</v>
      </c>
      <c r="I1261" t="str">
        <f>VLOOKUP(A1261,PERSONALES!$B$2:$F$2072,4,0)</f>
        <v>F</v>
      </c>
      <c r="J1261">
        <f>VLOOKUP(A1261,PERSONALES!$B$2:$F$2072,5,0)</f>
        <v>42</v>
      </c>
      <c r="K1261" t="str">
        <f>VLOOKUP(A1261,CITACIONES!$B$1:D$2072,2,0)</f>
        <v>SI</v>
      </c>
      <c r="L1261" t="str">
        <f>VLOOKUP(A1261,CITACIONES!$B$2:$D$2072,3,0)</f>
        <v>MARZO</v>
      </c>
    </row>
    <row r="1262" spans="1:12">
      <c r="A1262" s="4">
        <v>52838411</v>
      </c>
      <c r="B1262" s="4" t="s">
        <v>2413</v>
      </c>
      <c r="C1262" s="4" t="s">
        <v>2414</v>
      </c>
      <c r="D1262" t="s">
        <v>4930</v>
      </c>
      <c r="E1262" s="8">
        <v>6</v>
      </c>
      <c r="F1262" s="1" t="str">
        <f>VLOOKUP(E1262,$O$1:$P$16,2,FALSE)</f>
        <v>SANTA MARTA</v>
      </c>
      <c r="G1262" s="6" t="s">
        <v>3630</v>
      </c>
      <c r="H1262" t="str">
        <f>VLOOKUP(G1262,$O$19:$P$38,2,0)</f>
        <v>Profesional II</v>
      </c>
      <c r="I1262" t="str">
        <f>VLOOKUP(A1262,PERSONALES!$B$2:$F$2072,4,0)</f>
        <v>F</v>
      </c>
      <c r="J1262">
        <f>VLOOKUP(A1262,PERSONALES!$B$2:$F$2072,5,0)</f>
        <v>42</v>
      </c>
      <c r="K1262" t="str">
        <f>VLOOKUP(A1262,CITACIONES!$B$1:D$2072,2,0)</f>
        <v>SI</v>
      </c>
      <c r="L1262" t="str">
        <f>VLOOKUP(A1262,CITACIONES!$B$2:$D$2072,3,0)</f>
        <v>MARZO</v>
      </c>
    </row>
    <row r="1263" spans="1:12">
      <c r="A1263" s="4">
        <v>52831729</v>
      </c>
      <c r="B1263" s="4" t="s">
        <v>2415</v>
      </c>
      <c r="C1263" s="4" t="s">
        <v>2416</v>
      </c>
      <c r="D1263" t="s">
        <v>4931</v>
      </c>
      <c r="E1263" s="8">
        <v>1</v>
      </c>
      <c r="F1263" s="1" t="str">
        <f>VLOOKUP(E1263,$O$1:$P$16,2,FALSE)</f>
        <v>BOGOTA</v>
      </c>
      <c r="G1263" s="6" t="s">
        <v>3632</v>
      </c>
      <c r="H1263" t="str">
        <f>VLOOKUP(G1263,$O$19:$P$38,2,0)</f>
        <v>Profesional I</v>
      </c>
      <c r="I1263" t="str">
        <f>VLOOKUP(A1263,PERSONALES!$B$2:$F$2072,4,0)</f>
        <v>F</v>
      </c>
      <c r="J1263">
        <f>VLOOKUP(A1263,PERSONALES!$B$2:$F$2072,5,0)</f>
        <v>41</v>
      </c>
      <c r="K1263" t="str">
        <f>VLOOKUP(A1263,CITACIONES!$B$1:D$2072,2,0)</f>
        <v>SI</v>
      </c>
      <c r="L1263" t="str">
        <f>VLOOKUP(A1263,CITACIONES!$B$2:$D$2072,3,0)</f>
        <v>JUNIO</v>
      </c>
    </row>
    <row r="1264" spans="1:12">
      <c r="A1264" s="4">
        <v>52857804</v>
      </c>
      <c r="B1264" s="4" t="s">
        <v>2417</v>
      </c>
      <c r="C1264" s="4" t="s">
        <v>2418</v>
      </c>
      <c r="D1264" t="s">
        <v>4932</v>
      </c>
      <c r="E1264" s="8">
        <v>2</v>
      </c>
      <c r="F1264" s="1" t="str">
        <f>VLOOKUP(E1264,$O$1:$P$16,2,FALSE)</f>
        <v>MEDELLIN</v>
      </c>
      <c r="G1264" s="6" t="s">
        <v>3634</v>
      </c>
      <c r="H1264" t="str">
        <f>VLOOKUP(G1264,$O$19:$P$38,2,0)</f>
        <v>Auxiliar Técnico II</v>
      </c>
      <c r="I1264" t="str">
        <f>VLOOKUP(A1264,PERSONALES!$B$2:$F$2072,4,0)</f>
        <v>F</v>
      </c>
      <c r="J1264">
        <f>VLOOKUP(A1264,PERSONALES!$B$2:$F$2072,5,0)</f>
        <v>41</v>
      </c>
      <c r="K1264" t="str">
        <f>VLOOKUP(A1264,CITACIONES!$B$1:D$2072,2,0)</f>
        <v>NO</v>
      </c>
      <c r="L1264" t="str">
        <f>VLOOKUP(A1264,CITACIONES!$B$2:$D$2072,3,0)</f>
        <v>PENDIENTE</v>
      </c>
    </row>
    <row r="1265" spans="1:12">
      <c r="A1265" s="4">
        <v>52875194</v>
      </c>
      <c r="B1265" s="4" t="s">
        <v>100</v>
      </c>
      <c r="C1265" s="4" t="s">
        <v>2419</v>
      </c>
      <c r="D1265" t="s">
        <v>4933</v>
      </c>
      <c r="E1265" s="8">
        <v>11</v>
      </c>
      <c r="F1265" s="1" t="str">
        <f>VLOOKUP(E1265,$O$1:$P$16,2,FALSE)</f>
        <v>BUENOS AIRES</v>
      </c>
      <c r="G1265" s="6" t="s">
        <v>3635</v>
      </c>
      <c r="H1265" t="str">
        <f>VLOOKUP(G1265,$O$19:$P$38,2,0)</f>
        <v>Auxiliar Técnico I</v>
      </c>
      <c r="I1265" t="str">
        <f>VLOOKUP(A1265,PERSONALES!$B$2:$F$2072,4,0)</f>
        <v>F</v>
      </c>
      <c r="J1265">
        <f>VLOOKUP(A1265,PERSONALES!$B$2:$F$2072,5,0)</f>
        <v>42</v>
      </c>
      <c r="K1265" t="str">
        <f>VLOOKUP(A1265,CITACIONES!$B$1:D$2072,2,0)</f>
        <v>SI</v>
      </c>
      <c r="L1265" t="str">
        <f>VLOOKUP(A1265,CITACIONES!$B$2:$D$2072,3,0)</f>
        <v>MAYO</v>
      </c>
    </row>
    <row r="1266" spans="1:12">
      <c r="A1266" s="4">
        <v>52887964</v>
      </c>
      <c r="B1266" s="4" t="s">
        <v>1045</v>
      </c>
      <c r="C1266" s="4" t="s">
        <v>2420</v>
      </c>
      <c r="D1266" t="s">
        <v>4934</v>
      </c>
      <c r="E1266" s="8">
        <v>5</v>
      </c>
      <c r="F1266" s="1" t="str">
        <f>VLOOKUP(E1266,$O$1:$P$16,2,FALSE)</f>
        <v>BUCARAMANGA</v>
      </c>
      <c r="G1266" s="6" t="s">
        <v>3632</v>
      </c>
      <c r="H1266" t="str">
        <f>VLOOKUP(G1266,$O$19:$P$38,2,0)</f>
        <v>Profesional I</v>
      </c>
      <c r="I1266" t="str">
        <f>VLOOKUP(A1266,PERSONALES!$B$2:$F$2072,4,0)</f>
        <v>F</v>
      </c>
      <c r="J1266">
        <f>VLOOKUP(A1266,PERSONALES!$B$2:$F$2072,5,0)</f>
        <v>41</v>
      </c>
      <c r="K1266" t="str">
        <f>VLOOKUP(A1266,CITACIONES!$B$1:D$2072,2,0)</f>
        <v>SI</v>
      </c>
      <c r="L1266" t="str">
        <f>VLOOKUP(A1266,CITACIONES!$B$2:$D$2072,3,0)</f>
        <v>ENERO</v>
      </c>
    </row>
    <row r="1267" spans="1:12">
      <c r="A1267" s="4">
        <v>5291789</v>
      </c>
      <c r="B1267" s="4" t="s">
        <v>1969</v>
      </c>
      <c r="C1267" s="4" t="s">
        <v>2421</v>
      </c>
      <c r="D1267" t="s">
        <v>4935</v>
      </c>
      <c r="E1267" s="8">
        <v>4</v>
      </c>
      <c r="F1267" s="1" t="str">
        <f>VLOOKUP(E1267,$O$1:$P$16,2,FALSE)</f>
        <v>BARRANQUILLA</v>
      </c>
      <c r="G1267" s="6" t="s">
        <v>3630</v>
      </c>
      <c r="H1267" t="str">
        <f>VLOOKUP(G1267,$O$19:$P$38,2,0)</f>
        <v>Profesional II</v>
      </c>
      <c r="I1267" t="str">
        <f>VLOOKUP(A1267,PERSONALES!$B$2:$F$2072,4,0)</f>
        <v>F</v>
      </c>
      <c r="J1267">
        <f>VLOOKUP(A1267,PERSONALES!$B$2:$F$2072,5,0)</f>
        <v>38</v>
      </c>
      <c r="K1267" t="str">
        <f>VLOOKUP(A1267,CITACIONES!$B$1:D$2072,2,0)</f>
        <v>SI</v>
      </c>
      <c r="L1267" t="str">
        <f>VLOOKUP(A1267,CITACIONES!$B$2:$D$2072,3,0)</f>
        <v>MAYO</v>
      </c>
    </row>
    <row r="1268" spans="1:12">
      <c r="A1268" s="4">
        <v>5306641</v>
      </c>
      <c r="B1268" s="4" t="s">
        <v>2422</v>
      </c>
      <c r="C1268" s="4" t="s">
        <v>2423</v>
      </c>
      <c r="D1268" t="s">
        <v>4936</v>
      </c>
      <c r="E1268" s="8">
        <v>2</v>
      </c>
      <c r="F1268" s="1" t="str">
        <f>VLOOKUP(E1268,$O$1:$P$16,2,FALSE)</f>
        <v>MEDELLIN</v>
      </c>
      <c r="G1268" s="6" t="s">
        <v>3630</v>
      </c>
      <c r="H1268" t="str">
        <f>VLOOKUP(G1268,$O$19:$P$38,2,0)</f>
        <v>Profesional II</v>
      </c>
      <c r="I1268" t="str">
        <f>VLOOKUP(A1268,PERSONALES!$B$2:$F$2072,4,0)</f>
        <v>F</v>
      </c>
      <c r="J1268">
        <f>VLOOKUP(A1268,PERSONALES!$B$2:$F$2072,5,0)</f>
        <v>38</v>
      </c>
      <c r="K1268" t="str">
        <f>VLOOKUP(A1268,CITACIONES!$B$1:D$2072,2,0)</f>
        <v>SI</v>
      </c>
      <c r="L1268" t="str">
        <f>VLOOKUP(A1268,CITACIONES!$B$2:$D$2072,3,0)</f>
        <v>MARZO</v>
      </c>
    </row>
    <row r="1269" spans="1:12">
      <c r="A1269" s="4">
        <v>53105562</v>
      </c>
      <c r="B1269" s="4" t="s">
        <v>2424</v>
      </c>
      <c r="C1269" s="4" t="s">
        <v>2425</v>
      </c>
      <c r="D1269" t="s">
        <v>4937</v>
      </c>
      <c r="E1269" s="8">
        <v>15</v>
      </c>
      <c r="F1269" s="1" t="str">
        <f>VLOOKUP(E1269,$O$1:$P$16,2,FALSE)</f>
        <v>MIAMI</v>
      </c>
      <c r="G1269" s="6" t="s">
        <v>3630</v>
      </c>
      <c r="H1269" t="str">
        <f>VLOOKUP(G1269,$O$19:$P$38,2,0)</f>
        <v>Profesional II</v>
      </c>
      <c r="I1269" t="str">
        <f>VLOOKUP(A1269,PERSONALES!$B$2:$F$2072,4,0)</f>
        <v>F</v>
      </c>
      <c r="J1269">
        <f>VLOOKUP(A1269,PERSONALES!$B$2:$F$2072,5,0)</f>
        <v>37</v>
      </c>
      <c r="K1269" t="str">
        <f>VLOOKUP(A1269,CITACIONES!$B$1:D$2072,2,0)</f>
        <v>SI</v>
      </c>
      <c r="L1269" t="str">
        <f>VLOOKUP(A1269,CITACIONES!$B$2:$D$2072,3,0)</f>
        <v>JUNIO</v>
      </c>
    </row>
    <row r="1270" spans="1:12">
      <c r="A1270" s="4">
        <v>53111382</v>
      </c>
      <c r="B1270" s="4" t="s">
        <v>179</v>
      </c>
      <c r="C1270" s="4" t="s">
        <v>2426</v>
      </c>
      <c r="D1270" t="s">
        <v>4938</v>
      </c>
      <c r="E1270" s="8">
        <v>10</v>
      </c>
      <c r="F1270" s="1" t="str">
        <f>VLOOKUP(E1270,$O$1:$P$16,2,FALSE)</f>
        <v>LIMA</v>
      </c>
      <c r="G1270" s="6" t="s">
        <v>3635</v>
      </c>
      <c r="H1270" t="str">
        <f>VLOOKUP(G1270,$O$19:$P$38,2,0)</f>
        <v>Auxiliar Técnico I</v>
      </c>
      <c r="I1270" t="str">
        <f>VLOOKUP(A1270,PERSONALES!$B$2:$F$2072,4,0)</f>
        <v>F</v>
      </c>
      <c r="J1270">
        <f>VLOOKUP(A1270,PERSONALES!$B$2:$F$2072,5,0)</f>
        <v>38</v>
      </c>
      <c r="K1270" t="str">
        <f>VLOOKUP(A1270,CITACIONES!$B$1:D$2072,2,0)</f>
        <v>NO</v>
      </c>
      <c r="L1270" t="str">
        <f>VLOOKUP(A1270,CITACIONES!$B$2:$D$2072,3,0)</f>
        <v>PENDIENTE</v>
      </c>
    </row>
    <row r="1271" spans="1:12">
      <c r="A1271" s="4">
        <v>53896531</v>
      </c>
      <c r="B1271" s="4" t="s">
        <v>2427</v>
      </c>
      <c r="C1271" s="4" t="s">
        <v>2428</v>
      </c>
      <c r="D1271" t="s">
        <v>4939</v>
      </c>
      <c r="E1271" s="8">
        <v>4</v>
      </c>
      <c r="F1271" s="1" t="str">
        <f>VLOOKUP(E1271,$O$1:$P$16,2,FALSE)</f>
        <v>BARRANQUILLA</v>
      </c>
      <c r="G1271" s="6" t="s">
        <v>3630</v>
      </c>
      <c r="H1271" t="str">
        <f>VLOOKUP(G1271,$O$19:$P$38,2,0)</f>
        <v>Profesional II</v>
      </c>
      <c r="I1271" t="str">
        <f>VLOOKUP(A1271,PERSONALES!$B$2:$F$2072,4,0)</f>
        <v>F</v>
      </c>
      <c r="J1271">
        <f>VLOOKUP(A1271,PERSONALES!$B$2:$F$2072,5,0)</f>
        <v>40</v>
      </c>
      <c r="K1271" t="str">
        <f>VLOOKUP(A1271,CITACIONES!$B$1:D$2072,2,0)</f>
        <v>SI</v>
      </c>
      <c r="L1271" t="str">
        <f>VLOOKUP(A1271,CITACIONES!$B$2:$D$2072,3,0)</f>
        <v>FEBRERO</v>
      </c>
    </row>
    <row r="1272" spans="1:12">
      <c r="A1272" s="4">
        <v>53891996</v>
      </c>
      <c r="B1272" s="4" t="s">
        <v>2429</v>
      </c>
      <c r="C1272" s="4" t="s">
        <v>2430</v>
      </c>
      <c r="D1272" t="s">
        <v>4940</v>
      </c>
      <c r="E1272" s="8">
        <v>7</v>
      </c>
      <c r="F1272" s="1" t="str">
        <f>VLOOKUP(E1272,$O$1:$P$16,2,FALSE)</f>
        <v>PASO</v>
      </c>
      <c r="G1272" s="6" t="s">
        <v>3630</v>
      </c>
      <c r="H1272" t="str">
        <f>VLOOKUP(G1272,$O$19:$P$38,2,0)</f>
        <v>Profesional II</v>
      </c>
      <c r="I1272" t="str">
        <f>VLOOKUP(A1272,PERSONALES!$B$2:$F$2072,4,0)</f>
        <v>F</v>
      </c>
      <c r="J1272">
        <f>VLOOKUP(A1272,PERSONALES!$B$2:$F$2072,5,0)</f>
        <v>37</v>
      </c>
      <c r="K1272" t="str">
        <f>VLOOKUP(A1272,CITACIONES!$B$1:D$2072,2,0)</f>
        <v>SI</v>
      </c>
      <c r="L1272" t="str">
        <f>VLOOKUP(A1272,CITACIONES!$B$2:$D$2072,3,0)</f>
        <v>ENERO</v>
      </c>
    </row>
    <row r="1273" spans="1:12">
      <c r="A1273" s="4">
        <v>72296268</v>
      </c>
      <c r="B1273" s="4" t="s">
        <v>2431</v>
      </c>
      <c r="C1273" s="4" t="s">
        <v>2432</v>
      </c>
      <c r="D1273" t="s">
        <v>4941</v>
      </c>
      <c r="E1273" s="8">
        <v>9</v>
      </c>
      <c r="F1273" s="1" t="str">
        <f>VLOOKUP(E1273,$O$1:$P$16,2,FALSE)</f>
        <v>QUITO</v>
      </c>
      <c r="G1273" s="6" t="s">
        <v>3632</v>
      </c>
      <c r="H1273" t="str">
        <f>VLOOKUP(G1273,$O$19:$P$38,2,0)</f>
        <v>Profesional I</v>
      </c>
      <c r="I1273" t="str">
        <f>VLOOKUP(A1273,PERSONALES!$B$2:$F$2072,4,0)</f>
        <v>M</v>
      </c>
      <c r="J1273">
        <f>VLOOKUP(A1273,PERSONALES!$B$2:$F$2072,5,0)</f>
        <v>37</v>
      </c>
      <c r="K1273" t="str">
        <f>VLOOKUP(A1273,CITACIONES!$B$1:D$2072,2,0)</f>
        <v>SI</v>
      </c>
      <c r="L1273" t="str">
        <f>VLOOKUP(A1273,CITACIONES!$B$2:$D$2072,3,0)</f>
        <v>ABRIL</v>
      </c>
    </row>
    <row r="1274" spans="1:12">
      <c r="A1274" s="4">
        <v>79215195</v>
      </c>
      <c r="B1274" s="4" t="s">
        <v>2433</v>
      </c>
      <c r="C1274" s="4" t="s">
        <v>2434</v>
      </c>
      <c r="D1274" t="s">
        <v>4942</v>
      </c>
      <c r="E1274" s="8">
        <v>4</v>
      </c>
      <c r="F1274" s="1" t="str">
        <f>VLOOKUP(E1274,$O$1:$P$16,2,FALSE)</f>
        <v>BARRANQUILLA</v>
      </c>
      <c r="G1274" s="6" t="s">
        <v>3632</v>
      </c>
      <c r="H1274" t="str">
        <f>VLOOKUP(G1274,$O$19:$P$38,2,0)</f>
        <v>Profesional I</v>
      </c>
      <c r="I1274" t="str">
        <f>VLOOKUP(A1274,PERSONALES!$B$2:$F$2072,4,0)</f>
        <v>M</v>
      </c>
      <c r="J1274">
        <f>VLOOKUP(A1274,PERSONALES!$B$2:$F$2072,5,0)</f>
        <v>43</v>
      </c>
      <c r="K1274" t="str">
        <f>VLOOKUP(A1274,CITACIONES!$B$1:D$2072,2,0)</f>
        <v>NO</v>
      </c>
      <c r="L1274" t="str">
        <f>VLOOKUP(A1274,CITACIONES!$B$2:$D$2072,3,0)</f>
        <v>PENDIENTE</v>
      </c>
    </row>
    <row r="1275" spans="1:12">
      <c r="A1275" s="4">
        <v>79371627</v>
      </c>
      <c r="B1275" s="4" t="s">
        <v>227</v>
      </c>
      <c r="C1275" s="4" t="s">
        <v>226</v>
      </c>
      <c r="D1275" t="s">
        <v>4943</v>
      </c>
      <c r="E1275" s="8">
        <v>3</v>
      </c>
      <c r="F1275" s="1" t="str">
        <f>VLOOKUP(E1275,$O$1:$P$16,2,FALSE)</f>
        <v>CALI</v>
      </c>
      <c r="G1275" s="6" t="s">
        <v>3630</v>
      </c>
      <c r="H1275" t="str">
        <f>VLOOKUP(G1275,$O$19:$P$38,2,0)</f>
        <v>Profesional II</v>
      </c>
      <c r="I1275" t="str">
        <f>VLOOKUP(A1275,PERSONALES!$B$2:$F$2072,4,0)</f>
        <v>M</v>
      </c>
      <c r="J1275">
        <f>VLOOKUP(A1275,PERSONALES!$B$2:$F$2072,5,0)</f>
        <v>56</v>
      </c>
      <c r="K1275" t="str">
        <f>VLOOKUP(A1275,CITACIONES!$B$1:D$2072,2,0)</f>
        <v>NO</v>
      </c>
      <c r="L1275" t="str">
        <f>VLOOKUP(A1275,CITACIONES!$B$2:$D$2072,3,0)</f>
        <v>PENDIENTE</v>
      </c>
    </row>
    <row r="1276" spans="1:12">
      <c r="A1276" s="4">
        <v>79629160</v>
      </c>
      <c r="B1276" s="4" t="s">
        <v>2435</v>
      </c>
      <c r="C1276" s="4" t="s">
        <v>2436</v>
      </c>
      <c r="D1276" t="s">
        <v>4944</v>
      </c>
      <c r="E1276" s="8">
        <v>13</v>
      </c>
      <c r="F1276" s="1" t="str">
        <f>VLOOKUP(E1276,$O$1:$P$16,2,FALSE)</f>
        <v>NEW YORK</v>
      </c>
      <c r="G1276" s="6" t="s">
        <v>3632</v>
      </c>
      <c r="H1276" t="str">
        <f>VLOOKUP(G1276,$O$19:$P$38,2,0)</f>
        <v>Profesional I</v>
      </c>
      <c r="I1276" t="str">
        <f>VLOOKUP(A1276,PERSONALES!$B$2:$F$2072,4,0)</f>
        <v>M</v>
      </c>
      <c r="J1276">
        <f>VLOOKUP(A1276,PERSONALES!$B$2:$F$2072,5,0)</f>
        <v>49</v>
      </c>
      <c r="K1276" t="str">
        <f>VLOOKUP(A1276,CITACIONES!$B$1:D$2072,2,0)</f>
        <v>SI</v>
      </c>
      <c r="L1276" t="str">
        <f>VLOOKUP(A1276,CITACIONES!$B$2:$D$2072,3,0)</f>
        <v>MAYO</v>
      </c>
    </row>
    <row r="1277" spans="1:12">
      <c r="A1277" s="4">
        <v>79641392</v>
      </c>
      <c r="B1277" s="4" t="s">
        <v>2437</v>
      </c>
      <c r="C1277" s="4" t="s">
        <v>2438</v>
      </c>
      <c r="D1277" t="s">
        <v>4945</v>
      </c>
      <c r="E1277" s="8">
        <v>11</v>
      </c>
      <c r="F1277" s="1" t="str">
        <f>VLOOKUP(E1277,$O$1:$P$16,2,FALSE)</f>
        <v>BUENOS AIRES</v>
      </c>
      <c r="G1277" s="6" t="s">
        <v>3630</v>
      </c>
      <c r="H1277" t="str">
        <f>VLOOKUP(G1277,$O$19:$P$38,2,0)</f>
        <v>Profesional II</v>
      </c>
      <c r="I1277" t="str">
        <f>VLOOKUP(A1277,PERSONALES!$B$2:$F$2072,4,0)</f>
        <v>M</v>
      </c>
      <c r="J1277">
        <f>VLOOKUP(A1277,PERSONALES!$B$2:$F$2072,5,0)</f>
        <v>48</v>
      </c>
      <c r="K1277" t="str">
        <f>VLOOKUP(A1277,CITACIONES!$B$1:D$2072,2,0)</f>
        <v>SI</v>
      </c>
      <c r="L1277" t="str">
        <f>VLOOKUP(A1277,CITACIONES!$B$2:$D$2072,3,0)</f>
        <v>FEBRERO</v>
      </c>
    </row>
    <row r="1278" spans="1:12">
      <c r="A1278" s="4">
        <v>79732309</v>
      </c>
      <c r="B1278" s="4" t="s">
        <v>646</v>
      </c>
      <c r="C1278" s="4" t="s">
        <v>2439</v>
      </c>
      <c r="D1278" t="s">
        <v>4946</v>
      </c>
      <c r="E1278" s="8">
        <v>10</v>
      </c>
      <c r="F1278" s="1" t="str">
        <f>VLOOKUP(E1278,$O$1:$P$16,2,FALSE)</f>
        <v>LIMA</v>
      </c>
      <c r="G1278" s="6" t="s">
        <v>3632</v>
      </c>
      <c r="H1278" t="str">
        <f>VLOOKUP(G1278,$O$19:$P$38,2,0)</f>
        <v>Profesional I</v>
      </c>
      <c r="I1278" t="str">
        <f>VLOOKUP(A1278,PERSONALES!$B$2:$F$2072,4,0)</f>
        <v>M</v>
      </c>
      <c r="J1278">
        <f>VLOOKUP(A1278,PERSONALES!$B$2:$F$2072,5,0)</f>
        <v>43</v>
      </c>
      <c r="K1278" t="str">
        <f>VLOOKUP(A1278,CITACIONES!$B$1:D$2072,2,0)</f>
        <v>SI</v>
      </c>
      <c r="L1278" t="str">
        <f>VLOOKUP(A1278,CITACIONES!$B$2:$D$2072,3,0)</f>
        <v>MARZO</v>
      </c>
    </row>
    <row r="1279" spans="1:12">
      <c r="A1279" s="4">
        <v>79862229</v>
      </c>
      <c r="B1279" s="4" t="s">
        <v>1860</v>
      </c>
      <c r="C1279" s="4" t="s">
        <v>2440</v>
      </c>
      <c r="D1279" t="s">
        <v>4947</v>
      </c>
      <c r="E1279" s="8">
        <v>8</v>
      </c>
      <c r="F1279" s="1" t="str">
        <f>VLOOKUP(E1279,$O$1:$P$16,2,FALSE)</f>
        <v>GUAYAQUIL</v>
      </c>
      <c r="G1279" s="6" t="s">
        <v>3632</v>
      </c>
      <c r="H1279" t="str">
        <f>VLOOKUP(G1279,$O$19:$P$38,2,0)</f>
        <v>Profesional I</v>
      </c>
      <c r="I1279" t="str">
        <f>VLOOKUP(A1279,PERSONALES!$B$2:$F$2072,4,0)</f>
        <v>M</v>
      </c>
      <c r="J1279">
        <f>VLOOKUP(A1279,PERSONALES!$B$2:$F$2072,5,0)</f>
        <v>47</v>
      </c>
      <c r="K1279" t="str">
        <f>VLOOKUP(A1279,CITACIONES!$B$1:D$2072,2,0)</f>
        <v>SI</v>
      </c>
      <c r="L1279" t="str">
        <f>VLOOKUP(A1279,CITACIONES!$B$2:$D$2072,3,0)</f>
        <v>FEBRERO</v>
      </c>
    </row>
    <row r="1280" spans="1:12">
      <c r="A1280" s="4">
        <v>79914876</v>
      </c>
      <c r="B1280" s="4" t="s">
        <v>2441</v>
      </c>
      <c r="C1280" s="4" t="s">
        <v>2442</v>
      </c>
      <c r="D1280" t="s">
        <v>4948</v>
      </c>
      <c r="E1280" s="8">
        <v>10</v>
      </c>
      <c r="F1280" s="1" t="str">
        <f>VLOOKUP(E1280,$O$1:$P$16,2,FALSE)</f>
        <v>LIMA</v>
      </c>
      <c r="G1280" s="6" t="s">
        <v>3630</v>
      </c>
      <c r="H1280" t="str">
        <f>VLOOKUP(G1280,$O$19:$P$38,2,0)</f>
        <v>Profesional II</v>
      </c>
      <c r="I1280" t="str">
        <f>VLOOKUP(A1280,PERSONALES!$B$2:$F$2072,4,0)</f>
        <v>M</v>
      </c>
      <c r="J1280">
        <f>VLOOKUP(A1280,PERSONALES!$B$2:$F$2072,5,0)</f>
        <v>43</v>
      </c>
      <c r="K1280" t="str">
        <f>VLOOKUP(A1280,CITACIONES!$B$1:D$2072,2,0)</f>
        <v>SI</v>
      </c>
      <c r="L1280" t="str">
        <f>VLOOKUP(A1280,CITACIONES!$B$2:$D$2072,3,0)</f>
        <v>MAYO</v>
      </c>
    </row>
    <row r="1281" spans="1:12">
      <c r="A1281" s="4">
        <v>79979337</v>
      </c>
      <c r="B1281" s="4" t="s">
        <v>514</v>
      </c>
      <c r="C1281" s="4" t="s">
        <v>2443</v>
      </c>
      <c r="D1281" t="s">
        <v>4949</v>
      </c>
      <c r="E1281" s="8">
        <v>6</v>
      </c>
      <c r="F1281" s="1" t="str">
        <f>VLOOKUP(E1281,$O$1:$P$16,2,FALSE)</f>
        <v>SANTA MARTA</v>
      </c>
      <c r="G1281" s="6" t="s">
        <v>3630</v>
      </c>
      <c r="H1281" t="str">
        <f>VLOOKUP(G1281,$O$19:$P$38,2,0)</f>
        <v>Profesional II</v>
      </c>
      <c r="I1281" t="str">
        <f>VLOOKUP(A1281,PERSONALES!$B$2:$F$2072,4,0)</f>
        <v>M</v>
      </c>
      <c r="J1281">
        <f>VLOOKUP(A1281,PERSONALES!$B$2:$F$2072,5,0)</f>
        <v>42</v>
      </c>
      <c r="K1281" t="str">
        <f>VLOOKUP(A1281,CITACIONES!$B$1:D$2072,2,0)</f>
        <v>SI</v>
      </c>
      <c r="L1281" t="str">
        <f>VLOOKUP(A1281,CITACIONES!$B$2:$D$2072,3,0)</f>
        <v>FEBRERO</v>
      </c>
    </row>
    <row r="1282" spans="1:12">
      <c r="A1282" s="4">
        <v>80001678</v>
      </c>
      <c r="B1282" s="4" t="s">
        <v>2444</v>
      </c>
      <c r="C1282" s="4" t="s">
        <v>2445</v>
      </c>
      <c r="D1282" t="s">
        <v>4950</v>
      </c>
      <c r="E1282" s="8">
        <v>2</v>
      </c>
      <c r="F1282" s="1" t="str">
        <f>VLOOKUP(E1282,$O$1:$P$16,2,FALSE)</f>
        <v>MEDELLIN</v>
      </c>
      <c r="G1282" s="6" t="s">
        <v>3635</v>
      </c>
      <c r="H1282" t="str">
        <f>VLOOKUP(G1282,$O$19:$P$38,2,0)</f>
        <v>Auxiliar Técnico I</v>
      </c>
      <c r="I1282" t="str">
        <f>VLOOKUP(A1282,PERSONALES!$B$2:$F$2072,4,0)</f>
        <v>M</v>
      </c>
      <c r="J1282">
        <f>VLOOKUP(A1282,PERSONALES!$B$2:$F$2072,5,0)</f>
        <v>43</v>
      </c>
      <c r="K1282" t="str">
        <f>VLOOKUP(A1282,CITACIONES!$B$1:D$2072,2,0)</f>
        <v>NO</v>
      </c>
      <c r="L1282" t="str">
        <f>VLOOKUP(A1282,CITACIONES!$B$2:$D$2072,3,0)</f>
        <v>PENDIENTE</v>
      </c>
    </row>
    <row r="1283" spans="1:12">
      <c r="A1283" s="4">
        <v>80023600</v>
      </c>
      <c r="B1283" s="4" t="s">
        <v>2446</v>
      </c>
      <c r="C1283" s="4" t="s">
        <v>2447</v>
      </c>
      <c r="D1283" t="s">
        <v>4951</v>
      </c>
      <c r="E1283" s="8">
        <v>10</v>
      </c>
      <c r="F1283" s="1" t="str">
        <f>VLOOKUP(E1283,$O$1:$P$16,2,FALSE)</f>
        <v>LIMA</v>
      </c>
      <c r="G1283" s="6" t="s">
        <v>3632</v>
      </c>
      <c r="H1283" t="str">
        <f>VLOOKUP(G1283,$O$19:$P$38,2,0)</f>
        <v>Profesional I</v>
      </c>
      <c r="I1283" t="str">
        <f>VLOOKUP(A1283,PERSONALES!$B$2:$F$2072,4,0)</f>
        <v>M</v>
      </c>
      <c r="J1283">
        <f>VLOOKUP(A1283,PERSONALES!$B$2:$F$2072,5,0)</f>
        <v>42</v>
      </c>
      <c r="K1283" t="str">
        <f>VLOOKUP(A1283,CITACIONES!$B$1:D$2072,2,0)</f>
        <v>SI</v>
      </c>
      <c r="L1283" t="str">
        <f>VLOOKUP(A1283,CITACIONES!$B$2:$D$2072,3,0)</f>
        <v>ABRIL</v>
      </c>
    </row>
    <row r="1284" spans="1:12">
      <c r="A1284" s="4">
        <v>80052553</v>
      </c>
      <c r="B1284" s="4" t="s">
        <v>367</v>
      </c>
      <c r="C1284" s="4" t="s">
        <v>366</v>
      </c>
      <c r="D1284" t="s">
        <v>4952</v>
      </c>
      <c r="E1284" s="8">
        <v>13</v>
      </c>
      <c r="F1284" s="1" t="str">
        <f>VLOOKUP(E1284,$O$1:$P$16,2,FALSE)</f>
        <v>NEW YORK</v>
      </c>
      <c r="G1284" s="6" t="s">
        <v>3633</v>
      </c>
      <c r="H1284" t="str">
        <f>VLOOKUP(G1284,$O$19:$P$38,2,0)</f>
        <v>Coordinador I</v>
      </c>
      <c r="I1284" t="str">
        <f>VLOOKUP(A1284,PERSONALES!$B$2:$F$2072,4,0)</f>
        <v>M</v>
      </c>
      <c r="J1284">
        <f>VLOOKUP(A1284,PERSONALES!$B$2:$F$2072,5,0)</f>
        <v>43</v>
      </c>
      <c r="K1284" t="str">
        <f>VLOOKUP(A1284,CITACIONES!$B$1:D$2072,2,0)</f>
        <v>SI</v>
      </c>
      <c r="L1284" t="str">
        <f>VLOOKUP(A1284,CITACIONES!$B$2:$D$2072,3,0)</f>
        <v>ABRIL</v>
      </c>
    </row>
    <row r="1285" spans="1:12">
      <c r="A1285" s="4">
        <v>80072860</v>
      </c>
      <c r="B1285" s="4" t="s">
        <v>2448</v>
      </c>
      <c r="C1285" s="4" t="s">
        <v>2449</v>
      </c>
      <c r="D1285" t="s">
        <v>4953</v>
      </c>
      <c r="E1285" s="8">
        <v>12</v>
      </c>
      <c r="F1285" s="1" t="str">
        <f>VLOOKUP(E1285,$O$1:$P$16,2,FALSE)</f>
        <v>CARACAS</v>
      </c>
      <c r="G1285" s="6" t="s">
        <v>3635</v>
      </c>
      <c r="H1285" t="str">
        <f>VLOOKUP(G1285,$O$19:$P$38,2,0)</f>
        <v>Auxiliar Técnico I</v>
      </c>
      <c r="I1285" t="str">
        <f>VLOOKUP(A1285,PERSONALES!$B$2:$F$2072,4,0)</f>
        <v>M</v>
      </c>
      <c r="J1285">
        <f>VLOOKUP(A1285,PERSONALES!$B$2:$F$2072,5,0)</f>
        <v>41</v>
      </c>
      <c r="K1285" t="str">
        <f>VLOOKUP(A1285,CITACIONES!$B$1:D$2072,2,0)</f>
        <v>SI</v>
      </c>
      <c r="L1285" t="str">
        <f>VLOOKUP(A1285,CITACIONES!$B$2:$D$2072,3,0)</f>
        <v>ENERO</v>
      </c>
    </row>
    <row r="1286" spans="1:12">
      <c r="A1286" s="4">
        <v>80092385</v>
      </c>
      <c r="B1286" s="4" t="s">
        <v>2450</v>
      </c>
      <c r="C1286" s="4" t="s">
        <v>2451</v>
      </c>
      <c r="D1286" t="s">
        <v>4954</v>
      </c>
      <c r="E1286" s="8">
        <v>8</v>
      </c>
      <c r="F1286" s="1" t="str">
        <f>VLOOKUP(E1286,$O$1:$P$16,2,FALSE)</f>
        <v>GUAYAQUIL</v>
      </c>
      <c r="G1286" s="6" t="s">
        <v>3630</v>
      </c>
      <c r="H1286" t="str">
        <f>VLOOKUP(G1286,$O$19:$P$38,2,0)</f>
        <v>Profesional II</v>
      </c>
      <c r="I1286" t="str">
        <f>VLOOKUP(A1286,PERSONALES!$B$2:$F$2072,4,0)</f>
        <v>M</v>
      </c>
      <c r="J1286">
        <f>VLOOKUP(A1286,PERSONALES!$B$2:$F$2072,5,0)</f>
        <v>40</v>
      </c>
      <c r="K1286" t="str">
        <f>VLOOKUP(A1286,CITACIONES!$B$1:D$2072,2,0)</f>
        <v>SI</v>
      </c>
      <c r="L1286" t="str">
        <f>VLOOKUP(A1286,CITACIONES!$B$2:$D$2072,3,0)</f>
        <v>MAYO</v>
      </c>
    </row>
    <row r="1287" spans="1:12">
      <c r="A1287" s="4">
        <v>80106178</v>
      </c>
      <c r="B1287" s="4" t="s">
        <v>2452</v>
      </c>
      <c r="C1287" s="4" t="s">
        <v>2453</v>
      </c>
      <c r="D1287" t="s">
        <v>4955</v>
      </c>
      <c r="E1287" s="8">
        <v>14</v>
      </c>
      <c r="F1287" s="1" t="str">
        <f>VLOOKUP(E1287,$O$1:$P$16,2,FALSE)</f>
        <v>SANTIAGO</v>
      </c>
      <c r="G1287" s="6" t="s">
        <v>3630</v>
      </c>
      <c r="H1287" t="str">
        <f>VLOOKUP(G1287,$O$19:$P$38,2,0)</f>
        <v>Profesional II</v>
      </c>
      <c r="I1287" t="str">
        <f>VLOOKUP(A1287,PERSONALES!$B$2:$F$2072,4,0)</f>
        <v>M</v>
      </c>
      <c r="J1287">
        <f>VLOOKUP(A1287,PERSONALES!$B$2:$F$2072,5,0)</f>
        <v>40</v>
      </c>
      <c r="K1287" t="str">
        <f>VLOOKUP(A1287,CITACIONES!$B$1:D$2072,2,0)</f>
        <v>SI</v>
      </c>
      <c r="L1287" t="str">
        <f>VLOOKUP(A1287,CITACIONES!$B$2:$D$2072,3,0)</f>
        <v>MAYO</v>
      </c>
    </row>
    <row r="1288" spans="1:12">
      <c r="A1288" s="4">
        <v>80128965</v>
      </c>
      <c r="B1288" s="4" t="s">
        <v>661</v>
      </c>
      <c r="C1288" s="4" t="s">
        <v>2454</v>
      </c>
      <c r="D1288" t="s">
        <v>4956</v>
      </c>
      <c r="E1288" s="8">
        <v>8</v>
      </c>
      <c r="F1288" s="1" t="str">
        <f>VLOOKUP(E1288,$O$1:$P$16,2,FALSE)</f>
        <v>GUAYAQUIL</v>
      </c>
      <c r="G1288" s="6" t="s">
        <v>3630</v>
      </c>
      <c r="H1288" t="str">
        <f>VLOOKUP(G1288,$O$19:$P$38,2,0)</f>
        <v>Profesional II</v>
      </c>
      <c r="I1288" t="str">
        <f>VLOOKUP(A1288,PERSONALES!$B$2:$F$2072,4,0)</f>
        <v>M</v>
      </c>
      <c r="J1288">
        <f>VLOOKUP(A1288,PERSONALES!$B$2:$F$2072,5,0)</f>
        <v>41</v>
      </c>
      <c r="K1288" t="str">
        <f>VLOOKUP(A1288,CITACIONES!$B$1:D$2072,2,0)</f>
        <v>SI</v>
      </c>
      <c r="L1288" t="str">
        <f>VLOOKUP(A1288,CITACIONES!$B$2:$D$2072,3,0)</f>
        <v>ABRIL</v>
      </c>
    </row>
    <row r="1289" spans="1:12">
      <c r="A1289" s="4">
        <v>80159045</v>
      </c>
      <c r="B1289" s="4" t="s">
        <v>2455</v>
      </c>
      <c r="C1289" s="4" t="s">
        <v>2456</v>
      </c>
      <c r="D1289" t="s">
        <v>4957</v>
      </c>
      <c r="E1289" s="8">
        <v>12</v>
      </c>
      <c r="F1289" s="1" t="str">
        <f>VLOOKUP(E1289,$O$1:$P$16,2,FALSE)</f>
        <v>CARACAS</v>
      </c>
      <c r="G1289" s="6" t="s">
        <v>3630</v>
      </c>
      <c r="H1289" t="str">
        <f>VLOOKUP(G1289,$O$19:$P$38,2,0)</f>
        <v>Profesional II</v>
      </c>
      <c r="I1289" t="str">
        <f>VLOOKUP(A1289,PERSONALES!$B$2:$F$2072,4,0)</f>
        <v>M</v>
      </c>
      <c r="J1289">
        <f>VLOOKUP(A1289,PERSONALES!$B$2:$F$2072,5,0)</f>
        <v>41</v>
      </c>
      <c r="K1289" t="str">
        <f>VLOOKUP(A1289,CITACIONES!$B$1:D$2072,2,0)</f>
        <v>NO</v>
      </c>
      <c r="L1289" t="str">
        <f>VLOOKUP(A1289,CITACIONES!$B$2:$D$2072,3,0)</f>
        <v>PENDIENTE</v>
      </c>
    </row>
    <row r="1290" spans="1:12">
      <c r="A1290" s="4">
        <v>80748062</v>
      </c>
      <c r="B1290" s="4" t="s">
        <v>198</v>
      </c>
      <c r="C1290" s="4" t="s">
        <v>197</v>
      </c>
      <c r="D1290" t="s">
        <v>4958</v>
      </c>
      <c r="E1290" s="8">
        <v>9</v>
      </c>
      <c r="F1290" s="1" t="str">
        <f>VLOOKUP(E1290,$O$1:$P$16,2,FALSE)</f>
        <v>QUITO</v>
      </c>
      <c r="G1290" s="6" t="s">
        <v>3630</v>
      </c>
      <c r="H1290" t="str">
        <f>VLOOKUP(G1290,$O$19:$P$38,2,0)</f>
        <v>Profesional II</v>
      </c>
      <c r="I1290" t="str">
        <f>VLOOKUP(A1290,PERSONALES!$B$2:$F$2072,4,0)</f>
        <v>M</v>
      </c>
      <c r="J1290">
        <f>VLOOKUP(A1290,PERSONALES!$B$2:$F$2072,5,0)</f>
        <v>39</v>
      </c>
      <c r="K1290" t="str">
        <f>VLOOKUP(A1290,CITACIONES!$B$1:D$2072,2,0)</f>
        <v>NO</v>
      </c>
      <c r="L1290" t="str">
        <f>VLOOKUP(A1290,CITACIONES!$B$2:$D$2072,3,0)</f>
        <v>PENDIENTE</v>
      </c>
    </row>
    <row r="1291" spans="1:12">
      <c r="A1291" s="4">
        <v>80747713</v>
      </c>
      <c r="B1291" s="4" t="s">
        <v>2457</v>
      </c>
      <c r="C1291" s="4" t="s">
        <v>2458</v>
      </c>
      <c r="D1291" t="s">
        <v>4959</v>
      </c>
      <c r="E1291" s="8">
        <v>1</v>
      </c>
      <c r="F1291" s="1" t="str">
        <f>VLOOKUP(E1291,$O$1:$P$16,2,FALSE)</f>
        <v>BOGOTA</v>
      </c>
      <c r="G1291" s="6" t="s">
        <v>3634</v>
      </c>
      <c r="H1291" t="str">
        <f>VLOOKUP(G1291,$O$19:$P$38,2,0)</f>
        <v>Auxiliar Técnico II</v>
      </c>
      <c r="I1291" t="str">
        <f>VLOOKUP(A1291,PERSONALES!$B$2:$F$2072,4,0)</f>
        <v>M</v>
      </c>
      <c r="J1291">
        <f>VLOOKUP(A1291,PERSONALES!$B$2:$F$2072,5,0)</f>
        <v>38</v>
      </c>
      <c r="K1291" t="str">
        <f>VLOOKUP(A1291,CITACIONES!$B$1:D$2072,2,0)</f>
        <v>SI</v>
      </c>
      <c r="L1291" t="str">
        <f>VLOOKUP(A1291,CITACIONES!$B$2:$D$2072,3,0)</f>
        <v>ENERO</v>
      </c>
    </row>
    <row r="1292" spans="1:12">
      <c r="A1292" s="4">
        <v>80839870</v>
      </c>
      <c r="B1292" s="4" t="s">
        <v>2459</v>
      </c>
      <c r="C1292" s="4" t="s">
        <v>2460</v>
      </c>
      <c r="D1292" t="s">
        <v>4960</v>
      </c>
      <c r="E1292" s="8">
        <v>9</v>
      </c>
      <c r="F1292" s="1" t="str">
        <f>VLOOKUP(E1292,$O$1:$P$16,2,FALSE)</f>
        <v>QUITO</v>
      </c>
      <c r="G1292" s="6" t="s">
        <v>3630</v>
      </c>
      <c r="H1292" t="str">
        <f>VLOOKUP(G1292,$O$19:$P$38,2,0)</f>
        <v>Profesional II</v>
      </c>
      <c r="I1292" t="str">
        <f>VLOOKUP(A1292,PERSONALES!$B$2:$F$2072,4,0)</f>
        <v>M</v>
      </c>
      <c r="J1292">
        <f>VLOOKUP(A1292,PERSONALES!$B$2:$F$2072,5,0)</f>
        <v>37</v>
      </c>
      <c r="K1292" t="str">
        <f>VLOOKUP(A1292,CITACIONES!$B$1:D$2072,2,0)</f>
        <v>NO</v>
      </c>
      <c r="L1292" t="str">
        <f>VLOOKUP(A1292,CITACIONES!$B$2:$D$2072,3,0)</f>
        <v>PENDIENTE</v>
      </c>
    </row>
    <row r="1293" spans="1:12">
      <c r="A1293" s="4">
        <v>91528547</v>
      </c>
      <c r="B1293" s="4" t="s">
        <v>2461</v>
      </c>
      <c r="C1293" s="4" t="s">
        <v>2462</v>
      </c>
      <c r="D1293" t="s">
        <v>4961</v>
      </c>
      <c r="E1293" s="8">
        <v>14</v>
      </c>
      <c r="F1293" s="1" t="str">
        <f>VLOOKUP(E1293,$O$1:$P$16,2,FALSE)</f>
        <v>SANTIAGO</v>
      </c>
      <c r="G1293" s="6" t="s">
        <v>3630</v>
      </c>
      <c r="H1293" t="str">
        <f>VLOOKUP(G1293,$O$19:$P$38,2,0)</f>
        <v>Profesional II</v>
      </c>
      <c r="I1293" t="str">
        <f>VLOOKUP(A1293,PERSONALES!$B$2:$F$2072,4,0)</f>
        <v>M</v>
      </c>
      <c r="J1293">
        <f>VLOOKUP(A1293,PERSONALES!$B$2:$F$2072,5,0)</f>
        <v>39</v>
      </c>
      <c r="K1293" t="str">
        <f>VLOOKUP(A1293,CITACIONES!$B$1:D$2072,2,0)</f>
        <v>SI</v>
      </c>
      <c r="L1293" t="str">
        <f>VLOOKUP(A1293,CITACIONES!$B$2:$D$2072,3,0)</f>
        <v>MARZO</v>
      </c>
    </row>
    <row r="1294" spans="1:12">
      <c r="A1294" s="4">
        <v>93204093</v>
      </c>
      <c r="B1294" s="4" t="s">
        <v>2463</v>
      </c>
      <c r="C1294" s="4" t="s">
        <v>2464</v>
      </c>
      <c r="D1294" t="s">
        <v>4962</v>
      </c>
      <c r="E1294" s="8">
        <v>9</v>
      </c>
      <c r="F1294" s="1" t="str">
        <f>VLOOKUP(E1294,$O$1:$P$16,2,FALSE)</f>
        <v>QUITO</v>
      </c>
      <c r="G1294" s="6" t="s">
        <v>3632</v>
      </c>
      <c r="H1294" t="str">
        <f>VLOOKUP(G1294,$O$19:$P$38,2,0)</f>
        <v>Profesional I</v>
      </c>
      <c r="I1294" t="str">
        <f>VLOOKUP(A1294,PERSONALES!$B$2:$F$2072,4,0)</f>
        <v>M</v>
      </c>
      <c r="J1294">
        <f>VLOOKUP(A1294,PERSONALES!$B$2:$F$2072,5,0)</f>
        <v>60</v>
      </c>
      <c r="K1294" t="str">
        <f>VLOOKUP(A1294,CITACIONES!$B$1:D$2072,2,0)</f>
        <v>NO</v>
      </c>
      <c r="L1294" t="str">
        <f>VLOOKUP(A1294,CITACIONES!$B$2:$D$2072,3,0)</f>
        <v>PENDIENTE</v>
      </c>
    </row>
    <row r="1295" spans="1:12">
      <c r="A1295" s="4">
        <v>1010456123</v>
      </c>
      <c r="B1295" s="4" t="s">
        <v>2465</v>
      </c>
      <c r="C1295" s="4" t="s">
        <v>2466</v>
      </c>
      <c r="D1295" t="s">
        <v>4963</v>
      </c>
      <c r="E1295" s="8">
        <v>13</v>
      </c>
      <c r="F1295" s="1" t="str">
        <f>VLOOKUP(E1295,$O$1:$P$16,2,FALSE)</f>
        <v>NEW YORK</v>
      </c>
      <c r="G1295" s="6" t="s">
        <v>3634</v>
      </c>
      <c r="H1295" t="str">
        <f>VLOOKUP(G1295,$O$19:$P$38,2,0)</f>
        <v>Auxiliar Técnico II</v>
      </c>
      <c r="I1295" t="str">
        <f>VLOOKUP(A1295,PERSONALES!$B$2:$F$2072,4,0)</f>
        <v>M</v>
      </c>
      <c r="J1295">
        <f>VLOOKUP(A1295,PERSONALES!$B$2:$F$2072,5,0)</f>
        <v>30</v>
      </c>
      <c r="K1295" t="str">
        <f>VLOOKUP(A1295,CITACIONES!$B$1:D$2072,2,0)</f>
        <v>SI</v>
      </c>
      <c r="L1295" t="str">
        <f>VLOOKUP(A1295,CITACIONES!$B$2:$D$2072,3,0)</f>
        <v>ABRIL</v>
      </c>
    </row>
    <row r="1296" spans="1:12">
      <c r="A1296" s="4">
        <v>1010315986</v>
      </c>
      <c r="B1296" s="4" t="s">
        <v>2467</v>
      </c>
      <c r="C1296" s="4" t="s">
        <v>2468</v>
      </c>
      <c r="D1296" t="s">
        <v>4964</v>
      </c>
      <c r="E1296" s="8">
        <v>7</v>
      </c>
      <c r="F1296" s="1" t="str">
        <f>VLOOKUP(E1296,$O$1:$P$16,2,FALSE)</f>
        <v>PASO</v>
      </c>
      <c r="G1296" s="6" t="s">
        <v>3634</v>
      </c>
      <c r="H1296" t="str">
        <f>VLOOKUP(G1296,$O$19:$P$38,2,0)</f>
        <v>Auxiliar Técnico II</v>
      </c>
      <c r="I1296" t="str">
        <f>VLOOKUP(A1296,PERSONALES!$B$2:$F$2072,4,0)</f>
        <v>M</v>
      </c>
      <c r="J1296">
        <f>VLOOKUP(A1296,PERSONALES!$B$2:$F$2072,5,0)</f>
        <v>28</v>
      </c>
      <c r="K1296" t="str">
        <f>VLOOKUP(A1296,CITACIONES!$B$1:D$2072,2,0)</f>
        <v>SI</v>
      </c>
      <c r="L1296" t="str">
        <f>VLOOKUP(A1296,CITACIONES!$B$2:$D$2072,3,0)</f>
        <v>ABRIL</v>
      </c>
    </row>
    <row r="1297" spans="1:12">
      <c r="A1297" s="4">
        <v>1012552315</v>
      </c>
      <c r="B1297" s="4" t="s">
        <v>2469</v>
      </c>
      <c r="C1297" s="4" t="s">
        <v>2470</v>
      </c>
      <c r="D1297" t="s">
        <v>4965</v>
      </c>
      <c r="E1297" s="8">
        <v>3</v>
      </c>
      <c r="F1297" s="1" t="str">
        <f>VLOOKUP(E1297,$O$1:$P$16,2,FALSE)</f>
        <v>CALI</v>
      </c>
      <c r="G1297" s="6" t="s">
        <v>3634</v>
      </c>
      <c r="H1297" t="str">
        <f>VLOOKUP(G1297,$O$19:$P$38,2,0)</f>
        <v>Auxiliar Técnico II</v>
      </c>
      <c r="I1297" t="str">
        <f>VLOOKUP(A1297,PERSONALES!$B$2:$F$2072,4,0)</f>
        <v>F</v>
      </c>
      <c r="J1297">
        <f>VLOOKUP(A1297,PERSONALES!$B$2:$F$2072,5,0)</f>
        <v>30</v>
      </c>
      <c r="K1297" t="str">
        <f>VLOOKUP(A1297,CITACIONES!$B$1:D$2072,2,0)</f>
        <v>NO</v>
      </c>
      <c r="L1297" t="str">
        <f>VLOOKUP(A1297,CITACIONES!$B$2:$D$2072,3,0)</f>
        <v>PENDIENTE</v>
      </c>
    </row>
    <row r="1298" spans="1:12">
      <c r="A1298" s="4">
        <v>1012272808</v>
      </c>
      <c r="B1298" s="4" t="s">
        <v>2370</v>
      </c>
      <c r="C1298" s="4" t="s">
        <v>2471</v>
      </c>
      <c r="D1298" t="s">
        <v>4966</v>
      </c>
      <c r="E1298" s="8">
        <v>9</v>
      </c>
      <c r="F1298" s="1" t="str">
        <f>VLOOKUP(E1298,$O$1:$P$16,2,FALSE)</f>
        <v>QUITO</v>
      </c>
      <c r="G1298" s="6" t="s">
        <v>3634</v>
      </c>
      <c r="H1298" t="str">
        <f>VLOOKUP(G1298,$O$19:$P$38,2,0)</f>
        <v>Auxiliar Técnico II</v>
      </c>
      <c r="I1298" t="str">
        <f>VLOOKUP(A1298,PERSONALES!$B$2:$F$2072,4,0)</f>
        <v>F</v>
      </c>
      <c r="J1298">
        <f>VLOOKUP(A1298,PERSONALES!$B$2:$F$2072,5,0)</f>
        <v>28</v>
      </c>
      <c r="K1298" t="str">
        <f>VLOOKUP(A1298,CITACIONES!$B$1:D$2072,2,0)</f>
        <v>SI</v>
      </c>
      <c r="L1298" t="str">
        <f>VLOOKUP(A1298,CITACIONES!$B$2:$D$2072,3,0)</f>
        <v>MAYO</v>
      </c>
    </row>
    <row r="1299" spans="1:12">
      <c r="A1299" s="4">
        <v>1013300297</v>
      </c>
      <c r="B1299" s="4" t="s">
        <v>2472</v>
      </c>
      <c r="C1299" s="4" t="s">
        <v>2473</v>
      </c>
      <c r="D1299" t="s">
        <v>4967</v>
      </c>
      <c r="E1299" s="8">
        <v>6</v>
      </c>
      <c r="F1299" s="1" t="str">
        <f>VLOOKUP(E1299,$O$1:$P$16,2,FALSE)</f>
        <v>SANTA MARTA</v>
      </c>
      <c r="G1299" s="6" t="s">
        <v>3630</v>
      </c>
      <c r="H1299" t="str">
        <f>VLOOKUP(G1299,$O$19:$P$38,2,0)</f>
        <v>Profesional II</v>
      </c>
      <c r="I1299" t="str">
        <f>VLOOKUP(A1299,PERSONALES!$B$2:$F$2072,4,0)</f>
        <v>F</v>
      </c>
      <c r="J1299">
        <f>VLOOKUP(A1299,PERSONALES!$B$2:$F$2072,5,0)</f>
        <v>32</v>
      </c>
      <c r="K1299" t="str">
        <f>VLOOKUP(A1299,CITACIONES!$B$1:D$2072,2,0)</f>
        <v>NO</v>
      </c>
      <c r="L1299" t="str">
        <f>VLOOKUP(A1299,CITACIONES!$B$2:$D$2072,3,0)</f>
        <v>PENDIENTE</v>
      </c>
    </row>
    <row r="1300" spans="1:12">
      <c r="A1300" s="4">
        <v>1014889841</v>
      </c>
      <c r="B1300" s="4" t="s">
        <v>877</v>
      </c>
      <c r="C1300" s="4" t="s">
        <v>2474</v>
      </c>
      <c r="D1300" t="s">
        <v>4968</v>
      </c>
      <c r="E1300" s="8">
        <v>14</v>
      </c>
      <c r="F1300" s="1" t="str">
        <f>VLOOKUP(E1300,$O$1:$P$16,2,FALSE)</f>
        <v>SANTIAGO</v>
      </c>
      <c r="G1300" s="6" t="s">
        <v>3634</v>
      </c>
      <c r="H1300" t="str">
        <f>VLOOKUP(G1300,$O$19:$P$38,2,0)</f>
        <v>Auxiliar Técnico II</v>
      </c>
      <c r="I1300" t="str">
        <f>VLOOKUP(A1300,PERSONALES!$B$2:$F$2072,4,0)</f>
        <v>F</v>
      </c>
      <c r="J1300">
        <f>VLOOKUP(A1300,PERSONALES!$B$2:$F$2072,5,0)</f>
        <v>35</v>
      </c>
      <c r="K1300" t="str">
        <f>VLOOKUP(A1300,CITACIONES!$B$1:D$2072,2,0)</f>
        <v>SI</v>
      </c>
      <c r="L1300" t="str">
        <f>VLOOKUP(A1300,CITACIONES!$B$2:$D$2072,3,0)</f>
        <v>JUNIO</v>
      </c>
    </row>
    <row r="1301" spans="1:12">
      <c r="A1301" s="4">
        <v>1015844038</v>
      </c>
      <c r="B1301" s="4" t="s">
        <v>298</v>
      </c>
      <c r="C1301" s="4" t="s">
        <v>297</v>
      </c>
      <c r="D1301" t="s">
        <v>4969</v>
      </c>
      <c r="E1301" s="8">
        <v>7</v>
      </c>
      <c r="F1301" s="1" t="str">
        <f>VLOOKUP(E1301,$O$1:$P$16,2,FALSE)</f>
        <v>PASO</v>
      </c>
      <c r="G1301" s="6" t="s">
        <v>3638</v>
      </c>
      <c r="H1301" t="str">
        <f>VLOOKUP(G1301,$O$19:$P$38,2,0)</f>
        <v>Gestor I</v>
      </c>
      <c r="I1301" t="str">
        <f>VLOOKUP(A1301,PERSONALES!$B$2:$F$2072,4,0)</f>
        <v>M</v>
      </c>
      <c r="J1301">
        <f>VLOOKUP(A1301,PERSONALES!$B$2:$F$2072,5,0)</f>
        <v>33</v>
      </c>
      <c r="K1301" t="str">
        <f>VLOOKUP(A1301,CITACIONES!$B$1:D$2072,2,0)</f>
        <v>SI</v>
      </c>
      <c r="L1301" t="str">
        <f>VLOOKUP(A1301,CITACIONES!$B$2:$D$2072,3,0)</f>
        <v>MARZO</v>
      </c>
    </row>
    <row r="1302" spans="1:12">
      <c r="A1302" s="4">
        <v>1015122249</v>
      </c>
      <c r="B1302" s="4" t="s">
        <v>2475</v>
      </c>
      <c r="C1302" s="4" t="s">
        <v>2476</v>
      </c>
      <c r="D1302" t="s">
        <v>4970</v>
      </c>
      <c r="E1302" s="8">
        <v>8</v>
      </c>
      <c r="F1302" s="1" t="str">
        <f>VLOOKUP(E1302,$O$1:$P$16,2,FALSE)</f>
        <v>GUAYAQUIL</v>
      </c>
      <c r="G1302" s="6" t="s">
        <v>3634</v>
      </c>
      <c r="H1302" t="str">
        <f>VLOOKUP(G1302,$O$19:$P$38,2,0)</f>
        <v>Auxiliar Técnico II</v>
      </c>
      <c r="I1302" t="str">
        <f>VLOOKUP(A1302,PERSONALES!$B$2:$F$2072,4,0)</f>
        <v>F</v>
      </c>
      <c r="J1302">
        <f>VLOOKUP(A1302,PERSONALES!$B$2:$F$2072,5,0)</f>
        <v>32</v>
      </c>
      <c r="K1302" t="str">
        <f>VLOOKUP(A1302,CITACIONES!$B$1:D$2072,2,0)</f>
        <v>SI</v>
      </c>
      <c r="L1302" t="str">
        <f>VLOOKUP(A1302,CITACIONES!$B$2:$D$2072,3,0)</f>
        <v>ENERO</v>
      </c>
    </row>
    <row r="1303" spans="1:12">
      <c r="A1303" s="4">
        <v>1019201165</v>
      </c>
      <c r="B1303" s="4" t="s">
        <v>2477</v>
      </c>
      <c r="C1303" s="4" t="s">
        <v>2478</v>
      </c>
      <c r="D1303" t="s">
        <v>4971</v>
      </c>
      <c r="E1303" s="8">
        <v>5</v>
      </c>
      <c r="F1303" s="1" t="str">
        <f>VLOOKUP(E1303,$O$1:$P$16,2,FALSE)</f>
        <v>BUCARAMANGA</v>
      </c>
      <c r="G1303" s="6" t="s">
        <v>3642</v>
      </c>
      <c r="H1303" t="str">
        <f>VLOOKUP(G1303,$O$19:$P$38,2,0)</f>
        <v>Coordinador II</v>
      </c>
      <c r="I1303" t="str">
        <f>VLOOKUP(A1303,PERSONALES!$B$2:$F$2072,4,0)</f>
        <v>M</v>
      </c>
      <c r="J1303">
        <f>VLOOKUP(A1303,PERSONALES!$B$2:$F$2072,5,0)</f>
        <v>36</v>
      </c>
      <c r="K1303" t="str">
        <f>VLOOKUP(A1303,CITACIONES!$B$1:D$2072,2,0)</f>
        <v>SI</v>
      </c>
      <c r="L1303" t="str">
        <f>VLOOKUP(A1303,CITACIONES!$B$2:$D$2072,3,0)</f>
        <v>ABRIL</v>
      </c>
    </row>
    <row r="1304" spans="1:12">
      <c r="A1304" s="4">
        <v>1019298106</v>
      </c>
      <c r="B1304" s="4" t="s">
        <v>2479</v>
      </c>
      <c r="C1304" s="4" t="s">
        <v>2480</v>
      </c>
      <c r="D1304" t="s">
        <v>4972</v>
      </c>
      <c r="E1304" s="8">
        <v>10</v>
      </c>
      <c r="F1304" s="1" t="str">
        <f>VLOOKUP(E1304,$O$1:$P$16,2,FALSE)</f>
        <v>LIMA</v>
      </c>
      <c r="G1304" s="6" t="s">
        <v>3634</v>
      </c>
      <c r="H1304" t="str">
        <f>VLOOKUP(G1304,$O$19:$P$38,2,0)</f>
        <v>Auxiliar Técnico II</v>
      </c>
      <c r="I1304" t="str">
        <f>VLOOKUP(A1304,PERSONALES!$B$2:$F$2072,4,0)</f>
        <v>F</v>
      </c>
      <c r="J1304">
        <f>VLOOKUP(A1304,PERSONALES!$B$2:$F$2072,5,0)</f>
        <v>30</v>
      </c>
      <c r="K1304" t="str">
        <f>VLOOKUP(A1304,CITACIONES!$B$1:D$2072,2,0)</f>
        <v>SI</v>
      </c>
      <c r="L1304" t="str">
        <f>VLOOKUP(A1304,CITACIONES!$B$2:$D$2072,3,0)</f>
        <v>JUNIO</v>
      </c>
    </row>
    <row r="1305" spans="1:12">
      <c r="A1305" s="4">
        <v>1019126946</v>
      </c>
      <c r="B1305" s="4" t="s">
        <v>2481</v>
      </c>
      <c r="C1305" s="4" t="s">
        <v>2482</v>
      </c>
      <c r="D1305" t="s">
        <v>4973</v>
      </c>
      <c r="E1305" s="8">
        <v>4</v>
      </c>
      <c r="F1305" s="1" t="str">
        <f>VLOOKUP(E1305,$O$1:$P$16,2,FALSE)</f>
        <v>BARRANQUILLA</v>
      </c>
      <c r="G1305" s="6" t="s">
        <v>3634</v>
      </c>
      <c r="H1305" t="str">
        <f>VLOOKUP(G1305,$O$19:$P$38,2,0)</f>
        <v>Auxiliar Técnico II</v>
      </c>
      <c r="I1305" t="str">
        <f>VLOOKUP(A1305,PERSONALES!$B$2:$F$2072,4,0)</f>
        <v>M</v>
      </c>
      <c r="J1305">
        <f>VLOOKUP(A1305,PERSONALES!$B$2:$F$2072,5,0)</f>
        <v>30</v>
      </c>
      <c r="K1305" t="str">
        <f>VLOOKUP(A1305,CITACIONES!$B$1:D$2072,2,0)</f>
        <v>NO</v>
      </c>
      <c r="L1305" t="str">
        <f>VLOOKUP(A1305,CITACIONES!$B$2:$D$2072,3,0)</f>
        <v>PENDIENTE</v>
      </c>
    </row>
    <row r="1306" spans="1:12">
      <c r="A1306" s="4">
        <v>1020543948</v>
      </c>
      <c r="B1306" s="4" t="s">
        <v>669</v>
      </c>
      <c r="C1306" s="4" t="s">
        <v>2483</v>
      </c>
      <c r="D1306" t="s">
        <v>4974</v>
      </c>
      <c r="E1306" s="8">
        <v>5</v>
      </c>
      <c r="F1306" s="1" t="str">
        <f>VLOOKUP(E1306,$O$1:$P$16,2,FALSE)</f>
        <v>BUCARAMANGA</v>
      </c>
      <c r="G1306" s="6" t="s">
        <v>3630</v>
      </c>
      <c r="H1306" t="str">
        <f>VLOOKUP(G1306,$O$19:$P$38,2,0)</f>
        <v>Profesional II</v>
      </c>
      <c r="I1306" t="str">
        <f>VLOOKUP(A1306,PERSONALES!$B$2:$F$2072,4,0)</f>
        <v>F</v>
      </c>
      <c r="J1306">
        <f>VLOOKUP(A1306,PERSONALES!$B$2:$F$2072,5,0)</f>
        <v>36</v>
      </c>
      <c r="K1306" t="str">
        <f>VLOOKUP(A1306,CITACIONES!$B$1:D$2072,2,0)</f>
        <v>SI</v>
      </c>
      <c r="L1306" t="str">
        <f>VLOOKUP(A1306,CITACIONES!$B$2:$D$2072,3,0)</f>
        <v>JUNIO</v>
      </c>
    </row>
    <row r="1307" spans="1:12">
      <c r="A1307" s="4">
        <v>1020227809</v>
      </c>
      <c r="B1307" s="4" t="s">
        <v>2484</v>
      </c>
      <c r="C1307" s="4" t="s">
        <v>2485</v>
      </c>
      <c r="D1307" t="s">
        <v>4975</v>
      </c>
      <c r="E1307" s="8">
        <v>9</v>
      </c>
      <c r="F1307" s="1" t="str">
        <f>VLOOKUP(E1307,$O$1:$P$16,2,FALSE)</f>
        <v>QUITO</v>
      </c>
      <c r="G1307" s="6" t="s">
        <v>3634</v>
      </c>
      <c r="H1307" t="str">
        <f>VLOOKUP(G1307,$O$19:$P$38,2,0)</f>
        <v>Auxiliar Técnico II</v>
      </c>
      <c r="I1307" t="str">
        <f>VLOOKUP(A1307,PERSONALES!$B$2:$F$2072,4,0)</f>
        <v>F</v>
      </c>
      <c r="J1307">
        <f>VLOOKUP(A1307,PERSONALES!$B$2:$F$2072,5,0)</f>
        <v>34</v>
      </c>
      <c r="K1307" t="str">
        <f>VLOOKUP(A1307,CITACIONES!$B$1:D$2072,2,0)</f>
        <v>SI</v>
      </c>
      <c r="L1307" t="str">
        <f>VLOOKUP(A1307,CITACIONES!$B$2:$D$2072,3,0)</f>
        <v>JUNIO</v>
      </c>
    </row>
    <row r="1308" spans="1:12">
      <c r="A1308" s="4">
        <v>1022506403</v>
      </c>
      <c r="B1308" s="4" t="s">
        <v>1045</v>
      </c>
      <c r="C1308" s="4" t="s">
        <v>2486</v>
      </c>
      <c r="D1308" t="s">
        <v>4976</v>
      </c>
      <c r="E1308" s="8">
        <v>4</v>
      </c>
      <c r="F1308" s="1" t="str">
        <f>VLOOKUP(E1308,$O$1:$P$16,2,FALSE)</f>
        <v>BARRANQUILLA</v>
      </c>
      <c r="G1308" s="6" t="s">
        <v>3642</v>
      </c>
      <c r="H1308" t="str">
        <f>VLOOKUP(G1308,$O$19:$P$38,2,0)</f>
        <v>Coordinador II</v>
      </c>
      <c r="I1308" t="str">
        <f>VLOOKUP(A1308,PERSONALES!$B$2:$F$2072,4,0)</f>
        <v>F</v>
      </c>
      <c r="J1308">
        <f>VLOOKUP(A1308,PERSONALES!$B$2:$F$2072,5,0)</f>
        <v>36</v>
      </c>
      <c r="K1308" t="str">
        <f>VLOOKUP(A1308,CITACIONES!$B$1:D$2072,2,0)</f>
        <v>SI</v>
      </c>
      <c r="L1308" t="str">
        <f>VLOOKUP(A1308,CITACIONES!$B$2:$D$2072,3,0)</f>
        <v>FEBRERO</v>
      </c>
    </row>
    <row r="1309" spans="1:12">
      <c r="A1309" s="4">
        <v>1022504781</v>
      </c>
      <c r="B1309" s="4" t="s">
        <v>2487</v>
      </c>
      <c r="C1309" s="4" t="s">
        <v>2488</v>
      </c>
      <c r="D1309" t="s">
        <v>4977</v>
      </c>
      <c r="E1309" s="8">
        <v>10</v>
      </c>
      <c r="F1309" s="1" t="str">
        <f>VLOOKUP(E1309,$O$1:$P$16,2,FALSE)</f>
        <v>LIMA</v>
      </c>
      <c r="G1309" s="6" t="s">
        <v>3634</v>
      </c>
      <c r="H1309" t="str">
        <f>VLOOKUP(G1309,$O$19:$P$38,2,0)</f>
        <v>Auxiliar Técnico II</v>
      </c>
      <c r="I1309" t="str">
        <f>VLOOKUP(A1309,PERSONALES!$B$2:$F$2072,4,0)</f>
        <v>F</v>
      </c>
      <c r="J1309">
        <f>VLOOKUP(A1309,PERSONALES!$B$2:$F$2072,5,0)</f>
        <v>28</v>
      </c>
      <c r="K1309" t="str">
        <f>VLOOKUP(A1309,CITACIONES!$B$1:D$2072,2,0)</f>
        <v>SI</v>
      </c>
      <c r="L1309" t="str">
        <f>VLOOKUP(A1309,CITACIONES!$B$2:$D$2072,3,0)</f>
        <v>MARZO</v>
      </c>
    </row>
    <row r="1310" spans="1:12">
      <c r="A1310" s="4">
        <v>1022801429</v>
      </c>
      <c r="B1310" s="4" t="s">
        <v>347</v>
      </c>
      <c r="C1310" s="4" t="s">
        <v>2489</v>
      </c>
      <c r="D1310" t="s">
        <v>4978</v>
      </c>
      <c r="E1310" s="8">
        <v>8</v>
      </c>
      <c r="F1310" s="1" t="str">
        <f>VLOOKUP(E1310,$O$1:$P$16,2,FALSE)</f>
        <v>GUAYAQUIL</v>
      </c>
      <c r="G1310" s="6" t="s">
        <v>3634</v>
      </c>
      <c r="H1310" t="str">
        <f>VLOOKUP(G1310,$O$19:$P$38,2,0)</f>
        <v>Auxiliar Técnico II</v>
      </c>
      <c r="I1310" t="str">
        <f>VLOOKUP(A1310,PERSONALES!$B$2:$F$2072,4,0)</f>
        <v>F</v>
      </c>
      <c r="J1310">
        <f>VLOOKUP(A1310,PERSONALES!$B$2:$F$2072,5,0)</f>
        <v>25</v>
      </c>
      <c r="K1310" t="str">
        <f>VLOOKUP(A1310,CITACIONES!$B$1:D$2072,2,0)</f>
        <v>NO</v>
      </c>
      <c r="L1310" t="str">
        <f>VLOOKUP(A1310,CITACIONES!$B$2:$D$2072,3,0)</f>
        <v>PENDIENTE</v>
      </c>
    </row>
    <row r="1311" spans="1:12">
      <c r="A1311" s="4">
        <v>1022663160</v>
      </c>
      <c r="B1311" s="4" t="s">
        <v>2490</v>
      </c>
      <c r="C1311" s="4" t="s">
        <v>2491</v>
      </c>
      <c r="D1311" t="s">
        <v>4979</v>
      </c>
      <c r="E1311" s="8">
        <v>2</v>
      </c>
      <c r="F1311" s="1" t="str">
        <f>VLOOKUP(E1311,$O$1:$P$16,2,FALSE)</f>
        <v>MEDELLIN</v>
      </c>
      <c r="G1311" s="6" t="s">
        <v>3634</v>
      </c>
      <c r="H1311" t="str">
        <f>VLOOKUP(G1311,$O$19:$P$38,2,0)</f>
        <v>Auxiliar Técnico II</v>
      </c>
      <c r="I1311" t="str">
        <f>VLOOKUP(A1311,PERSONALES!$B$2:$F$2072,4,0)</f>
        <v>F</v>
      </c>
      <c r="J1311">
        <f>VLOOKUP(A1311,PERSONALES!$B$2:$F$2072,5,0)</f>
        <v>36</v>
      </c>
      <c r="K1311" t="str">
        <f>VLOOKUP(A1311,CITACIONES!$B$1:D$2072,2,0)</f>
        <v>NO</v>
      </c>
      <c r="L1311" t="str">
        <f>VLOOKUP(A1311,CITACIONES!$B$2:$D$2072,3,0)</f>
        <v>PENDIENTE</v>
      </c>
    </row>
    <row r="1312" spans="1:12">
      <c r="A1312" s="4">
        <v>1022375110</v>
      </c>
      <c r="B1312" s="4" t="s">
        <v>2492</v>
      </c>
      <c r="C1312" s="4" t="s">
        <v>2493</v>
      </c>
      <c r="D1312" t="s">
        <v>4980</v>
      </c>
      <c r="E1312" s="8">
        <v>15</v>
      </c>
      <c r="F1312" s="1" t="str">
        <f>VLOOKUP(E1312,$O$1:$P$16,2,FALSE)</f>
        <v>MIAMI</v>
      </c>
      <c r="G1312" s="6" t="s">
        <v>3630</v>
      </c>
      <c r="H1312" t="str">
        <f>VLOOKUP(G1312,$O$19:$P$38,2,0)</f>
        <v>Profesional II</v>
      </c>
      <c r="I1312" t="str">
        <f>VLOOKUP(A1312,PERSONALES!$B$2:$F$2072,4,0)</f>
        <v>M</v>
      </c>
      <c r="J1312">
        <f>VLOOKUP(A1312,PERSONALES!$B$2:$F$2072,5,0)</f>
        <v>35</v>
      </c>
      <c r="K1312" t="str">
        <f>VLOOKUP(A1312,CITACIONES!$B$1:D$2072,2,0)</f>
        <v>SI</v>
      </c>
      <c r="L1312" t="str">
        <f>VLOOKUP(A1312,CITACIONES!$B$2:$D$2072,3,0)</f>
        <v>ENERO</v>
      </c>
    </row>
    <row r="1313" spans="1:12">
      <c r="A1313" s="4">
        <v>1024526336</v>
      </c>
      <c r="B1313" s="4" t="s">
        <v>2494</v>
      </c>
      <c r="C1313" s="4" t="s">
        <v>2495</v>
      </c>
      <c r="D1313" t="s">
        <v>4981</v>
      </c>
      <c r="E1313" s="8">
        <v>13</v>
      </c>
      <c r="F1313" s="1" t="str">
        <f>VLOOKUP(E1313,$O$1:$P$16,2,FALSE)</f>
        <v>NEW YORK</v>
      </c>
      <c r="G1313" s="6" t="s">
        <v>3630</v>
      </c>
      <c r="H1313" t="str">
        <f>VLOOKUP(G1313,$O$19:$P$38,2,0)</f>
        <v>Profesional II</v>
      </c>
      <c r="I1313" t="str">
        <f>VLOOKUP(A1313,PERSONALES!$B$2:$F$2072,4,0)</f>
        <v>F</v>
      </c>
      <c r="J1313">
        <f>VLOOKUP(A1313,PERSONALES!$B$2:$F$2072,5,0)</f>
        <v>36</v>
      </c>
      <c r="K1313" t="str">
        <f>VLOOKUP(A1313,CITACIONES!$B$1:D$2072,2,0)</f>
        <v>SI</v>
      </c>
      <c r="L1313" t="str">
        <f>VLOOKUP(A1313,CITACIONES!$B$2:$D$2072,3,0)</f>
        <v>ABRIL</v>
      </c>
    </row>
    <row r="1314" spans="1:12">
      <c r="A1314" s="4">
        <v>10246990</v>
      </c>
      <c r="B1314" s="4" t="s">
        <v>223</v>
      </c>
      <c r="C1314" s="4" t="s">
        <v>222</v>
      </c>
      <c r="D1314" t="s">
        <v>4982</v>
      </c>
      <c r="E1314" s="8">
        <v>15</v>
      </c>
      <c r="F1314" s="1" t="str">
        <f>VLOOKUP(E1314,$O$1:$P$16,2,FALSE)</f>
        <v>MIAMI</v>
      </c>
      <c r="G1314" s="6" t="s">
        <v>3634</v>
      </c>
      <c r="H1314" t="str">
        <f>VLOOKUP(G1314,$O$19:$P$38,2,0)</f>
        <v>Auxiliar Técnico II</v>
      </c>
      <c r="I1314" t="str">
        <f>VLOOKUP(A1314,PERSONALES!$B$2:$F$2072,4,0)</f>
        <v>F</v>
      </c>
      <c r="J1314">
        <f>VLOOKUP(A1314,PERSONALES!$B$2:$F$2072,5,0)</f>
        <v>34</v>
      </c>
      <c r="K1314" t="str">
        <f>VLOOKUP(A1314,CITACIONES!$B$1:D$2072,2,0)</f>
        <v>SI</v>
      </c>
      <c r="L1314" t="str">
        <f>VLOOKUP(A1314,CITACIONES!$B$2:$D$2072,3,0)</f>
        <v>MARZO</v>
      </c>
    </row>
    <row r="1315" spans="1:12">
      <c r="A1315" s="4">
        <v>1026657447</v>
      </c>
      <c r="B1315" s="4" t="s">
        <v>2496</v>
      </c>
      <c r="C1315" s="4" t="s">
        <v>2497</v>
      </c>
      <c r="D1315" t="s">
        <v>4983</v>
      </c>
      <c r="E1315" s="8">
        <v>10</v>
      </c>
      <c r="F1315" s="1" t="str">
        <f>VLOOKUP(E1315,$O$1:$P$16,2,FALSE)</f>
        <v>LIMA</v>
      </c>
      <c r="G1315" s="6" t="s">
        <v>3629</v>
      </c>
      <c r="H1315" t="str">
        <f>VLOOKUP(G1315,$O$19:$P$38,2,0)</f>
        <v>Especialista</v>
      </c>
      <c r="I1315" t="str">
        <f>VLOOKUP(A1315,PERSONALES!$B$2:$F$2072,4,0)</f>
        <v>F</v>
      </c>
      <c r="J1315">
        <f>VLOOKUP(A1315,PERSONALES!$B$2:$F$2072,5,0)</f>
        <v>34</v>
      </c>
      <c r="K1315" t="str">
        <f>VLOOKUP(A1315,CITACIONES!$B$1:D$2072,2,0)</f>
        <v>SI</v>
      </c>
      <c r="L1315" t="str">
        <f>VLOOKUP(A1315,CITACIONES!$B$2:$D$2072,3,0)</f>
        <v>MAYO</v>
      </c>
    </row>
    <row r="1316" spans="1:12">
      <c r="A1316" s="4">
        <v>1030487688</v>
      </c>
      <c r="B1316" s="4" t="s">
        <v>2498</v>
      </c>
      <c r="C1316" s="4" t="s">
        <v>2499</v>
      </c>
      <c r="D1316" t="s">
        <v>4984</v>
      </c>
      <c r="E1316" s="8">
        <v>8</v>
      </c>
      <c r="F1316" s="1" t="str">
        <f>VLOOKUP(E1316,$O$1:$P$16,2,FALSE)</f>
        <v>GUAYAQUIL</v>
      </c>
      <c r="G1316" s="6" t="s">
        <v>3638</v>
      </c>
      <c r="H1316" t="str">
        <f>VLOOKUP(G1316,$O$19:$P$38,2,0)</f>
        <v>Gestor I</v>
      </c>
      <c r="I1316" t="str">
        <f>VLOOKUP(A1316,PERSONALES!$B$2:$F$2072,4,0)</f>
        <v>F</v>
      </c>
      <c r="J1316">
        <f>VLOOKUP(A1316,PERSONALES!$B$2:$F$2072,5,0)</f>
        <v>30</v>
      </c>
      <c r="K1316" t="str">
        <f>VLOOKUP(A1316,CITACIONES!$B$1:D$2072,2,0)</f>
        <v>SI</v>
      </c>
      <c r="L1316" t="str">
        <f>VLOOKUP(A1316,CITACIONES!$B$2:$D$2072,3,0)</f>
        <v>FEBRERO</v>
      </c>
    </row>
    <row r="1317" spans="1:12">
      <c r="A1317" s="4">
        <v>1031388066</v>
      </c>
      <c r="B1317" s="4" t="s">
        <v>186</v>
      </c>
      <c r="C1317" s="4" t="s">
        <v>185</v>
      </c>
      <c r="D1317" t="s">
        <v>4985</v>
      </c>
      <c r="E1317" s="8">
        <v>3</v>
      </c>
      <c r="F1317" s="1" t="str">
        <f>VLOOKUP(E1317,$O$1:$P$16,2,FALSE)</f>
        <v>CALI</v>
      </c>
      <c r="G1317" s="6" t="s">
        <v>3634</v>
      </c>
      <c r="H1317" t="str">
        <f>VLOOKUP(G1317,$O$19:$P$38,2,0)</f>
        <v>Auxiliar Técnico II</v>
      </c>
      <c r="I1317" t="str">
        <f>VLOOKUP(A1317,PERSONALES!$B$2:$F$2072,4,0)</f>
        <v>F</v>
      </c>
      <c r="J1317">
        <f>VLOOKUP(A1317,PERSONALES!$B$2:$F$2072,5,0)</f>
        <v>28</v>
      </c>
      <c r="K1317" t="str">
        <f>VLOOKUP(A1317,CITACIONES!$B$1:D$2072,2,0)</f>
        <v>NO</v>
      </c>
      <c r="L1317" t="str">
        <f>VLOOKUP(A1317,CITACIONES!$B$2:$D$2072,3,0)</f>
        <v>PENDIENTE</v>
      </c>
    </row>
    <row r="1318" spans="1:12">
      <c r="A1318" s="4">
        <v>1031775320</v>
      </c>
      <c r="B1318" s="4" t="s">
        <v>262</v>
      </c>
      <c r="C1318" s="4" t="s">
        <v>261</v>
      </c>
      <c r="D1318" t="s">
        <v>4986</v>
      </c>
      <c r="E1318" s="8">
        <v>6</v>
      </c>
      <c r="F1318" s="1" t="str">
        <f>VLOOKUP(E1318,$O$1:$P$16,2,FALSE)</f>
        <v>SANTA MARTA</v>
      </c>
      <c r="G1318" s="6" t="s">
        <v>3634</v>
      </c>
      <c r="H1318" t="str">
        <f>VLOOKUP(G1318,$O$19:$P$38,2,0)</f>
        <v>Auxiliar Técnico II</v>
      </c>
      <c r="I1318" t="str">
        <f>VLOOKUP(A1318,PERSONALES!$B$2:$F$2072,4,0)</f>
        <v>F</v>
      </c>
      <c r="J1318">
        <f>VLOOKUP(A1318,PERSONALES!$B$2:$F$2072,5,0)</f>
        <v>27</v>
      </c>
      <c r="K1318" t="str">
        <f>VLOOKUP(A1318,CITACIONES!$B$1:D$2072,2,0)</f>
        <v>SI</v>
      </c>
      <c r="L1318" t="str">
        <f>VLOOKUP(A1318,CITACIONES!$B$2:$D$2072,3,0)</f>
        <v>JUNIO</v>
      </c>
    </row>
    <row r="1319" spans="1:12">
      <c r="A1319" s="4">
        <v>1032443166</v>
      </c>
      <c r="B1319" s="4" t="s">
        <v>2500</v>
      </c>
      <c r="C1319" s="4" t="s">
        <v>2501</v>
      </c>
      <c r="D1319" t="s">
        <v>4987</v>
      </c>
      <c r="E1319" s="8">
        <v>5</v>
      </c>
      <c r="F1319" s="1" t="str">
        <f>VLOOKUP(E1319,$O$1:$P$16,2,FALSE)</f>
        <v>BUCARAMANGA</v>
      </c>
      <c r="G1319" s="6" t="s">
        <v>3630</v>
      </c>
      <c r="H1319" t="str">
        <f>VLOOKUP(G1319,$O$19:$P$38,2,0)</f>
        <v>Profesional II</v>
      </c>
      <c r="I1319" t="str">
        <f>VLOOKUP(A1319,PERSONALES!$B$2:$F$2072,4,0)</f>
        <v>F</v>
      </c>
      <c r="J1319">
        <f>VLOOKUP(A1319,PERSONALES!$B$2:$F$2072,5,0)</f>
        <v>37</v>
      </c>
      <c r="K1319" t="str">
        <f>VLOOKUP(A1319,CITACIONES!$B$1:D$2072,2,0)</f>
        <v>SI</v>
      </c>
      <c r="L1319" t="str">
        <f>VLOOKUP(A1319,CITACIONES!$B$2:$D$2072,3,0)</f>
        <v>MARZO</v>
      </c>
    </row>
    <row r="1320" spans="1:12">
      <c r="A1320" s="4">
        <v>1032186620</v>
      </c>
      <c r="B1320" s="4" t="s">
        <v>832</v>
      </c>
      <c r="C1320" s="4" t="s">
        <v>2502</v>
      </c>
      <c r="D1320" t="s">
        <v>4988</v>
      </c>
      <c r="E1320" s="8">
        <v>9</v>
      </c>
      <c r="F1320" s="1" t="str">
        <f>VLOOKUP(E1320,$O$1:$P$16,2,FALSE)</f>
        <v>QUITO</v>
      </c>
      <c r="G1320" s="6" t="s">
        <v>3630</v>
      </c>
      <c r="H1320" t="str">
        <f>VLOOKUP(G1320,$O$19:$P$38,2,0)</f>
        <v>Profesional II</v>
      </c>
      <c r="I1320" t="str">
        <f>VLOOKUP(A1320,PERSONALES!$B$2:$F$2072,4,0)</f>
        <v>F</v>
      </c>
      <c r="J1320">
        <f>VLOOKUP(A1320,PERSONALES!$B$2:$F$2072,5,0)</f>
        <v>36</v>
      </c>
      <c r="K1320" t="str">
        <f>VLOOKUP(A1320,CITACIONES!$B$1:D$2072,2,0)</f>
        <v>NO</v>
      </c>
      <c r="L1320" t="str">
        <f>VLOOKUP(A1320,CITACIONES!$B$2:$D$2072,3,0)</f>
        <v>PENDIENTE</v>
      </c>
    </row>
    <row r="1321" spans="1:12">
      <c r="A1321" s="4">
        <v>1032811533</v>
      </c>
      <c r="B1321" s="4" t="s">
        <v>543</v>
      </c>
      <c r="C1321" s="4" t="s">
        <v>2503</v>
      </c>
      <c r="D1321" t="s">
        <v>4989</v>
      </c>
      <c r="E1321" s="8">
        <v>5</v>
      </c>
      <c r="F1321" s="1" t="str">
        <f>VLOOKUP(E1321,$O$1:$P$16,2,FALSE)</f>
        <v>BUCARAMANGA</v>
      </c>
      <c r="G1321" s="6" t="s">
        <v>3635</v>
      </c>
      <c r="H1321" t="str">
        <f>VLOOKUP(G1321,$O$19:$P$38,2,0)</f>
        <v>Auxiliar Técnico I</v>
      </c>
      <c r="I1321" t="str">
        <f>VLOOKUP(A1321,PERSONALES!$B$2:$F$2072,4,0)</f>
        <v>F</v>
      </c>
      <c r="J1321">
        <f>VLOOKUP(A1321,PERSONALES!$B$2:$F$2072,5,0)</f>
        <v>35</v>
      </c>
      <c r="K1321" t="str">
        <f>VLOOKUP(A1321,CITACIONES!$B$1:D$2072,2,0)</f>
        <v>SI</v>
      </c>
      <c r="L1321" t="str">
        <f>VLOOKUP(A1321,CITACIONES!$B$2:$D$2072,3,0)</f>
        <v>JUNIO</v>
      </c>
    </row>
    <row r="1322" spans="1:12">
      <c r="A1322" s="4">
        <v>1032242395</v>
      </c>
      <c r="B1322" s="4" t="s">
        <v>2504</v>
      </c>
      <c r="C1322" s="4" t="s">
        <v>2505</v>
      </c>
      <c r="D1322" t="s">
        <v>4990</v>
      </c>
      <c r="E1322" s="8">
        <v>15</v>
      </c>
      <c r="F1322" s="1" t="str">
        <f>VLOOKUP(E1322,$O$1:$P$16,2,FALSE)</f>
        <v>MIAMI</v>
      </c>
      <c r="G1322" s="6" t="s">
        <v>3630</v>
      </c>
      <c r="H1322" t="str">
        <f>VLOOKUP(G1322,$O$19:$P$38,2,0)</f>
        <v>Profesional II</v>
      </c>
      <c r="I1322" t="str">
        <f>VLOOKUP(A1322,PERSONALES!$B$2:$F$2072,4,0)</f>
        <v>M</v>
      </c>
      <c r="J1322">
        <f>VLOOKUP(A1322,PERSONALES!$B$2:$F$2072,5,0)</f>
        <v>34</v>
      </c>
      <c r="K1322" t="str">
        <f>VLOOKUP(A1322,CITACIONES!$B$1:D$2072,2,0)</f>
        <v>SI</v>
      </c>
      <c r="L1322" t="str">
        <f>VLOOKUP(A1322,CITACIONES!$B$2:$D$2072,3,0)</f>
        <v>FEBRERO</v>
      </c>
    </row>
    <row r="1323" spans="1:12">
      <c r="A1323" s="4">
        <v>1032961525</v>
      </c>
      <c r="B1323" s="4" t="s">
        <v>2506</v>
      </c>
      <c r="C1323" s="4" t="s">
        <v>2507</v>
      </c>
      <c r="D1323" t="s">
        <v>4991</v>
      </c>
      <c r="E1323" s="8">
        <v>11</v>
      </c>
      <c r="F1323" s="1" t="str">
        <f>VLOOKUP(E1323,$O$1:$P$16,2,FALSE)</f>
        <v>BUENOS AIRES</v>
      </c>
      <c r="G1323" s="6" t="s">
        <v>3635</v>
      </c>
      <c r="H1323" t="str">
        <f>VLOOKUP(G1323,$O$19:$P$38,2,0)</f>
        <v>Auxiliar Técnico I</v>
      </c>
      <c r="I1323" t="str">
        <f>VLOOKUP(A1323,PERSONALES!$B$2:$F$2072,4,0)</f>
        <v>M</v>
      </c>
      <c r="J1323">
        <f>VLOOKUP(A1323,PERSONALES!$B$2:$F$2072,5,0)</f>
        <v>32</v>
      </c>
      <c r="K1323" t="str">
        <f>VLOOKUP(A1323,CITACIONES!$B$1:D$2072,2,0)</f>
        <v>SI</v>
      </c>
      <c r="L1323" t="str">
        <f>VLOOKUP(A1323,CITACIONES!$B$2:$D$2072,3,0)</f>
        <v>MAYO</v>
      </c>
    </row>
    <row r="1324" spans="1:12">
      <c r="A1324" s="4">
        <v>1032240619</v>
      </c>
      <c r="B1324" s="4" t="s">
        <v>94</v>
      </c>
      <c r="C1324" s="4" t="s">
        <v>2508</v>
      </c>
      <c r="D1324" t="s">
        <v>4992</v>
      </c>
      <c r="E1324" s="8">
        <v>7</v>
      </c>
      <c r="F1324" s="1" t="str">
        <f>VLOOKUP(E1324,$O$1:$P$16,2,FALSE)</f>
        <v>PASO</v>
      </c>
      <c r="G1324" s="6" t="s">
        <v>3630</v>
      </c>
      <c r="H1324" t="str">
        <f>VLOOKUP(G1324,$O$19:$P$38,2,0)</f>
        <v>Profesional II</v>
      </c>
      <c r="I1324" t="str">
        <f>VLOOKUP(A1324,PERSONALES!$B$2:$F$2072,4,0)</f>
        <v>F</v>
      </c>
      <c r="J1324">
        <f>VLOOKUP(A1324,PERSONALES!$B$2:$F$2072,5,0)</f>
        <v>31</v>
      </c>
      <c r="K1324" t="str">
        <f>VLOOKUP(A1324,CITACIONES!$B$1:D$2072,2,0)</f>
        <v>SI</v>
      </c>
      <c r="L1324" t="str">
        <f>VLOOKUP(A1324,CITACIONES!$B$2:$D$2072,3,0)</f>
        <v>ABRIL</v>
      </c>
    </row>
    <row r="1325" spans="1:12">
      <c r="A1325" s="4">
        <v>1032148554</v>
      </c>
      <c r="B1325" s="4" t="s">
        <v>2509</v>
      </c>
      <c r="C1325" s="4" t="s">
        <v>2510</v>
      </c>
      <c r="D1325" t="s">
        <v>4993</v>
      </c>
      <c r="E1325" s="8">
        <v>13</v>
      </c>
      <c r="F1325" s="1" t="str">
        <f>VLOOKUP(E1325,$O$1:$P$16,2,FALSE)</f>
        <v>NEW YORK</v>
      </c>
      <c r="G1325" s="6" t="s">
        <v>3638</v>
      </c>
      <c r="H1325" t="str">
        <f>VLOOKUP(G1325,$O$19:$P$38,2,0)</f>
        <v>Gestor I</v>
      </c>
      <c r="I1325" t="str">
        <f>VLOOKUP(A1325,PERSONALES!$B$2:$F$2072,4,0)</f>
        <v>M</v>
      </c>
      <c r="J1325">
        <f>VLOOKUP(A1325,PERSONALES!$B$2:$F$2072,5,0)</f>
        <v>30</v>
      </c>
      <c r="K1325" t="str">
        <f>VLOOKUP(A1325,CITACIONES!$B$1:D$2072,2,0)</f>
        <v>SI</v>
      </c>
      <c r="L1325" t="str">
        <f>VLOOKUP(A1325,CITACIONES!$B$2:$D$2072,3,0)</f>
        <v>ENERO</v>
      </c>
    </row>
    <row r="1326" spans="1:12">
      <c r="A1326" s="4">
        <v>1032213665</v>
      </c>
      <c r="B1326" s="4" t="s">
        <v>2511</v>
      </c>
      <c r="C1326" s="4" t="s">
        <v>2512</v>
      </c>
      <c r="D1326" t="s">
        <v>4994</v>
      </c>
      <c r="E1326" s="8">
        <v>1</v>
      </c>
      <c r="F1326" s="1" t="str">
        <f>VLOOKUP(E1326,$O$1:$P$16,2,FALSE)</f>
        <v>BOGOTA</v>
      </c>
      <c r="G1326" s="6" t="s">
        <v>3634</v>
      </c>
      <c r="H1326" t="str">
        <f>VLOOKUP(G1326,$O$19:$P$38,2,0)</f>
        <v>Auxiliar Técnico II</v>
      </c>
      <c r="I1326" t="str">
        <f>VLOOKUP(A1326,PERSONALES!$B$2:$F$2072,4,0)</f>
        <v>F</v>
      </c>
      <c r="J1326">
        <f>VLOOKUP(A1326,PERSONALES!$B$2:$F$2072,5,0)</f>
        <v>30</v>
      </c>
      <c r="K1326" t="str">
        <f>VLOOKUP(A1326,CITACIONES!$B$1:D$2072,2,0)</f>
        <v>SI</v>
      </c>
      <c r="L1326" t="str">
        <f>VLOOKUP(A1326,CITACIONES!$B$2:$D$2072,3,0)</f>
        <v>ENERO</v>
      </c>
    </row>
    <row r="1327" spans="1:12">
      <c r="A1327" s="4">
        <v>1032155430</v>
      </c>
      <c r="B1327" s="4" t="s">
        <v>2513</v>
      </c>
      <c r="C1327" s="4" t="s">
        <v>2514</v>
      </c>
      <c r="D1327" t="s">
        <v>4995</v>
      </c>
      <c r="E1327" s="8">
        <v>7</v>
      </c>
      <c r="F1327" s="1" t="str">
        <f>VLOOKUP(E1327,$O$1:$P$16,2,FALSE)</f>
        <v>PASO</v>
      </c>
      <c r="G1327" s="6" t="s">
        <v>3634</v>
      </c>
      <c r="H1327" t="str">
        <f>VLOOKUP(G1327,$O$19:$P$38,2,0)</f>
        <v>Auxiliar Técnico II</v>
      </c>
      <c r="I1327" t="str">
        <f>VLOOKUP(A1327,PERSONALES!$B$2:$F$2072,4,0)</f>
        <v>F</v>
      </c>
      <c r="J1327">
        <f>VLOOKUP(A1327,PERSONALES!$B$2:$F$2072,5,0)</f>
        <v>28</v>
      </c>
      <c r="K1327" t="str">
        <f>VLOOKUP(A1327,CITACIONES!$B$1:D$2072,2,0)</f>
        <v>SI</v>
      </c>
      <c r="L1327" t="str">
        <f>VLOOKUP(A1327,CITACIONES!$B$2:$D$2072,3,0)</f>
        <v>MARZO</v>
      </c>
    </row>
    <row r="1328" spans="1:12">
      <c r="A1328" s="4">
        <v>103276321</v>
      </c>
      <c r="B1328" s="4" t="s">
        <v>543</v>
      </c>
      <c r="C1328" s="4" t="s">
        <v>2515</v>
      </c>
      <c r="D1328" t="s">
        <v>4996</v>
      </c>
      <c r="E1328" s="8">
        <v>8</v>
      </c>
      <c r="F1328" s="1" t="str">
        <f>VLOOKUP(E1328,$O$1:$P$16,2,FALSE)</f>
        <v>GUAYAQUIL</v>
      </c>
      <c r="G1328" s="6" t="s">
        <v>3634</v>
      </c>
      <c r="H1328" t="str">
        <f>VLOOKUP(G1328,$O$19:$P$38,2,0)</f>
        <v>Auxiliar Técnico II</v>
      </c>
      <c r="I1328" t="str">
        <f>VLOOKUP(A1328,PERSONALES!$B$2:$F$2072,4,0)</f>
        <v>F</v>
      </c>
      <c r="J1328">
        <f>VLOOKUP(A1328,PERSONALES!$B$2:$F$2072,5,0)</f>
        <v>27</v>
      </c>
      <c r="K1328" t="str">
        <f>VLOOKUP(A1328,CITACIONES!$B$1:D$2072,2,0)</f>
        <v>SI</v>
      </c>
      <c r="L1328" t="str">
        <f>VLOOKUP(A1328,CITACIONES!$B$2:$D$2072,3,0)</f>
        <v>FEBRERO</v>
      </c>
    </row>
    <row r="1329" spans="1:12">
      <c r="A1329" s="4">
        <v>1032348336</v>
      </c>
      <c r="B1329" s="4" t="s">
        <v>1470</v>
      </c>
      <c r="C1329" s="4" t="s">
        <v>2516</v>
      </c>
      <c r="D1329" t="s">
        <v>4997</v>
      </c>
      <c r="E1329" s="8">
        <v>9</v>
      </c>
      <c r="F1329" s="1" t="str">
        <f>VLOOKUP(E1329,$O$1:$P$16,2,FALSE)</f>
        <v>QUITO</v>
      </c>
      <c r="G1329" s="6" t="s">
        <v>3634</v>
      </c>
      <c r="H1329" t="str">
        <f>VLOOKUP(G1329,$O$19:$P$38,2,0)</f>
        <v>Auxiliar Técnico II</v>
      </c>
      <c r="I1329" t="str">
        <f>VLOOKUP(A1329,PERSONALES!$B$2:$F$2072,4,0)</f>
        <v>F</v>
      </c>
      <c r="J1329">
        <f>VLOOKUP(A1329,PERSONALES!$B$2:$F$2072,5,0)</f>
        <v>27</v>
      </c>
      <c r="K1329" t="str">
        <f>VLOOKUP(A1329,CITACIONES!$B$1:D$2072,2,0)</f>
        <v>NO</v>
      </c>
      <c r="L1329" t="str">
        <f>VLOOKUP(A1329,CITACIONES!$B$2:$D$2072,3,0)</f>
        <v>PENDIENTE</v>
      </c>
    </row>
    <row r="1330" spans="1:12">
      <c r="A1330" s="4">
        <v>106733161</v>
      </c>
      <c r="B1330" s="4" t="s">
        <v>2517</v>
      </c>
      <c r="C1330" s="4" t="s">
        <v>2518</v>
      </c>
      <c r="D1330" t="s">
        <v>4998</v>
      </c>
      <c r="E1330" s="8">
        <v>4</v>
      </c>
      <c r="F1330" s="1" t="str">
        <f>VLOOKUP(E1330,$O$1:$P$16,2,FALSE)</f>
        <v>BARRANQUILLA</v>
      </c>
      <c r="G1330" s="6" t="s">
        <v>3638</v>
      </c>
      <c r="H1330" t="str">
        <f>VLOOKUP(G1330,$O$19:$P$38,2,0)</f>
        <v>Gestor I</v>
      </c>
      <c r="I1330" t="str">
        <f>VLOOKUP(A1330,PERSONALES!$B$2:$F$2072,4,0)</f>
        <v>M</v>
      </c>
      <c r="J1330">
        <f>VLOOKUP(A1330,PERSONALES!$B$2:$F$2072,5,0)</f>
        <v>36</v>
      </c>
      <c r="K1330" t="str">
        <f>VLOOKUP(A1330,CITACIONES!$B$1:D$2072,2,0)</f>
        <v>SI</v>
      </c>
      <c r="L1330" t="str">
        <f>VLOOKUP(A1330,CITACIONES!$B$2:$D$2072,3,0)</f>
        <v>FEBRERO</v>
      </c>
    </row>
    <row r="1331" spans="1:12">
      <c r="A1331" s="4">
        <v>1073664371</v>
      </c>
      <c r="B1331" s="4" t="s">
        <v>1307</v>
      </c>
      <c r="C1331" s="4" t="s">
        <v>2519</v>
      </c>
      <c r="D1331" t="s">
        <v>4999</v>
      </c>
      <c r="E1331" s="8">
        <v>1</v>
      </c>
      <c r="F1331" s="1" t="str">
        <f>VLOOKUP(E1331,$O$1:$P$16,2,FALSE)</f>
        <v>BOGOTA</v>
      </c>
      <c r="G1331" s="6" t="s">
        <v>3634</v>
      </c>
      <c r="H1331" t="str">
        <f>VLOOKUP(G1331,$O$19:$P$38,2,0)</f>
        <v>Auxiliar Técnico II</v>
      </c>
      <c r="I1331" t="str">
        <f>VLOOKUP(A1331,PERSONALES!$B$2:$F$2072,4,0)</f>
        <v>F</v>
      </c>
      <c r="J1331">
        <f>VLOOKUP(A1331,PERSONALES!$B$2:$F$2072,5,0)</f>
        <v>35</v>
      </c>
      <c r="K1331" t="str">
        <f>VLOOKUP(A1331,CITACIONES!$B$1:D$2072,2,0)</f>
        <v>SI</v>
      </c>
      <c r="L1331" t="str">
        <f>VLOOKUP(A1331,CITACIONES!$B$2:$D$2072,3,0)</f>
        <v>ABRIL</v>
      </c>
    </row>
    <row r="1332" spans="1:12">
      <c r="A1332" s="4">
        <v>1091108055</v>
      </c>
      <c r="B1332" s="4" t="s">
        <v>490</v>
      </c>
      <c r="C1332" s="4" t="s">
        <v>2520</v>
      </c>
      <c r="D1332" t="s">
        <v>5000</v>
      </c>
      <c r="E1332" s="8">
        <v>14</v>
      </c>
      <c r="F1332" s="1" t="str">
        <f>VLOOKUP(E1332,$O$1:$P$16,2,FALSE)</f>
        <v>SANTIAGO</v>
      </c>
      <c r="G1332" s="6" t="s">
        <v>3633</v>
      </c>
      <c r="H1332" t="str">
        <f>VLOOKUP(G1332,$O$19:$P$38,2,0)</f>
        <v>Coordinador I</v>
      </c>
      <c r="I1332" t="str">
        <f>VLOOKUP(A1332,PERSONALES!$B$2:$F$2072,4,0)</f>
        <v>M</v>
      </c>
      <c r="J1332">
        <f>VLOOKUP(A1332,PERSONALES!$B$2:$F$2072,5,0)</f>
        <v>36</v>
      </c>
      <c r="K1332" t="str">
        <f>VLOOKUP(A1332,CITACIONES!$B$1:D$2072,2,0)</f>
        <v>SI</v>
      </c>
      <c r="L1332" t="str">
        <f>VLOOKUP(A1332,CITACIONES!$B$2:$D$2072,3,0)</f>
        <v>ABRIL</v>
      </c>
    </row>
    <row r="1333" spans="1:12">
      <c r="A1333" s="4">
        <v>1099379322</v>
      </c>
      <c r="B1333" s="4" t="s">
        <v>2521</v>
      </c>
      <c r="C1333" s="4" t="s">
        <v>2522</v>
      </c>
      <c r="D1333" t="s">
        <v>5001</v>
      </c>
      <c r="E1333" s="8">
        <v>10</v>
      </c>
      <c r="F1333" s="1" t="str">
        <f>VLOOKUP(E1333,$O$1:$P$16,2,FALSE)</f>
        <v>LIMA</v>
      </c>
      <c r="G1333" s="6" t="s">
        <v>3630</v>
      </c>
      <c r="H1333" t="str">
        <f>VLOOKUP(G1333,$O$19:$P$38,2,0)</f>
        <v>Profesional II</v>
      </c>
      <c r="I1333" t="str">
        <f>VLOOKUP(A1333,PERSONALES!$B$2:$F$2072,4,0)</f>
        <v>F</v>
      </c>
      <c r="J1333">
        <f>VLOOKUP(A1333,PERSONALES!$B$2:$F$2072,5,0)</f>
        <v>37</v>
      </c>
      <c r="K1333" t="str">
        <f>VLOOKUP(A1333,CITACIONES!$B$1:D$2072,2,0)</f>
        <v>SI</v>
      </c>
      <c r="L1333" t="str">
        <f>VLOOKUP(A1333,CITACIONES!$B$2:$D$2072,3,0)</f>
        <v>ENERO</v>
      </c>
    </row>
    <row r="1334" spans="1:12">
      <c r="A1334" s="4">
        <v>2642447</v>
      </c>
      <c r="B1334" s="4" t="s">
        <v>1800</v>
      </c>
      <c r="C1334" s="4" t="s">
        <v>2523</v>
      </c>
      <c r="D1334" t="s">
        <v>5002</v>
      </c>
      <c r="E1334" s="8">
        <v>5</v>
      </c>
      <c r="F1334" s="1" t="str">
        <f>VLOOKUP(E1334,$O$1:$P$16,2,FALSE)</f>
        <v>BUCARAMANGA</v>
      </c>
      <c r="G1334" s="6" t="s">
        <v>3642</v>
      </c>
      <c r="H1334" t="str">
        <f>VLOOKUP(G1334,$O$19:$P$38,2,0)</f>
        <v>Coordinador II</v>
      </c>
      <c r="I1334" t="str">
        <f>VLOOKUP(A1334,PERSONALES!$B$2:$F$2072,4,0)</f>
        <v>F</v>
      </c>
      <c r="J1334">
        <f>VLOOKUP(A1334,PERSONALES!$B$2:$F$2072,5,0)</f>
        <v>47</v>
      </c>
      <c r="K1334" t="str">
        <f>VLOOKUP(A1334,CITACIONES!$B$1:D$2072,2,0)</f>
        <v>SI</v>
      </c>
      <c r="L1334" t="str">
        <f>VLOOKUP(A1334,CITACIONES!$B$2:$D$2072,3,0)</f>
        <v>JUNIO</v>
      </c>
    </row>
    <row r="1335" spans="1:12">
      <c r="A1335" s="4">
        <v>29125613</v>
      </c>
      <c r="B1335" s="4" t="s">
        <v>2524</v>
      </c>
      <c r="C1335" s="4" t="s">
        <v>2525</v>
      </c>
      <c r="D1335" t="s">
        <v>5003</v>
      </c>
      <c r="E1335" s="8">
        <v>15</v>
      </c>
      <c r="F1335" s="1" t="str">
        <f>VLOOKUP(E1335,$O$1:$P$16,2,FALSE)</f>
        <v>MIAMI</v>
      </c>
      <c r="G1335" s="6" t="s">
        <v>3630</v>
      </c>
      <c r="H1335" t="str">
        <f>VLOOKUP(G1335,$O$19:$P$38,2,0)</f>
        <v>Profesional II</v>
      </c>
      <c r="I1335" t="str">
        <f>VLOOKUP(A1335,PERSONALES!$B$2:$F$2072,4,0)</f>
        <v>F</v>
      </c>
      <c r="J1335">
        <f>VLOOKUP(A1335,PERSONALES!$B$2:$F$2072,5,0)</f>
        <v>43</v>
      </c>
      <c r="K1335" t="str">
        <f>VLOOKUP(A1335,CITACIONES!$B$1:D$2072,2,0)</f>
        <v>SI</v>
      </c>
      <c r="L1335" t="str">
        <f>VLOOKUP(A1335,CITACIONES!$B$2:$D$2072,3,0)</f>
        <v>MARZO</v>
      </c>
    </row>
    <row r="1336" spans="1:12">
      <c r="A1336" s="4">
        <v>39631685</v>
      </c>
      <c r="B1336" s="4" t="s">
        <v>1256</v>
      </c>
      <c r="C1336" s="4" t="s">
        <v>2526</v>
      </c>
      <c r="D1336" t="s">
        <v>5004</v>
      </c>
      <c r="E1336" s="8">
        <v>10</v>
      </c>
      <c r="F1336" s="1" t="str">
        <f>VLOOKUP(E1336,$O$1:$P$16,2,FALSE)</f>
        <v>LIMA</v>
      </c>
      <c r="G1336" s="6" t="s">
        <v>3635</v>
      </c>
      <c r="H1336" t="str">
        <f>VLOOKUP(G1336,$O$19:$P$38,2,0)</f>
        <v>Auxiliar Técnico I</v>
      </c>
      <c r="I1336" t="str">
        <f>VLOOKUP(A1336,PERSONALES!$B$2:$F$2072,4,0)</f>
        <v>F</v>
      </c>
      <c r="J1336">
        <f>VLOOKUP(A1336,PERSONALES!$B$2:$F$2072,5,0)</f>
        <v>58</v>
      </c>
      <c r="K1336" t="str">
        <f>VLOOKUP(A1336,CITACIONES!$B$1:D$2072,2,0)</f>
        <v>SI</v>
      </c>
      <c r="L1336" t="str">
        <f>VLOOKUP(A1336,CITACIONES!$B$2:$D$2072,3,0)</f>
        <v>MARZO</v>
      </c>
    </row>
    <row r="1337" spans="1:12">
      <c r="A1337" s="4">
        <v>43253198</v>
      </c>
      <c r="B1337" s="4" t="s">
        <v>98</v>
      </c>
      <c r="C1337" s="4" t="s">
        <v>2527</v>
      </c>
      <c r="D1337" t="s">
        <v>5005</v>
      </c>
      <c r="E1337" s="8">
        <v>3</v>
      </c>
      <c r="F1337" s="1" t="str">
        <f>VLOOKUP(E1337,$O$1:$P$16,2,FALSE)</f>
        <v>CALI</v>
      </c>
      <c r="G1337" s="6" t="s">
        <v>3633</v>
      </c>
      <c r="H1337" t="str">
        <f>VLOOKUP(G1337,$O$19:$P$38,2,0)</f>
        <v>Coordinador I</v>
      </c>
      <c r="I1337" t="str">
        <f>VLOOKUP(A1337,PERSONALES!$B$2:$F$2072,4,0)</f>
        <v>F</v>
      </c>
      <c r="J1337">
        <f>VLOOKUP(A1337,PERSONALES!$B$2:$F$2072,5,0)</f>
        <v>40</v>
      </c>
      <c r="K1337" t="str">
        <f>VLOOKUP(A1337,CITACIONES!$B$1:D$2072,2,0)</f>
        <v>SI</v>
      </c>
      <c r="L1337" t="str">
        <f>VLOOKUP(A1337,CITACIONES!$B$2:$D$2072,3,0)</f>
        <v>JUNIO</v>
      </c>
    </row>
    <row r="1338" spans="1:12">
      <c r="A1338" s="4">
        <v>51861377</v>
      </c>
      <c r="B1338" s="4" t="s">
        <v>2528</v>
      </c>
      <c r="C1338" s="4" t="s">
        <v>2529</v>
      </c>
      <c r="D1338" t="s">
        <v>5006</v>
      </c>
      <c r="E1338" s="8">
        <v>5</v>
      </c>
      <c r="F1338" s="1" t="str">
        <f>VLOOKUP(E1338,$O$1:$P$16,2,FALSE)</f>
        <v>BUCARAMANGA</v>
      </c>
      <c r="G1338" s="6" t="s">
        <v>3642</v>
      </c>
      <c r="H1338" t="str">
        <f>VLOOKUP(G1338,$O$19:$P$38,2,0)</f>
        <v>Coordinador II</v>
      </c>
      <c r="I1338" t="str">
        <f>VLOOKUP(A1338,PERSONALES!$B$2:$F$2072,4,0)</f>
        <v>F</v>
      </c>
      <c r="J1338">
        <f>VLOOKUP(A1338,PERSONALES!$B$2:$F$2072,5,0)</f>
        <v>55</v>
      </c>
      <c r="K1338" t="str">
        <f>VLOOKUP(A1338,CITACIONES!$B$1:D$2072,2,0)</f>
        <v>NO</v>
      </c>
      <c r="L1338" t="str">
        <f>VLOOKUP(A1338,CITACIONES!$B$2:$D$2072,3,0)</f>
        <v>PENDIENTE</v>
      </c>
    </row>
    <row r="1339" spans="1:12">
      <c r="A1339" s="4">
        <v>51952812</v>
      </c>
      <c r="B1339" s="4" t="s">
        <v>2530</v>
      </c>
      <c r="C1339" s="4" t="s">
        <v>2531</v>
      </c>
      <c r="D1339" t="s">
        <v>5007</v>
      </c>
      <c r="E1339" s="8">
        <v>6</v>
      </c>
      <c r="F1339" s="1" t="str">
        <f>VLOOKUP(E1339,$O$1:$P$16,2,FALSE)</f>
        <v>SANTA MARTA</v>
      </c>
      <c r="G1339" s="6" t="s">
        <v>3638</v>
      </c>
      <c r="H1339" t="str">
        <f>VLOOKUP(G1339,$O$19:$P$38,2,0)</f>
        <v>Gestor I</v>
      </c>
      <c r="I1339" t="str">
        <f>VLOOKUP(A1339,PERSONALES!$B$2:$F$2072,4,0)</f>
        <v>F</v>
      </c>
      <c r="J1339">
        <f>VLOOKUP(A1339,PERSONALES!$B$2:$F$2072,5,0)</f>
        <v>53</v>
      </c>
      <c r="K1339" t="str">
        <f>VLOOKUP(A1339,CITACIONES!$B$1:D$2072,2,0)</f>
        <v>SI</v>
      </c>
      <c r="L1339" t="str">
        <f>VLOOKUP(A1339,CITACIONES!$B$2:$D$2072,3,0)</f>
        <v>MARZO</v>
      </c>
    </row>
    <row r="1340" spans="1:12">
      <c r="A1340" s="4">
        <v>5207606</v>
      </c>
      <c r="B1340" s="4" t="s">
        <v>179</v>
      </c>
      <c r="C1340" s="4" t="s">
        <v>2532</v>
      </c>
      <c r="D1340" t="s">
        <v>5008</v>
      </c>
      <c r="E1340" s="8">
        <v>15</v>
      </c>
      <c r="F1340" s="1" t="str">
        <f>VLOOKUP(E1340,$O$1:$P$16,2,FALSE)</f>
        <v>MIAMI</v>
      </c>
      <c r="G1340" s="6" t="s">
        <v>3635</v>
      </c>
      <c r="H1340" t="str">
        <f>VLOOKUP(G1340,$O$19:$P$38,2,0)</f>
        <v>Auxiliar Técnico I</v>
      </c>
      <c r="I1340" t="str">
        <f>VLOOKUP(A1340,PERSONALES!$B$2:$F$2072,4,0)</f>
        <v>F</v>
      </c>
      <c r="J1340">
        <f>VLOOKUP(A1340,PERSONALES!$B$2:$F$2072,5,0)</f>
        <v>50</v>
      </c>
      <c r="K1340" t="str">
        <f>VLOOKUP(A1340,CITACIONES!$B$1:D$2072,2,0)</f>
        <v>SI</v>
      </c>
      <c r="L1340" t="str">
        <f>VLOOKUP(A1340,CITACIONES!$B$2:$D$2072,3,0)</f>
        <v>ABRIL</v>
      </c>
    </row>
    <row r="1341" spans="1:12">
      <c r="A1341" s="4">
        <v>52078661</v>
      </c>
      <c r="B1341" s="4" t="s">
        <v>2533</v>
      </c>
      <c r="C1341" s="4" t="s">
        <v>2534</v>
      </c>
      <c r="D1341" t="s">
        <v>5009</v>
      </c>
      <c r="E1341" s="8">
        <v>1</v>
      </c>
      <c r="F1341" s="1" t="str">
        <f>VLOOKUP(E1341,$O$1:$P$16,2,FALSE)</f>
        <v>BOGOTA</v>
      </c>
      <c r="G1341" s="6" t="s">
        <v>3638</v>
      </c>
      <c r="H1341" t="str">
        <f>VLOOKUP(G1341,$O$19:$P$38,2,0)</f>
        <v>Gestor I</v>
      </c>
      <c r="I1341" t="str">
        <f>VLOOKUP(A1341,PERSONALES!$B$2:$F$2072,4,0)</f>
        <v>F</v>
      </c>
      <c r="J1341">
        <f>VLOOKUP(A1341,PERSONALES!$B$2:$F$2072,5,0)</f>
        <v>51</v>
      </c>
      <c r="K1341" t="str">
        <f>VLOOKUP(A1341,CITACIONES!$B$1:D$2072,2,0)</f>
        <v>SI</v>
      </c>
      <c r="L1341" t="str">
        <f>VLOOKUP(A1341,CITACIONES!$B$2:$D$2072,3,0)</f>
        <v>FEBRERO</v>
      </c>
    </row>
    <row r="1342" spans="1:12">
      <c r="A1342" s="4">
        <v>52086742</v>
      </c>
      <c r="B1342" s="4" t="s">
        <v>1267</v>
      </c>
      <c r="C1342" s="4" t="s">
        <v>2535</v>
      </c>
      <c r="D1342" t="s">
        <v>5010</v>
      </c>
      <c r="E1342" s="8">
        <v>12</v>
      </c>
      <c r="F1342" s="1" t="str">
        <f>VLOOKUP(E1342,$O$1:$P$16,2,FALSE)</f>
        <v>CARACAS</v>
      </c>
      <c r="G1342" s="6" t="s">
        <v>3634</v>
      </c>
      <c r="H1342" t="str">
        <f>VLOOKUP(G1342,$O$19:$P$38,2,0)</f>
        <v>Auxiliar Técnico II</v>
      </c>
      <c r="I1342" t="str">
        <f>VLOOKUP(A1342,PERSONALES!$B$2:$F$2072,4,0)</f>
        <v>F</v>
      </c>
      <c r="J1342">
        <f>VLOOKUP(A1342,PERSONALES!$B$2:$F$2072,5,0)</f>
        <v>45</v>
      </c>
      <c r="K1342" t="str">
        <f>VLOOKUP(A1342,CITACIONES!$B$1:D$2072,2,0)</f>
        <v>SI</v>
      </c>
      <c r="L1342" t="str">
        <f>VLOOKUP(A1342,CITACIONES!$B$2:$D$2072,3,0)</f>
        <v>ABRIL</v>
      </c>
    </row>
    <row r="1343" spans="1:12">
      <c r="A1343" s="4">
        <v>52111991</v>
      </c>
      <c r="B1343" s="4" t="s">
        <v>958</v>
      </c>
      <c r="C1343" s="4" t="s">
        <v>2536</v>
      </c>
      <c r="D1343" t="s">
        <v>5011</v>
      </c>
      <c r="E1343" s="8">
        <v>7</v>
      </c>
      <c r="F1343" s="1" t="str">
        <f>VLOOKUP(E1343,$O$1:$P$16,2,FALSE)</f>
        <v>PASO</v>
      </c>
      <c r="G1343" s="6" t="s">
        <v>3642</v>
      </c>
      <c r="H1343" t="str">
        <f>VLOOKUP(G1343,$O$19:$P$38,2,0)</f>
        <v>Coordinador II</v>
      </c>
      <c r="I1343" t="str">
        <f>VLOOKUP(A1343,PERSONALES!$B$2:$F$2072,4,0)</f>
        <v>F</v>
      </c>
      <c r="J1343">
        <f>VLOOKUP(A1343,PERSONALES!$B$2:$F$2072,5,0)</f>
        <v>50</v>
      </c>
      <c r="K1343" t="str">
        <f>VLOOKUP(A1343,CITACIONES!$B$1:D$2072,2,0)</f>
        <v>SI</v>
      </c>
      <c r="L1343" t="str">
        <f>VLOOKUP(A1343,CITACIONES!$B$2:$D$2072,3,0)</f>
        <v>ENERO</v>
      </c>
    </row>
    <row r="1344" spans="1:12">
      <c r="A1344" s="4">
        <v>52152996</v>
      </c>
      <c r="B1344" s="4" t="s">
        <v>2537</v>
      </c>
      <c r="C1344" s="4" t="s">
        <v>2538</v>
      </c>
      <c r="D1344" t="s">
        <v>5012</v>
      </c>
      <c r="E1344" s="8">
        <v>3</v>
      </c>
      <c r="F1344" s="1" t="str">
        <f>VLOOKUP(E1344,$O$1:$P$16,2,FALSE)</f>
        <v>CALI</v>
      </c>
      <c r="G1344" s="6" t="s">
        <v>3633</v>
      </c>
      <c r="H1344" t="str">
        <f>VLOOKUP(G1344,$O$19:$P$38,2,0)</f>
        <v>Coordinador I</v>
      </c>
      <c r="I1344" t="str">
        <f>VLOOKUP(A1344,PERSONALES!$B$2:$F$2072,4,0)</f>
        <v>F</v>
      </c>
      <c r="J1344">
        <f>VLOOKUP(A1344,PERSONALES!$B$2:$F$2072,5,0)</f>
        <v>47</v>
      </c>
      <c r="K1344" t="str">
        <f>VLOOKUP(A1344,CITACIONES!$B$1:D$2072,2,0)</f>
        <v>SI</v>
      </c>
      <c r="L1344" t="str">
        <f>VLOOKUP(A1344,CITACIONES!$B$2:$D$2072,3,0)</f>
        <v>FEBRERO</v>
      </c>
    </row>
    <row r="1345" spans="1:12">
      <c r="A1345" s="4">
        <v>52274251</v>
      </c>
      <c r="B1345" s="4" t="s">
        <v>717</v>
      </c>
      <c r="C1345" s="4" t="s">
        <v>2539</v>
      </c>
      <c r="D1345" t="s">
        <v>5013</v>
      </c>
      <c r="E1345" s="8">
        <v>6</v>
      </c>
      <c r="F1345" s="1" t="str">
        <f>VLOOKUP(E1345,$O$1:$P$16,2,FALSE)</f>
        <v>SANTA MARTA</v>
      </c>
      <c r="G1345" s="6" t="s">
        <v>3634</v>
      </c>
      <c r="H1345" t="str">
        <f>VLOOKUP(G1345,$O$19:$P$38,2,0)</f>
        <v>Auxiliar Técnico II</v>
      </c>
      <c r="I1345" t="str">
        <f>VLOOKUP(A1345,PERSONALES!$B$2:$F$2072,4,0)</f>
        <v>F</v>
      </c>
      <c r="J1345">
        <f>VLOOKUP(A1345,PERSONALES!$B$2:$F$2072,5,0)</f>
        <v>46</v>
      </c>
      <c r="K1345" t="str">
        <f>VLOOKUP(A1345,CITACIONES!$B$1:D$2072,2,0)</f>
        <v>SI</v>
      </c>
      <c r="L1345" t="str">
        <f>VLOOKUP(A1345,CITACIONES!$B$2:$D$2072,3,0)</f>
        <v>FEBRERO</v>
      </c>
    </row>
    <row r="1346" spans="1:12">
      <c r="A1346" s="4">
        <v>52303634</v>
      </c>
      <c r="B1346" s="4" t="s">
        <v>430</v>
      </c>
      <c r="C1346" s="4" t="s">
        <v>2540</v>
      </c>
      <c r="D1346" t="s">
        <v>5014</v>
      </c>
      <c r="E1346" s="8">
        <v>11</v>
      </c>
      <c r="F1346" s="1" t="str">
        <f>VLOOKUP(E1346,$O$1:$P$16,2,FALSE)</f>
        <v>BUENOS AIRES</v>
      </c>
      <c r="G1346" s="6" t="s">
        <v>3634</v>
      </c>
      <c r="H1346" t="str">
        <f>VLOOKUP(G1346,$O$19:$P$38,2,0)</f>
        <v>Auxiliar Técnico II</v>
      </c>
      <c r="I1346" t="str">
        <f>VLOOKUP(A1346,PERSONALES!$B$2:$F$2072,4,0)</f>
        <v>F</v>
      </c>
      <c r="J1346">
        <f>VLOOKUP(A1346,PERSONALES!$B$2:$F$2072,5,0)</f>
        <v>48</v>
      </c>
      <c r="K1346" t="str">
        <f>VLOOKUP(A1346,CITACIONES!$B$1:D$2072,2,0)</f>
        <v>NO</v>
      </c>
      <c r="L1346" t="str">
        <f>VLOOKUP(A1346,CITACIONES!$B$2:$D$2072,3,0)</f>
        <v>PENDIENTE</v>
      </c>
    </row>
    <row r="1347" spans="1:12">
      <c r="A1347" s="4">
        <v>52355625</v>
      </c>
      <c r="B1347" s="4" t="s">
        <v>2541</v>
      </c>
      <c r="C1347" s="4" t="s">
        <v>2542</v>
      </c>
      <c r="D1347" t="s">
        <v>5015</v>
      </c>
      <c r="E1347" s="8">
        <v>15</v>
      </c>
      <c r="F1347" s="1" t="str">
        <f>VLOOKUP(E1347,$O$1:$P$16,2,FALSE)</f>
        <v>MIAMI</v>
      </c>
      <c r="G1347" s="6" t="s">
        <v>3635</v>
      </c>
      <c r="H1347" t="str">
        <f>VLOOKUP(G1347,$O$19:$P$38,2,0)</f>
        <v>Auxiliar Técnico I</v>
      </c>
      <c r="I1347" t="str">
        <f>VLOOKUP(A1347,PERSONALES!$B$2:$F$2072,4,0)</f>
        <v>F</v>
      </c>
      <c r="J1347">
        <f>VLOOKUP(A1347,PERSONALES!$B$2:$F$2072,5,0)</f>
        <v>43</v>
      </c>
      <c r="K1347" t="str">
        <f>VLOOKUP(A1347,CITACIONES!$B$1:D$2072,2,0)</f>
        <v>NO</v>
      </c>
      <c r="L1347" t="str">
        <f>VLOOKUP(A1347,CITACIONES!$B$2:$D$2072,3,0)</f>
        <v>PENDIENTE</v>
      </c>
    </row>
    <row r="1348" spans="1:12">
      <c r="A1348" s="4">
        <v>52354954</v>
      </c>
      <c r="B1348" s="4" t="s">
        <v>2240</v>
      </c>
      <c r="C1348" s="4" t="s">
        <v>2543</v>
      </c>
      <c r="D1348" t="s">
        <v>5016</v>
      </c>
      <c r="E1348" s="8">
        <v>8</v>
      </c>
      <c r="F1348" s="1" t="str">
        <f>VLOOKUP(E1348,$O$1:$P$16,2,FALSE)</f>
        <v>GUAYAQUIL</v>
      </c>
      <c r="G1348" s="6" t="s">
        <v>3632</v>
      </c>
      <c r="H1348" t="str">
        <f>VLOOKUP(G1348,$O$19:$P$38,2,0)</f>
        <v>Profesional I</v>
      </c>
      <c r="I1348" t="str">
        <f>VLOOKUP(A1348,PERSONALES!$B$2:$F$2072,4,0)</f>
        <v>F</v>
      </c>
      <c r="J1348">
        <f>VLOOKUP(A1348,PERSONALES!$B$2:$F$2072,5,0)</f>
        <v>45</v>
      </c>
      <c r="K1348" t="str">
        <f>VLOOKUP(A1348,CITACIONES!$B$1:D$2072,2,0)</f>
        <v>SI</v>
      </c>
      <c r="L1348" t="str">
        <f>VLOOKUP(A1348,CITACIONES!$B$2:$D$2072,3,0)</f>
        <v>ABRIL</v>
      </c>
    </row>
    <row r="1349" spans="1:12">
      <c r="A1349" s="4">
        <v>52445999</v>
      </c>
      <c r="B1349" s="4" t="s">
        <v>1241</v>
      </c>
      <c r="C1349" s="4" t="s">
        <v>2544</v>
      </c>
      <c r="D1349" t="s">
        <v>5017</v>
      </c>
      <c r="E1349" s="8">
        <v>3</v>
      </c>
      <c r="F1349" s="1" t="str">
        <f>VLOOKUP(E1349,$O$1:$P$16,2,FALSE)</f>
        <v>CALI</v>
      </c>
      <c r="G1349" s="6" t="s">
        <v>3635</v>
      </c>
      <c r="H1349" t="str">
        <f>VLOOKUP(G1349,$O$19:$P$38,2,0)</f>
        <v>Auxiliar Técnico I</v>
      </c>
      <c r="I1349" t="str">
        <f>VLOOKUP(A1349,PERSONALES!$B$2:$F$2072,4,0)</f>
        <v>F</v>
      </c>
      <c r="J1349">
        <f>VLOOKUP(A1349,PERSONALES!$B$2:$F$2072,5,0)</f>
        <v>43</v>
      </c>
      <c r="K1349" t="str">
        <f>VLOOKUP(A1349,CITACIONES!$B$1:D$2072,2,0)</f>
        <v>SI</v>
      </c>
      <c r="L1349" t="str">
        <f>VLOOKUP(A1349,CITACIONES!$B$2:$D$2072,3,0)</f>
        <v>FEBRERO</v>
      </c>
    </row>
    <row r="1350" spans="1:12">
      <c r="A1350" s="4">
        <v>52483241</v>
      </c>
      <c r="B1350" s="4" t="s">
        <v>2545</v>
      </c>
      <c r="C1350" s="4" t="s">
        <v>2546</v>
      </c>
      <c r="D1350" t="s">
        <v>5018</v>
      </c>
      <c r="E1350" s="8">
        <v>2</v>
      </c>
      <c r="F1350" s="1" t="str">
        <f>VLOOKUP(E1350,$O$1:$P$16,2,FALSE)</f>
        <v>MEDELLIN</v>
      </c>
      <c r="G1350" s="6" t="s">
        <v>3630</v>
      </c>
      <c r="H1350" t="str">
        <f>VLOOKUP(G1350,$O$19:$P$38,2,0)</f>
        <v>Profesional II</v>
      </c>
      <c r="I1350" t="str">
        <f>VLOOKUP(A1350,PERSONALES!$B$2:$F$2072,4,0)</f>
        <v>F</v>
      </c>
      <c r="J1350">
        <f>VLOOKUP(A1350,PERSONALES!$B$2:$F$2072,5,0)</f>
        <v>43</v>
      </c>
      <c r="K1350" t="str">
        <f>VLOOKUP(A1350,CITACIONES!$B$1:D$2072,2,0)</f>
        <v>SI</v>
      </c>
      <c r="L1350" t="str">
        <f>VLOOKUP(A1350,CITACIONES!$B$2:$D$2072,3,0)</f>
        <v>MAYO</v>
      </c>
    </row>
    <row r="1351" spans="1:12">
      <c r="A1351" s="4">
        <v>52501217</v>
      </c>
      <c r="B1351" s="4" t="s">
        <v>2547</v>
      </c>
      <c r="C1351" s="4" t="s">
        <v>2548</v>
      </c>
      <c r="D1351" t="s">
        <v>5019</v>
      </c>
      <c r="E1351" s="8">
        <v>3</v>
      </c>
      <c r="F1351" s="1" t="str">
        <f>VLOOKUP(E1351,$O$1:$P$16,2,FALSE)</f>
        <v>CALI</v>
      </c>
      <c r="G1351" s="6" t="s">
        <v>3635</v>
      </c>
      <c r="H1351" t="str">
        <f>VLOOKUP(G1351,$O$19:$P$38,2,0)</f>
        <v>Auxiliar Técnico I</v>
      </c>
      <c r="I1351" t="str">
        <f>VLOOKUP(A1351,PERSONALES!$B$2:$F$2072,4,0)</f>
        <v>F</v>
      </c>
      <c r="J1351">
        <f>VLOOKUP(A1351,PERSONALES!$B$2:$F$2072,5,0)</f>
        <v>44</v>
      </c>
      <c r="K1351" t="str">
        <f>VLOOKUP(A1351,CITACIONES!$B$1:D$2072,2,0)</f>
        <v>SI</v>
      </c>
      <c r="L1351" t="str">
        <f>VLOOKUP(A1351,CITACIONES!$B$2:$D$2072,3,0)</f>
        <v>FEBRERO</v>
      </c>
    </row>
    <row r="1352" spans="1:12">
      <c r="A1352" s="4">
        <v>52718759</v>
      </c>
      <c r="B1352" s="4" t="s">
        <v>300</v>
      </c>
      <c r="C1352" s="4" t="s">
        <v>299</v>
      </c>
      <c r="D1352" t="s">
        <v>5020</v>
      </c>
      <c r="E1352" s="8">
        <v>9</v>
      </c>
      <c r="F1352" s="1" t="str">
        <f>VLOOKUP(E1352,$O$1:$P$16,2,FALSE)</f>
        <v>QUITO</v>
      </c>
      <c r="G1352" s="6" t="s">
        <v>3635</v>
      </c>
      <c r="H1352" t="str">
        <f>VLOOKUP(G1352,$O$19:$P$38,2,0)</f>
        <v>Auxiliar Técnico I</v>
      </c>
      <c r="I1352" t="str">
        <f>VLOOKUP(A1352,PERSONALES!$B$2:$F$2072,4,0)</f>
        <v>F</v>
      </c>
      <c r="J1352">
        <f>VLOOKUP(A1352,PERSONALES!$B$2:$F$2072,5,0)</f>
        <v>42</v>
      </c>
      <c r="K1352" t="str">
        <f>VLOOKUP(A1352,CITACIONES!$B$1:D$2072,2,0)</f>
        <v>SI</v>
      </c>
      <c r="L1352" t="str">
        <f>VLOOKUP(A1352,CITACIONES!$B$2:$D$2072,3,0)</f>
        <v>MAYO</v>
      </c>
    </row>
    <row r="1353" spans="1:12">
      <c r="A1353" s="4">
        <v>52752356</v>
      </c>
      <c r="B1353" s="4" t="s">
        <v>2549</v>
      </c>
      <c r="C1353" s="4" t="s">
        <v>2550</v>
      </c>
      <c r="D1353" t="s">
        <v>5021</v>
      </c>
      <c r="E1353" s="8">
        <v>2</v>
      </c>
      <c r="F1353" s="1" t="str">
        <f>VLOOKUP(E1353,$O$1:$P$16,2,FALSE)</f>
        <v>MEDELLIN</v>
      </c>
      <c r="G1353" s="6" t="s">
        <v>3634</v>
      </c>
      <c r="H1353" t="str">
        <f>VLOOKUP(G1353,$O$19:$P$38,2,0)</f>
        <v>Auxiliar Técnico II</v>
      </c>
      <c r="I1353" t="str">
        <f>VLOOKUP(A1353,PERSONALES!$B$2:$F$2072,4,0)</f>
        <v>F</v>
      </c>
      <c r="J1353">
        <f>VLOOKUP(A1353,PERSONALES!$B$2:$F$2072,5,0)</f>
        <v>40</v>
      </c>
      <c r="K1353" t="str">
        <f>VLOOKUP(A1353,CITACIONES!$B$1:D$2072,2,0)</f>
        <v>NO</v>
      </c>
      <c r="L1353" t="str">
        <f>VLOOKUP(A1353,CITACIONES!$B$2:$D$2072,3,0)</f>
        <v>PENDIENTE</v>
      </c>
    </row>
    <row r="1354" spans="1:12">
      <c r="A1354" s="4">
        <v>5278822</v>
      </c>
      <c r="B1354" s="4" t="s">
        <v>2551</v>
      </c>
      <c r="C1354" s="4" t="s">
        <v>1542</v>
      </c>
      <c r="D1354" t="s">
        <v>5022</v>
      </c>
      <c r="E1354" s="8">
        <v>12</v>
      </c>
      <c r="F1354" s="1" t="str">
        <f>VLOOKUP(E1354,$O$1:$P$16,2,FALSE)</f>
        <v>CARACAS</v>
      </c>
      <c r="G1354" s="6" t="s">
        <v>3635</v>
      </c>
      <c r="H1354" t="str">
        <f>VLOOKUP(G1354,$O$19:$P$38,2,0)</f>
        <v>Auxiliar Técnico I</v>
      </c>
      <c r="I1354" t="str">
        <f>VLOOKUP(A1354,PERSONALES!$B$2:$F$2072,4,0)</f>
        <v>F</v>
      </c>
      <c r="J1354">
        <f>VLOOKUP(A1354,PERSONALES!$B$2:$F$2072,5,0)</f>
        <v>40</v>
      </c>
      <c r="K1354" t="str">
        <f>VLOOKUP(A1354,CITACIONES!$B$1:D$2072,2,0)</f>
        <v>SI</v>
      </c>
      <c r="L1354" t="str">
        <f>VLOOKUP(A1354,CITACIONES!$B$2:$D$2072,3,0)</f>
        <v>ABRIL</v>
      </c>
    </row>
    <row r="1355" spans="1:12">
      <c r="A1355" s="4">
        <v>52803198</v>
      </c>
      <c r="B1355" s="4" t="s">
        <v>385</v>
      </c>
      <c r="C1355" s="4" t="s">
        <v>384</v>
      </c>
      <c r="D1355" t="s">
        <v>5023</v>
      </c>
      <c r="E1355" s="8">
        <v>14</v>
      </c>
      <c r="F1355" s="1" t="str">
        <f>VLOOKUP(E1355,$O$1:$P$16,2,FALSE)</f>
        <v>SANTIAGO</v>
      </c>
      <c r="G1355" s="6" t="s">
        <v>3634</v>
      </c>
      <c r="H1355" t="str">
        <f>VLOOKUP(G1355,$O$19:$P$38,2,0)</f>
        <v>Auxiliar Técnico II</v>
      </c>
      <c r="I1355" t="str">
        <f>VLOOKUP(A1355,PERSONALES!$B$2:$F$2072,4,0)</f>
        <v>F</v>
      </c>
      <c r="J1355">
        <f>VLOOKUP(A1355,PERSONALES!$B$2:$F$2072,5,0)</f>
        <v>41</v>
      </c>
      <c r="K1355" t="str">
        <f>VLOOKUP(A1355,CITACIONES!$B$1:D$2072,2,0)</f>
        <v>SI</v>
      </c>
      <c r="L1355" t="str">
        <f>VLOOKUP(A1355,CITACIONES!$B$2:$D$2072,3,0)</f>
        <v>ENERO</v>
      </c>
    </row>
    <row r="1356" spans="1:12">
      <c r="A1356" s="4">
        <v>52823942</v>
      </c>
      <c r="B1356" s="4" t="s">
        <v>877</v>
      </c>
      <c r="C1356" s="4" t="s">
        <v>2552</v>
      </c>
      <c r="D1356" t="s">
        <v>5024</v>
      </c>
      <c r="E1356" s="8">
        <v>4</v>
      </c>
      <c r="F1356" s="1" t="str">
        <f>VLOOKUP(E1356,$O$1:$P$16,2,FALSE)</f>
        <v>BARRANQUILLA</v>
      </c>
      <c r="G1356" s="6" t="s">
        <v>3642</v>
      </c>
      <c r="H1356" t="str">
        <f>VLOOKUP(G1356,$O$19:$P$38,2,0)</f>
        <v>Coordinador II</v>
      </c>
      <c r="I1356" t="str">
        <f>VLOOKUP(A1356,PERSONALES!$B$2:$F$2072,4,0)</f>
        <v>F</v>
      </c>
      <c r="J1356">
        <f>VLOOKUP(A1356,PERSONALES!$B$2:$F$2072,5,0)</f>
        <v>39</v>
      </c>
      <c r="K1356" t="str">
        <f>VLOOKUP(A1356,CITACIONES!$B$1:D$2072,2,0)</f>
        <v>SI</v>
      </c>
      <c r="L1356" t="str">
        <f>VLOOKUP(A1356,CITACIONES!$B$2:$D$2072,3,0)</f>
        <v>MAYO</v>
      </c>
    </row>
    <row r="1357" spans="1:12">
      <c r="A1357" s="4">
        <v>52829259</v>
      </c>
      <c r="B1357" s="4" t="s">
        <v>2553</v>
      </c>
      <c r="C1357" s="4" t="s">
        <v>2554</v>
      </c>
      <c r="D1357" t="s">
        <v>5025</v>
      </c>
      <c r="E1357" s="8">
        <v>4</v>
      </c>
      <c r="F1357" s="1" t="str">
        <f>VLOOKUP(E1357,$O$1:$P$16,2,FALSE)</f>
        <v>BARRANQUILLA</v>
      </c>
      <c r="G1357" s="6" t="s">
        <v>3635</v>
      </c>
      <c r="H1357" t="str">
        <f>VLOOKUP(G1357,$O$19:$P$38,2,0)</f>
        <v>Auxiliar Técnico I</v>
      </c>
      <c r="I1357" t="str">
        <f>VLOOKUP(A1357,PERSONALES!$B$2:$F$2072,4,0)</f>
        <v>F</v>
      </c>
      <c r="J1357">
        <f>VLOOKUP(A1357,PERSONALES!$B$2:$F$2072,5,0)</f>
        <v>43</v>
      </c>
      <c r="K1357" t="str">
        <f>VLOOKUP(A1357,CITACIONES!$B$1:D$2072,2,0)</f>
        <v>SI</v>
      </c>
      <c r="L1357" t="str">
        <f>VLOOKUP(A1357,CITACIONES!$B$2:$D$2072,3,0)</f>
        <v>ENERO</v>
      </c>
    </row>
    <row r="1358" spans="1:12">
      <c r="A1358" s="4">
        <v>52842559</v>
      </c>
      <c r="B1358" s="4" t="s">
        <v>2555</v>
      </c>
      <c r="C1358" s="4" t="s">
        <v>2556</v>
      </c>
      <c r="D1358" t="s">
        <v>5026</v>
      </c>
      <c r="E1358" s="8">
        <v>9</v>
      </c>
      <c r="F1358" s="1" t="str">
        <f>VLOOKUP(E1358,$O$1:$P$16,2,FALSE)</f>
        <v>QUITO</v>
      </c>
      <c r="G1358" s="6" t="s">
        <v>3642</v>
      </c>
      <c r="H1358" t="str">
        <f>VLOOKUP(G1358,$O$19:$P$38,2,0)</f>
        <v>Coordinador II</v>
      </c>
      <c r="I1358" t="str">
        <f>VLOOKUP(A1358,PERSONALES!$B$2:$F$2072,4,0)</f>
        <v>F</v>
      </c>
      <c r="J1358">
        <f>VLOOKUP(A1358,PERSONALES!$B$2:$F$2072,5,0)</f>
        <v>40</v>
      </c>
      <c r="K1358" t="str">
        <f>VLOOKUP(A1358,CITACIONES!$B$1:D$2072,2,0)</f>
        <v>SI</v>
      </c>
      <c r="L1358" t="str">
        <f>VLOOKUP(A1358,CITACIONES!$B$2:$D$2072,3,0)</f>
        <v>ENERO</v>
      </c>
    </row>
    <row r="1359" spans="1:12">
      <c r="A1359" s="4">
        <v>5291294</v>
      </c>
      <c r="B1359" s="4" t="s">
        <v>2557</v>
      </c>
      <c r="C1359" s="4" t="s">
        <v>2558</v>
      </c>
      <c r="D1359" t="s">
        <v>5027</v>
      </c>
      <c r="E1359" s="8">
        <v>4</v>
      </c>
      <c r="F1359" s="1" t="str">
        <f>VLOOKUP(E1359,$O$1:$P$16,2,FALSE)</f>
        <v>BARRANQUILLA</v>
      </c>
      <c r="G1359" s="6" t="s">
        <v>3642</v>
      </c>
      <c r="H1359" t="str">
        <f>VLOOKUP(G1359,$O$19:$P$38,2,0)</f>
        <v>Coordinador II</v>
      </c>
      <c r="I1359" t="str">
        <f>VLOOKUP(A1359,PERSONALES!$B$2:$F$2072,4,0)</f>
        <v>F</v>
      </c>
      <c r="J1359">
        <f>VLOOKUP(A1359,PERSONALES!$B$2:$F$2072,5,0)</f>
        <v>38</v>
      </c>
      <c r="K1359" t="str">
        <f>VLOOKUP(A1359,CITACIONES!$B$1:D$2072,2,0)</f>
        <v>SI</v>
      </c>
      <c r="L1359" t="str">
        <f>VLOOKUP(A1359,CITACIONES!$B$2:$D$2072,3,0)</f>
        <v>ABRIL</v>
      </c>
    </row>
    <row r="1360" spans="1:12">
      <c r="A1360" s="4">
        <v>52929270</v>
      </c>
      <c r="B1360" s="4" t="s">
        <v>296</v>
      </c>
      <c r="C1360" s="4" t="s">
        <v>2559</v>
      </c>
      <c r="D1360" t="s">
        <v>5028</v>
      </c>
      <c r="E1360" s="8">
        <v>12</v>
      </c>
      <c r="F1360" s="1" t="str">
        <f>VLOOKUP(E1360,$O$1:$P$16,2,FALSE)</f>
        <v>CARACAS</v>
      </c>
      <c r="G1360" s="6" t="s">
        <v>3634</v>
      </c>
      <c r="H1360" t="str">
        <f>VLOOKUP(G1360,$O$19:$P$38,2,0)</f>
        <v>Auxiliar Técnico II</v>
      </c>
      <c r="I1360" t="str">
        <f>VLOOKUP(A1360,PERSONALES!$B$2:$F$2072,4,0)</f>
        <v>F</v>
      </c>
      <c r="J1360">
        <f>VLOOKUP(A1360,PERSONALES!$B$2:$F$2072,5,0)</f>
        <v>40</v>
      </c>
      <c r="K1360" t="str">
        <f>VLOOKUP(A1360,CITACIONES!$B$1:D$2072,2,0)</f>
        <v>SI</v>
      </c>
      <c r="L1360" t="str">
        <f>VLOOKUP(A1360,CITACIONES!$B$2:$D$2072,3,0)</f>
        <v>ENERO</v>
      </c>
    </row>
    <row r="1361" spans="1:12">
      <c r="A1361" s="4">
        <v>52958317</v>
      </c>
      <c r="B1361" s="4" t="s">
        <v>2560</v>
      </c>
      <c r="C1361" s="4" t="s">
        <v>2561</v>
      </c>
      <c r="D1361" t="s">
        <v>5029</v>
      </c>
      <c r="E1361" s="8">
        <v>2</v>
      </c>
      <c r="F1361" s="1" t="str">
        <f>VLOOKUP(E1361,$O$1:$P$16,2,FALSE)</f>
        <v>MEDELLIN</v>
      </c>
      <c r="G1361" s="6" t="s">
        <v>3630</v>
      </c>
      <c r="H1361" t="str">
        <f>VLOOKUP(G1361,$O$19:$P$38,2,0)</f>
        <v>Profesional II</v>
      </c>
      <c r="I1361" t="str">
        <f>VLOOKUP(A1361,PERSONALES!$B$2:$F$2072,4,0)</f>
        <v>F</v>
      </c>
      <c r="J1361">
        <f>VLOOKUP(A1361,PERSONALES!$B$2:$F$2072,5,0)</f>
        <v>39</v>
      </c>
      <c r="K1361" t="str">
        <f>VLOOKUP(A1361,CITACIONES!$B$1:D$2072,2,0)</f>
        <v>SI</v>
      </c>
      <c r="L1361" t="str">
        <f>VLOOKUP(A1361,CITACIONES!$B$2:$D$2072,3,0)</f>
        <v>ENERO</v>
      </c>
    </row>
    <row r="1362" spans="1:12">
      <c r="A1362" s="4">
        <v>52974567</v>
      </c>
      <c r="B1362" s="4" t="s">
        <v>2562</v>
      </c>
      <c r="C1362" s="4" t="s">
        <v>2563</v>
      </c>
      <c r="D1362" t="s">
        <v>5030</v>
      </c>
      <c r="E1362" s="8">
        <v>2</v>
      </c>
      <c r="F1362" s="1" t="str">
        <f>VLOOKUP(E1362,$O$1:$P$16,2,FALSE)</f>
        <v>MEDELLIN</v>
      </c>
      <c r="G1362" s="6" t="s">
        <v>3638</v>
      </c>
      <c r="H1362" t="str">
        <f>VLOOKUP(G1362,$O$19:$P$38,2,0)</f>
        <v>Gestor I</v>
      </c>
      <c r="I1362" t="str">
        <f>VLOOKUP(A1362,PERSONALES!$B$2:$F$2072,4,0)</f>
        <v>F</v>
      </c>
      <c r="J1362">
        <f>VLOOKUP(A1362,PERSONALES!$B$2:$F$2072,5,0)</f>
        <v>39</v>
      </c>
      <c r="K1362" t="str">
        <f>VLOOKUP(A1362,CITACIONES!$B$1:D$2072,2,0)</f>
        <v>SI</v>
      </c>
      <c r="L1362" t="str">
        <f>VLOOKUP(A1362,CITACIONES!$B$2:$D$2072,3,0)</f>
        <v>ENERO</v>
      </c>
    </row>
    <row r="1363" spans="1:12">
      <c r="A1363" s="4">
        <v>52983370</v>
      </c>
      <c r="B1363" s="4" t="s">
        <v>2564</v>
      </c>
      <c r="C1363" s="4" t="s">
        <v>2565</v>
      </c>
      <c r="D1363" t="s">
        <v>5031</v>
      </c>
      <c r="E1363" s="8">
        <v>14</v>
      </c>
      <c r="F1363" s="1" t="str">
        <f>VLOOKUP(E1363,$O$1:$P$16,2,FALSE)</f>
        <v>SANTIAGO</v>
      </c>
      <c r="G1363" s="6" t="s">
        <v>3634</v>
      </c>
      <c r="H1363" t="str">
        <f>VLOOKUP(G1363,$O$19:$P$38,2,0)</f>
        <v>Auxiliar Técnico II</v>
      </c>
      <c r="I1363" t="str">
        <f>VLOOKUP(A1363,PERSONALES!$B$2:$F$2072,4,0)</f>
        <v>F</v>
      </c>
      <c r="J1363">
        <f>VLOOKUP(A1363,PERSONALES!$B$2:$F$2072,5,0)</f>
        <v>38</v>
      </c>
      <c r="K1363" t="str">
        <f>VLOOKUP(A1363,CITACIONES!$B$1:D$2072,2,0)</f>
        <v>SI</v>
      </c>
      <c r="L1363" t="str">
        <f>VLOOKUP(A1363,CITACIONES!$B$2:$D$2072,3,0)</f>
        <v>MARZO</v>
      </c>
    </row>
    <row r="1364" spans="1:12">
      <c r="A1364" s="4">
        <v>53012674</v>
      </c>
      <c r="B1364" s="4" t="s">
        <v>2566</v>
      </c>
      <c r="C1364" s="4" t="s">
        <v>2567</v>
      </c>
      <c r="D1364" t="s">
        <v>5032</v>
      </c>
      <c r="E1364" s="8">
        <v>12</v>
      </c>
      <c r="F1364" s="1" t="str">
        <f>VLOOKUP(E1364,$O$1:$P$16,2,FALSE)</f>
        <v>CARACAS</v>
      </c>
      <c r="G1364" s="6" t="s">
        <v>3638</v>
      </c>
      <c r="H1364" t="str">
        <f>VLOOKUP(G1364,$O$19:$P$38,2,0)</f>
        <v>Gestor I</v>
      </c>
      <c r="I1364" t="str">
        <f>VLOOKUP(A1364,PERSONALES!$B$2:$F$2072,4,0)</f>
        <v>F</v>
      </c>
      <c r="J1364">
        <f>VLOOKUP(A1364,PERSONALES!$B$2:$F$2072,5,0)</f>
        <v>38</v>
      </c>
      <c r="K1364" t="str">
        <f>VLOOKUP(A1364,CITACIONES!$B$1:D$2072,2,0)</f>
        <v>SI</v>
      </c>
      <c r="L1364" t="str">
        <f>VLOOKUP(A1364,CITACIONES!$B$2:$D$2072,3,0)</f>
        <v>MAYO</v>
      </c>
    </row>
    <row r="1365" spans="1:12">
      <c r="A1365" s="4">
        <v>53073643</v>
      </c>
      <c r="B1365" s="4" t="s">
        <v>2568</v>
      </c>
      <c r="C1365" s="4" t="s">
        <v>2569</v>
      </c>
      <c r="D1365" t="s">
        <v>5033</v>
      </c>
      <c r="E1365" s="8">
        <v>5</v>
      </c>
      <c r="F1365" s="1" t="str">
        <f>VLOOKUP(E1365,$O$1:$P$16,2,FALSE)</f>
        <v>BUCARAMANGA</v>
      </c>
      <c r="G1365" s="6" t="s">
        <v>3642</v>
      </c>
      <c r="H1365" t="str">
        <f>VLOOKUP(G1365,$O$19:$P$38,2,0)</f>
        <v>Coordinador II</v>
      </c>
      <c r="I1365" t="str">
        <f>VLOOKUP(A1365,PERSONALES!$B$2:$F$2072,4,0)</f>
        <v>F</v>
      </c>
      <c r="J1365">
        <f>VLOOKUP(A1365,PERSONALES!$B$2:$F$2072,5,0)</f>
        <v>37</v>
      </c>
      <c r="K1365" t="str">
        <f>VLOOKUP(A1365,CITACIONES!$B$1:D$2072,2,0)</f>
        <v>SI</v>
      </c>
      <c r="L1365" t="str">
        <f>VLOOKUP(A1365,CITACIONES!$B$2:$D$2072,3,0)</f>
        <v>ENERO</v>
      </c>
    </row>
    <row r="1366" spans="1:12">
      <c r="A1366" s="4">
        <v>53116098</v>
      </c>
      <c r="B1366" s="4" t="s">
        <v>1959</v>
      </c>
      <c r="C1366" s="4" t="s">
        <v>2570</v>
      </c>
      <c r="D1366" t="s">
        <v>5034</v>
      </c>
      <c r="E1366" s="8">
        <v>1</v>
      </c>
      <c r="F1366" s="1" t="str">
        <f>VLOOKUP(E1366,$O$1:$P$16,2,FALSE)</f>
        <v>BOGOTA</v>
      </c>
      <c r="G1366" s="6" t="s">
        <v>3635</v>
      </c>
      <c r="H1366" t="str">
        <f>VLOOKUP(G1366,$O$19:$P$38,2,0)</f>
        <v>Auxiliar Técnico I</v>
      </c>
      <c r="I1366" t="str">
        <f>VLOOKUP(A1366,PERSONALES!$B$2:$F$2072,4,0)</f>
        <v>F</v>
      </c>
      <c r="J1366">
        <f>VLOOKUP(A1366,PERSONALES!$B$2:$F$2072,5,0)</f>
        <v>37</v>
      </c>
      <c r="K1366" t="str">
        <f>VLOOKUP(A1366,CITACIONES!$B$1:D$2072,2,0)</f>
        <v>SI</v>
      </c>
      <c r="L1366" t="str">
        <f>VLOOKUP(A1366,CITACIONES!$B$2:$D$2072,3,0)</f>
        <v>MAYO</v>
      </c>
    </row>
    <row r="1367" spans="1:12">
      <c r="A1367" s="4">
        <v>57599334</v>
      </c>
      <c r="B1367" s="4" t="s">
        <v>220</v>
      </c>
      <c r="C1367" s="4" t="s">
        <v>2571</v>
      </c>
      <c r="D1367" t="s">
        <v>5035</v>
      </c>
      <c r="E1367" s="8">
        <v>1</v>
      </c>
      <c r="F1367" s="1" t="str">
        <f>VLOOKUP(E1367,$O$1:$P$16,2,FALSE)</f>
        <v>BOGOTA</v>
      </c>
      <c r="G1367" s="6" t="s">
        <v>3639</v>
      </c>
      <c r="H1367" t="str">
        <f>VLOOKUP(G1367,$O$19:$P$38,2,0)</f>
        <v>Gerente II</v>
      </c>
      <c r="I1367" t="str">
        <f>VLOOKUP(A1367,PERSONALES!$B$2:$F$2072,4,0)</f>
        <v>M</v>
      </c>
      <c r="J1367">
        <f>VLOOKUP(A1367,PERSONALES!$B$2:$F$2072,5,0)</f>
        <v>45</v>
      </c>
      <c r="K1367" t="str">
        <f>VLOOKUP(A1367,CITACIONES!$B$1:D$2072,2,0)</f>
        <v>NO</v>
      </c>
      <c r="L1367" t="str">
        <f>VLOOKUP(A1367,CITACIONES!$B$2:$D$2072,3,0)</f>
        <v>PENDIENTE</v>
      </c>
    </row>
    <row r="1368" spans="1:12">
      <c r="A1368" s="4">
        <v>79657956</v>
      </c>
      <c r="B1368" s="4" t="s">
        <v>1404</v>
      </c>
      <c r="C1368" s="4" t="s">
        <v>2572</v>
      </c>
      <c r="D1368" t="s">
        <v>5036</v>
      </c>
      <c r="E1368" s="8">
        <v>11</v>
      </c>
      <c r="F1368" s="1" t="str">
        <f>VLOOKUP(E1368,$O$1:$P$16,2,FALSE)</f>
        <v>BUENOS AIRES</v>
      </c>
      <c r="G1368" s="6" t="s">
        <v>3642</v>
      </c>
      <c r="H1368" t="str">
        <f>VLOOKUP(G1368,$O$19:$P$38,2,0)</f>
        <v>Coordinador II</v>
      </c>
      <c r="I1368" t="str">
        <f>VLOOKUP(A1368,PERSONALES!$B$2:$F$2072,4,0)</f>
        <v>M</v>
      </c>
      <c r="J1368">
        <f>VLOOKUP(A1368,PERSONALES!$B$2:$F$2072,5,0)</f>
        <v>49</v>
      </c>
      <c r="K1368" t="str">
        <f>VLOOKUP(A1368,CITACIONES!$B$1:D$2072,2,0)</f>
        <v>NO</v>
      </c>
      <c r="L1368" t="str">
        <f>VLOOKUP(A1368,CITACIONES!$B$2:$D$2072,3,0)</f>
        <v>PENDIENTE</v>
      </c>
    </row>
    <row r="1369" spans="1:12">
      <c r="A1369" s="4">
        <v>79775848</v>
      </c>
      <c r="B1369" s="4" t="s">
        <v>446</v>
      </c>
      <c r="C1369" s="4" t="s">
        <v>2573</v>
      </c>
      <c r="D1369" t="s">
        <v>5037</v>
      </c>
      <c r="E1369" s="8">
        <v>8</v>
      </c>
      <c r="F1369" s="1" t="str">
        <f>VLOOKUP(E1369,$O$1:$P$16,2,FALSE)</f>
        <v>GUAYAQUIL</v>
      </c>
      <c r="G1369" s="6" t="s">
        <v>3631</v>
      </c>
      <c r="H1369" t="str">
        <f>VLOOKUP(G1369,$O$19:$P$38,2,0)</f>
        <v>GERENTE</v>
      </c>
      <c r="I1369" t="str">
        <f>VLOOKUP(A1369,PERSONALES!$B$2:$F$2072,4,0)</f>
        <v>M</v>
      </c>
      <c r="J1369">
        <f>VLOOKUP(A1369,PERSONALES!$B$2:$F$2072,5,0)</f>
        <v>49</v>
      </c>
      <c r="K1369" t="str">
        <f>VLOOKUP(A1369,CITACIONES!$B$1:D$2072,2,0)</f>
        <v>SI</v>
      </c>
      <c r="L1369" t="str">
        <f>VLOOKUP(A1369,CITACIONES!$B$2:$D$2072,3,0)</f>
        <v>ABRIL</v>
      </c>
    </row>
    <row r="1370" spans="1:12">
      <c r="A1370" s="4">
        <v>7995229</v>
      </c>
      <c r="B1370" s="4" t="s">
        <v>245</v>
      </c>
      <c r="C1370" s="4" t="s">
        <v>244</v>
      </c>
      <c r="D1370" t="s">
        <v>5038</v>
      </c>
      <c r="E1370" s="8">
        <v>11</v>
      </c>
      <c r="F1370" s="1" t="str">
        <f>VLOOKUP(E1370,$O$1:$P$16,2,FALSE)</f>
        <v>BUENOS AIRES</v>
      </c>
      <c r="G1370" s="6" t="s">
        <v>3642</v>
      </c>
      <c r="H1370" t="str">
        <f>VLOOKUP(G1370,$O$19:$P$38,2,0)</f>
        <v>Coordinador II</v>
      </c>
      <c r="I1370" t="str">
        <f>VLOOKUP(A1370,PERSONALES!$B$2:$F$2072,4,0)</f>
        <v>M</v>
      </c>
      <c r="J1370">
        <f>VLOOKUP(A1370,PERSONALES!$B$2:$F$2072,5,0)</f>
        <v>42</v>
      </c>
      <c r="K1370" t="str">
        <f>VLOOKUP(A1370,CITACIONES!$B$1:D$2072,2,0)</f>
        <v>NO</v>
      </c>
      <c r="L1370" t="str">
        <f>VLOOKUP(A1370,CITACIONES!$B$2:$D$2072,3,0)</f>
        <v>PENDIENTE</v>
      </c>
    </row>
    <row r="1371" spans="1:12">
      <c r="A1371" s="4">
        <v>80071001</v>
      </c>
      <c r="B1371" s="4" t="s">
        <v>1518</v>
      </c>
      <c r="C1371" s="4" t="s">
        <v>2574</v>
      </c>
      <c r="D1371" t="s">
        <v>5039</v>
      </c>
      <c r="E1371" s="8">
        <v>13</v>
      </c>
      <c r="F1371" s="1" t="str">
        <f>VLOOKUP(E1371,$O$1:$P$16,2,FALSE)</f>
        <v>NEW YORK</v>
      </c>
      <c r="G1371" s="6" t="s">
        <v>3642</v>
      </c>
      <c r="H1371" t="str">
        <f>VLOOKUP(G1371,$O$19:$P$38,2,0)</f>
        <v>Coordinador II</v>
      </c>
      <c r="I1371" t="str">
        <f>VLOOKUP(A1371,PERSONALES!$B$2:$F$2072,4,0)</f>
        <v>M</v>
      </c>
      <c r="J1371">
        <f>VLOOKUP(A1371,PERSONALES!$B$2:$F$2072,5,0)</f>
        <v>40</v>
      </c>
      <c r="K1371" t="str">
        <f>VLOOKUP(A1371,CITACIONES!$B$1:D$2072,2,0)</f>
        <v>NO</v>
      </c>
      <c r="L1371" t="str">
        <f>VLOOKUP(A1371,CITACIONES!$B$2:$D$2072,3,0)</f>
        <v>PENDIENTE</v>
      </c>
    </row>
    <row r="1372" spans="1:12">
      <c r="A1372" s="4">
        <v>80202920</v>
      </c>
      <c r="B1372" s="4" t="s">
        <v>2575</v>
      </c>
      <c r="C1372" s="4" t="s">
        <v>2576</v>
      </c>
      <c r="D1372" t="s">
        <v>5040</v>
      </c>
      <c r="E1372" s="8">
        <v>7</v>
      </c>
      <c r="F1372" s="1" t="str">
        <f>VLOOKUP(E1372,$O$1:$P$16,2,FALSE)</f>
        <v>PASO</v>
      </c>
      <c r="G1372" s="6" t="s">
        <v>3635</v>
      </c>
      <c r="H1372" t="str">
        <f>VLOOKUP(G1372,$O$19:$P$38,2,0)</f>
        <v>Auxiliar Técnico I</v>
      </c>
      <c r="I1372" t="str">
        <f>VLOOKUP(A1372,PERSONALES!$B$2:$F$2072,4,0)</f>
        <v>M</v>
      </c>
      <c r="J1372">
        <f>VLOOKUP(A1372,PERSONALES!$B$2:$F$2072,5,0)</f>
        <v>39</v>
      </c>
      <c r="K1372" t="str">
        <f>VLOOKUP(A1372,CITACIONES!$B$1:D$2072,2,0)</f>
        <v>SI</v>
      </c>
      <c r="L1372" t="str">
        <f>VLOOKUP(A1372,CITACIONES!$B$2:$D$2072,3,0)</f>
        <v>ABRIL</v>
      </c>
    </row>
    <row r="1373" spans="1:12">
      <c r="A1373" s="4">
        <v>80731808</v>
      </c>
      <c r="B1373" s="4" t="s">
        <v>2577</v>
      </c>
      <c r="C1373" s="4" t="s">
        <v>2578</v>
      </c>
      <c r="D1373" t="s">
        <v>5041</v>
      </c>
      <c r="E1373" s="8">
        <v>7</v>
      </c>
      <c r="F1373" s="1" t="str">
        <f>VLOOKUP(E1373,$O$1:$P$16,2,FALSE)</f>
        <v>PASO</v>
      </c>
      <c r="G1373" s="6" t="s">
        <v>3633</v>
      </c>
      <c r="H1373" t="str">
        <f>VLOOKUP(G1373,$O$19:$P$38,2,0)</f>
        <v>Coordinador I</v>
      </c>
      <c r="I1373" t="str">
        <f>VLOOKUP(A1373,PERSONALES!$B$2:$F$2072,4,0)</f>
        <v>M</v>
      </c>
      <c r="J1373">
        <f>VLOOKUP(A1373,PERSONALES!$B$2:$F$2072,5,0)</f>
        <v>40</v>
      </c>
      <c r="K1373" t="str">
        <f>VLOOKUP(A1373,CITACIONES!$B$1:D$2072,2,0)</f>
        <v>NO</v>
      </c>
      <c r="L1373" t="str">
        <f>VLOOKUP(A1373,CITACIONES!$B$2:$D$2072,3,0)</f>
        <v>PENDIENTE</v>
      </c>
    </row>
    <row r="1374" spans="1:12">
      <c r="A1374" s="4">
        <v>1010688232</v>
      </c>
      <c r="B1374" s="4" t="s">
        <v>320</v>
      </c>
      <c r="C1374" s="4" t="s">
        <v>2579</v>
      </c>
      <c r="D1374" t="s">
        <v>5042</v>
      </c>
      <c r="E1374" s="8">
        <v>14</v>
      </c>
      <c r="F1374" s="1" t="str">
        <f>VLOOKUP(E1374,$O$1:$P$16,2,FALSE)</f>
        <v>SANTIAGO</v>
      </c>
      <c r="G1374" s="6" t="s">
        <v>3630</v>
      </c>
      <c r="H1374" t="str">
        <f>VLOOKUP(G1374,$O$19:$P$38,2,0)</f>
        <v>Profesional II</v>
      </c>
      <c r="I1374" t="str">
        <f>VLOOKUP(A1374,PERSONALES!$B$2:$F$2072,4,0)</f>
        <v>F</v>
      </c>
      <c r="J1374">
        <f>VLOOKUP(A1374,PERSONALES!$B$2:$F$2072,5,0)</f>
        <v>24</v>
      </c>
      <c r="K1374" t="str">
        <f>VLOOKUP(A1374,CITACIONES!$B$1:D$2072,2,0)</f>
        <v>SI</v>
      </c>
      <c r="L1374" t="str">
        <f>VLOOKUP(A1374,CITACIONES!$B$2:$D$2072,3,0)</f>
        <v>ABRIL</v>
      </c>
    </row>
    <row r="1375" spans="1:12">
      <c r="A1375" s="4">
        <v>1018768699</v>
      </c>
      <c r="B1375" s="4" t="s">
        <v>2580</v>
      </c>
      <c r="C1375" s="4" t="s">
        <v>2581</v>
      </c>
      <c r="D1375" t="s">
        <v>5043</v>
      </c>
      <c r="E1375" s="8">
        <v>4</v>
      </c>
      <c r="F1375" s="1" t="str">
        <f>VLOOKUP(E1375,$O$1:$P$16,2,FALSE)</f>
        <v>BARRANQUILLA</v>
      </c>
      <c r="G1375" s="6" t="s">
        <v>3633</v>
      </c>
      <c r="H1375" t="str">
        <f>VLOOKUP(G1375,$O$19:$P$38,2,0)</f>
        <v>Coordinador I</v>
      </c>
      <c r="I1375" t="str">
        <f>VLOOKUP(A1375,PERSONALES!$B$2:$F$2072,4,0)</f>
        <v>F</v>
      </c>
      <c r="J1375">
        <f>VLOOKUP(A1375,PERSONALES!$B$2:$F$2072,5,0)</f>
        <v>34</v>
      </c>
      <c r="K1375" t="str">
        <f>VLOOKUP(A1375,CITACIONES!$B$1:D$2072,2,0)</f>
        <v>SI</v>
      </c>
      <c r="L1375" t="str">
        <f>VLOOKUP(A1375,CITACIONES!$B$2:$D$2072,3,0)</f>
        <v>JUNIO</v>
      </c>
    </row>
    <row r="1376" spans="1:12">
      <c r="A1376" s="4">
        <v>102210741</v>
      </c>
      <c r="B1376" s="4" t="s">
        <v>1511</v>
      </c>
      <c r="C1376" s="4" t="s">
        <v>2582</v>
      </c>
      <c r="D1376" t="s">
        <v>5044</v>
      </c>
      <c r="E1376" s="8">
        <v>8</v>
      </c>
      <c r="F1376" s="1" t="str">
        <f>VLOOKUP(E1376,$O$1:$P$16,2,FALSE)</f>
        <v>GUAYAQUIL</v>
      </c>
      <c r="G1376" s="6" t="s">
        <v>3630</v>
      </c>
      <c r="H1376" t="str">
        <f>VLOOKUP(G1376,$O$19:$P$38,2,0)</f>
        <v>Profesional II</v>
      </c>
      <c r="I1376" t="str">
        <f>VLOOKUP(A1376,PERSONALES!$B$2:$F$2072,4,0)</f>
        <v>M</v>
      </c>
      <c r="J1376">
        <f>VLOOKUP(A1376,PERSONALES!$B$2:$F$2072,5,0)</f>
        <v>36</v>
      </c>
      <c r="K1376" t="str">
        <f>VLOOKUP(A1376,CITACIONES!$B$1:D$2072,2,0)</f>
        <v>SI</v>
      </c>
      <c r="L1376" t="str">
        <f>VLOOKUP(A1376,CITACIONES!$B$2:$D$2072,3,0)</f>
        <v>MARZO</v>
      </c>
    </row>
    <row r="1377" spans="1:12">
      <c r="A1377" s="4">
        <v>1022374946</v>
      </c>
      <c r="B1377" s="4" t="s">
        <v>2583</v>
      </c>
      <c r="C1377" s="4" t="s">
        <v>2584</v>
      </c>
      <c r="D1377" t="s">
        <v>5045</v>
      </c>
      <c r="E1377" s="8">
        <v>14</v>
      </c>
      <c r="F1377" s="1" t="str">
        <f>VLOOKUP(E1377,$O$1:$P$16,2,FALSE)</f>
        <v>SANTIAGO</v>
      </c>
      <c r="G1377" s="6" t="s">
        <v>3630</v>
      </c>
      <c r="H1377" t="str">
        <f>VLOOKUP(G1377,$O$19:$P$38,2,0)</f>
        <v>Profesional II</v>
      </c>
      <c r="I1377" t="str">
        <f>VLOOKUP(A1377,PERSONALES!$B$2:$F$2072,4,0)</f>
        <v>F</v>
      </c>
      <c r="J1377">
        <f>VLOOKUP(A1377,PERSONALES!$B$2:$F$2072,5,0)</f>
        <v>26</v>
      </c>
      <c r="K1377" t="str">
        <f>VLOOKUP(A1377,CITACIONES!$B$1:D$2072,2,0)</f>
        <v>SI</v>
      </c>
      <c r="L1377" t="str">
        <f>VLOOKUP(A1377,CITACIONES!$B$2:$D$2072,3,0)</f>
        <v>ABRIL</v>
      </c>
    </row>
    <row r="1378" spans="1:12">
      <c r="A1378" s="4">
        <v>1073998290</v>
      </c>
      <c r="B1378" s="4" t="s">
        <v>2585</v>
      </c>
      <c r="C1378" s="4" t="s">
        <v>2586</v>
      </c>
      <c r="D1378" t="s">
        <v>5046</v>
      </c>
      <c r="E1378" s="8">
        <v>15</v>
      </c>
      <c r="F1378" s="1" t="str">
        <f>VLOOKUP(E1378,$O$1:$P$16,2,FALSE)</f>
        <v>MIAMI</v>
      </c>
      <c r="G1378" s="6" t="s">
        <v>3635</v>
      </c>
      <c r="H1378" t="str">
        <f>VLOOKUP(G1378,$O$19:$P$38,2,0)</f>
        <v>Auxiliar Técnico I</v>
      </c>
      <c r="I1378" t="str">
        <f>VLOOKUP(A1378,PERSONALES!$B$2:$F$2072,4,0)</f>
        <v>F</v>
      </c>
      <c r="J1378">
        <f>VLOOKUP(A1378,PERSONALES!$B$2:$F$2072,5,0)</f>
        <v>35</v>
      </c>
      <c r="K1378" t="str">
        <f>VLOOKUP(A1378,CITACIONES!$B$1:D$2072,2,0)</f>
        <v>SI</v>
      </c>
      <c r="L1378" t="str">
        <f>VLOOKUP(A1378,CITACIONES!$B$2:$D$2072,3,0)</f>
        <v>JUNIO</v>
      </c>
    </row>
    <row r="1379" spans="1:12">
      <c r="A1379" s="4">
        <v>1073590447</v>
      </c>
      <c r="B1379" s="4" t="s">
        <v>2587</v>
      </c>
      <c r="C1379" s="4" t="s">
        <v>2588</v>
      </c>
      <c r="D1379" t="s">
        <v>5047</v>
      </c>
      <c r="E1379" s="8">
        <v>4</v>
      </c>
      <c r="F1379" s="1" t="str">
        <f>VLOOKUP(E1379,$O$1:$P$16,2,FALSE)</f>
        <v>BARRANQUILLA</v>
      </c>
      <c r="G1379" s="6" t="s">
        <v>3630</v>
      </c>
      <c r="H1379" t="str">
        <f>VLOOKUP(G1379,$O$19:$P$38,2,0)</f>
        <v>Profesional II</v>
      </c>
      <c r="I1379" t="str">
        <f>VLOOKUP(A1379,PERSONALES!$B$2:$F$2072,4,0)</f>
        <v>M</v>
      </c>
      <c r="J1379">
        <f>VLOOKUP(A1379,PERSONALES!$B$2:$F$2072,5,0)</f>
        <v>33</v>
      </c>
      <c r="K1379" t="str">
        <f>VLOOKUP(A1379,CITACIONES!$B$1:D$2072,2,0)</f>
        <v>NO</v>
      </c>
      <c r="L1379" t="str">
        <f>VLOOKUP(A1379,CITACIONES!$B$2:$D$2072,3,0)</f>
        <v>PENDIENTE</v>
      </c>
    </row>
    <row r="1380" spans="1:12">
      <c r="A1380" s="4">
        <v>3957367</v>
      </c>
      <c r="B1380" s="4" t="s">
        <v>504</v>
      </c>
      <c r="C1380" s="4" t="s">
        <v>2589</v>
      </c>
      <c r="D1380" t="s">
        <v>5048</v>
      </c>
      <c r="E1380" s="8">
        <v>14</v>
      </c>
      <c r="F1380" s="1" t="str">
        <f>VLOOKUP(E1380,$O$1:$P$16,2,FALSE)</f>
        <v>SANTIAGO</v>
      </c>
      <c r="G1380" s="6" t="s">
        <v>3633</v>
      </c>
      <c r="H1380" t="str">
        <f>VLOOKUP(G1380,$O$19:$P$38,2,0)</f>
        <v>Coordinador I</v>
      </c>
      <c r="I1380" t="str">
        <f>VLOOKUP(A1380,PERSONALES!$B$2:$F$2072,4,0)</f>
        <v>F</v>
      </c>
      <c r="J1380">
        <f>VLOOKUP(A1380,PERSONALES!$B$2:$F$2072,5,0)</f>
        <v>49</v>
      </c>
      <c r="K1380" t="str">
        <f>VLOOKUP(A1380,CITACIONES!$B$1:D$2072,2,0)</f>
        <v>SI</v>
      </c>
      <c r="L1380" t="str">
        <f>VLOOKUP(A1380,CITACIONES!$B$2:$D$2072,3,0)</f>
        <v>JUNIO</v>
      </c>
    </row>
    <row r="1381" spans="1:12">
      <c r="A1381" s="4">
        <v>1014753283</v>
      </c>
      <c r="B1381" s="4" t="s">
        <v>175</v>
      </c>
      <c r="C1381" s="4" t="s">
        <v>174</v>
      </c>
      <c r="D1381" t="s">
        <v>5049</v>
      </c>
      <c r="E1381" s="8">
        <v>4</v>
      </c>
      <c r="F1381" s="1" t="str">
        <f>VLOOKUP(E1381,$O$1:$P$16,2,FALSE)</f>
        <v>BARRANQUILLA</v>
      </c>
      <c r="G1381" s="6" t="s">
        <v>3632</v>
      </c>
      <c r="H1381" t="str">
        <f>VLOOKUP(G1381,$O$19:$P$38,2,0)</f>
        <v>Profesional I</v>
      </c>
      <c r="I1381" t="str">
        <f>VLOOKUP(A1381,PERSONALES!$B$2:$F$2072,4,0)</f>
        <v>M</v>
      </c>
      <c r="J1381">
        <f>VLOOKUP(A1381,PERSONALES!$B$2:$F$2072,5,0)</f>
        <v>29</v>
      </c>
      <c r="K1381" t="str">
        <f>VLOOKUP(A1381,CITACIONES!$B$1:D$2072,2,0)</f>
        <v>NO</v>
      </c>
      <c r="L1381" t="str">
        <f>VLOOKUP(A1381,CITACIONES!$B$2:$D$2072,3,0)</f>
        <v>PENDIENTE</v>
      </c>
    </row>
    <row r="1382" spans="1:12">
      <c r="A1382" s="4">
        <v>1018559998</v>
      </c>
      <c r="B1382" s="4" t="s">
        <v>2590</v>
      </c>
      <c r="C1382" s="4" t="s">
        <v>2591</v>
      </c>
      <c r="D1382" t="s">
        <v>5050</v>
      </c>
      <c r="E1382" s="8">
        <v>3</v>
      </c>
      <c r="F1382" s="1" t="str">
        <f>VLOOKUP(E1382,$O$1:$P$16,2,FALSE)</f>
        <v>CALI</v>
      </c>
      <c r="G1382" s="6" t="s">
        <v>3632</v>
      </c>
      <c r="H1382" t="str">
        <f>VLOOKUP(G1382,$O$19:$P$38,2,0)</f>
        <v>Profesional I</v>
      </c>
      <c r="I1382" t="str">
        <f>VLOOKUP(A1382,PERSONALES!$B$2:$F$2072,4,0)</f>
        <v>M</v>
      </c>
      <c r="J1382">
        <f>VLOOKUP(A1382,PERSONALES!$B$2:$F$2072,5,0)</f>
        <v>29</v>
      </c>
      <c r="K1382" t="str">
        <f>VLOOKUP(A1382,CITACIONES!$B$1:D$2072,2,0)</f>
        <v>SI</v>
      </c>
      <c r="L1382" t="str">
        <f>VLOOKUP(A1382,CITACIONES!$B$2:$D$2072,3,0)</f>
        <v>MAYO</v>
      </c>
    </row>
    <row r="1383" spans="1:12">
      <c r="A1383" s="4">
        <v>102418612</v>
      </c>
      <c r="B1383" s="4" t="s">
        <v>2592</v>
      </c>
      <c r="C1383" s="4" t="s">
        <v>2593</v>
      </c>
      <c r="D1383" t="s">
        <v>5051</v>
      </c>
      <c r="E1383" s="8">
        <v>4</v>
      </c>
      <c r="F1383" s="1" t="str">
        <f>VLOOKUP(E1383,$O$1:$P$16,2,FALSE)</f>
        <v>BARRANQUILLA</v>
      </c>
      <c r="G1383" s="6" t="s">
        <v>3632</v>
      </c>
      <c r="H1383" t="str">
        <f>VLOOKUP(G1383,$O$19:$P$38,2,0)</f>
        <v>Profesional I</v>
      </c>
      <c r="I1383" t="str">
        <f>VLOOKUP(A1383,PERSONALES!$B$2:$F$2072,4,0)</f>
        <v>F</v>
      </c>
      <c r="J1383">
        <f>VLOOKUP(A1383,PERSONALES!$B$2:$F$2072,5,0)</f>
        <v>26</v>
      </c>
      <c r="K1383" t="str">
        <f>VLOOKUP(A1383,CITACIONES!$B$1:D$2072,2,0)</f>
        <v>NO</v>
      </c>
      <c r="L1383" t="str">
        <f>VLOOKUP(A1383,CITACIONES!$B$2:$D$2072,3,0)</f>
        <v>PENDIENTE</v>
      </c>
    </row>
    <row r="1384" spans="1:12">
      <c r="A1384" s="4">
        <v>1032404430</v>
      </c>
      <c r="B1384" s="4" t="s">
        <v>162</v>
      </c>
      <c r="C1384" s="4" t="s">
        <v>2594</v>
      </c>
      <c r="D1384" t="s">
        <v>5052</v>
      </c>
      <c r="E1384" s="8">
        <v>10</v>
      </c>
      <c r="F1384" s="1" t="str">
        <f>VLOOKUP(E1384,$O$1:$P$16,2,FALSE)</f>
        <v>LIMA</v>
      </c>
      <c r="G1384" s="6" t="s">
        <v>3632</v>
      </c>
      <c r="H1384" t="str">
        <f>VLOOKUP(G1384,$O$19:$P$38,2,0)</f>
        <v>Profesional I</v>
      </c>
      <c r="I1384" t="str">
        <f>VLOOKUP(A1384,PERSONALES!$B$2:$F$2072,4,0)</f>
        <v>M</v>
      </c>
      <c r="J1384">
        <f>VLOOKUP(A1384,PERSONALES!$B$2:$F$2072,5,0)</f>
        <v>30</v>
      </c>
      <c r="K1384" t="str">
        <f>VLOOKUP(A1384,CITACIONES!$B$1:D$2072,2,0)</f>
        <v>SI</v>
      </c>
      <c r="L1384" t="str">
        <f>VLOOKUP(A1384,CITACIONES!$B$2:$D$2072,3,0)</f>
        <v>MARZO</v>
      </c>
    </row>
    <row r="1385" spans="1:12">
      <c r="A1385" s="4">
        <v>1033539514</v>
      </c>
      <c r="B1385" s="4" t="s">
        <v>2595</v>
      </c>
      <c r="C1385" s="4" t="s">
        <v>2596</v>
      </c>
      <c r="D1385" t="s">
        <v>5053</v>
      </c>
      <c r="E1385" s="8">
        <v>1</v>
      </c>
      <c r="F1385" s="1" t="str">
        <f>VLOOKUP(E1385,$O$1:$P$16,2,FALSE)</f>
        <v>BOGOTA</v>
      </c>
      <c r="G1385" s="6" t="s">
        <v>3634</v>
      </c>
      <c r="H1385" t="str">
        <f>VLOOKUP(G1385,$O$19:$P$38,2,0)</f>
        <v>Auxiliar Técnico II</v>
      </c>
      <c r="I1385" t="str">
        <f>VLOOKUP(A1385,PERSONALES!$B$2:$F$2072,4,0)</f>
        <v>M</v>
      </c>
      <c r="J1385">
        <f>VLOOKUP(A1385,PERSONALES!$B$2:$F$2072,5,0)</f>
        <v>28</v>
      </c>
      <c r="K1385" t="str">
        <f>VLOOKUP(A1385,CITACIONES!$B$1:D$2072,2,0)</f>
        <v>SI</v>
      </c>
      <c r="L1385" t="str">
        <f>VLOOKUP(A1385,CITACIONES!$B$2:$D$2072,3,0)</f>
        <v>FEBRERO</v>
      </c>
    </row>
    <row r="1386" spans="1:12">
      <c r="A1386" s="4">
        <v>52008802</v>
      </c>
      <c r="B1386" s="4" t="s">
        <v>296</v>
      </c>
      <c r="C1386" s="4" t="s">
        <v>2597</v>
      </c>
      <c r="D1386" t="s">
        <v>5054</v>
      </c>
      <c r="E1386" s="8">
        <v>8</v>
      </c>
      <c r="F1386" s="1" t="str">
        <f>VLOOKUP(E1386,$O$1:$P$16,2,FALSE)</f>
        <v>GUAYAQUIL</v>
      </c>
      <c r="G1386" s="6" t="s">
        <v>3633</v>
      </c>
      <c r="H1386" t="str">
        <f>VLOOKUP(G1386,$O$19:$P$38,2,0)</f>
        <v>Coordinador I</v>
      </c>
      <c r="I1386" t="str">
        <f>VLOOKUP(A1386,PERSONALES!$B$2:$F$2072,4,0)</f>
        <v>F</v>
      </c>
      <c r="J1386">
        <f>VLOOKUP(A1386,PERSONALES!$B$2:$F$2072,5,0)</f>
        <v>51</v>
      </c>
      <c r="K1386" t="str">
        <f>VLOOKUP(A1386,CITACIONES!$B$1:D$2072,2,0)</f>
        <v>NO</v>
      </c>
      <c r="L1386" t="str">
        <f>VLOOKUP(A1386,CITACIONES!$B$2:$D$2072,3,0)</f>
        <v>PENDIENTE</v>
      </c>
    </row>
    <row r="1387" spans="1:12">
      <c r="A1387" s="4">
        <v>52175965</v>
      </c>
      <c r="B1387" s="4" t="s">
        <v>2598</v>
      </c>
      <c r="C1387" s="4" t="s">
        <v>2599</v>
      </c>
      <c r="D1387" t="s">
        <v>5055</v>
      </c>
      <c r="E1387" s="8">
        <v>1</v>
      </c>
      <c r="F1387" s="1" t="str">
        <f>VLOOKUP(E1387,$O$1:$P$16,2,FALSE)</f>
        <v>BOGOTA</v>
      </c>
      <c r="G1387" s="6" t="s">
        <v>3632</v>
      </c>
      <c r="H1387" t="str">
        <f>VLOOKUP(G1387,$O$19:$P$38,2,0)</f>
        <v>Profesional I</v>
      </c>
      <c r="I1387" t="str">
        <f>VLOOKUP(A1387,PERSONALES!$B$2:$F$2072,4,0)</f>
        <v>F</v>
      </c>
      <c r="J1387">
        <f>VLOOKUP(A1387,PERSONALES!$B$2:$F$2072,5,0)</f>
        <v>48</v>
      </c>
      <c r="K1387" t="str">
        <f>VLOOKUP(A1387,CITACIONES!$B$1:D$2072,2,0)</f>
        <v>SI</v>
      </c>
      <c r="L1387" t="str">
        <f>VLOOKUP(A1387,CITACIONES!$B$2:$D$2072,3,0)</f>
        <v>MAYO</v>
      </c>
    </row>
    <row r="1388" spans="1:12">
      <c r="A1388" s="4">
        <v>79643038</v>
      </c>
      <c r="B1388" s="4" t="s">
        <v>2600</v>
      </c>
      <c r="C1388" s="4" t="s">
        <v>2601</v>
      </c>
      <c r="D1388" t="s">
        <v>5056</v>
      </c>
      <c r="E1388" s="8">
        <v>1</v>
      </c>
      <c r="F1388" s="1" t="str">
        <f>VLOOKUP(E1388,$O$1:$P$16,2,FALSE)</f>
        <v>BOGOTA</v>
      </c>
      <c r="G1388" s="6" t="s">
        <v>3630</v>
      </c>
      <c r="H1388" t="str">
        <f>VLOOKUP(G1388,$O$19:$P$38,2,0)</f>
        <v>Profesional II</v>
      </c>
      <c r="I1388" t="str">
        <f>VLOOKUP(A1388,PERSONALES!$B$2:$F$2072,4,0)</f>
        <v>M</v>
      </c>
      <c r="J1388">
        <f>VLOOKUP(A1388,PERSONALES!$B$2:$F$2072,5,0)</f>
        <v>48</v>
      </c>
      <c r="K1388" t="str">
        <f>VLOOKUP(A1388,CITACIONES!$B$1:D$2072,2,0)</f>
        <v>SI</v>
      </c>
      <c r="L1388" t="str">
        <f>VLOOKUP(A1388,CITACIONES!$B$2:$D$2072,3,0)</f>
        <v>MARZO</v>
      </c>
    </row>
    <row r="1389" spans="1:12">
      <c r="A1389" s="4">
        <v>79683440</v>
      </c>
      <c r="B1389" s="4" t="s">
        <v>2602</v>
      </c>
      <c r="C1389" s="4" t="s">
        <v>2603</v>
      </c>
      <c r="D1389" t="s">
        <v>5057</v>
      </c>
      <c r="E1389" s="8">
        <v>1</v>
      </c>
      <c r="F1389" s="1" t="str">
        <f>VLOOKUP(E1389,$O$1:$P$16,2,FALSE)</f>
        <v>BOGOTA</v>
      </c>
      <c r="G1389" s="6" t="s">
        <v>3633</v>
      </c>
      <c r="H1389" t="str">
        <f>VLOOKUP(G1389,$O$19:$P$38,2,0)</f>
        <v>Coordinador I</v>
      </c>
      <c r="I1389" t="str">
        <f>VLOOKUP(A1389,PERSONALES!$B$2:$F$2072,4,0)</f>
        <v>M</v>
      </c>
      <c r="J1389">
        <f>VLOOKUP(A1389,PERSONALES!$B$2:$F$2072,5,0)</f>
        <v>47</v>
      </c>
      <c r="K1389" t="str">
        <f>VLOOKUP(A1389,CITACIONES!$B$1:D$2072,2,0)</f>
        <v>NO</v>
      </c>
      <c r="L1389" t="str">
        <f>VLOOKUP(A1389,CITACIONES!$B$2:$D$2072,3,0)</f>
        <v>PENDIENTE</v>
      </c>
    </row>
    <row r="1390" spans="1:12">
      <c r="A1390" s="4">
        <v>1003658973</v>
      </c>
      <c r="B1390" s="4" t="s">
        <v>2604</v>
      </c>
      <c r="C1390" s="4" t="s">
        <v>2605</v>
      </c>
      <c r="D1390" t="s">
        <v>5058</v>
      </c>
      <c r="E1390" s="8">
        <v>11</v>
      </c>
      <c r="F1390" s="1" t="str">
        <f>VLOOKUP(E1390,$O$1:$P$16,2,FALSE)</f>
        <v>BUENOS AIRES</v>
      </c>
      <c r="G1390" s="6" t="s">
        <v>3630</v>
      </c>
      <c r="H1390" t="str">
        <f>VLOOKUP(G1390,$O$19:$P$38,2,0)</f>
        <v>Profesional II</v>
      </c>
      <c r="I1390" t="str">
        <f>VLOOKUP(A1390,PERSONALES!$B$2:$F$2072,4,0)</f>
        <v>F</v>
      </c>
      <c r="J1390">
        <f>VLOOKUP(A1390,PERSONALES!$B$2:$F$2072,5,0)</f>
        <v>25</v>
      </c>
      <c r="K1390" t="str">
        <f>VLOOKUP(A1390,CITACIONES!$B$1:D$2072,2,0)</f>
        <v>SI</v>
      </c>
      <c r="L1390" t="str">
        <f>VLOOKUP(A1390,CITACIONES!$B$2:$D$2072,3,0)</f>
        <v>FEBRERO</v>
      </c>
    </row>
    <row r="1391" spans="1:12">
      <c r="A1391" s="4">
        <v>1010745101</v>
      </c>
      <c r="B1391" s="4" t="s">
        <v>2606</v>
      </c>
      <c r="C1391" s="4" t="s">
        <v>2607</v>
      </c>
      <c r="D1391" t="s">
        <v>5059</v>
      </c>
      <c r="E1391" s="8">
        <v>9</v>
      </c>
      <c r="F1391" s="1" t="str">
        <f>VLOOKUP(E1391,$O$1:$P$16,2,FALSE)</f>
        <v>QUITO</v>
      </c>
      <c r="G1391" s="6" t="s">
        <v>3630</v>
      </c>
      <c r="H1391" t="str">
        <f>VLOOKUP(G1391,$O$19:$P$38,2,0)</f>
        <v>Profesional II</v>
      </c>
      <c r="I1391" t="str">
        <f>VLOOKUP(A1391,PERSONALES!$B$2:$F$2072,4,0)</f>
        <v>F</v>
      </c>
      <c r="J1391">
        <f>VLOOKUP(A1391,PERSONALES!$B$2:$F$2072,5,0)</f>
        <v>34</v>
      </c>
      <c r="K1391" t="str">
        <f>VLOOKUP(A1391,CITACIONES!$B$1:D$2072,2,0)</f>
        <v>SI</v>
      </c>
      <c r="L1391" t="str">
        <f>VLOOKUP(A1391,CITACIONES!$B$2:$D$2072,3,0)</f>
        <v>ABRIL</v>
      </c>
    </row>
    <row r="1392" spans="1:12">
      <c r="A1392" s="4">
        <v>1010119787</v>
      </c>
      <c r="B1392" s="4" t="s">
        <v>340</v>
      </c>
      <c r="C1392" s="4" t="s">
        <v>339</v>
      </c>
      <c r="D1392" t="s">
        <v>5060</v>
      </c>
      <c r="E1392" s="8">
        <v>14</v>
      </c>
      <c r="F1392" s="1" t="str">
        <f>VLOOKUP(E1392,$O$1:$P$16,2,FALSE)</f>
        <v>SANTIAGO</v>
      </c>
      <c r="G1392" s="6" t="s">
        <v>3630</v>
      </c>
      <c r="H1392" t="str">
        <f>VLOOKUP(G1392,$O$19:$P$38,2,0)</f>
        <v>Profesional II</v>
      </c>
      <c r="I1392" t="str">
        <f>VLOOKUP(A1392,PERSONALES!$B$2:$F$2072,4,0)</f>
        <v>F</v>
      </c>
      <c r="J1392">
        <f>VLOOKUP(A1392,PERSONALES!$B$2:$F$2072,5,0)</f>
        <v>33</v>
      </c>
      <c r="K1392" t="str">
        <f>VLOOKUP(A1392,CITACIONES!$B$1:D$2072,2,0)</f>
        <v>NO</v>
      </c>
      <c r="L1392" t="str">
        <f>VLOOKUP(A1392,CITACIONES!$B$2:$D$2072,3,0)</f>
        <v>PENDIENTE</v>
      </c>
    </row>
    <row r="1393" spans="1:12">
      <c r="A1393" s="4">
        <v>101295169</v>
      </c>
      <c r="B1393" s="4" t="s">
        <v>2441</v>
      </c>
      <c r="C1393" s="4" t="s">
        <v>2608</v>
      </c>
      <c r="D1393" t="s">
        <v>5061</v>
      </c>
      <c r="E1393" s="8">
        <v>4</v>
      </c>
      <c r="F1393" s="1" t="str">
        <f>VLOOKUP(E1393,$O$1:$P$16,2,FALSE)</f>
        <v>BARRANQUILLA</v>
      </c>
      <c r="G1393" s="6" t="s">
        <v>3638</v>
      </c>
      <c r="H1393" t="str">
        <f>VLOOKUP(G1393,$O$19:$P$38,2,0)</f>
        <v>Gestor I</v>
      </c>
      <c r="I1393" t="str">
        <f>VLOOKUP(A1393,PERSONALES!$B$2:$F$2072,4,0)</f>
        <v>M</v>
      </c>
      <c r="J1393">
        <f>VLOOKUP(A1393,PERSONALES!$B$2:$F$2072,5,0)</f>
        <v>32</v>
      </c>
      <c r="K1393" t="str">
        <f>VLOOKUP(A1393,CITACIONES!$B$1:D$2072,2,0)</f>
        <v>SI</v>
      </c>
      <c r="L1393" t="str">
        <f>VLOOKUP(A1393,CITACIONES!$B$2:$D$2072,3,0)</f>
        <v>ENERO</v>
      </c>
    </row>
    <row r="1394" spans="1:12">
      <c r="A1394" s="4">
        <v>1012755224</v>
      </c>
      <c r="B1394" s="4" t="s">
        <v>2609</v>
      </c>
      <c r="C1394" s="4" t="s">
        <v>2610</v>
      </c>
      <c r="D1394" t="s">
        <v>5062</v>
      </c>
      <c r="E1394" s="8">
        <v>12</v>
      </c>
      <c r="F1394" s="1" t="str">
        <f>VLOOKUP(E1394,$O$1:$P$16,2,FALSE)</f>
        <v>CARACAS</v>
      </c>
      <c r="G1394" s="6" t="s">
        <v>3630</v>
      </c>
      <c r="H1394" t="str">
        <f>VLOOKUP(G1394,$O$19:$P$38,2,0)</f>
        <v>Profesional II</v>
      </c>
      <c r="I1394" t="str">
        <f>VLOOKUP(A1394,PERSONALES!$B$2:$F$2072,4,0)</f>
        <v>F</v>
      </c>
      <c r="J1394">
        <f>VLOOKUP(A1394,PERSONALES!$B$2:$F$2072,5,0)</f>
        <v>26</v>
      </c>
      <c r="K1394" t="str">
        <f>VLOOKUP(A1394,CITACIONES!$B$1:D$2072,2,0)</f>
        <v>SI</v>
      </c>
      <c r="L1394" t="str">
        <f>VLOOKUP(A1394,CITACIONES!$B$2:$D$2072,3,0)</f>
        <v>MARZO</v>
      </c>
    </row>
    <row r="1395" spans="1:12">
      <c r="A1395" s="4">
        <v>1012288047</v>
      </c>
      <c r="B1395" s="4" t="s">
        <v>2275</v>
      </c>
      <c r="C1395" s="4" t="s">
        <v>2611</v>
      </c>
      <c r="D1395" t="s">
        <v>5063</v>
      </c>
      <c r="E1395" s="8">
        <v>5</v>
      </c>
      <c r="F1395" s="1" t="str">
        <f>VLOOKUP(E1395,$O$1:$P$16,2,FALSE)</f>
        <v>BUCARAMANGA</v>
      </c>
      <c r="G1395" s="6" t="s">
        <v>3630</v>
      </c>
      <c r="H1395" t="str">
        <f>VLOOKUP(G1395,$O$19:$P$38,2,0)</f>
        <v>Profesional II</v>
      </c>
      <c r="I1395" t="str">
        <f>VLOOKUP(A1395,PERSONALES!$B$2:$F$2072,4,0)</f>
        <v>M</v>
      </c>
      <c r="J1395">
        <f>VLOOKUP(A1395,PERSONALES!$B$2:$F$2072,5,0)</f>
        <v>24</v>
      </c>
      <c r="K1395" t="str">
        <f>VLOOKUP(A1395,CITACIONES!$B$1:D$2072,2,0)</f>
        <v>NO</v>
      </c>
      <c r="L1395" t="str">
        <f>VLOOKUP(A1395,CITACIONES!$B$2:$D$2072,3,0)</f>
        <v>PENDIENTE</v>
      </c>
    </row>
    <row r="1396" spans="1:12">
      <c r="A1396" s="4">
        <v>1013364318</v>
      </c>
      <c r="B1396" s="4" t="s">
        <v>2612</v>
      </c>
      <c r="C1396" s="4" t="s">
        <v>2613</v>
      </c>
      <c r="D1396" t="s">
        <v>5064</v>
      </c>
      <c r="E1396" s="8">
        <v>9</v>
      </c>
      <c r="F1396" s="1" t="str">
        <f>VLOOKUP(E1396,$O$1:$P$16,2,FALSE)</f>
        <v>QUITO</v>
      </c>
      <c r="G1396" s="6" t="s">
        <v>3634</v>
      </c>
      <c r="H1396" t="str">
        <f>VLOOKUP(G1396,$O$19:$P$38,2,0)</f>
        <v>Auxiliar Técnico II</v>
      </c>
      <c r="I1396" t="str">
        <f>VLOOKUP(A1396,PERSONALES!$B$2:$F$2072,4,0)</f>
        <v>F</v>
      </c>
      <c r="J1396">
        <f>VLOOKUP(A1396,PERSONALES!$B$2:$F$2072,5,0)</f>
        <v>32</v>
      </c>
      <c r="K1396" t="str">
        <f>VLOOKUP(A1396,CITACIONES!$B$1:D$2072,2,0)</f>
        <v>NO</v>
      </c>
      <c r="L1396" t="str">
        <f>VLOOKUP(A1396,CITACIONES!$B$2:$D$2072,3,0)</f>
        <v>PENDIENTE</v>
      </c>
    </row>
    <row r="1397" spans="1:12">
      <c r="A1397" s="4">
        <v>101355993</v>
      </c>
      <c r="B1397" s="4" t="s">
        <v>355</v>
      </c>
      <c r="C1397" s="4" t="s">
        <v>2614</v>
      </c>
      <c r="D1397" t="s">
        <v>5065</v>
      </c>
      <c r="E1397" s="8">
        <v>7</v>
      </c>
      <c r="F1397" s="1" t="str">
        <f>VLOOKUP(E1397,$O$1:$P$16,2,FALSE)</f>
        <v>PASO</v>
      </c>
      <c r="G1397" s="6" t="s">
        <v>3632</v>
      </c>
      <c r="H1397" t="str">
        <f>VLOOKUP(G1397,$O$19:$P$38,2,0)</f>
        <v>Profesional I</v>
      </c>
      <c r="I1397" t="str">
        <f>VLOOKUP(A1397,PERSONALES!$B$2:$F$2072,4,0)</f>
        <v>M</v>
      </c>
      <c r="J1397">
        <f>VLOOKUP(A1397,PERSONALES!$B$2:$F$2072,5,0)</f>
        <v>31</v>
      </c>
      <c r="K1397" t="str">
        <f>VLOOKUP(A1397,CITACIONES!$B$1:D$2072,2,0)</f>
        <v>SI</v>
      </c>
      <c r="L1397" t="str">
        <f>VLOOKUP(A1397,CITACIONES!$B$2:$D$2072,3,0)</f>
        <v>FEBRERO</v>
      </c>
    </row>
    <row r="1398" spans="1:12">
      <c r="A1398" s="4">
        <v>1013432646</v>
      </c>
      <c r="B1398" s="4" t="s">
        <v>2615</v>
      </c>
      <c r="C1398" s="4" t="s">
        <v>2616</v>
      </c>
      <c r="D1398" t="s">
        <v>5066</v>
      </c>
      <c r="E1398" s="8">
        <v>9</v>
      </c>
      <c r="F1398" s="1" t="str">
        <f>VLOOKUP(E1398,$O$1:$P$16,2,FALSE)</f>
        <v>QUITO</v>
      </c>
      <c r="G1398" s="6" t="s">
        <v>3632</v>
      </c>
      <c r="H1398" t="str">
        <f>VLOOKUP(G1398,$O$19:$P$38,2,0)</f>
        <v>Profesional I</v>
      </c>
      <c r="I1398" t="str">
        <f>VLOOKUP(A1398,PERSONALES!$B$2:$F$2072,4,0)</f>
        <v>M</v>
      </c>
      <c r="J1398">
        <f>VLOOKUP(A1398,PERSONALES!$B$2:$F$2072,5,0)</f>
        <v>30</v>
      </c>
      <c r="K1398" t="str">
        <f>VLOOKUP(A1398,CITACIONES!$B$1:D$2072,2,0)</f>
        <v>SI</v>
      </c>
      <c r="L1398" t="str">
        <f>VLOOKUP(A1398,CITACIONES!$B$2:$D$2072,3,0)</f>
        <v>ENERO</v>
      </c>
    </row>
    <row r="1399" spans="1:12">
      <c r="A1399" s="4">
        <v>1013349559</v>
      </c>
      <c r="B1399" s="4" t="s">
        <v>62</v>
      </c>
      <c r="C1399" s="4" t="s">
        <v>2617</v>
      </c>
      <c r="D1399" t="s">
        <v>5067</v>
      </c>
      <c r="E1399" s="8">
        <v>10</v>
      </c>
      <c r="F1399" s="1" t="str">
        <f>VLOOKUP(E1399,$O$1:$P$16,2,FALSE)</f>
        <v>LIMA</v>
      </c>
      <c r="G1399" s="6" t="s">
        <v>3632</v>
      </c>
      <c r="H1399" t="str">
        <f>VLOOKUP(G1399,$O$19:$P$38,2,0)</f>
        <v>Profesional I</v>
      </c>
      <c r="I1399" t="str">
        <f>VLOOKUP(A1399,PERSONALES!$B$2:$F$2072,4,0)</f>
        <v>M</v>
      </c>
      <c r="J1399">
        <f>VLOOKUP(A1399,PERSONALES!$B$2:$F$2072,5,0)</f>
        <v>29</v>
      </c>
      <c r="K1399" t="str">
        <f>VLOOKUP(A1399,CITACIONES!$B$1:D$2072,2,0)</f>
        <v>NO</v>
      </c>
      <c r="L1399" t="str">
        <f>VLOOKUP(A1399,CITACIONES!$B$2:$D$2072,3,0)</f>
        <v>PENDIENTE</v>
      </c>
    </row>
    <row r="1400" spans="1:12">
      <c r="A1400" s="4">
        <v>1013138110</v>
      </c>
      <c r="B1400" s="4" t="s">
        <v>884</v>
      </c>
      <c r="C1400" s="4" t="s">
        <v>2618</v>
      </c>
      <c r="D1400" t="s">
        <v>5068</v>
      </c>
      <c r="E1400" s="8">
        <v>4</v>
      </c>
      <c r="F1400" s="1" t="str">
        <f>VLOOKUP(E1400,$O$1:$P$16,2,FALSE)</f>
        <v>BARRANQUILLA</v>
      </c>
      <c r="G1400" s="6" t="s">
        <v>3630</v>
      </c>
      <c r="H1400" t="str">
        <f>VLOOKUP(G1400,$O$19:$P$38,2,0)</f>
        <v>Profesional II</v>
      </c>
      <c r="I1400" t="str">
        <f>VLOOKUP(A1400,PERSONALES!$B$2:$F$2072,4,0)</f>
        <v>F</v>
      </c>
      <c r="J1400">
        <f>VLOOKUP(A1400,PERSONALES!$B$2:$F$2072,5,0)</f>
        <v>25</v>
      </c>
      <c r="K1400" t="str">
        <f>VLOOKUP(A1400,CITACIONES!$B$1:D$2072,2,0)</f>
        <v>SI</v>
      </c>
      <c r="L1400" t="str">
        <f>VLOOKUP(A1400,CITACIONES!$B$2:$D$2072,3,0)</f>
        <v>ENERO</v>
      </c>
    </row>
    <row r="1401" spans="1:12">
      <c r="A1401" s="4">
        <v>1014774867</v>
      </c>
      <c r="B1401" s="4" t="s">
        <v>1375</v>
      </c>
      <c r="C1401" s="4" t="s">
        <v>2619</v>
      </c>
      <c r="D1401" t="s">
        <v>5069</v>
      </c>
      <c r="E1401" s="8">
        <v>1</v>
      </c>
      <c r="F1401" s="1" t="str">
        <f>VLOOKUP(E1401,$O$1:$P$16,2,FALSE)</f>
        <v>BOGOTA</v>
      </c>
      <c r="G1401" s="6" t="s">
        <v>3630</v>
      </c>
      <c r="H1401" t="str">
        <f>VLOOKUP(G1401,$O$19:$P$38,2,0)</f>
        <v>Profesional II</v>
      </c>
      <c r="I1401" t="str">
        <f>VLOOKUP(A1401,PERSONALES!$B$2:$F$2072,4,0)</f>
        <v>M</v>
      </c>
      <c r="J1401">
        <f>VLOOKUP(A1401,PERSONALES!$B$2:$F$2072,5,0)</f>
        <v>28</v>
      </c>
      <c r="K1401" t="str">
        <f>VLOOKUP(A1401,CITACIONES!$B$1:D$2072,2,0)</f>
        <v>SI</v>
      </c>
      <c r="L1401" t="str">
        <f>VLOOKUP(A1401,CITACIONES!$B$2:$D$2072,3,0)</f>
        <v>ENERO</v>
      </c>
    </row>
    <row r="1402" spans="1:12">
      <c r="A1402" s="4">
        <v>1014725208</v>
      </c>
      <c r="B1402" s="4" t="s">
        <v>1422</v>
      </c>
      <c r="C1402" s="4" t="s">
        <v>2620</v>
      </c>
      <c r="D1402" t="s">
        <v>5070</v>
      </c>
      <c r="E1402" s="8">
        <v>5</v>
      </c>
      <c r="F1402" s="1" t="str">
        <f>VLOOKUP(E1402,$O$1:$P$16,2,FALSE)</f>
        <v>BUCARAMANGA</v>
      </c>
      <c r="G1402" s="6" t="s">
        <v>3630</v>
      </c>
      <c r="H1402" t="str">
        <f>VLOOKUP(G1402,$O$19:$P$38,2,0)</f>
        <v>Profesional II</v>
      </c>
      <c r="I1402" t="str">
        <f>VLOOKUP(A1402,PERSONALES!$B$2:$F$2072,4,0)</f>
        <v>F</v>
      </c>
      <c r="J1402">
        <f>VLOOKUP(A1402,PERSONALES!$B$2:$F$2072,5,0)</f>
        <v>25</v>
      </c>
      <c r="K1402" t="str">
        <f>VLOOKUP(A1402,CITACIONES!$B$1:D$2072,2,0)</f>
        <v>NO</v>
      </c>
      <c r="L1402" t="str">
        <f>VLOOKUP(A1402,CITACIONES!$B$2:$D$2072,3,0)</f>
        <v>PENDIENTE</v>
      </c>
    </row>
    <row r="1403" spans="1:12">
      <c r="A1403" s="4">
        <v>1014327453</v>
      </c>
      <c r="B1403" s="4" t="s">
        <v>1964</v>
      </c>
      <c r="C1403" s="4" t="s">
        <v>2621</v>
      </c>
      <c r="D1403" t="s">
        <v>5071</v>
      </c>
      <c r="E1403" s="8">
        <v>9</v>
      </c>
      <c r="F1403" s="1" t="str">
        <f>VLOOKUP(E1403,$O$1:$P$16,2,FALSE)</f>
        <v>QUITO</v>
      </c>
      <c r="G1403" s="6" t="s">
        <v>3634</v>
      </c>
      <c r="H1403" t="str">
        <f>VLOOKUP(G1403,$O$19:$P$38,2,0)</f>
        <v>Auxiliar Técnico II</v>
      </c>
      <c r="I1403" t="str">
        <f>VLOOKUP(A1403,PERSONALES!$B$2:$F$2072,4,0)</f>
        <v>M</v>
      </c>
      <c r="J1403">
        <f>VLOOKUP(A1403,PERSONALES!$B$2:$F$2072,5,0)</f>
        <v>19</v>
      </c>
      <c r="K1403" t="str">
        <f>VLOOKUP(A1403,CITACIONES!$B$1:D$2072,2,0)</f>
        <v>SI</v>
      </c>
      <c r="L1403" t="str">
        <f>VLOOKUP(A1403,CITACIONES!$B$2:$D$2072,3,0)</f>
        <v>MAYO</v>
      </c>
    </row>
    <row r="1404" spans="1:12">
      <c r="A1404" s="4">
        <v>1015182862</v>
      </c>
      <c r="B1404" s="4" t="s">
        <v>2622</v>
      </c>
      <c r="C1404" s="4" t="s">
        <v>2623</v>
      </c>
      <c r="D1404" t="s">
        <v>5072</v>
      </c>
      <c r="E1404" s="8">
        <v>4</v>
      </c>
      <c r="F1404" s="1" t="str">
        <f>VLOOKUP(E1404,$O$1:$P$16,2,FALSE)</f>
        <v>BARRANQUILLA</v>
      </c>
      <c r="G1404" s="6" t="s">
        <v>3636</v>
      </c>
      <c r="H1404" t="str">
        <f>VLOOKUP(G1404,$O$19:$P$38,2,0)</f>
        <v>Tecnólogo</v>
      </c>
      <c r="I1404" t="str">
        <f>VLOOKUP(A1404,PERSONALES!$B$2:$F$2072,4,0)</f>
        <v>F</v>
      </c>
      <c r="J1404">
        <f>VLOOKUP(A1404,PERSONALES!$B$2:$F$2072,5,0)</f>
        <v>33</v>
      </c>
      <c r="K1404" t="str">
        <f>VLOOKUP(A1404,CITACIONES!$B$1:D$2072,2,0)</f>
        <v>SI</v>
      </c>
      <c r="L1404" t="str">
        <f>VLOOKUP(A1404,CITACIONES!$B$2:$D$2072,3,0)</f>
        <v>ABRIL</v>
      </c>
    </row>
    <row r="1405" spans="1:12">
      <c r="A1405" s="4">
        <v>1015980131</v>
      </c>
      <c r="B1405" s="4" t="s">
        <v>104</v>
      </c>
      <c r="C1405" s="4" t="s">
        <v>2624</v>
      </c>
      <c r="D1405" t="s">
        <v>5073</v>
      </c>
      <c r="E1405" s="8">
        <v>3</v>
      </c>
      <c r="F1405" s="1" t="str">
        <f>VLOOKUP(E1405,$O$1:$P$16,2,FALSE)</f>
        <v>CALI</v>
      </c>
      <c r="G1405" s="6" t="s">
        <v>3630</v>
      </c>
      <c r="H1405" t="str">
        <f>VLOOKUP(G1405,$O$19:$P$38,2,0)</f>
        <v>Profesional II</v>
      </c>
      <c r="I1405" t="str">
        <f>VLOOKUP(A1405,PERSONALES!$B$2:$F$2072,4,0)</f>
        <v>F</v>
      </c>
      <c r="J1405">
        <f>VLOOKUP(A1405,PERSONALES!$B$2:$F$2072,5,0)</f>
        <v>32</v>
      </c>
      <c r="K1405" t="str">
        <f>VLOOKUP(A1405,CITACIONES!$B$1:D$2072,2,0)</f>
        <v>SI</v>
      </c>
      <c r="L1405" t="str">
        <f>VLOOKUP(A1405,CITACIONES!$B$2:$D$2072,3,0)</f>
        <v>FEBRERO</v>
      </c>
    </row>
    <row r="1406" spans="1:12">
      <c r="A1406" s="4">
        <v>1016252118</v>
      </c>
      <c r="B1406" s="4" t="s">
        <v>877</v>
      </c>
      <c r="C1406" s="4" t="s">
        <v>2625</v>
      </c>
      <c r="D1406" t="s">
        <v>5074</v>
      </c>
      <c r="E1406" s="8">
        <v>7</v>
      </c>
      <c r="F1406" s="1" t="str">
        <f>VLOOKUP(E1406,$O$1:$P$16,2,FALSE)</f>
        <v>PASO</v>
      </c>
      <c r="G1406" s="6" t="s">
        <v>3634</v>
      </c>
      <c r="H1406" t="str">
        <f>VLOOKUP(G1406,$O$19:$P$38,2,0)</f>
        <v>Auxiliar Técnico II</v>
      </c>
      <c r="I1406" t="str">
        <f>VLOOKUP(A1406,PERSONALES!$B$2:$F$2072,4,0)</f>
        <v>F</v>
      </c>
      <c r="J1406">
        <f>VLOOKUP(A1406,PERSONALES!$B$2:$F$2072,5,0)</f>
        <v>30</v>
      </c>
      <c r="K1406" t="str">
        <f>VLOOKUP(A1406,CITACIONES!$B$1:D$2072,2,0)</f>
        <v>SI</v>
      </c>
      <c r="L1406" t="str">
        <f>VLOOKUP(A1406,CITACIONES!$B$2:$D$2072,3,0)</f>
        <v>MARZO</v>
      </c>
    </row>
    <row r="1407" spans="1:12">
      <c r="A1407" s="4">
        <v>1018397781</v>
      </c>
      <c r="B1407" s="4" t="s">
        <v>504</v>
      </c>
      <c r="C1407" s="4" t="s">
        <v>2626</v>
      </c>
      <c r="D1407" t="s">
        <v>5075</v>
      </c>
      <c r="E1407" s="8">
        <v>5</v>
      </c>
      <c r="F1407" s="1" t="str">
        <f>VLOOKUP(E1407,$O$1:$P$16,2,FALSE)</f>
        <v>BUCARAMANGA</v>
      </c>
      <c r="G1407" s="6" t="s">
        <v>3630</v>
      </c>
      <c r="H1407" t="str">
        <f>VLOOKUP(G1407,$O$19:$P$38,2,0)</f>
        <v>Profesional II</v>
      </c>
      <c r="I1407" t="str">
        <f>VLOOKUP(A1407,PERSONALES!$B$2:$F$2072,4,0)</f>
        <v>F</v>
      </c>
      <c r="J1407">
        <f>VLOOKUP(A1407,PERSONALES!$B$2:$F$2072,5,0)</f>
        <v>33</v>
      </c>
      <c r="K1407" t="str">
        <f>VLOOKUP(A1407,CITACIONES!$B$1:D$2072,2,0)</f>
        <v>SI</v>
      </c>
      <c r="L1407" t="str">
        <f>VLOOKUP(A1407,CITACIONES!$B$2:$D$2072,3,0)</f>
        <v>MARZO</v>
      </c>
    </row>
    <row r="1408" spans="1:12">
      <c r="A1408" s="4">
        <v>1018483298</v>
      </c>
      <c r="B1408" s="4" t="s">
        <v>2627</v>
      </c>
      <c r="C1408" s="4" t="s">
        <v>2628</v>
      </c>
      <c r="D1408" t="s">
        <v>5076</v>
      </c>
      <c r="E1408" s="8">
        <v>14</v>
      </c>
      <c r="F1408" s="1" t="str">
        <f>VLOOKUP(E1408,$O$1:$P$16,2,FALSE)</f>
        <v>SANTIAGO</v>
      </c>
      <c r="G1408" s="6" t="s">
        <v>3636</v>
      </c>
      <c r="H1408" t="str">
        <f>VLOOKUP(G1408,$O$19:$P$38,2,0)</f>
        <v>Tecnólogo</v>
      </c>
      <c r="I1408" t="str">
        <f>VLOOKUP(A1408,PERSONALES!$B$2:$F$2072,4,0)</f>
        <v>F</v>
      </c>
      <c r="J1408">
        <f>VLOOKUP(A1408,PERSONALES!$B$2:$F$2072,5,0)</f>
        <v>28</v>
      </c>
      <c r="K1408" t="str">
        <f>VLOOKUP(A1408,CITACIONES!$B$1:D$2072,2,0)</f>
        <v>SI</v>
      </c>
      <c r="L1408" t="str">
        <f>VLOOKUP(A1408,CITACIONES!$B$2:$D$2072,3,0)</f>
        <v>FEBRERO</v>
      </c>
    </row>
    <row r="1409" spans="1:12">
      <c r="A1409" s="4">
        <v>1018648328</v>
      </c>
      <c r="B1409" s="4" t="s">
        <v>2629</v>
      </c>
      <c r="C1409" s="4" t="s">
        <v>2630</v>
      </c>
      <c r="D1409" t="s">
        <v>5077</v>
      </c>
      <c r="E1409" s="8">
        <v>2</v>
      </c>
      <c r="F1409" s="1" t="str">
        <f>VLOOKUP(E1409,$O$1:$P$16,2,FALSE)</f>
        <v>MEDELLIN</v>
      </c>
      <c r="G1409" s="6" t="s">
        <v>3630</v>
      </c>
      <c r="H1409" t="str">
        <f>VLOOKUP(G1409,$O$19:$P$38,2,0)</f>
        <v>Profesional II</v>
      </c>
      <c r="I1409" t="str">
        <f>VLOOKUP(A1409,PERSONALES!$B$2:$F$2072,4,0)</f>
        <v>F</v>
      </c>
      <c r="J1409">
        <f>VLOOKUP(A1409,PERSONALES!$B$2:$F$2072,5,0)</f>
        <v>26</v>
      </c>
      <c r="K1409" t="str">
        <f>VLOOKUP(A1409,CITACIONES!$B$1:D$2072,2,0)</f>
        <v>SI</v>
      </c>
      <c r="L1409" t="str">
        <f>VLOOKUP(A1409,CITACIONES!$B$2:$D$2072,3,0)</f>
        <v>ABRIL</v>
      </c>
    </row>
    <row r="1410" spans="1:12">
      <c r="A1410" s="4">
        <v>1019549961</v>
      </c>
      <c r="B1410" s="4" t="s">
        <v>2631</v>
      </c>
      <c r="C1410" s="4" t="s">
        <v>2632</v>
      </c>
      <c r="D1410" t="s">
        <v>5078</v>
      </c>
      <c r="E1410" s="8">
        <v>9</v>
      </c>
      <c r="F1410" s="1" t="str">
        <f>VLOOKUP(E1410,$O$1:$P$16,2,FALSE)</f>
        <v>QUITO</v>
      </c>
      <c r="G1410" s="6" t="s">
        <v>3636</v>
      </c>
      <c r="H1410" t="str">
        <f>VLOOKUP(G1410,$O$19:$P$38,2,0)</f>
        <v>Tecnólogo</v>
      </c>
      <c r="I1410" t="str">
        <f>VLOOKUP(A1410,PERSONALES!$B$2:$F$2072,4,0)</f>
        <v>F</v>
      </c>
      <c r="J1410">
        <f>VLOOKUP(A1410,PERSONALES!$B$2:$F$2072,5,0)</f>
        <v>36</v>
      </c>
      <c r="K1410" t="str">
        <f>VLOOKUP(A1410,CITACIONES!$B$1:D$2072,2,0)</f>
        <v>SI</v>
      </c>
      <c r="L1410" t="str">
        <f>VLOOKUP(A1410,CITACIONES!$B$2:$D$2072,3,0)</f>
        <v>JUNIO</v>
      </c>
    </row>
    <row r="1411" spans="1:12">
      <c r="A1411" s="4">
        <v>1019478119</v>
      </c>
      <c r="B1411" s="4" t="s">
        <v>2633</v>
      </c>
      <c r="C1411" s="4" t="s">
        <v>2634</v>
      </c>
      <c r="D1411" t="s">
        <v>5079</v>
      </c>
      <c r="E1411" s="8">
        <v>14</v>
      </c>
      <c r="F1411" s="1" t="str">
        <f>VLOOKUP(E1411,$O$1:$P$16,2,FALSE)</f>
        <v>SANTIAGO</v>
      </c>
      <c r="G1411" s="6" t="s">
        <v>3634</v>
      </c>
      <c r="H1411" t="str">
        <f>VLOOKUP(G1411,$O$19:$P$38,2,0)</f>
        <v>Auxiliar Técnico II</v>
      </c>
      <c r="I1411" t="str">
        <f>VLOOKUP(A1411,PERSONALES!$B$2:$F$2072,4,0)</f>
        <v>F</v>
      </c>
      <c r="J1411">
        <f>VLOOKUP(A1411,PERSONALES!$B$2:$F$2072,5,0)</f>
        <v>34</v>
      </c>
      <c r="K1411" t="str">
        <f>VLOOKUP(A1411,CITACIONES!$B$1:D$2072,2,0)</f>
        <v>SI</v>
      </c>
      <c r="L1411" t="str">
        <f>VLOOKUP(A1411,CITACIONES!$B$2:$D$2072,3,0)</f>
        <v>MARZO</v>
      </c>
    </row>
    <row r="1412" spans="1:12">
      <c r="A1412" s="4">
        <v>1019633355</v>
      </c>
      <c r="B1412" s="4" t="s">
        <v>2635</v>
      </c>
      <c r="C1412" s="4" t="s">
        <v>2636</v>
      </c>
      <c r="D1412" t="s">
        <v>5080</v>
      </c>
      <c r="E1412" s="8">
        <v>2</v>
      </c>
      <c r="F1412" s="1" t="str">
        <f>VLOOKUP(E1412,$O$1:$P$16,2,FALSE)</f>
        <v>MEDELLIN</v>
      </c>
      <c r="G1412" s="6" t="s">
        <v>3634</v>
      </c>
      <c r="H1412" t="str">
        <f>VLOOKUP(G1412,$O$19:$P$38,2,0)</f>
        <v>Auxiliar Técnico II</v>
      </c>
      <c r="I1412" t="str">
        <f>VLOOKUP(A1412,PERSONALES!$B$2:$F$2072,4,0)</f>
        <v>F</v>
      </c>
      <c r="J1412">
        <f>VLOOKUP(A1412,PERSONALES!$B$2:$F$2072,5,0)</f>
        <v>33</v>
      </c>
      <c r="K1412" t="str">
        <f>VLOOKUP(A1412,CITACIONES!$B$1:D$2072,2,0)</f>
        <v>NO</v>
      </c>
      <c r="L1412" t="str">
        <f>VLOOKUP(A1412,CITACIONES!$B$2:$D$2072,3,0)</f>
        <v>PENDIENTE</v>
      </c>
    </row>
    <row r="1413" spans="1:12">
      <c r="A1413" s="4">
        <v>1019288024</v>
      </c>
      <c r="B1413" s="4" t="s">
        <v>2637</v>
      </c>
      <c r="C1413" s="4" t="s">
        <v>2638</v>
      </c>
      <c r="D1413" t="s">
        <v>5081</v>
      </c>
      <c r="E1413" s="8">
        <v>3</v>
      </c>
      <c r="F1413" s="1" t="str">
        <f>VLOOKUP(E1413,$O$1:$P$16,2,FALSE)</f>
        <v>CALI</v>
      </c>
      <c r="G1413" s="6" t="s">
        <v>3630</v>
      </c>
      <c r="H1413" t="str">
        <f>VLOOKUP(G1413,$O$19:$P$38,2,0)</f>
        <v>Profesional II</v>
      </c>
      <c r="I1413" t="str">
        <f>VLOOKUP(A1413,PERSONALES!$B$2:$F$2072,4,0)</f>
        <v>M</v>
      </c>
      <c r="J1413">
        <f>VLOOKUP(A1413,PERSONALES!$B$2:$F$2072,5,0)</f>
        <v>33</v>
      </c>
      <c r="K1413" t="str">
        <f>VLOOKUP(A1413,CITACIONES!$B$1:D$2072,2,0)</f>
        <v>SI</v>
      </c>
      <c r="L1413" t="str">
        <f>VLOOKUP(A1413,CITACIONES!$B$2:$D$2072,3,0)</f>
        <v>MAYO</v>
      </c>
    </row>
    <row r="1414" spans="1:12">
      <c r="A1414" s="4">
        <v>1019849750</v>
      </c>
      <c r="B1414" s="4" t="s">
        <v>58</v>
      </c>
      <c r="C1414" s="4" t="s">
        <v>2639</v>
      </c>
      <c r="D1414" t="s">
        <v>5082</v>
      </c>
      <c r="E1414" s="8">
        <v>11</v>
      </c>
      <c r="F1414" s="1" t="str">
        <f>VLOOKUP(E1414,$O$1:$P$16,2,FALSE)</f>
        <v>BUENOS AIRES</v>
      </c>
      <c r="G1414" s="6" t="s">
        <v>3630</v>
      </c>
      <c r="H1414" t="str">
        <f>VLOOKUP(G1414,$O$19:$P$38,2,0)</f>
        <v>Profesional II</v>
      </c>
      <c r="I1414" t="str">
        <f>VLOOKUP(A1414,PERSONALES!$B$2:$F$2072,4,0)</f>
        <v>M</v>
      </c>
      <c r="J1414">
        <f>VLOOKUP(A1414,PERSONALES!$B$2:$F$2072,5,0)</f>
        <v>33</v>
      </c>
      <c r="K1414" t="str">
        <f>VLOOKUP(A1414,CITACIONES!$B$1:D$2072,2,0)</f>
        <v>SI</v>
      </c>
      <c r="L1414" t="str">
        <f>VLOOKUP(A1414,CITACIONES!$B$2:$D$2072,3,0)</f>
        <v>ABRIL</v>
      </c>
    </row>
    <row r="1415" spans="1:12">
      <c r="A1415" s="4">
        <v>1019899356</v>
      </c>
      <c r="B1415" s="4" t="s">
        <v>2640</v>
      </c>
      <c r="C1415" s="4" t="s">
        <v>2641</v>
      </c>
      <c r="D1415" t="s">
        <v>5083</v>
      </c>
      <c r="E1415" s="8">
        <v>10</v>
      </c>
      <c r="F1415" s="1" t="str">
        <f>VLOOKUP(E1415,$O$1:$P$16,2,FALSE)</f>
        <v>LIMA</v>
      </c>
      <c r="G1415" s="6" t="s">
        <v>3632</v>
      </c>
      <c r="H1415" t="str">
        <f>VLOOKUP(G1415,$O$19:$P$38,2,0)</f>
        <v>Profesional I</v>
      </c>
      <c r="I1415" t="str">
        <f>VLOOKUP(A1415,PERSONALES!$B$2:$F$2072,4,0)</f>
        <v>M</v>
      </c>
      <c r="J1415">
        <f>VLOOKUP(A1415,PERSONALES!$B$2:$F$2072,5,0)</f>
        <v>32</v>
      </c>
      <c r="K1415" t="str">
        <f>VLOOKUP(A1415,CITACIONES!$B$1:D$2072,2,0)</f>
        <v>SI</v>
      </c>
      <c r="L1415" t="str">
        <f>VLOOKUP(A1415,CITACIONES!$B$2:$D$2072,3,0)</f>
        <v>ABRIL</v>
      </c>
    </row>
    <row r="1416" spans="1:12">
      <c r="A1416" s="4">
        <v>1019627080</v>
      </c>
      <c r="B1416" s="4" t="s">
        <v>410</v>
      </c>
      <c r="C1416" s="4" t="s">
        <v>2642</v>
      </c>
      <c r="D1416" t="s">
        <v>5084</v>
      </c>
      <c r="E1416" s="8">
        <v>9</v>
      </c>
      <c r="F1416" s="1" t="str">
        <f>VLOOKUP(E1416,$O$1:$P$16,2,FALSE)</f>
        <v>QUITO</v>
      </c>
      <c r="G1416" s="6" t="s">
        <v>3630</v>
      </c>
      <c r="H1416" t="str">
        <f>VLOOKUP(G1416,$O$19:$P$38,2,0)</f>
        <v>Profesional II</v>
      </c>
      <c r="I1416" t="str">
        <f>VLOOKUP(A1416,PERSONALES!$B$2:$F$2072,4,0)</f>
        <v>M</v>
      </c>
      <c r="J1416">
        <f>VLOOKUP(A1416,PERSONALES!$B$2:$F$2072,5,0)</f>
        <v>31</v>
      </c>
      <c r="K1416" t="str">
        <f>VLOOKUP(A1416,CITACIONES!$B$1:D$2072,2,0)</f>
        <v>SI</v>
      </c>
      <c r="L1416" t="str">
        <f>VLOOKUP(A1416,CITACIONES!$B$2:$D$2072,3,0)</f>
        <v>ABRIL</v>
      </c>
    </row>
    <row r="1417" spans="1:12">
      <c r="A1417" s="4">
        <v>101940289</v>
      </c>
      <c r="B1417" s="4" t="s">
        <v>543</v>
      </c>
      <c r="C1417" s="4" t="s">
        <v>2643</v>
      </c>
      <c r="D1417" t="s">
        <v>5085</v>
      </c>
      <c r="E1417" s="8">
        <v>15</v>
      </c>
      <c r="F1417" s="1" t="str">
        <f>VLOOKUP(E1417,$O$1:$P$16,2,FALSE)</f>
        <v>MIAMI</v>
      </c>
      <c r="G1417" s="6" t="s">
        <v>3630</v>
      </c>
      <c r="H1417" t="str">
        <f>VLOOKUP(G1417,$O$19:$P$38,2,0)</f>
        <v>Profesional II</v>
      </c>
      <c r="I1417" t="str">
        <f>VLOOKUP(A1417,PERSONALES!$B$2:$F$2072,4,0)</f>
        <v>F</v>
      </c>
      <c r="J1417">
        <f>VLOOKUP(A1417,PERSONALES!$B$2:$F$2072,5,0)</f>
        <v>26</v>
      </c>
      <c r="K1417" t="str">
        <f>VLOOKUP(A1417,CITACIONES!$B$1:D$2072,2,0)</f>
        <v>SI</v>
      </c>
      <c r="L1417" t="str">
        <f>VLOOKUP(A1417,CITACIONES!$B$2:$D$2072,3,0)</f>
        <v>ABRIL</v>
      </c>
    </row>
    <row r="1418" spans="1:12">
      <c r="A1418" s="4">
        <v>1019169016</v>
      </c>
      <c r="B1418" s="4" t="s">
        <v>268</v>
      </c>
      <c r="C1418" s="4" t="s">
        <v>267</v>
      </c>
      <c r="D1418" t="s">
        <v>5086</v>
      </c>
      <c r="E1418" s="8">
        <v>9</v>
      </c>
      <c r="F1418" s="1" t="str">
        <f>VLOOKUP(E1418,$O$1:$P$16,2,FALSE)</f>
        <v>QUITO</v>
      </c>
      <c r="G1418" s="6" t="s">
        <v>3634</v>
      </c>
      <c r="H1418" t="str">
        <f>VLOOKUP(G1418,$O$19:$P$38,2,0)</f>
        <v>Auxiliar Técnico II</v>
      </c>
      <c r="I1418" t="str">
        <f>VLOOKUP(A1418,PERSONALES!$B$2:$F$2072,4,0)</f>
        <v>F</v>
      </c>
      <c r="J1418">
        <f>VLOOKUP(A1418,PERSONALES!$B$2:$F$2072,5,0)</f>
        <v>26</v>
      </c>
      <c r="K1418" t="str">
        <f>VLOOKUP(A1418,CITACIONES!$B$1:D$2072,2,0)</f>
        <v>SI</v>
      </c>
      <c r="L1418" t="str">
        <f>VLOOKUP(A1418,CITACIONES!$B$2:$D$2072,3,0)</f>
        <v>MAYO</v>
      </c>
    </row>
    <row r="1419" spans="1:12">
      <c r="A1419" s="4">
        <v>1020661865</v>
      </c>
      <c r="B1419" s="4" t="s">
        <v>2602</v>
      </c>
      <c r="C1419" s="4" t="s">
        <v>2644</v>
      </c>
      <c r="D1419" t="s">
        <v>5087</v>
      </c>
      <c r="E1419" s="8">
        <v>8</v>
      </c>
      <c r="F1419" s="1" t="str">
        <f>VLOOKUP(E1419,$O$1:$P$16,2,FALSE)</f>
        <v>GUAYAQUIL</v>
      </c>
      <c r="G1419" s="6" t="s">
        <v>3630</v>
      </c>
      <c r="H1419" t="str">
        <f>VLOOKUP(G1419,$O$19:$P$38,2,0)</f>
        <v>Profesional II</v>
      </c>
      <c r="I1419" t="str">
        <f>VLOOKUP(A1419,PERSONALES!$B$2:$F$2072,4,0)</f>
        <v>M</v>
      </c>
      <c r="J1419">
        <f>VLOOKUP(A1419,PERSONALES!$B$2:$F$2072,5,0)</f>
        <v>35</v>
      </c>
      <c r="K1419" t="str">
        <f>VLOOKUP(A1419,CITACIONES!$B$1:D$2072,2,0)</f>
        <v>SI</v>
      </c>
      <c r="L1419" t="str">
        <f>VLOOKUP(A1419,CITACIONES!$B$2:$D$2072,3,0)</f>
        <v>JUNIO</v>
      </c>
    </row>
    <row r="1420" spans="1:12">
      <c r="A1420" s="4">
        <v>1020372128</v>
      </c>
      <c r="B1420" s="4" t="s">
        <v>2645</v>
      </c>
      <c r="C1420" s="4" t="s">
        <v>2646</v>
      </c>
      <c r="D1420" t="s">
        <v>5088</v>
      </c>
      <c r="E1420" s="8">
        <v>12</v>
      </c>
      <c r="F1420" s="1" t="str">
        <f>VLOOKUP(E1420,$O$1:$P$16,2,FALSE)</f>
        <v>CARACAS</v>
      </c>
      <c r="G1420" s="6" t="s">
        <v>3632</v>
      </c>
      <c r="H1420" t="str">
        <f>VLOOKUP(G1420,$O$19:$P$38,2,0)</f>
        <v>Profesional I</v>
      </c>
      <c r="I1420" t="str">
        <f>VLOOKUP(A1420,PERSONALES!$B$2:$F$2072,4,0)</f>
        <v>F</v>
      </c>
      <c r="J1420">
        <f>VLOOKUP(A1420,PERSONALES!$B$2:$F$2072,5,0)</f>
        <v>31</v>
      </c>
      <c r="K1420" t="str">
        <f>VLOOKUP(A1420,CITACIONES!$B$1:D$2072,2,0)</f>
        <v>NO</v>
      </c>
      <c r="L1420" t="str">
        <f>VLOOKUP(A1420,CITACIONES!$B$2:$D$2072,3,0)</f>
        <v>PENDIENTE</v>
      </c>
    </row>
    <row r="1421" spans="1:12">
      <c r="A1421" s="4">
        <v>1020437477</v>
      </c>
      <c r="B1421" s="4" t="s">
        <v>912</v>
      </c>
      <c r="C1421" s="4" t="s">
        <v>2647</v>
      </c>
      <c r="D1421" t="s">
        <v>5089</v>
      </c>
      <c r="E1421" s="8">
        <v>15</v>
      </c>
      <c r="F1421" s="1" t="str">
        <f>VLOOKUP(E1421,$O$1:$P$16,2,FALSE)</f>
        <v>MIAMI</v>
      </c>
      <c r="G1421" s="6" t="s">
        <v>3632</v>
      </c>
      <c r="H1421" t="str">
        <f>VLOOKUP(G1421,$O$19:$P$38,2,0)</f>
        <v>Profesional I</v>
      </c>
      <c r="I1421" t="str">
        <f>VLOOKUP(A1421,PERSONALES!$B$2:$F$2072,4,0)</f>
        <v>F</v>
      </c>
      <c r="J1421">
        <f>VLOOKUP(A1421,PERSONALES!$B$2:$F$2072,5,0)</f>
        <v>28</v>
      </c>
      <c r="K1421" t="str">
        <f>VLOOKUP(A1421,CITACIONES!$B$1:D$2072,2,0)</f>
        <v>SI</v>
      </c>
      <c r="L1421" t="str">
        <f>VLOOKUP(A1421,CITACIONES!$B$2:$D$2072,3,0)</f>
        <v>ABRIL</v>
      </c>
    </row>
    <row r="1422" spans="1:12">
      <c r="A1422" s="4">
        <v>102293072</v>
      </c>
      <c r="B1422" s="4" t="s">
        <v>2648</v>
      </c>
      <c r="C1422" s="4" t="s">
        <v>2649</v>
      </c>
      <c r="D1422" t="s">
        <v>5090</v>
      </c>
      <c r="E1422" s="8">
        <v>12</v>
      </c>
      <c r="F1422" s="1" t="str">
        <f>VLOOKUP(E1422,$O$1:$P$16,2,FALSE)</f>
        <v>CARACAS</v>
      </c>
      <c r="G1422" s="6" t="s">
        <v>3636</v>
      </c>
      <c r="H1422" t="str">
        <f>VLOOKUP(G1422,$O$19:$P$38,2,0)</f>
        <v>Tecnólogo</v>
      </c>
      <c r="I1422" t="str">
        <f>VLOOKUP(A1422,PERSONALES!$B$2:$F$2072,4,0)</f>
        <v>F</v>
      </c>
      <c r="J1422">
        <f>VLOOKUP(A1422,PERSONALES!$B$2:$F$2072,5,0)</f>
        <v>31</v>
      </c>
      <c r="K1422" t="str">
        <f>VLOOKUP(A1422,CITACIONES!$B$1:D$2072,2,0)</f>
        <v>SI</v>
      </c>
      <c r="L1422" t="str">
        <f>VLOOKUP(A1422,CITACIONES!$B$2:$D$2072,3,0)</f>
        <v>MARZO</v>
      </c>
    </row>
    <row r="1423" spans="1:12">
      <c r="A1423" s="4">
        <v>1022269191</v>
      </c>
      <c r="B1423" s="4" t="s">
        <v>2650</v>
      </c>
      <c r="C1423" s="4" t="s">
        <v>2651</v>
      </c>
      <c r="D1423" t="s">
        <v>5091</v>
      </c>
      <c r="E1423" s="8">
        <v>7</v>
      </c>
      <c r="F1423" s="1" t="str">
        <f>VLOOKUP(E1423,$O$1:$P$16,2,FALSE)</f>
        <v>PASO</v>
      </c>
      <c r="G1423" s="6" t="s">
        <v>3636</v>
      </c>
      <c r="H1423" t="str">
        <f>VLOOKUP(G1423,$O$19:$P$38,2,0)</f>
        <v>Tecnólogo</v>
      </c>
      <c r="I1423" t="str">
        <f>VLOOKUP(A1423,PERSONALES!$B$2:$F$2072,4,0)</f>
        <v>F</v>
      </c>
      <c r="J1423">
        <f>VLOOKUP(A1423,PERSONALES!$B$2:$F$2072,5,0)</f>
        <v>36</v>
      </c>
      <c r="K1423" t="str">
        <f>VLOOKUP(A1423,CITACIONES!$B$1:D$2072,2,0)</f>
        <v>SI</v>
      </c>
      <c r="L1423" t="str">
        <f>VLOOKUP(A1423,CITACIONES!$B$2:$D$2072,3,0)</f>
        <v>JUNIO</v>
      </c>
    </row>
    <row r="1424" spans="1:12">
      <c r="A1424" s="4">
        <v>1023960050</v>
      </c>
      <c r="B1424" s="4" t="s">
        <v>2652</v>
      </c>
      <c r="C1424" s="4" t="s">
        <v>2653</v>
      </c>
      <c r="D1424" t="s">
        <v>5092</v>
      </c>
      <c r="E1424" s="8">
        <v>6</v>
      </c>
      <c r="F1424" s="1" t="str">
        <f>VLOOKUP(E1424,$O$1:$P$16,2,FALSE)</f>
        <v>SANTA MARTA</v>
      </c>
      <c r="G1424" s="6" t="s">
        <v>3630</v>
      </c>
      <c r="H1424" t="str">
        <f>VLOOKUP(G1424,$O$19:$P$38,2,0)</f>
        <v>Profesional II</v>
      </c>
      <c r="I1424" t="str">
        <f>VLOOKUP(A1424,PERSONALES!$B$2:$F$2072,4,0)</f>
        <v>M</v>
      </c>
      <c r="J1424">
        <f>VLOOKUP(A1424,PERSONALES!$B$2:$F$2072,5,0)</f>
        <v>32</v>
      </c>
      <c r="K1424" t="str">
        <f>VLOOKUP(A1424,CITACIONES!$B$1:D$2072,2,0)</f>
        <v>SI</v>
      </c>
      <c r="L1424" t="str">
        <f>VLOOKUP(A1424,CITACIONES!$B$2:$D$2072,3,0)</f>
        <v>FEBRERO</v>
      </c>
    </row>
    <row r="1425" spans="1:12">
      <c r="A1425" s="4">
        <v>1023158760</v>
      </c>
      <c r="B1425" s="4" t="s">
        <v>2654</v>
      </c>
      <c r="C1425" s="4" t="s">
        <v>2655</v>
      </c>
      <c r="D1425" t="s">
        <v>5093</v>
      </c>
      <c r="E1425" s="8">
        <v>9</v>
      </c>
      <c r="F1425" s="1" t="str">
        <f>VLOOKUP(E1425,$O$1:$P$16,2,FALSE)</f>
        <v>QUITO</v>
      </c>
      <c r="G1425" s="6" t="s">
        <v>3632</v>
      </c>
      <c r="H1425" t="str">
        <f>VLOOKUP(G1425,$O$19:$P$38,2,0)</f>
        <v>Profesional I</v>
      </c>
      <c r="I1425" t="str">
        <f>VLOOKUP(A1425,PERSONALES!$B$2:$F$2072,4,0)</f>
        <v>M</v>
      </c>
      <c r="J1425">
        <f>VLOOKUP(A1425,PERSONALES!$B$2:$F$2072,5,0)</f>
        <v>32</v>
      </c>
      <c r="K1425" t="str">
        <f>VLOOKUP(A1425,CITACIONES!$B$1:D$2072,2,0)</f>
        <v>SI</v>
      </c>
      <c r="L1425" t="str">
        <f>VLOOKUP(A1425,CITACIONES!$B$2:$D$2072,3,0)</f>
        <v>MAYO</v>
      </c>
    </row>
    <row r="1426" spans="1:12">
      <c r="A1426" s="4">
        <v>1023388535</v>
      </c>
      <c r="B1426" s="4" t="s">
        <v>2656</v>
      </c>
      <c r="C1426" s="4" t="s">
        <v>2657</v>
      </c>
      <c r="D1426" t="s">
        <v>5094</v>
      </c>
      <c r="E1426" s="8">
        <v>15</v>
      </c>
      <c r="F1426" s="1" t="str">
        <f>VLOOKUP(E1426,$O$1:$P$16,2,FALSE)</f>
        <v>MIAMI</v>
      </c>
      <c r="G1426" s="6" t="s">
        <v>3630</v>
      </c>
      <c r="H1426" t="str">
        <f>VLOOKUP(G1426,$O$19:$P$38,2,0)</f>
        <v>Profesional II</v>
      </c>
      <c r="I1426" t="str">
        <f>VLOOKUP(A1426,PERSONALES!$B$2:$F$2072,4,0)</f>
        <v>F</v>
      </c>
      <c r="J1426">
        <f>VLOOKUP(A1426,PERSONALES!$B$2:$F$2072,5,0)</f>
        <v>29</v>
      </c>
      <c r="K1426" t="str">
        <f>VLOOKUP(A1426,CITACIONES!$B$1:D$2072,2,0)</f>
        <v>NO</v>
      </c>
      <c r="L1426" t="str">
        <f>VLOOKUP(A1426,CITACIONES!$B$2:$D$2072,3,0)</f>
        <v>PENDIENTE</v>
      </c>
    </row>
    <row r="1427" spans="1:12">
      <c r="A1427" s="4">
        <v>102435743</v>
      </c>
      <c r="B1427" s="4" t="s">
        <v>2658</v>
      </c>
      <c r="C1427" s="4" t="s">
        <v>2659</v>
      </c>
      <c r="D1427" t="s">
        <v>5095</v>
      </c>
      <c r="E1427" s="8">
        <v>3</v>
      </c>
      <c r="F1427" s="1" t="str">
        <f>VLOOKUP(E1427,$O$1:$P$16,2,FALSE)</f>
        <v>CALI</v>
      </c>
      <c r="G1427" s="6" t="s">
        <v>3634</v>
      </c>
      <c r="H1427" t="str">
        <f>VLOOKUP(G1427,$O$19:$P$38,2,0)</f>
        <v>Auxiliar Técnico II</v>
      </c>
      <c r="I1427" t="str">
        <f>VLOOKUP(A1427,PERSONALES!$B$2:$F$2072,4,0)</f>
        <v>M</v>
      </c>
      <c r="J1427">
        <f>VLOOKUP(A1427,PERSONALES!$B$2:$F$2072,5,0)</f>
        <v>31</v>
      </c>
      <c r="K1427" t="str">
        <f>VLOOKUP(A1427,CITACIONES!$B$1:D$2072,2,0)</f>
        <v>SI</v>
      </c>
      <c r="L1427" t="str">
        <f>VLOOKUP(A1427,CITACIONES!$B$2:$D$2072,3,0)</f>
        <v>ENERO</v>
      </c>
    </row>
    <row r="1428" spans="1:12">
      <c r="A1428" s="4">
        <v>1026424250</v>
      </c>
      <c r="B1428" s="4" t="s">
        <v>866</v>
      </c>
      <c r="C1428" s="4" t="s">
        <v>2660</v>
      </c>
      <c r="D1428" t="s">
        <v>5096</v>
      </c>
      <c r="E1428" s="8">
        <v>3</v>
      </c>
      <c r="F1428" s="1" t="str">
        <f>VLOOKUP(E1428,$O$1:$P$16,2,FALSE)</f>
        <v>CALI</v>
      </c>
      <c r="G1428" s="6" t="s">
        <v>3633</v>
      </c>
      <c r="H1428" t="str">
        <f>VLOOKUP(G1428,$O$19:$P$38,2,0)</f>
        <v>Coordinador I</v>
      </c>
      <c r="I1428" t="str">
        <f>VLOOKUP(A1428,PERSONALES!$B$2:$F$2072,4,0)</f>
        <v>M</v>
      </c>
      <c r="J1428">
        <f>VLOOKUP(A1428,PERSONALES!$B$2:$F$2072,5,0)</f>
        <v>34</v>
      </c>
      <c r="K1428" t="str">
        <f>VLOOKUP(A1428,CITACIONES!$B$1:D$2072,2,0)</f>
        <v>NO</v>
      </c>
      <c r="L1428" t="str">
        <f>VLOOKUP(A1428,CITACIONES!$B$2:$D$2072,3,0)</f>
        <v>PENDIENTE</v>
      </c>
    </row>
    <row r="1429" spans="1:12">
      <c r="A1429" s="4">
        <v>1026387069</v>
      </c>
      <c r="B1429" s="4" t="s">
        <v>2661</v>
      </c>
      <c r="C1429" s="4" t="s">
        <v>2662</v>
      </c>
      <c r="D1429" t="s">
        <v>5097</v>
      </c>
      <c r="E1429" s="8">
        <v>1</v>
      </c>
      <c r="F1429" s="1" t="str">
        <f t="shared" ref="F1410:F1473" si="4">VLOOKUP(E1429,$O$1:$P$16,2,FALSE)</f>
        <v>BOGOTA</v>
      </c>
      <c r="G1429" s="6" t="s">
        <v>3630</v>
      </c>
      <c r="H1429" t="str">
        <f t="shared" ref="H1410:H1473" si="5">VLOOKUP(G1429,$O$19:$P$38,2,0)</f>
        <v>Profesional II</v>
      </c>
      <c r="I1429" t="str">
        <f>VLOOKUP(A1429,PERSONALES!$B$2:$F$2072,4,0)</f>
        <v>M</v>
      </c>
      <c r="J1429">
        <f>VLOOKUP(A1429,PERSONALES!$B$2:$F$2072,5,0)</f>
        <v>30</v>
      </c>
      <c r="K1429" t="str">
        <f>VLOOKUP(A1429,CITACIONES!$B$1:D$2072,2,0)</f>
        <v>SI</v>
      </c>
      <c r="L1429" t="str">
        <f>VLOOKUP(A1429,CITACIONES!$B$2:$D$2072,3,0)</f>
        <v>ENERO</v>
      </c>
    </row>
    <row r="1430" spans="1:12">
      <c r="A1430" s="4">
        <v>1026118437</v>
      </c>
      <c r="B1430" s="4" t="s">
        <v>2663</v>
      </c>
      <c r="C1430" s="4" t="s">
        <v>2664</v>
      </c>
      <c r="D1430" t="s">
        <v>5098</v>
      </c>
      <c r="E1430" s="8">
        <v>6</v>
      </c>
      <c r="F1430" s="1" t="str">
        <f t="shared" si="4"/>
        <v>SANTA MARTA</v>
      </c>
      <c r="G1430" s="6" t="s">
        <v>3630</v>
      </c>
      <c r="H1430" t="str">
        <f t="shared" si="5"/>
        <v>Profesional II</v>
      </c>
      <c r="I1430" t="str">
        <f>VLOOKUP(A1430,PERSONALES!$B$2:$F$2072,4,0)</f>
        <v>F</v>
      </c>
      <c r="J1430">
        <f>VLOOKUP(A1430,PERSONALES!$B$2:$F$2072,5,0)</f>
        <v>29</v>
      </c>
      <c r="K1430" t="str">
        <f>VLOOKUP(A1430,CITACIONES!$B$1:D$2072,2,0)</f>
        <v>SI</v>
      </c>
      <c r="L1430" t="str">
        <f>VLOOKUP(A1430,CITACIONES!$B$2:$D$2072,3,0)</f>
        <v>FEBRERO</v>
      </c>
    </row>
    <row r="1431" spans="1:12">
      <c r="A1431" s="4">
        <v>1030886541</v>
      </c>
      <c r="B1431" s="4" t="s">
        <v>2665</v>
      </c>
      <c r="C1431" s="4" t="s">
        <v>2666</v>
      </c>
      <c r="D1431" t="s">
        <v>5099</v>
      </c>
      <c r="E1431" s="8">
        <v>6</v>
      </c>
      <c r="F1431" s="1" t="str">
        <f t="shared" si="4"/>
        <v>SANTA MARTA</v>
      </c>
      <c r="G1431" s="6" t="s">
        <v>3636</v>
      </c>
      <c r="H1431" t="str">
        <f t="shared" si="5"/>
        <v>Tecnólogo</v>
      </c>
      <c r="I1431" t="str">
        <f>VLOOKUP(A1431,PERSONALES!$B$2:$F$2072,4,0)</f>
        <v>F</v>
      </c>
      <c r="J1431">
        <f>VLOOKUP(A1431,PERSONALES!$B$2:$F$2072,5,0)</f>
        <v>34</v>
      </c>
      <c r="K1431" t="str">
        <f>VLOOKUP(A1431,CITACIONES!$B$1:D$2072,2,0)</f>
        <v>SI</v>
      </c>
      <c r="L1431" t="str">
        <f>VLOOKUP(A1431,CITACIONES!$B$2:$D$2072,3,0)</f>
        <v>JUNIO</v>
      </c>
    </row>
    <row r="1432" spans="1:12">
      <c r="A1432" s="4">
        <v>1030110562</v>
      </c>
      <c r="B1432" s="4" t="s">
        <v>2667</v>
      </c>
      <c r="C1432" s="4" t="s">
        <v>2668</v>
      </c>
      <c r="D1432" t="s">
        <v>5100</v>
      </c>
      <c r="E1432" s="8">
        <v>2</v>
      </c>
      <c r="F1432" s="1" t="str">
        <f t="shared" si="4"/>
        <v>MEDELLIN</v>
      </c>
      <c r="G1432" s="6" t="s">
        <v>3636</v>
      </c>
      <c r="H1432" t="str">
        <f t="shared" si="5"/>
        <v>Tecnólogo</v>
      </c>
      <c r="I1432" t="str">
        <f>VLOOKUP(A1432,PERSONALES!$B$2:$F$2072,4,0)</f>
        <v>F</v>
      </c>
      <c r="J1432">
        <f>VLOOKUP(A1432,PERSONALES!$B$2:$F$2072,5,0)</f>
        <v>33</v>
      </c>
      <c r="K1432" t="str">
        <f>VLOOKUP(A1432,CITACIONES!$B$1:D$2072,2,0)</f>
        <v>SI</v>
      </c>
      <c r="L1432" t="str">
        <f>VLOOKUP(A1432,CITACIONES!$B$2:$D$2072,3,0)</f>
        <v>FEBRERO</v>
      </c>
    </row>
    <row r="1433" spans="1:12">
      <c r="A1433" s="4">
        <v>1030853254</v>
      </c>
      <c r="B1433" s="4" t="s">
        <v>2521</v>
      </c>
      <c r="C1433" s="4" t="s">
        <v>2669</v>
      </c>
      <c r="D1433" t="s">
        <v>5101</v>
      </c>
      <c r="E1433" s="8">
        <v>1</v>
      </c>
      <c r="F1433" s="1" t="str">
        <f t="shared" si="4"/>
        <v>BOGOTA</v>
      </c>
      <c r="G1433" s="6" t="s">
        <v>3638</v>
      </c>
      <c r="H1433" t="str">
        <f t="shared" si="5"/>
        <v>Gestor I</v>
      </c>
      <c r="I1433" t="str">
        <f>VLOOKUP(A1433,PERSONALES!$B$2:$F$2072,4,0)</f>
        <v>F</v>
      </c>
      <c r="J1433">
        <f>VLOOKUP(A1433,PERSONALES!$B$2:$F$2072,5,0)</f>
        <v>31</v>
      </c>
      <c r="K1433" t="str">
        <f>VLOOKUP(A1433,CITACIONES!$B$1:D$2072,2,0)</f>
        <v>NO</v>
      </c>
      <c r="L1433" t="str">
        <f>VLOOKUP(A1433,CITACIONES!$B$2:$D$2072,3,0)</f>
        <v>PENDIENTE</v>
      </c>
    </row>
    <row r="1434" spans="1:12">
      <c r="A1434" s="4">
        <v>1031349723</v>
      </c>
      <c r="B1434" s="4" t="s">
        <v>2670</v>
      </c>
      <c r="C1434" s="4" t="s">
        <v>2671</v>
      </c>
      <c r="D1434" t="s">
        <v>5102</v>
      </c>
      <c r="E1434" s="8">
        <v>6</v>
      </c>
      <c r="F1434" s="1" t="str">
        <f t="shared" si="4"/>
        <v>SANTA MARTA</v>
      </c>
      <c r="G1434" s="6" t="s">
        <v>3636</v>
      </c>
      <c r="H1434" t="str">
        <f t="shared" si="5"/>
        <v>Tecnólogo</v>
      </c>
      <c r="I1434" t="str">
        <f>VLOOKUP(A1434,PERSONALES!$B$2:$F$2072,4,0)</f>
        <v>F</v>
      </c>
      <c r="J1434">
        <f>VLOOKUP(A1434,PERSONALES!$B$2:$F$2072,5,0)</f>
        <v>32</v>
      </c>
      <c r="K1434" t="str">
        <f>VLOOKUP(A1434,CITACIONES!$B$1:D$2072,2,0)</f>
        <v>SI</v>
      </c>
      <c r="L1434" t="str">
        <f>VLOOKUP(A1434,CITACIONES!$B$2:$D$2072,3,0)</f>
        <v>ENERO</v>
      </c>
    </row>
    <row r="1435" spans="1:12">
      <c r="A1435" s="4">
        <v>1031387429</v>
      </c>
      <c r="B1435" s="4" t="s">
        <v>2672</v>
      </c>
      <c r="C1435" s="4" t="s">
        <v>2673</v>
      </c>
      <c r="D1435" t="s">
        <v>5103</v>
      </c>
      <c r="E1435" s="8">
        <v>14</v>
      </c>
      <c r="F1435" s="1" t="str">
        <f t="shared" si="4"/>
        <v>SANTIAGO</v>
      </c>
      <c r="G1435" s="6" t="s">
        <v>3630</v>
      </c>
      <c r="H1435" t="str">
        <f t="shared" si="5"/>
        <v>Profesional II</v>
      </c>
      <c r="I1435" t="str">
        <f>VLOOKUP(A1435,PERSONALES!$B$2:$F$2072,4,0)</f>
        <v>F</v>
      </c>
      <c r="J1435">
        <f>VLOOKUP(A1435,PERSONALES!$B$2:$F$2072,5,0)</f>
        <v>27</v>
      </c>
      <c r="K1435" t="str">
        <f>VLOOKUP(A1435,CITACIONES!$B$1:D$2072,2,0)</f>
        <v>NO</v>
      </c>
      <c r="L1435" t="str">
        <f>VLOOKUP(A1435,CITACIONES!$B$2:$D$2072,3,0)</f>
        <v>PENDIENTE</v>
      </c>
    </row>
    <row r="1436" spans="1:12">
      <c r="A1436" s="4">
        <v>1032155528</v>
      </c>
      <c r="B1436" s="4" t="s">
        <v>186</v>
      </c>
      <c r="C1436" s="4" t="s">
        <v>2674</v>
      </c>
      <c r="D1436" t="s">
        <v>5104</v>
      </c>
      <c r="E1436" s="8">
        <v>15</v>
      </c>
      <c r="F1436" s="1" t="str">
        <f t="shared" si="4"/>
        <v>MIAMI</v>
      </c>
      <c r="G1436" s="6" t="s">
        <v>3630</v>
      </c>
      <c r="H1436" t="str">
        <f t="shared" si="5"/>
        <v>Profesional II</v>
      </c>
      <c r="I1436" t="str">
        <f>VLOOKUP(A1436,PERSONALES!$B$2:$F$2072,4,0)</f>
        <v>F</v>
      </c>
      <c r="J1436">
        <f>VLOOKUP(A1436,PERSONALES!$B$2:$F$2072,5,0)</f>
        <v>36</v>
      </c>
      <c r="K1436" t="str">
        <f>VLOOKUP(A1436,CITACIONES!$B$1:D$2072,2,0)</f>
        <v>SI</v>
      </c>
      <c r="L1436" t="str">
        <f>VLOOKUP(A1436,CITACIONES!$B$2:$D$2072,3,0)</f>
        <v>MARZO</v>
      </c>
    </row>
    <row r="1437" spans="1:12">
      <c r="A1437" s="4">
        <v>1032612146</v>
      </c>
      <c r="B1437" s="4" t="s">
        <v>2675</v>
      </c>
      <c r="C1437" s="4" t="s">
        <v>2676</v>
      </c>
      <c r="D1437" t="s">
        <v>5105</v>
      </c>
      <c r="E1437" s="8">
        <v>9</v>
      </c>
      <c r="F1437" s="1" t="str">
        <f t="shared" si="4"/>
        <v>QUITO</v>
      </c>
      <c r="G1437" s="6" t="s">
        <v>3630</v>
      </c>
      <c r="H1437" t="str">
        <f t="shared" si="5"/>
        <v>Profesional II</v>
      </c>
      <c r="I1437" t="str">
        <f>VLOOKUP(A1437,PERSONALES!$B$2:$F$2072,4,0)</f>
        <v>M</v>
      </c>
      <c r="J1437">
        <f>VLOOKUP(A1437,PERSONALES!$B$2:$F$2072,5,0)</f>
        <v>32</v>
      </c>
      <c r="K1437" t="str">
        <f>VLOOKUP(A1437,CITACIONES!$B$1:D$2072,2,0)</f>
        <v>NO</v>
      </c>
      <c r="L1437" t="str">
        <f>VLOOKUP(A1437,CITACIONES!$B$2:$D$2072,3,0)</f>
        <v>PENDIENTE</v>
      </c>
    </row>
    <row r="1438" spans="1:12">
      <c r="A1438" s="4">
        <v>1032414328</v>
      </c>
      <c r="B1438" s="4" t="s">
        <v>2677</v>
      </c>
      <c r="C1438" s="4" t="s">
        <v>2678</v>
      </c>
      <c r="D1438" t="s">
        <v>5106</v>
      </c>
      <c r="E1438" s="8">
        <v>13</v>
      </c>
      <c r="F1438" s="1" t="str">
        <f t="shared" si="4"/>
        <v>NEW YORK</v>
      </c>
      <c r="G1438" s="6" t="s">
        <v>3630</v>
      </c>
      <c r="H1438" t="str">
        <f t="shared" si="5"/>
        <v>Profesional II</v>
      </c>
      <c r="I1438" t="str">
        <f>VLOOKUP(A1438,PERSONALES!$B$2:$F$2072,4,0)</f>
        <v>M</v>
      </c>
      <c r="J1438">
        <f>VLOOKUP(A1438,PERSONALES!$B$2:$F$2072,5,0)</f>
        <v>30</v>
      </c>
      <c r="K1438" t="str">
        <f>VLOOKUP(A1438,CITACIONES!$B$1:D$2072,2,0)</f>
        <v>SI</v>
      </c>
      <c r="L1438" t="str">
        <f>VLOOKUP(A1438,CITACIONES!$B$2:$D$2072,3,0)</f>
        <v>FEBRERO</v>
      </c>
    </row>
    <row r="1439" spans="1:12">
      <c r="A1439" s="4">
        <v>1032615508</v>
      </c>
      <c r="B1439" s="4" t="s">
        <v>2679</v>
      </c>
      <c r="C1439" s="4" t="s">
        <v>2680</v>
      </c>
      <c r="D1439" t="s">
        <v>5107</v>
      </c>
      <c r="E1439" s="8">
        <v>11</v>
      </c>
      <c r="F1439" s="1" t="str">
        <f t="shared" si="4"/>
        <v>BUENOS AIRES</v>
      </c>
      <c r="G1439" s="6" t="s">
        <v>3630</v>
      </c>
      <c r="H1439" t="str">
        <f t="shared" si="5"/>
        <v>Profesional II</v>
      </c>
      <c r="I1439" t="str">
        <f>VLOOKUP(A1439,PERSONALES!$B$2:$F$2072,4,0)</f>
        <v>M</v>
      </c>
      <c r="J1439">
        <f>VLOOKUP(A1439,PERSONALES!$B$2:$F$2072,5,0)</f>
        <v>29</v>
      </c>
      <c r="K1439" t="str">
        <f>VLOOKUP(A1439,CITACIONES!$B$1:D$2072,2,0)</f>
        <v>NO</v>
      </c>
      <c r="L1439" t="str">
        <f>VLOOKUP(A1439,CITACIONES!$B$2:$D$2072,3,0)</f>
        <v>PENDIENTE</v>
      </c>
    </row>
    <row r="1440" spans="1:12">
      <c r="A1440" s="4">
        <v>1032185212</v>
      </c>
      <c r="B1440" s="4" t="s">
        <v>2681</v>
      </c>
      <c r="C1440" s="4" t="s">
        <v>2682</v>
      </c>
      <c r="D1440" t="s">
        <v>5108</v>
      </c>
      <c r="E1440" s="8">
        <v>12</v>
      </c>
      <c r="F1440" s="1" t="str">
        <f t="shared" si="4"/>
        <v>CARACAS</v>
      </c>
      <c r="G1440" s="6" t="s">
        <v>3632</v>
      </c>
      <c r="H1440" t="str">
        <f t="shared" si="5"/>
        <v>Profesional I</v>
      </c>
      <c r="I1440" t="str">
        <f>VLOOKUP(A1440,PERSONALES!$B$2:$F$2072,4,0)</f>
        <v>M</v>
      </c>
      <c r="J1440">
        <f>VLOOKUP(A1440,PERSONALES!$B$2:$F$2072,5,0)</f>
        <v>27</v>
      </c>
      <c r="K1440" t="str">
        <f>VLOOKUP(A1440,CITACIONES!$B$1:D$2072,2,0)</f>
        <v>SI</v>
      </c>
      <c r="L1440" t="str">
        <f>VLOOKUP(A1440,CITACIONES!$B$2:$D$2072,3,0)</f>
        <v>JUNIO</v>
      </c>
    </row>
    <row r="1441" spans="1:12">
      <c r="A1441" s="4">
        <v>1032428424</v>
      </c>
      <c r="B1441" s="4" t="s">
        <v>2683</v>
      </c>
      <c r="C1441" s="4" t="s">
        <v>2684</v>
      </c>
      <c r="D1441" t="s">
        <v>5109</v>
      </c>
      <c r="E1441" s="8">
        <v>3</v>
      </c>
      <c r="F1441" s="1" t="str">
        <f t="shared" si="4"/>
        <v>CALI</v>
      </c>
      <c r="G1441" s="6" t="s">
        <v>3636</v>
      </c>
      <c r="H1441" t="str">
        <f t="shared" si="5"/>
        <v>Tecnólogo</v>
      </c>
      <c r="I1441" t="str">
        <f>VLOOKUP(A1441,PERSONALES!$B$2:$F$2072,4,0)</f>
        <v>F</v>
      </c>
      <c r="J1441">
        <f>VLOOKUP(A1441,PERSONALES!$B$2:$F$2072,5,0)</f>
        <v>27</v>
      </c>
      <c r="K1441" t="str">
        <f>VLOOKUP(A1441,CITACIONES!$B$1:D$2072,2,0)</f>
        <v>SI</v>
      </c>
      <c r="L1441" t="str">
        <f>VLOOKUP(A1441,CITACIONES!$B$2:$D$2072,3,0)</f>
        <v>ABRIL</v>
      </c>
    </row>
    <row r="1442" spans="1:12">
      <c r="A1442" s="4">
        <v>1033980189</v>
      </c>
      <c r="B1442" s="4" t="s">
        <v>866</v>
      </c>
      <c r="C1442" s="4" t="s">
        <v>2685</v>
      </c>
      <c r="D1442" t="s">
        <v>5110</v>
      </c>
      <c r="E1442" s="8">
        <v>4</v>
      </c>
      <c r="F1442" s="1" t="str">
        <f t="shared" si="4"/>
        <v>BARRANQUILLA</v>
      </c>
      <c r="G1442" s="6" t="s">
        <v>3632</v>
      </c>
      <c r="H1442" t="str">
        <f t="shared" si="5"/>
        <v>Profesional I</v>
      </c>
      <c r="I1442" t="str">
        <f>VLOOKUP(A1442,PERSONALES!$B$2:$F$2072,4,0)</f>
        <v>M</v>
      </c>
      <c r="J1442">
        <f>VLOOKUP(A1442,PERSONALES!$B$2:$F$2072,5,0)</f>
        <v>34</v>
      </c>
      <c r="K1442" t="str">
        <f>VLOOKUP(A1442,CITACIONES!$B$1:D$2072,2,0)</f>
        <v>SI</v>
      </c>
      <c r="L1442" t="str">
        <f>VLOOKUP(A1442,CITACIONES!$B$2:$D$2072,3,0)</f>
        <v>ABRIL</v>
      </c>
    </row>
    <row r="1443" spans="1:12">
      <c r="A1443" s="4">
        <v>1033141883</v>
      </c>
      <c r="B1443" s="4" t="s">
        <v>2686</v>
      </c>
      <c r="C1443" s="4" t="s">
        <v>2687</v>
      </c>
      <c r="D1443" t="s">
        <v>5111</v>
      </c>
      <c r="E1443" s="8">
        <v>1</v>
      </c>
      <c r="F1443" s="1" t="str">
        <f t="shared" si="4"/>
        <v>BOGOTA</v>
      </c>
      <c r="G1443" s="6" t="s">
        <v>3632</v>
      </c>
      <c r="H1443" t="str">
        <f t="shared" si="5"/>
        <v>Profesional I</v>
      </c>
      <c r="I1443" t="str">
        <f>VLOOKUP(A1443,PERSONALES!$B$2:$F$2072,4,0)</f>
        <v>F</v>
      </c>
      <c r="J1443">
        <f>VLOOKUP(A1443,PERSONALES!$B$2:$F$2072,5,0)</f>
        <v>32</v>
      </c>
      <c r="K1443" t="str">
        <f>VLOOKUP(A1443,CITACIONES!$B$1:D$2072,2,0)</f>
        <v>SI</v>
      </c>
      <c r="L1443" t="str">
        <f>VLOOKUP(A1443,CITACIONES!$B$2:$D$2072,3,0)</f>
        <v>JUNIO</v>
      </c>
    </row>
    <row r="1444" spans="1:12">
      <c r="A1444" s="4">
        <v>1033599670</v>
      </c>
      <c r="B1444" s="4" t="s">
        <v>2688</v>
      </c>
      <c r="C1444" s="4" t="s">
        <v>2689</v>
      </c>
      <c r="D1444" t="s">
        <v>5112</v>
      </c>
      <c r="E1444" s="8">
        <v>8</v>
      </c>
      <c r="F1444" s="1" t="str">
        <f t="shared" si="4"/>
        <v>GUAYAQUIL</v>
      </c>
      <c r="G1444" s="6" t="s">
        <v>3632</v>
      </c>
      <c r="H1444" t="str">
        <f t="shared" si="5"/>
        <v>Profesional I</v>
      </c>
      <c r="I1444" t="str">
        <f>VLOOKUP(A1444,PERSONALES!$B$2:$F$2072,4,0)</f>
        <v>M</v>
      </c>
      <c r="J1444">
        <f>VLOOKUP(A1444,PERSONALES!$B$2:$F$2072,5,0)</f>
        <v>26</v>
      </c>
      <c r="K1444" t="str">
        <f>VLOOKUP(A1444,CITACIONES!$B$1:D$2072,2,0)</f>
        <v>NO</v>
      </c>
      <c r="L1444" t="str">
        <f>VLOOKUP(A1444,CITACIONES!$B$2:$D$2072,3,0)</f>
        <v>PENDIENTE</v>
      </c>
    </row>
    <row r="1445" spans="1:12">
      <c r="A1445" s="4">
        <v>1052762888</v>
      </c>
      <c r="B1445" s="4" t="s">
        <v>2690</v>
      </c>
      <c r="C1445" s="4" t="s">
        <v>2691</v>
      </c>
      <c r="D1445" t="s">
        <v>5113</v>
      </c>
      <c r="E1445" s="8">
        <v>13</v>
      </c>
      <c r="F1445" s="1" t="str">
        <f t="shared" si="4"/>
        <v>NEW YORK</v>
      </c>
      <c r="G1445" s="6" t="s">
        <v>3636</v>
      </c>
      <c r="H1445" t="str">
        <f t="shared" si="5"/>
        <v>Tecnólogo</v>
      </c>
      <c r="I1445" t="str">
        <f>VLOOKUP(A1445,PERSONALES!$B$2:$F$2072,4,0)</f>
        <v>F</v>
      </c>
      <c r="J1445">
        <f>VLOOKUP(A1445,PERSONALES!$B$2:$F$2072,5,0)</f>
        <v>36</v>
      </c>
      <c r="K1445" t="str">
        <f>VLOOKUP(A1445,CITACIONES!$B$1:D$2072,2,0)</f>
        <v>NO</v>
      </c>
      <c r="L1445" t="str">
        <f>VLOOKUP(A1445,CITACIONES!$B$2:$D$2072,3,0)</f>
        <v>PENDIENTE</v>
      </c>
    </row>
    <row r="1446" spans="1:12">
      <c r="A1446" s="4">
        <v>1053663291</v>
      </c>
      <c r="B1446" s="4" t="s">
        <v>2692</v>
      </c>
      <c r="C1446" s="4" t="s">
        <v>1019</v>
      </c>
      <c r="D1446" t="s">
        <v>5114</v>
      </c>
      <c r="E1446" s="8">
        <v>15</v>
      </c>
      <c r="F1446" s="1" t="str">
        <f t="shared" si="4"/>
        <v>MIAMI</v>
      </c>
      <c r="G1446" s="6" t="s">
        <v>3630</v>
      </c>
      <c r="H1446" t="str">
        <f t="shared" si="5"/>
        <v>Profesional II</v>
      </c>
      <c r="I1446" t="str">
        <f>VLOOKUP(A1446,PERSONALES!$B$2:$F$2072,4,0)</f>
        <v>M</v>
      </c>
      <c r="J1446">
        <f>VLOOKUP(A1446,PERSONALES!$B$2:$F$2072,5,0)</f>
        <v>36</v>
      </c>
      <c r="K1446" t="str">
        <f>VLOOKUP(A1446,CITACIONES!$B$1:D$2072,2,0)</f>
        <v>NO</v>
      </c>
      <c r="L1446" t="str">
        <f>VLOOKUP(A1446,CITACIONES!$B$2:$D$2072,3,0)</f>
        <v>PENDIENTE</v>
      </c>
    </row>
    <row r="1447" spans="1:12">
      <c r="A1447" s="4">
        <v>1069474590</v>
      </c>
      <c r="B1447" s="4" t="s">
        <v>2693</v>
      </c>
      <c r="C1447" s="4" t="s">
        <v>2694</v>
      </c>
      <c r="D1447" t="s">
        <v>5115</v>
      </c>
      <c r="E1447" s="8">
        <v>5</v>
      </c>
      <c r="F1447" s="1" t="str">
        <f t="shared" si="4"/>
        <v>BUCARAMANGA</v>
      </c>
      <c r="G1447" s="6" t="s">
        <v>3630</v>
      </c>
      <c r="H1447" t="str">
        <f t="shared" si="5"/>
        <v>Profesional II</v>
      </c>
      <c r="I1447" t="str">
        <f>VLOOKUP(A1447,PERSONALES!$B$2:$F$2072,4,0)</f>
        <v>M</v>
      </c>
      <c r="J1447">
        <f>VLOOKUP(A1447,PERSONALES!$B$2:$F$2072,5,0)</f>
        <v>35</v>
      </c>
      <c r="K1447" t="str">
        <f>VLOOKUP(A1447,CITACIONES!$B$1:D$2072,2,0)</f>
        <v>NO</v>
      </c>
      <c r="L1447" t="str">
        <f>VLOOKUP(A1447,CITACIONES!$B$2:$D$2072,3,0)</f>
        <v>PENDIENTE</v>
      </c>
    </row>
    <row r="1448" spans="1:12">
      <c r="A1448" s="4">
        <v>1069146939</v>
      </c>
      <c r="B1448" s="4" t="s">
        <v>1375</v>
      </c>
      <c r="C1448" s="4" t="s">
        <v>2695</v>
      </c>
      <c r="D1448" t="s">
        <v>5116</v>
      </c>
      <c r="E1448" s="8">
        <v>9</v>
      </c>
      <c r="F1448" s="1" t="str">
        <f t="shared" si="4"/>
        <v>QUITO</v>
      </c>
      <c r="G1448" s="6" t="s">
        <v>3630</v>
      </c>
      <c r="H1448" t="str">
        <f t="shared" si="5"/>
        <v>Profesional II</v>
      </c>
      <c r="I1448" t="str">
        <f>VLOOKUP(A1448,PERSONALES!$B$2:$F$2072,4,0)</f>
        <v>M</v>
      </c>
      <c r="J1448">
        <f>VLOOKUP(A1448,PERSONALES!$B$2:$F$2072,5,0)</f>
        <v>29</v>
      </c>
      <c r="K1448" t="str">
        <f>VLOOKUP(A1448,CITACIONES!$B$1:D$2072,2,0)</f>
        <v>NO</v>
      </c>
      <c r="L1448" t="str">
        <f>VLOOKUP(A1448,CITACIONES!$B$2:$D$2072,3,0)</f>
        <v>PENDIENTE</v>
      </c>
    </row>
    <row r="1449" spans="1:12">
      <c r="A1449" s="4">
        <v>1070152947</v>
      </c>
      <c r="B1449" s="4" t="s">
        <v>2696</v>
      </c>
      <c r="C1449" s="4" t="s">
        <v>2697</v>
      </c>
      <c r="D1449" t="s">
        <v>5117</v>
      </c>
      <c r="E1449" s="8">
        <v>2</v>
      </c>
      <c r="F1449" s="1" t="str">
        <f t="shared" si="4"/>
        <v>MEDELLIN</v>
      </c>
      <c r="G1449" s="6" t="s">
        <v>3638</v>
      </c>
      <c r="H1449" t="str">
        <f t="shared" si="5"/>
        <v>Gestor I</v>
      </c>
      <c r="I1449" t="str">
        <f>VLOOKUP(A1449,PERSONALES!$B$2:$F$2072,4,0)</f>
        <v>M</v>
      </c>
      <c r="J1449">
        <f>VLOOKUP(A1449,PERSONALES!$B$2:$F$2072,5,0)</f>
        <v>37</v>
      </c>
      <c r="K1449" t="str">
        <f>VLOOKUP(A1449,CITACIONES!$B$1:D$2072,2,0)</f>
        <v>NO</v>
      </c>
      <c r="L1449" t="str">
        <f>VLOOKUP(A1449,CITACIONES!$B$2:$D$2072,3,0)</f>
        <v>PENDIENTE</v>
      </c>
    </row>
    <row r="1450" spans="1:12">
      <c r="A1450" s="4">
        <v>1070388683</v>
      </c>
      <c r="B1450" s="4" t="s">
        <v>1904</v>
      </c>
      <c r="C1450" s="4" t="s">
        <v>2698</v>
      </c>
      <c r="D1450" t="s">
        <v>5118</v>
      </c>
      <c r="E1450" s="8">
        <v>5</v>
      </c>
      <c r="F1450" s="1" t="str">
        <f t="shared" si="4"/>
        <v>BUCARAMANGA</v>
      </c>
      <c r="G1450" s="6" t="s">
        <v>3630</v>
      </c>
      <c r="H1450" t="str">
        <f t="shared" si="5"/>
        <v>Profesional II</v>
      </c>
      <c r="I1450" t="str">
        <f>VLOOKUP(A1450,PERSONALES!$B$2:$F$2072,4,0)</f>
        <v>F</v>
      </c>
      <c r="J1450">
        <f>VLOOKUP(A1450,PERSONALES!$B$2:$F$2072,5,0)</f>
        <v>34</v>
      </c>
      <c r="K1450" t="str">
        <f>VLOOKUP(A1450,CITACIONES!$B$1:D$2072,2,0)</f>
        <v>SI</v>
      </c>
      <c r="L1450" t="str">
        <f>VLOOKUP(A1450,CITACIONES!$B$2:$D$2072,3,0)</f>
        <v>ENERO</v>
      </c>
    </row>
    <row r="1451" spans="1:12">
      <c r="A1451" s="4">
        <v>1073678923</v>
      </c>
      <c r="B1451" s="4" t="s">
        <v>2699</v>
      </c>
      <c r="C1451" s="4" t="s">
        <v>2700</v>
      </c>
      <c r="D1451" t="s">
        <v>5119</v>
      </c>
      <c r="E1451" s="8">
        <v>3</v>
      </c>
      <c r="F1451" s="1" t="str">
        <f t="shared" si="4"/>
        <v>CALI</v>
      </c>
      <c r="G1451" s="6" t="s">
        <v>3638</v>
      </c>
      <c r="H1451" t="str">
        <f t="shared" si="5"/>
        <v>Gestor I</v>
      </c>
      <c r="I1451" t="str">
        <f>VLOOKUP(A1451,PERSONALES!$B$2:$F$2072,4,0)</f>
        <v>M</v>
      </c>
      <c r="J1451">
        <f>VLOOKUP(A1451,PERSONALES!$B$2:$F$2072,5,0)</f>
        <v>30</v>
      </c>
      <c r="K1451" t="str">
        <f>VLOOKUP(A1451,CITACIONES!$B$1:D$2072,2,0)</f>
        <v>SI</v>
      </c>
      <c r="L1451" t="str">
        <f>VLOOKUP(A1451,CITACIONES!$B$2:$D$2072,3,0)</f>
        <v>MAYO</v>
      </c>
    </row>
    <row r="1452" spans="1:12">
      <c r="A1452" s="4">
        <v>1090396699</v>
      </c>
      <c r="B1452" s="4" t="s">
        <v>2283</v>
      </c>
      <c r="C1452" s="4" t="s">
        <v>2701</v>
      </c>
      <c r="D1452" t="s">
        <v>5120</v>
      </c>
      <c r="E1452" s="8">
        <v>2</v>
      </c>
      <c r="F1452" s="1" t="str">
        <f t="shared" si="4"/>
        <v>MEDELLIN</v>
      </c>
      <c r="G1452" s="6" t="s">
        <v>3630</v>
      </c>
      <c r="H1452" t="str">
        <f t="shared" si="5"/>
        <v>Profesional II</v>
      </c>
      <c r="I1452" t="str">
        <f>VLOOKUP(A1452,PERSONALES!$B$2:$F$2072,4,0)</f>
        <v>M</v>
      </c>
      <c r="J1452">
        <f>VLOOKUP(A1452,PERSONALES!$B$2:$F$2072,5,0)</f>
        <v>28</v>
      </c>
      <c r="K1452" t="str">
        <f>VLOOKUP(A1452,CITACIONES!$B$1:D$2072,2,0)</f>
        <v>SI</v>
      </c>
      <c r="L1452" t="str">
        <f>VLOOKUP(A1452,CITACIONES!$B$2:$D$2072,3,0)</f>
        <v>FEBRERO</v>
      </c>
    </row>
    <row r="1453" spans="1:12">
      <c r="A1453" s="4">
        <v>11184124</v>
      </c>
      <c r="B1453" s="4" t="s">
        <v>2702</v>
      </c>
      <c r="C1453" s="4" t="s">
        <v>2703</v>
      </c>
      <c r="D1453" t="s">
        <v>5121</v>
      </c>
      <c r="E1453" s="8">
        <v>13</v>
      </c>
      <c r="F1453" s="1" t="str">
        <f t="shared" si="4"/>
        <v>NEW YORK</v>
      </c>
      <c r="G1453" s="6" t="s">
        <v>3638</v>
      </c>
      <c r="H1453" t="str">
        <f t="shared" si="5"/>
        <v>Gestor I</v>
      </c>
      <c r="I1453" t="str">
        <f>VLOOKUP(A1453,PERSONALES!$B$2:$F$2072,4,0)</f>
        <v>M</v>
      </c>
      <c r="J1453">
        <f>VLOOKUP(A1453,PERSONALES!$B$2:$F$2072,5,0)</f>
        <v>50</v>
      </c>
      <c r="K1453" t="str">
        <f>VLOOKUP(A1453,CITACIONES!$B$1:D$2072,2,0)</f>
        <v>SI</v>
      </c>
      <c r="L1453" t="str">
        <f>VLOOKUP(A1453,CITACIONES!$B$2:$D$2072,3,0)</f>
        <v>MAYO</v>
      </c>
    </row>
    <row r="1454" spans="1:12">
      <c r="A1454" s="4">
        <v>23628032</v>
      </c>
      <c r="B1454" s="4" t="s">
        <v>124</v>
      </c>
      <c r="C1454" s="4" t="s">
        <v>2704</v>
      </c>
      <c r="D1454" t="s">
        <v>5122</v>
      </c>
      <c r="E1454" s="8">
        <v>15</v>
      </c>
      <c r="F1454" s="1" t="str">
        <f t="shared" si="4"/>
        <v>MIAMI</v>
      </c>
      <c r="G1454" s="6" t="s">
        <v>3638</v>
      </c>
      <c r="H1454" t="str">
        <f t="shared" si="5"/>
        <v>Gestor I</v>
      </c>
      <c r="I1454" t="str">
        <f>VLOOKUP(A1454,PERSONALES!$B$2:$F$2072,4,0)</f>
        <v>F</v>
      </c>
      <c r="J1454">
        <f>VLOOKUP(A1454,PERSONALES!$B$2:$F$2072,5,0)</f>
        <v>38</v>
      </c>
      <c r="K1454" t="str">
        <f>VLOOKUP(A1454,CITACIONES!$B$1:D$2072,2,0)</f>
        <v>SI</v>
      </c>
      <c r="L1454" t="str">
        <f>VLOOKUP(A1454,CITACIONES!$B$2:$D$2072,3,0)</f>
        <v>FEBRERO</v>
      </c>
    </row>
    <row r="1455" spans="1:12">
      <c r="A1455" s="4">
        <v>29157958</v>
      </c>
      <c r="B1455" s="4" t="s">
        <v>98</v>
      </c>
      <c r="C1455" s="4" t="s">
        <v>2705</v>
      </c>
      <c r="D1455" t="s">
        <v>5123</v>
      </c>
      <c r="E1455" s="8">
        <v>10</v>
      </c>
      <c r="F1455" s="1" t="str">
        <f t="shared" si="4"/>
        <v>LIMA</v>
      </c>
      <c r="G1455" s="6" t="s">
        <v>3630</v>
      </c>
      <c r="H1455" t="str">
        <f t="shared" si="5"/>
        <v>Profesional II</v>
      </c>
      <c r="I1455" t="str">
        <f>VLOOKUP(A1455,PERSONALES!$B$2:$F$2072,4,0)</f>
        <v>F</v>
      </c>
      <c r="J1455">
        <f>VLOOKUP(A1455,PERSONALES!$B$2:$F$2072,5,0)</f>
        <v>39</v>
      </c>
      <c r="K1455" t="str">
        <f>VLOOKUP(A1455,CITACIONES!$B$1:D$2072,2,0)</f>
        <v>SI</v>
      </c>
      <c r="L1455" t="str">
        <f>VLOOKUP(A1455,CITACIONES!$B$2:$D$2072,3,0)</f>
        <v>MARZO</v>
      </c>
    </row>
    <row r="1456" spans="1:12">
      <c r="A1456" s="4">
        <v>39046065</v>
      </c>
      <c r="B1456" s="4" t="s">
        <v>2706</v>
      </c>
      <c r="C1456" s="4" t="s">
        <v>279</v>
      </c>
      <c r="D1456" t="s">
        <v>5124</v>
      </c>
      <c r="E1456" s="8">
        <v>8</v>
      </c>
      <c r="F1456" s="1" t="str">
        <f t="shared" si="4"/>
        <v>GUAYAQUIL</v>
      </c>
      <c r="G1456" s="6" t="s">
        <v>3636</v>
      </c>
      <c r="H1456" t="str">
        <f t="shared" si="5"/>
        <v>Tecnólogo</v>
      </c>
      <c r="I1456" t="str">
        <f>VLOOKUP(A1456,PERSONALES!$B$2:$F$2072,4,0)</f>
        <v>F</v>
      </c>
      <c r="J1456">
        <f>VLOOKUP(A1456,PERSONALES!$B$2:$F$2072,5,0)</f>
        <v>43</v>
      </c>
      <c r="K1456" t="str">
        <f>VLOOKUP(A1456,CITACIONES!$B$1:D$2072,2,0)</f>
        <v>NO</v>
      </c>
      <c r="L1456" t="str">
        <f>VLOOKUP(A1456,CITACIONES!$B$2:$D$2072,3,0)</f>
        <v>PENDIENTE</v>
      </c>
    </row>
    <row r="1457" spans="1:12">
      <c r="A1457" s="4">
        <v>39731606</v>
      </c>
      <c r="B1457" s="4" t="s">
        <v>2707</v>
      </c>
      <c r="C1457" s="4" t="s">
        <v>2708</v>
      </c>
      <c r="D1457" t="s">
        <v>5125</v>
      </c>
      <c r="E1457" s="8">
        <v>3</v>
      </c>
      <c r="F1457" s="1" t="str">
        <f t="shared" si="4"/>
        <v>CALI</v>
      </c>
      <c r="G1457" s="6" t="s">
        <v>3634</v>
      </c>
      <c r="H1457" t="str">
        <f t="shared" si="5"/>
        <v>Auxiliar Técnico II</v>
      </c>
      <c r="I1457" t="str">
        <f>VLOOKUP(A1457,PERSONALES!$B$2:$F$2072,4,0)</f>
        <v>F</v>
      </c>
      <c r="J1457">
        <f>VLOOKUP(A1457,PERSONALES!$B$2:$F$2072,5,0)</f>
        <v>38</v>
      </c>
      <c r="K1457" t="str">
        <f>VLOOKUP(A1457,CITACIONES!$B$1:D$2072,2,0)</f>
        <v>SI</v>
      </c>
      <c r="L1457" t="str">
        <f>VLOOKUP(A1457,CITACIONES!$B$2:$D$2072,3,0)</f>
        <v>MARZO</v>
      </c>
    </row>
    <row r="1458" spans="1:12">
      <c r="A1458" s="4">
        <v>51833292</v>
      </c>
      <c r="B1458" s="4" t="s">
        <v>296</v>
      </c>
      <c r="C1458" s="4" t="s">
        <v>2709</v>
      </c>
      <c r="D1458" t="s">
        <v>5126</v>
      </c>
      <c r="E1458" s="8">
        <v>15</v>
      </c>
      <c r="F1458" s="1" t="str">
        <f t="shared" si="4"/>
        <v>MIAMI</v>
      </c>
      <c r="G1458" s="6" t="s">
        <v>3636</v>
      </c>
      <c r="H1458" t="str">
        <f t="shared" si="5"/>
        <v>Tecnólogo</v>
      </c>
      <c r="I1458" t="str">
        <f>VLOOKUP(A1458,PERSONALES!$B$2:$F$2072,4,0)</f>
        <v>F</v>
      </c>
      <c r="J1458">
        <f>VLOOKUP(A1458,PERSONALES!$B$2:$F$2072,5,0)</f>
        <v>57</v>
      </c>
      <c r="K1458" t="str">
        <f>VLOOKUP(A1458,CITACIONES!$B$1:D$2072,2,0)</f>
        <v>SI</v>
      </c>
      <c r="L1458" t="str">
        <f>VLOOKUP(A1458,CITACIONES!$B$2:$D$2072,3,0)</f>
        <v>MAYO</v>
      </c>
    </row>
    <row r="1459" spans="1:12">
      <c r="A1459" s="4">
        <v>51841418</v>
      </c>
      <c r="B1459" s="4" t="s">
        <v>1800</v>
      </c>
      <c r="C1459" s="4" t="s">
        <v>2710</v>
      </c>
      <c r="D1459" t="s">
        <v>5127</v>
      </c>
      <c r="E1459" s="8">
        <v>2</v>
      </c>
      <c r="F1459" s="1" t="str">
        <f t="shared" si="4"/>
        <v>MEDELLIN</v>
      </c>
      <c r="G1459" s="6" t="s">
        <v>3638</v>
      </c>
      <c r="H1459" t="str">
        <f t="shared" si="5"/>
        <v>Gestor I</v>
      </c>
      <c r="I1459" t="str">
        <f>VLOOKUP(A1459,PERSONALES!$B$2:$F$2072,4,0)</f>
        <v>F</v>
      </c>
      <c r="J1459">
        <f>VLOOKUP(A1459,PERSONALES!$B$2:$F$2072,5,0)</f>
        <v>56</v>
      </c>
      <c r="K1459" t="str">
        <f>VLOOKUP(A1459,CITACIONES!$B$1:D$2072,2,0)</f>
        <v>NO</v>
      </c>
      <c r="L1459" t="str">
        <f>VLOOKUP(A1459,CITACIONES!$B$2:$D$2072,3,0)</f>
        <v>PENDIENTE</v>
      </c>
    </row>
    <row r="1460" spans="1:12">
      <c r="A1460" s="4">
        <v>51858021</v>
      </c>
      <c r="B1460" s="4" t="s">
        <v>2075</v>
      </c>
      <c r="C1460" s="4" t="s">
        <v>2711</v>
      </c>
      <c r="D1460" t="s">
        <v>5128</v>
      </c>
      <c r="E1460" s="8">
        <v>6</v>
      </c>
      <c r="F1460" s="1" t="str">
        <f t="shared" si="4"/>
        <v>SANTA MARTA</v>
      </c>
      <c r="G1460" s="6" t="s">
        <v>3637</v>
      </c>
      <c r="H1460" t="str">
        <f t="shared" si="5"/>
        <v>Gerente I</v>
      </c>
      <c r="I1460" t="str">
        <f>VLOOKUP(A1460,PERSONALES!$B$2:$F$2072,4,0)</f>
        <v>F</v>
      </c>
      <c r="J1460">
        <f>VLOOKUP(A1460,PERSONALES!$B$2:$F$2072,5,0)</f>
        <v>56</v>
      </c>
      <c r="K1460" t="str">
        <f>VLOOKUP(A1460,CITACIONES!$B$1:D$2072,2,0)</f>
        <v>NO</v>
      </c>
      <c r="L1460" t="str">
        <f>VLOOKUP(A1460,CITACIONES!$B$2:$D$2072,3,0)</f>
        <v>PENDIENTE</v>
      </c>
    </row>
    <row r="1461" spans="1:12">
      <c r="A1461" s="4">
        <v>52184780</v>
      </c>
      <c r="B1461" s="4" t="s">
        <v>104</v>
      </c>
      <c r="C1461" s="4" t="s">
        <v>2712</v>
      </c>
      <c r="D1461" t="s">
        <v>5129</v>
      </c>
      <c r="E1461" s="8">
        <v>10</v>
      </c>
      <c r="F1461" s="1" t="str">
        <f t="shared" si="4"/>
        <v>LIMA</v>
      </c>
      <c r="G1461" s="6" t="s">
        <v>3636</v>
      </c>
      <c r="H1461" t="str">
        <f t="shared" si="5"/>
        <v>Tecnólogo</v>
      </c>
      <c r="I1461" t="str">
        <f>VLOOKUP(A1461,PERSONALES!$B$2:$F$2072,4,0)</f>
        <v>F</v>
      </c>
      <c r="J1461">
        <f>VLOOKUP(A1461,PERSONALES!$B$2:$F$2072,5,0)</f>
        <v>46</v>
      </c>
      <c r="K1461" t="str">
        <f>VLOOKUP(A1461,CITACIONES!$B$1:D$2072,2,0)</f>
        <v>SI</v>
      </c>
      <c r="L1461" t="str">
        <f>VLOOKUP(A1461,CITACIONES!$B$2:$D$2072,3,0)</f>
        <v>FEBRERO</v>
      </c>
    </row>
    <row r="1462" spans="1:12">
      <c r="A1462" s="4">
        <v>52238616</v>
      </c>
      <c r="B1462" s="4" t="s">
        <v>2713</v>
      </c>
      <c r="C1462" s="4" t="s">
        <v>2714</v>
      </c>
      <c r="D1462" t="s">
        <v>5130</v>
      </c>
      <c r="E1462" s="8">
        <v>15</v>
      </c>
      <c r="F1462" s="1" t="str">
        <f t="shared" si="4"/>
        <v>MIAMI</v>
      </c>
      <c r="G1462" s="6" t="s">
        <v>3630</v>
      </c>
      <c r="H1462" t="str">
        <f t="shared" si="5"/>
        <v>Profesional II</v>
      </c>
      <c r="I1462" t="str">
        <f>VLOOKUP(A1462,PERSONALES!$B$2:$F$2072,4,0)</f>
        <v>F</v>
      </c>
      <c r="J1462">
        <f>VLOOKUP(A1462,PERSONALES!$B$2:$F$2072,5,0)</f>
        <v>45</v>
      </c>
      <c r="K1462" t="str">
        <f>VLOOKUP(A1462,CITACIONES!$B$1:D$2072,2,0)</f>
        <v>SI</v>
      </c>
      <c r="L1462" t="str">
        <f>VLOOKUP(A1462,CITACIONES!$B$2:$D$2072,3,0)</f>
        <v>ENERO</v>
      </c>
    </row>
    <row r="1463" spans="1:12">
      <c r="A1463" s="4">
        <v>52267973</v>
      </c>
      <c r="B1463" s="4" t="s">
        <v>108</v>
      </c>
      <c r="C1463" s="4" t="s">
        <v>107</v>
      </c>
      <c r="D1463" t="s">
        <v>5131</v>
      </c>
      <c r="E1463" s="8">
        <v>5</v>
      </c>
      <c r="F1463" s="1" t="str">
        <f t="shared" si="4"/>
        <v>BUCARAMANGA</v>
      </c>
      <c r="G1463" s="6" t="s">
        <v>3634</v>
      </c>
      <c r="H1463" t="str">
        <f t="shared" si="5"/>
        <v>Auxiliar Técnico II</v>
      </c>
      <c r="I1463" t="str">
        <f>VLOOKUP(A1463,PERSONALES!$B$2:$F$2072,4,0)</f>
        <v>F</v>
      </c>
      <c r="J1463">
        <f>VLOOKUP(A1463,PERSONALES!$B$2:$F$2072,5,0)</f>
        <v>46</v>
      </c>
      <c r="K1463" t="str">
        <f>VLOOKUP(A1463,CITACIONES!$B$1:D$2072,2,0)</f>
        <v>SI</v>
      </c>
      <c r="L1463" t="str">
        <f>VLOOKUP(A1463,CITACIONES!$B$2:$D$2072,3,0)</f>
        <v>MARZO</v>
      </c>
    </row>
    <row r="1464" spans="1:12">
      <c r="A1464" s="4">
        <v>52291695</v>
      </c>
      <c r="B1464" s="4" t="s">
        <v>1800</v>
      </c>
      <c r="C1464" s="4" t="s">
        <v>2715</v>
      </c>
      <c r="D1464" t="s">
        <v>5132</v>
      </c>
      <c r="E1464" s="8">
        <v>2</v>
      </c>
      <c r="F1464" s="1" t="str">
        <f t="shared" si="4"/>
        <v>MEDELLIN</v>
      </c>
      <c r="G1464" s="6" t="s">
        <v>3634</v>
      </c>
      <c r="H1464" t="str">
        <f t="shared" si="5"/>
        <v>Auxiliar Técnico II</v>
      </c>
      <c r="I1464" t="str">
        <f>VLOOKUP(A1464,PERSONALES!$B$2:$F$2072,4,0)</f>
        <v>F</v>
      </c>
      <c r="J1464">
        <f>VLOOKUP(A1464,PERSONALES!$B$2:$F$2072,5,0)</f>
        <v>47</v>
      </c>
      <c r="K1464" t="str">
        <f>VLOOKUP(A1464,CITACIONES!$B$1:D$2072,2,0)</f>
        <v>NO</v>
      </c>
      <c r="L1464" t="str">
        <f>VLOOKUP(A1464,CITACIONES!$B$2:$D$2072,3,0)</f>
        <v>PENDIENTE</v>
      </c>
    </row>
    <row r="1465" spans="1:12">
      <c r="A1465" s="4">
        <v>5230498</v>
      </c>
      <c r="B1465" s="4" t="s">
        <v>2391</v>
      </c>
      <c r="C1465" s="4" t="s">
        <v>293</v>
      </c>
      <c r="D1465" t="s">
        <v>5133</v>
      </c>
      <c r="E1465" s="8">
        <v>2</v>
      </c>
      <c r="F1465" s="1" t="str">
        <f t="shared" si="4"/>
        <v>MEDELLIN</v>
      </c>
      <c r="G1465" s="6" t="s">
        <v>3634</v>
      </c>
      <c r="H1465" t="str">
        <f t="shared" si="5"/>
        <v>Auxiliar Técnico II</v>
      </c>
      <c r="I1465" t="str">
        <f>VLOOKUP(A1465,PERSONALES!$B$2:$F$2072,4,0)</f>
        <v>F</v>
      </c>
      <c r="J1465">
        <f>VLOOKUP(A1465,PERSONALES!$B$2:$F$2072,5,0)</f>
        <v>47</v>
      </c>
      <c r="K1465" t="str">
        <f>VLOOKUP(A1465,CITACIONES!$B$1:D$2072,2,0)</f>
        <v>NO</v>
      </c>
      <c r="L1465" t="str">
        <f>VLOOKUP(A1465,CITACIONES!$B$2:$D$2072,3,0)</f>
        <v>PENDIENTE</v>
      </c>
    </row>
    <row r="1466" spans="1:12">
      <c r="A1466" s="4">
        <v>52365417</v>
      </c>
      <c r="B1466" s="4" t="s">
        <v>2716</v>
      </c>
      <c r="C1466" s="4" t="s">
        <v>2717</v>
      </c>
      <c r="D1466" t="s">
        <v>5134</v>
      </c>
      <c r="E1466" s="8">
        <v>1</v>
      </c>
      <c r="F1466" s="1" t="str">
        <f t="shared" si="4"/>
        <v>BOGOTA</v>
      </c>
      <c r="G1466" s="6" t="s">
        <v>3634</v>
      </c>
      <c r="H1466" t="str">
        <f t="shared" si="5"/>
        <v>Auxiliar Técnico II</v>
      </c>
      <c r="I1466" t="str">
        <f>VLOOKUP(A1466,PERSONALES!$B$2:$F$2072,4,0)</f>
        <v>F</v>
      </c>
      <c r="J1466">
        <f>VLOOKUP(A1466,PERSONALES!$B$2:$F$2072,5,0)</f>
        <v>46</v>
      </c>
      <c r="K1466" t="str">
        <f>VLOOKUP(A1466,CITACIONES!$B$1:D$2072,2,0)</f>
        <v>SI</v>
      </c>
      <c r="L1466" t="str">
        <f>VLOOKUP(A1466,CITACIONES!$B$2:$D$2072,3,0)</f>
        <v>FEBRERO</v>
      </c>
    </row>
    <row r="1467" spans="1:12">
      <c r="A1467" s="4">
        <v>52374090</v>
      </c>
      <c r="B1467" s="4" t="s">
        <v>2718</v>
      </c>
      <c r="C1467" s="4" t="s">
        <v>2719</v>
      </c>
      <c r="D1467" t="s">
        <v>5135</v>
      </c>
      <c r="E1467" s="8">
        <v>10</v>
      </c>
      <c r="F1467" s="1" t="str">
        <f t="shared" si="4"/>
        <v>LIMA</v>
      </c>
      <c r="G1467" s="6" t="s">
        <v>3632</v>
      </c>
      <c r="H1467" t="str">
        <f t="shared" si="5"/>
        <v>Profesional I</v>
      </c>
      <c r="I1467" t="str">
        <f>VLOOKUP(A1467,PERSONALES!$B$2:$F$2072,4,0)</f>
        <v>F</v>
      </c>
      <c r="J1467">
        <f>VLOOKUP(A1467,PERSONALES!$B$2:$F$2072,5,0)</f>
        <v>45</v>
      </c>
      <c r="K1467" t="str">
        <f>VLOOKUP(A1467,CITACIONES!$B$1:D$2072,2,0)</f>
        <v>SI</v>
      </c>
      <c r="L1467" t="str">
        <f>VLOOKUP(A1467,CITACIONES!$B$2:$D$2072,3,0)</f>
        <v>FEBRERO</v>
      </c>
    </row>
    <row r="1468" spans="1:12">
      <c r="A1468" s="4">
        <v>52377</v>
      </c>
      <c r="B1468" s="4" t="s">
        <v>2720</v>
      </c>
      <c r="C1468" s="4" t="s">
        <v>2721</v>
      </c>
      <c r="D1468" t="s">
        <v>5136</v>
      </c>
      <c r="E1468" s="8">
        <v>8</v>
      </c>
      <c r="F1468" s="1" t="str">
        <f t="shared" si="4"/>
        <v>GUAYAQUIL</v>
      </c>
      <c r="G1468" s="6" t="s">
        <v>3632</v>
      </c>
      <c r="H1468" t="str">
        <f t="shared" si="5"/>
        <v>Profesional I</v>
      </c>
      <c r="I1468" t="str">
        <f>VLOOKUP(A1468,PERSONALES!$B$2:$F$2072,4,0)</f>
        <v>F</v>
      </c>
      <c r="J1468">
        <f>VLOOKUP(A1468,PERSONALES!$B$2:$F$2072,5,0)</f>
        <v>45</v>
      </c>
      <c r="K1468" t="str">
        <f>VLOOKUP(A1468,CITACIONES!$B$1:D$2072,2,0)</f>
        <v>NO</v>
      </c>
      <c r="L1468" t="str">
        <f>VLOOKUP(A1468,CITACIONES!$B$2:$D$2072,3,0)</f>
        <v>PENDIENTE</v>
      </c>
    </row>
    <row r="1469" spans="1:12">
      <c r="A1469" s="4">
        <v>52373630</v>
      </c>
      <c r="B1469" s="4" t="s">
        <v>2722</v>
      </c>
      <c r="C1469" s="4" t="s">
        <v>2723</v>
      </c>
      <c r="D1469" t="s">
        <v>5137</v>
      </c>
      <c r="E1469" s="8">
        <v>9</v>
      </c>
      <c r="F1469" s="1" t="str">
        <f t="shared" si="4"/>
        <v>QUITO</v>
      </c>
      <c r="G1469" s="6" t="s">
        <v>3636</v>
      </c>
      <c r="H1469" t="str">
        <f t="shared" si="5"/>
        <v>Tecnólogo</v>
      </c>
      <c r="I1469" t="str">
        <f>VLOOKUP(A1469,PERSONALES!$B$2:$F$2072,4,0)</f>
        <v>F</v>
      </c>
      <c r="J1469">
        <f>VLOOKUP(A1469,PERSONALES!$B$2:$F$2072,5,0)</f>
        <v>45</v>
      </c>
      <c r="K1469" t="str">
        <f>VLOOKUP(A1469,CITACIONES!$B$1:D$2072,2,0)</f>
        <v>SI</v>
      </c>
      <c r="L1469" t="str">
        <f>VLOOKUP(A1469,CITACIONES!$B$2:$D$2072,3,0)</f>
        <v>FEBRERO</v>
      </c>
    </row>
    <row r="1470" spans="1:12">
      <c r="A1470" s="4">
        <v>52381447</v>
      </c>
      <c r="B1470" s="4" t="s">
        <v>2036</v>
      </c>
      <c r="C1470" s="4" t="s">
        <v>2724</v>
      </c>
      <c r="D1470" t="s">
        <v>5138</v>
      </c>
      <c r="E1470" s="8">
        <v>7</v>
      </c>
      <c r="F1470" s="1" t="str">
        <f t="shared" si="4"/>
        <v>PASO</v>
      </c>
      <c r="G1470" s="6" t="s">
        <v>3638</v>
      </c>
      <c r="H1470" t="str">
        <f t="shared" si="5"/>
        <v>Gestor I</v>
      </c>
      <c r="I1470" t="str">
        <f>VLOOKUP(A1470,PERSONALES!$B$2:$F$2072,4,0)</f>
        <v>F</v>
      </c>
      <c r="J1470">
        <f>VLOOKUP(A1470,PERSONALES!$B$2:$F$2072,5,0)</f>
        <v>45</v>
      </c>
      <c r="K1470" t="str">
        <f>VLOOKUP(A1470,CITACIONES!$B$1:D$2072,2,0)</f>
        <v>SI</v>
      </c>
      <c r="L1470" t="str">
        <f>VLOOKUP(A1470,CITACIONES!$B$2:$D$2072,3,0)</f>
        <v>ENERO</v>
      </c>
    </row>
    <row r="1471" spans="1:12">
      <c r="A1471" s="4">
        <v>52383958</v>
      </c>
      <c r="B1471" s="4" t="s">
        <v>2725</v>
      </c>
      <c r="C1471" s="4" t="s">
        <v>2726</v>
      </c>
      <c r="D1471" t="s">
        <v>5139</v>
      </c>
      <c r="E1471" s="8">
        <v>3</v>
      </c>
      <c r="F1471" s="1" t="str">
        <f t="shared" si="4"/>
        <v>CALI</v>
      </c>
      <c r="G1471" s="6" t="s">
        <v>3633</v>
      </c>
      <c r="H1471" t="str">
        <f t="shared" si="5"/>
        <v>Coordinador I</v>
      </c>
      <c r="I1471" t="str">
        <f>VLOOKUP(A1471,PERSONALES!$B$2:$F$2072,4,0)</f>
        <v>F</v>
      </c>
      <c r="J1471">
        <f>VLOOKUP(A1471,PERSONALES!$B$2:$F$2072,5,0)</f>
        <v>46</v>
      </c>
      <c r="K1471" t="str">
        <f>VLOOKUP(A1471,CITACIONES!$B$1:D$2072,2,0)</f>
        <v>SI</v>
      </c>
      <c r="L1471" t="str">
        <f>VLOOKUP(A1471,CITACIONES!$B$2:$D$2072,3,0)</f>
        <v>JUNIO</v>
      </c>
    </row>
    <row r="1472" spans="1:12">
      <c r="A1472" s="4">
        <v>52387470</v>
      </c>
      <c r="B1472" s="4" t="s">
        <v>2727</v>
      </c>
      <c r="C1472" s="4" t="s">
        <v>2728</v>
      </c>
      <c r="D1472" t="s">
        <v>5140</v>
      </c>
      <c r="E1472" s="8">
        <v>7</v>
      </c>
      <c r="F1472" s="1" t="str">
        <f t="shared" si="4"/>
        <v>PASO</v>
      </c>
      <c r="G1472" s="6" t="s">
        <v>3633</v>
      </c>
      <c r="H1472" t="str">
        <f t="shared" si="5"/>
        <v>Coordinador I</v>
      </c>
      <c r="I1472" t="str">
        <f>VLOOKUP(A1472,PERSONALES!$B$2:$F$2072,4,0)</f>
        <v>F</v>
      </c>
      <c r="J1472">
        <f>VLOOKUP(A1472,PERSONALES!$B$2:$F$2072,5,0)</f>
        <v>45</v>
      </c>
      <c r="K1472" t="str">
        <f>VLOOKUP(A1472,CITACIONES!$B$1:D$2072,2,0)</f>
        <v>SI</v>
      </c>
      <c r="L1472" t="str">
        <f>VLOOKUP(A1472,CITACIONES!$B$2:$D$2072,3,0)</f>
        <v>ENERO</v>
      </c>
    </row>
    <row r="1473" spans="1:12">
      <c r="A1473" s="4">
        <v>52443900</v>
      </c>
      <c r="B1473" s="4" t="s">
        <v>2729</v>
      </c>
      <c r="C1473" s="4" t="s">
        <v>2730</v>
      </c>
      <c r="D1473" t="s">
        <v>5141</v>
      </c>
      <c r="E1473" s="8">
        <v>8</v>
      </c>
      <c r="F1473" s="1" t="str">
        <f t="shared" si="4"/>
        <v>GUAYAQUIL</v>
      </c>
      <c r="G1473" s="6" t="s">
        <v>3630</v>
      </c>
      <c r="H1473" t="str">
        <f t="shared" si="5"/>
        <v>Profesional II</v>
      </c>
      <c r="I1473" t="str">
        <f>VLOOKUP(A1473,PERSONALES!$B$2:$F$2072,4,0)</f>
        <v>F</v>
      </c>
      <c r="J1473">
        <f>VLOOKUP(A1473,PERSONALES!$B$2:$F$2072,5,0)</f>
        <v>42</v>
      </c>
      <c r="K1473" t="str">
        <f>VLOOKUP(A1473,CITACIONES!$B$1:D$2072,2,0)</f>
        <v>SI</v>
      </c>
      <c r="L1473" t="str">
        <f>VLOOKUP(A1473,CITACIONES!$B$2:$D$2072,3,0)</f>
        <v>ABRIL</v>
      </c>
    </row>
    <row r="1474" spans="1:12">
      <c r="A1474" s="4">
        <v>52451387</v>
      </c>
      <c r="B1474" s="4" t="s">
        <v>2585</v>
      </c>
      <c r="C1474" s="4" t="s">
        <v>2731</v>
      </c>
      <c r="D1474" t="s">
        <v>5142</v>
      </c>
      <c r="E1474" s="8">
        <v>6</v>
      </c>
      <c r="F1474" s="1" t="str">
        <f t="shared" ref="F1474:F1537" si="6">VLOOKUP(E1474,$O$1:$P$16,2,FALSE)</f>
        <v>SANTA MARTA</v>
      </c>
      <c r="G1474" s="6" t="s">
        <v>3632</v>
      </c>
      <c r="H1474" t="str">
        <f t="shared" ref="H1474:H1537" si="7">VLOOKUP(G1474,$O$19:$P$38,2,0)</f>
        <v>Profesional I</v>
      </c>
      <c r="I1474" t="str">
        <f>VLOOKUP(A1474,PERSONALES!$B$2:$F$2072,4,0)</f>
        <v>F</v>
      </c>
      <c r="J1474">
        <f>VLOOKUP(A1474,PERSONALES!$B$2:$F$2072,5,0)</f>
        <v>42</v>
      </c>
      <c r="K1474" t="str">
        <f>VLOOKUP(A1474,CITACIONES!$B$1:D$2072,2,0)</f>
        <v>SI</v>
      </c>
      <c r="L1474" t="str">
        <f>VLOOKUP(A1474,CITACIONES!$B$2:$D$2072,3,0)</f>
        <v>MAYO</v>
      </c>
    </row>
    <row r="1475" spans="1:12">
      <c r="A1475" s="4">
        <v>52525954</v>
      </c>
      <c r="B1475" s="4" t="s">
        <v>2732</v>
      </c>
      <c r="C1475" s="4" t="s">
        <v>2733</v>
      </c>
      <c r="D1475" t="s">
        <v>5143</v>
      </c>
      <c r="E1475" s="8">
        <v>7</v>
      </c>
      <c r="F1475" s="1" t="str">
        <f t="shared" si="6"/>
        <v>PASO</v>
      </c>
      <c r="G1475" s="6" t="s">
        <v>3630</v>
      </c>
      <c r="H1475" t="str">
        <f t="shared" si="7"/>
        <v>Profesional II</v>
      </c>
      <c r="I1475" t="str">
        <f>VLOOKUP(A1475,PERSONALES!$B$2:$F$2072,4,0)</f>
        <v>F</v>
      </c>
      <c r="J1475">
        <f>VLOOKUP(A1475,PERSONALES!$B$2:$F$2072,5,0)</f>
        <v>44</v>
      </c>
      <c r="K1475" t="str">
        <f>VLOOKUP(A1475,CITACIONES!$B$1:D$2072,2,0)</f>
        <v>SI</v>
      </c>
      <c r="L1475" t="str">
        <f>VLOOKUP(A1475,CITACIONES!$B$2:$D$2072,3,0)</f>
        <v>MAYO</v>
      </c>
    </row>
    <row r="1476" spans="1:12">
      <c r="A1476" s="4">
        <v>52532901</v>
      </c>
      <c r="B1476" s="4" t="s">
        <v>1691</v>
      </c>
      <c r="C1476" s="4" t="s">
        <v>2734</v>
      </c>
      <c r="D1476" t="s">
        <v>5144</v>
      </c>
      <c r="E1476" s="8">
        <v>13</v>
      </c>
      <c r="F1476" s="1" t="str">
        <f t="shared" si="6"/>
        <v>NEW YORK</v>
      </c>
      <c r="G1476" s="6" t="s">
        <v>3633</v>
      </c>
      <c r="H1476" t="str">
        <f t="shared" si="7"/>
        <v>Coordinador I</v>
      </c>
      <c r="I1476" t="str">
        <f>VLOOKUP(A1476,PERSONALES!$B$2:$F$2072,4,0)</f>
        <v>F</v>
      </c>
      <c r="J1476">
        <f>VLOOKUP(A1476,PERSONALES!$B$2:$F$2072,5,0)</f>
        <v>43</v>
      </c>
      <c r="K1476" t="str">
        <f>VLOOKUP(A1476,CITACIONES!$B$1:D$2072,2,0)</f>
        <v>NO</v>
      </c>
      <c r="L1476" t="str">
        <f>VLOOKUP(A1476,CITACIONES!$B$2:$D$2072,3,0)</f>
        <v>PENDIENTE</v>
      </c>
    </row>
    <row r="1477" spans="1:12">
      <c r="A1477" s="4">
        <v>5255870</v>
      </c>
      <c r="B1477" s="4" t="s">
        <v>2735</v>
      </c>
      <c r="C1477" s="4" t="s">
        <v>2736</v>
      </c>
      <c r="D1477" t="s">
        <v>5145</v>
      </c>
      <c r="E1477" s="8">
        <v>1</v>
      </c>
      <c r="F1477" s="1" t="str">
        <f t="shared" si="6"/>
        <v>BOGOTA</v>
      </c>
      <c r="G1477" s="6" t="s">
        <v>3638</v>
      </c>
      <c r="H1477" t="str">
        <f t="shared" si="7"/>
        <v>Gestor I</v>
      </c>
      <c r="I1477" t="str">
        <f>VLOOKUP(A1477,PERSONALES!$B$2:$F$2072,4,0)</f>
        <v>F</v>
      </c>
      <c r="J1477">
        <f>VLOOKUP(A1477,PERSONALES!$B$2:$F$2072,5,0)</f>
        <v>50</v>
      </c>
      <c r="K1477" t="str">
        <f>VLOOKUP(A1477,CITACIONES!$B$1:D$2072,2,0)</f>
        <v>SI</v>
      </c>
      <c r="L1477" t="str">
        <f>VLOOKUP(A1477,CITACIONES!$B$2:$D$2072,3,0)</f>
        <v>ABRIL</v>
      </c>
    </row>
    <row r="1478" spans="1:12">
      <c r="A1478" s="4">
        <v>52731322</v>
      </c>
      <c r="B1478" s="4" t="s">
        <v>102</v>
      </c>
      <c r="C1478" s="4" t="s">
        <v>2737</v>
      </c>
      <c r="D1478" t="s">
        <v>5146</v>
      </c>
      <c r="E1478" s="8">
        <v>8</v>
      </c>
      <c r="F1478" s="1" t="str">
        <f t="shared" si="6"/>
        <v>GUAYAQUIL</v>
      </c>
      <c r="G1478" s="6" t="s">
        <v>3630</v>
      </c>
      <c r="H1478" t="str">
        <f t="shared" si="7"/>
        <v>Profesional II</v>
      </c>
      <c r="I1478" t="str">
        <f>VLOOKUP(A1478,PERSONALES!$B$2:$F$2072,4,0)</f>
        <v>F</v>
      </c>
      <c r="J1478">
        <f>VLOOKUP(A1478,PERSONALES!$B$2:$F$2072,5,0)</f>
        <v>40</v>
      </c>
      <c r="K1478" t="str">
        <f>VLOOKUP(A1478,CITACIONES!$B$1:D$2072,2,0)</f>
        <v>SI</v>
      </c>
      <c r="L1478" t="str">
        <f>VLOOKUP(A1478,CITACIONES!$B$2:$D$2072,3,0)</f>
        <v>MAYO</v>
      </c>
    </row>
    <row r="1479" spans="1:12">
      <c r="A1479" s="4">
        <v>52765368</v>
      </c>
      <c r="B1479" s="4" t="s">
        <v>2738</v>
      </c>
      <c r="C1479" s="4" t="s">
        <v>2739</v>
      </c>
      <c r="D1479" t="s">
        <v>5147</v>
      </c>
      <c r="E1479" s="8">
        <v>4</v>
      </c>
      <c r="F1479" s="1" t="str">
        <f t="shared" si="6"/>
        <v>BARRANQUILLA</v>
      </c>
      <c r="G1479" s="6" t="s">
        <v>3636</v>
      </c>
      <c r="H1479" t="str">
        <f t="shared" si="7"/>
        <v>Tecnólogo</v>
      </c>
      <c r="I1479" t="str">
        <f>VLOOKUP(A1479,PERSONALES!$B$2:$F$2072,4,0)</f>
        <v>F</v>
      </c>
      <c r="J1479">
        <f>VLOOKUP(A1479,PERSONALES!$B$2:$F$2072,5,0)</f>
        <v>42</v>
      </c>
      <c r="K1479" t="str">
        <f>VLOOKUP(A1479,CITACIONES!$B$1:D$2072,2,0)</f>
        <v>SI</v>
      </c>
      <c r="L1479" t="str">
        <f>VLOOKUP(A1479,CITACIONES!$B$2:$D$2072,3,0)</f>
        <v>MAYO</v>
      </c>
    </row>
    <row r="1480" spans="1:12">
      <c r="A1480" s="4">
        <v>52792308</v>
      </c>
      <c r="B1480" s="4" t="s">
        <v>902</v>
      </c>
      <c r="C1480" s="4" t="s">
        <v>2740</v>
      </c>
      <c r="D1480" t="s">
        <v>5148</v>
      </c>
      <c r="E1480" s="8">
        <v>11</v>
      </c>
      <c r="F1480" s="1" t="str">
        <f t="shared" si="6"/>
        <v>BUENOS AIRES</v>
      </c>
      <c r="G1480" s="6" t="s">
        <v>3632</v>
      </c>
      <c r="H1480" t="str">
        <f t="shared" si="7"/>
        <v>Profesional I</v>
      </c>
      <c r="I1480" t="str">
        <f>VLOOKUP(A1480,PERSONALES!$B$2:$F$2072,4,0)</f>
        <v>F</v>
      </c>
      <c r="J1480">
        <f>VLOOKUP(A1480,PERSONALES!$B$2:$F$2072,5,0)</f>
        <v>41</v>
      </c>
      <c r="K1480" t="str">
        <f>VLOOKUP(A1480,CITACIONES!$B$1:D$2072,2,0)</f>
        <v>SI</v>
      </c>
      <c r="L1480" t="str">
        <f>VLOOKUP(A1480,CITACIONES!$B$2:$D$2072,3,0)</f>
        <v>MAYO</v>
      </c>
    </row>
    <row r="1481" spans="1:12">
      <c r="A1481" s="4">
        <v>5282409</v>
      </c>
      <c r="B1481" s="4" t="s">
        <v>506</v>
      </c>
      <c r="C1481" s="4" t="s">
        <v>2741</v>
      </c>
      <c r="D1481" t="s">
        <v>5149</v>
      </c>
      <c r="E1481" s="8">
        <v>11</v>
      </c>
      <c r="F1481" s="1" t="str">
        <f t="shared" si="6"/>
        <v>BUENOS AIRES</v>
      </c>
      <c r="G1481" s="6" t="s">
        <v>3634</v>
      </c>
      <c r="H1481" t="str">
        <f t="shared" si="7"/>
        <v>Auxiliar Técnico II</v>
      </c>
      <c r="I1481" t="str">
        <f>VLOOKUP(A1481,PERSONALES!$B$2:$F$2072,4,0)</f>
        <v>F</v>
      </c>
      <c r="J1481">
        <f>VLOOKUP(A1481,PERSONALES!$B$2:$F$2072,5,0)</f>
        <v>42</v>
      </c>
      <c r="K1481" t="str">
        <f>VLOOKUP(A1481,CITACIONES!$B$1:D$2072,2,0)</f>
        <v>SI</v>
      </c>
      <c r="L1481" t="str">
        <f>VLOOKUP(A1481,CITACIONES!$B$2:$D$2072,3,0)</f>
        <v>ENERO</v>
      </c>
    </row>
    <row r="1482" spans="1:12">
      <c r="A1482" s="4">
        <v>52851746</v>
      </c>
      <c r="B1482" s="4" t="s">
        <v>2742</v>
      </c>
      <c r="C1482" s="4" t="s">
        <v>2743</v>
      </c>
      <c r="D1482" t="s">
        <v>5150</v>
      </c>
      <c r="E1482" s="8">
        <v>13</v>
      </c>
      <c r="F1482" s="1" t="str">
        <f t="shared" si="6"/>
        <v>NEW YORK</v>
      </c>
      <c r="G1482" s="6" t="s">
        <v>3638</v>
      </c>
      <c r="H1482" t="str">
        <f t="shared" si="7"/>
        <v>Gestor I</v>
      </c>
      <c r="I1482" t="str">
        <f>VLOOKUP(A1482,PERSONALES!$B$2:$F$2072,4,0)</f>
        <v>F</v>
      </c>
      <c r="J1482">
        <f>VLOOKUP(A1482,PERSONALES!$B$2:$F$2072,5,0)</f>
        <v>40</v>
      </c>
      <c r="K1482" t="str">
        <f>VLOOKUP(A1482,CITACIONES!$B$1:D$2072,2,0)</f>
        <v>NO</v>
      </c>
      <c r="L1482" t="str">
        <f>VLOOKUP(A1482,CITACIONES!$B$2:$D$2072,3,0)</f>
        <v>PENDIENTE</v>
      </c>
    </row>
    <row r="1483" spans="1:12">
      <c r="A1483" s="4">
        <v>52972421</v>
      </c>
      <c r="B1483" s="4" t="s">
        <v>2744</v>
      </c>
      <c r="C1483" s="4" t="s">
        <v>2745</v>
      </c>
      <c r="D1483" t="s">
        <v>5151</v>
      </c>
      <c r="E1483" s="8">
        <v>12</v>
      </c>
      <c r="F1483" s="1" t="str">
        <f t="shared" si="6"/>
        <v>CARACAS</v>
      </c>
      <c r="G1483" s="6" t="s">
        <v>3636</v>
      </c>
      <c r="H1483" t="str">
        <f t="shared" si="7"/>
        <v>Tecnólogo</v>
      </c>
      <c r="I1483" t="str">
        <f>VLOOKUP(A1483,PERSONALES!$B$2:$F$2072,4,0)</f>
        <v>F</v>
      </c>
      <c r="J1483">
        <f>VLOOKUP(A1483,PERSONALES!$B$2:$F$2072,5,0)</f>
        <v>40</v>
      </c>
      <c r="K1483" t="str">
        <f>VLOOKUP(A1483,CITACIONES!$B$1:D$2072,2,0)</f>
        <v>SI</v>
      </c>
      <c r="L1483" t="str">
        <f>VLOOKUP(A1483,CITACIONES!$B$2:$D$2072,3,0)</f>
        <v>MARZO</v>
      </c>
    </row>
    <row r="1484" spans="1:12">
      <c r="A1484" s="4">
        <v>52973475</v>
      </c>
      <c r="B1484" s="4" t="s">
        <v>179</v>
      </c>
      <c r="C1484" s="4" t="s">
        <v>2746</v>
      </c>
      <c r="D1484" t="s">
        <v>5152</v>
      </c>
      <c r="E1484" s="8">
        <v>9</v>
      </c>
      <c r="F1484" s="1" t="str">
        <f t="shared" si="6"/>
        <v>QUITO</v>
      </c>
      <c r="G1484" s="6" t="s">
        <v>3636</v>
      </c>
      <c r="H1484" t="str">
        <f t="shared" si="7"/>
        <v>Tecnólogo</v>
      </c>
      <c r="I1484" t="str">
        <f>VLOOKUP(A1484,PERSONALES!$B$2:$F$2072,4,0)</f>
        <v>F</v>
      </c>
      <c r="J1484">
        <f>VLOOKUP(A1484,PERSONALES!$B$2:$F$2072,5,0)</f>
        <v>40</v>
      </c>
      <c r="K1484" t="str">
        <f>VLOOKUP(A1484,CITACIONES!$B$1:D$2072,2,0)</f>
        <v>NO</v>
      </c>
      <c r="L1484" t="str">
        <f>VLOOKUP(A1484,CITACIONES!$B$2:$D$2072,3,0)</f>
        <v>PENDIENTE</v>
      </c>
    </row>
    <row r="1485" spans="1:12">
      <c r="A1485" s="4">
        <v>53002929</v>
      </c>
      <c r="B1485" s="4" t="s">
        <v>2747</v>
      </c>
      <c r="C1485" s="4" t="s">
        <v>2748</v>
      </c>
      <c r="D1485" t="s">
        <v>5153</v>
      </c>
      <c r="E1485" s="8">
        <v>13</v>
      </c>
      <c r="F1485" s="1" t="str">
        <f t="shared" si="6"/>
        <v>NEW YORK</v>
      </c>
      <c r="G1485" s="6" t="s">
        <v>3636</v>
      </c>
      <c r="H1485" t="str">
        <f t="shared" si="7"/>
        <v>Tecnólogo</v>
      </c>
      <c r="I1485" t="str">
        <f>VLOOKUP(A1485,PERSONALES!$B$2:$F$2072,4,0)</f>
        <v>F</v>
      </c>
      <c r="J1485">
        <f>VLOOKUP(A1485,PERSONALES!$B$2:$F$2072,5,0)</f>
        <v>40</v>
      </c>
      <c r="K1485" t="str">
        <f>VLOOKUP(A1485,CITACIONES!$B$1:D$2072,2,0)</f>
        <v>SI</v>
      </c>
      <c r="L1485" t="str">
        <f>VLOOKUP(A1485,CITACIONES!$B$2:$D$2072,3,0)</f>
        <v>ENERO</v>
      </c>
    </row>
    <row r="1486" spans="1:12">
      <c r="A1486" s="4">
        <v>53073875</v>
      </c>
      <c r="B1486" s="4" t="s">
        <v>2749</v>
      </c>
      <c r="C1486" s="4" t="s">
        <v>2750</v>
      </c>
      <c r="D1486" t="s">
        <v>5154</v>
      </c>
      <c r="E1486" s="8">
        <v>2</v>
      </c>
      <c r="F1486" s="1" t="str">
        <f t="shared" si="6"/>
        <v>MEDELLIN</v>
      </c>
      <c r="G1486" s="6" t="s">
        <v>3634</v>
      </c>
      <c r="H1486" t="str">
        <f t="shared" si="7"/>
        <v>Auxiliar Técnico II</v>
      </c>
      <c r="I1486" t="str">
        <f>VLOOKUP(A1486,PERSONALES!$B$2:$F$2072,4,0)</f>
        <v>F</v>
      </c>
      <c r="J1486">
        <f>VLOOKUP(A1486,PERSONALES!$B$2:$F$2072,5,0)</f>
        <v>37</v>
      </c>
      <c r="K1486" t="str">
        <f>VLOOKUP(A1486,CITACIONES!$B$1:D$2072,2,0)</f>
        <v>NO</v>
      </c>
      <c r="L1486" t="str">
        <f>VLOOKUP(A1486,CITACIONES!$B$2:$D$2072,3,0)</f>
        <v>PENDIENTE</v>
      </c>
    </row>
    <row r="1487" spans="1:12">
      <c r="A1487" s="4">
        <v>53071731</v>
      </c>
      <c r="B1487" s="4" t="s">
        <v>2751</v>
      </c>
      <c r="C1487" s="4" t="s">
        <v>2752</v>
      </c>
      <c r="D1487" t="s">
        <v>5155</v>
      </c>
      <c r="E1487" s="8">
        <v>10</v>
      </c>
      <c r="F1487" s="1" t="str">
        <f t="shared" si="6"/>
        <v>LIMA</v>
      </c>
      <c r="G1487" s="6" t="s">
        <v>3630</v>
      </c>
      <c r="H1487" t="str">
        <f t="shared" si="7"/>
        <v>Profesional II</v>
      </c>
      <c r="I1487" t="str">
        <f>VLOOKUP(A1487,PERSONALES!$B$2:$F$2072,4,0)</f>
        <v>F</v>
      </c>
      <c r="J1487">
        <f>VLOOKUP(A1487,PERSONALES!$B$2:$F$2072,5,0)</f>
        <v>38</v>
      </c>
      <c r="K1487" t="str">
        <f>VLOOKUP(A1487,CITACIONES!$B$1:D$2072,2,0)</f>
        <v>NO</v>
      </c>
      <c r="L1487" t="str">
        <f>VLOOKUP(A1487,CITACIONES!$B$2:$D$2072,3,0)</f>
        <v>PENDIENTE</v>
      </c>
    </row>
    <row r="1488" spans="1:12">
      <c r="A1488" s="4">
        <v>53072769</v>
      </c>
      <c r="B1488" s="4" t="s">
        <v>2753</v>
      </c>
      <c r="C1488" s="4" t="s">
        <v>2754</v>
      </c>
      <c r="D1488" t="s">
        <v>5156</v>
      </c>
      <c r="E1488" s="8">
        <v>7</v>
      </c>
      <c r="F1488" s="1" t="str">
        <f t="shared" si="6"/>
        <v>PASO</v>
      </c>
      <c r="G1488" s="6" t="s">
        <v>3634</v>
      </c>
      <c r="H1488" t="str">
        <f t="shared" si="7"/>
        <v>Auxiliar Técnico II</v>
      </c>
      <c r="I1488" t="str">
        <f>VLOOKUP(A1488,PERSONALES!$B$2:$F$2072,4,0)</f>
        <v>F</v>
      </c>
      <c r="J1488">
        <f>VLOOKUP(A1488,PERSONALES!$B$2:$F$2072,5,0)</f>
        <v>38</v>
      </c>
      <c r="K1488" t="str">
        <f>VLOOKUP(A1488,CITACIONES!$B$1:D$2072,2,0)</f>
        <v>SI</v>
      </c>
      <c r="L1488" t="str">
        <f>VLOOKUP(A1488,CITACIONES!$B$2:$D$2072,3,0)</f>
        <v>FEBRERO</v>
      </c>
    </row>
    <row r="1489" spans="1:12">
      <c r="A1489" s="4">
        <v>53115706</v>
      </c>
      <c r="B1489" s="4" t="s">
        <v>2755</v>
      </c>
      <c r="C1489" s="4" t="s">
        <v>2756</v>
      </c>
      <c r="D1489" t="s">
        <v>5157</v>
      </c>
      <c r="E1489" s="8">
        <v>4</v>
      </c>
      <c r="F1489" s="1" t="str">
        <f t="shared" si="6"/>
        <v>BARRANQUILLA</v>
      </c>
      <c r="G1489" s="6" t="s">
        <v>3634</v>
      </c>
      <c r="H1489" t="str">
        <f t="shared" si="7"/>
        <v>Auxiliar Técnico II</v>
      </c>
      <c r="I1489" t="str">
        <f>VLOOKUP(A1489,PERSONALES!$B$2:$F$2072,4,0)</f>
        <v>F</v>
      </c>
      <c r="J1489">
        <f>VLOOKUP(A1489,PERSONALES!$B$2:$F$2072,5,0)</f>
        <v>37</v>
      </c>
      <c r="K1489" t="str">
        <f>VLOOKUP(A1489,CITACIONES!$B$1:D$2072,2,0)</f>
        <v>SI</v>
      </c>
      <c r="L1489" t="str">
        <f>VLOOKUP(A1489,CITACIONES!$B$2:$D$2072,3,0)</f>
        <v>JUNIO</v>
      </c>
    </row>
    <row r="1490" spans="1:12">
      <c r="A1490" s="4">
        <v>53929913</v>
      </c>
      <c r="B1490" s="4" t="s">
        <v>2757</v>
      </c>
      <c r="C1490" s="4" t="s">
        <v>2758</v>
      </c>
      <c r="D1490" t="s">
        <v>5158</v>
      </c>
      <c r="E1490" s="8">
        <v>6</v>
      </c>
      <c r="F1490" s="1" t="str">
        <f t="shared" si="6"/>
        <v>SANTA MARTA</v>
      </c>
      <c r="G1490" s="6" t="s">
        <v>3636</v>
      </c>
      <c r="H1490" t="str">
        <f t="shared" si="7"/>
        <v>Tecnólogo</v>
      </c>
      <c r="I1490" t="str">
        <f>VLOOKUP(A1490,PERSONALES!$B$2:$F$2072,4,0)</f>
        <v>F</v>
      </c>
      <c r="J1490">
        <f>VLOOKUP(A1490,PERSONALES!$B$2:$F$2072,5,0)</f>
        <v>38</v>
      </c>
      <c r="K1490" t="str">
        <f>VLOOKUP(A1490,CITACIONES!$B$1:D$2072,2,0)</f>
        <v>NO</v>
      </c>
      <c r="L1490" t="str">
        <f>VLOOKUP(A1490,CITACIONES!$B$2:$D$2072,3,0)</f>
        <v>PENDIENTE</v>
      </c>
    </row>
    <row r="1491" spans="1:12">
      <c r="A1491" s="4">
        <v>56606948</v>
      </c>
      <c r="B1491" s="4" t="s">
        <v>150</v>
      </c>
      <c r="C1491" s="4" t="s">
        <v>2759</v>
      </c>
      <c r="D1491" t="s">
        <v>5159</v>
      </c>
      <c r="E1491" s="8">
        <v>3</v>
      </c>
      <c r="F1491" s="1" t="str">
        <f t="shared" si="6"/>
        <v>CALI</v>
      </c>
      <c r="G1491" s="6" t="s">
        <v>3632</v>
      </c>
      <c r="H1491" t="str">
        <f t="shared" si="7"/>
        <v>Profesional I</v>
      </c>
      <c r="I1491" t="str">
        <f>VLOOKUP(A1491,PERSONALES!$B$2:$F$2072,4,0)</f>
        <v>M</v>
      </c>
      <c r="J1491">
        <f>VLOOKUP(A1491,PERSONALES!$B$2:$F$2072,5,0)</f>
        <v>48</v>
      </c>
      <c r="K1491" t="str">
        <f>VLOOKUP(A1491,CITACIONES!$B$1:D$2072,2,0)</f>
        <v>SI</v>
      </c>
      <c r="L1491" t="str">
        <f>VLOOKUP(A1491,CITACIONES!$B$2:$D$2072,3,0)</f>
        <v>MAYO</v>
      </c>
    </row>
    <row r="1492" spans="1:12">
      <c r="A1492" s="4">
        <v>71335383</v>
      </c>
      <c r="B1492" s="4" t="s">
        <v>2760</v>
      </c>
      <c r="C1492" s="4" t="s">
        <v>2761</v>
      </c>
      <c r="D1492" t="s">
        <v>5160</v>
      </c>
      <c r="E1492" s="8">
        <v>14</v>
      </c>
      <c r="F1492" s="1" t="str">
        <f t="shared" si="6"/>
        <v>SANTIAGO</v>
      </c>
      <c r="G1492" s="6" t="s">
        <v>3630</v>
      </c>
      <c r="H1492" t="str">
        <f t="shared" si="7"/>
        <v>Profesional II</v>
      </c>
      <c r="I1492" t="str">
        <f>VLOOKUP(A1492,PERSONALES!$B$2:$F$2072,4,0)</f>
        <v>M</v>
      </c>
      <c r="J1492">
        <f>VLOOKUP(A1492,PERSONALES!$B$2:$F$2072,5,0)</f>
        <v>44</v>
      </c>
      <c r="K1492" t="str">
        <f>VLOOKUP(A1492,CITACIONES!$B$1:D$2072,2,0)</f>
        <v>SI</v>
      </c>
      <c r="L1492" t="str">
        <f>VLOOKUP(A1492,CITACIONES!$B$2:$D$2072,3,0)</f>
        <v>ABRIL</v>
      </c>
    </row>
    <row r="1493" spans="1:12">
      <c r="A1493" s="4">
        <v>79513146</v>
      </c>
      <c r="B1493" s="4" t="s">
        <v>2762</v>
      </c>
      <c r="C1493" s="4" t="s">
        <v>2763</v>
      </c>
      <c r="D1493" t="s">
        <v>5161</v>
      </c>
      <c r="E1493" s="8">
        <v>13</v>
      </c>
      <c r="F1493" s="1" t="str">
        <f t="shared" si="6"/>
        <v>NEW YORK</v>
      </c>
      <c r="G1493" s="6" t="s">
        <v>3630</v>
      </c>
      <c r="H1493" t="str">
        <f t="shared" si="7"/>
        <v>Profesional II</v>
      </c>
      <c r="I1493" t="str">
        <f>VLOOKUP(A1493,PERSONALES!$B$2:$F$2072,4,0)</f>
        <v>M</v>
      </c>
      <c r="J1493">
        <f>VLOOKUP(A1493,PERSONALES!$B$2:$F$2072,5,0)</f>
        <v>53</v>
      </c>
      <c r="K1493" t="str">
        <f>VLOOKUP(A1493,CITACIONES!$B$1:D$2072,2,0)</f>
        <v>NO</v>
      </c>
      <c r="L1493" t="str">
        <f>VLOOKUP(A1493,CITACIONES!$B$2:$D$2072,3,0)</f>
        <v>PENDIENTE</v>
      </c>
    </row>
    <row r="1494" spans="1:12">
      <c r="A1494" s="4">
        <v>79523379</v>
      </c>
      <c r="B1494" s="4" t="s">
        <v>334</v>
      </c>
      <c r="C1494" s="4" t="s">
        <v>333</v>
      </c>
      <c r="D1494" t="s">
        <v>5162</v>
      </c>
      <c r="E1494" s="8">
        <v>11</v>
      </c>
      <c r="F1494" s="1" t="str">
        <f t="shared" si="6"/>
        <v>BUENOS AIRES</v>
      </c>
      <c r="G1494" s="6" t="s">
        <v>3634</v>
      </c>
      <c r="H1494" t="str">
        <f t="shared" si="7"/>
        <v>Auxiliar Técnico II</v>
      </c>
      <c r="I1494" t="str">
        <f>VLOOKUP(A1494,PERSONALES!$B$2:$F$2072,4,0)</f>
        <v>M</v>
      </c>
      <c r="J1494">
        <f>VLOOKUP(A1494,PERSONALES!$B$2:$F$2072,5,0)</f>
        <v>52</v>
      </c>
      <c r="K1494" t="str">
        <f>VLOOKUP(A1494,CITACIONES!$B$1:D$2072,2,0)</f>
        <v>SI</v>
      </c>
      <c r="L1494" t="str">
        <f>VLOOKUP(A1494,CITACIONES!$B$2:$D$2072,3,0)</f>
        <v>JUNIO</v>
      </c>
    </row>
    <row r="1495" spans="1:12">
      <c r="A1495" s="4">
        <v>79531325</v>
      </c>
      <c r="B1495" s="4" t="s">
        <v>2764</v>
      </c>
      <c r="C1495" s="4" t="s">
        <v>2765</v>
      </c>
      <c r="D1495" t="s">
        <v>5163</v>
      </c>
      <c r="E1495" s="8">
        <v>4</v>
      </c>
      <c r="F1495" s="1" t="str">
        <f t="shared" si="6"/>
        <v>BARRANQUILLA</v>
      </c>
      <c r="G1495" s="6" t="s">
        <v>3633</v>
      </c>
      <c r="H1495" t="str">
        <f t="shared" si="7"/>
        <v>Coordinador I</v>
      </c>
      <c r="I1495" t="str">
        <f>VLOOKUP(A1495,PERSONALES!$B$2:$F$2072,4,0)</f>
        <v>M</v>
      </c>
      <c r="J1495">
        <f>VLOOKUP(A1495,PERSONALES!$B$2:$F$2072,5,0)</f>
        <v>51</v>
      </c>
      <c r="K1495" t="str">
        <f>VLOOKUP(A1495,CITACIONES!$B$1:D$2072,2,0)</f>
        <v>SI</v>
      </c>
      <c r="L1495" t="str">
        <f>VLOOKUP(A1495,CITACIONES!$B$2:$D$2072,3,0)</f>
        <v>FEBRERO</v>
      </c>
    </row>
    <row r="1496" spans="1:12">
      <c r="A1496" s="4">
        <v>79788404</v>
      </c>
      <c r="B1496" s="4" t="s">
        <v>2766</v>
      </c>
      <c r="C1496" s="4" t="s">
        <v>2767</v>
      </c>
      <c r="D1496" t="s">
        <v>5164</v>
      </c>
      <c r="E1496" s="8">
        <v>2</v>
      </c>
      <c r="F1496" s="1" t="str">
        <f t="shared" si="6"/>
        <v>MEDELLIN</v>
      </c>
      <c r="G1496" s="6" t="s">
        <v>3630</v>
      </c>
      <c r="H1496" t="str">
        <f t="shared" si="7"/>
        <v>Profesional II</v>
      </c>
      <c r="I1496" t="str">
        <f>VLOOKUP(A1496,PERSONALES!$B$2:$F$2072,4,0)</f>
        <v>M</v>
      </c>
      <c r="J1496">
        <f>VLOOKUP(A1496,PERSONALES!$B$2:$F$2072,5,0)</f>
        <v>46</v>
      </c>
      <c r="K1496" t="str">
        <f>VLOOKUP(A1496,CITACIONES!$B$1:D$2072,2,0)</f>
        <v>SI</v>
      </c>
      <c r="L1496" t="str">
        <f>VLOOKUP(A1496,CITACIONES!$B$2:$D$2072,3,0)</f>
        <v>MARZO</v>
      </c>
    </row>
    <row r="1497" spans="1:12">
      <c r="A1497" s="4">
        <v>79952821</v>
      </c>
      <c r="B1497" s="4" t="s">
        <v>1010</v>
      </c>
      <c r="C1497" s="4" t="s">
        <v>2768</v>
      </c>
      <c r="D1497" t="s">
        <v>5165</v>
      </c>
      <c r="E1497" s="8">
        <v>11</v>
      </c>
      <c r="F1497" s="1" t="str">
        <f t="shared" si="6"/>
        <v>BUENOS AIRES</v>
      </c>
      <c r="G1497" s="6" t="s">
        <v>3638</v>
      </c>
      <c r="H1497" t="str">
        <f t="shared" si="7"/>
        <v>Gestor I</v>
      </c>
      <c r="I1497" t="str">
        <f>VLOOKUP(A1497,PERSONALES!$B$2:$F$2072,4,0)</f>
        <v>M</v>
      </c>
      <c r="J1497">
        <f>VLOOKUP(A1497,PERSONALES!$B$2:$F$2072,5,0)</f>
        <v>42</v>
      </c>
      <c r="K1497" t="str">
        <f>VLOOKUP(A1497,CITACIONES!$B$1:D$2072,2,0)</f>
        <v>NO</v>
      </c>
      <c r="L1497" t="str">
        <f>VLOOKUP(A1497,CITACIONES!$B$2:$D$2072,3,0)</f>
        <v>PENDIENTE</v>
      </c>
    </row>
    <row r="1498" spans="1:12">
      <c r="A1498" s="4">
        <v>79971532</v>
      </c>
      <c r="B1498" s="4" t="s">
        <v>2769</v>
      </c>
      <c r="C1498" s="4" t="s">
        <v>2770</v>
      </c>
      <c r="D1498" t="s">
        <v>5166</v>
      </c>
      <c r="E1498" s="8">
        <v>14</v>
      </c>
      <c r="F1498" s="1" t="str">
        <f t="shared" si="6"/>
        <v>SANTIAGO</v>
      </c>
      <c r="G1498" s="6" t="s">
        <v>3633</v>
      </c>
      <c r="H1498" t="str">
        <f t="shared" si="7"/>
        <v>Coordinador I</v>
      </c>
      <c r="I1498" t="str">
        <f>VLOOKUP(A1498,PERSONALES!$B$2:$F$2072,4,0)</f>
        <v>M</v>
      </c>
      <c r="J1498">
        <f>VLOOKUP(A1498,PERSONALES!$B$2:$F$2072,5,0)</f>
        <v>43</v>
      </c>
      <c r="K1498" t="str">
        <f>VLOOKUP(A1498,CITACIONES!$B$1:D$2072,2,0)</f>
        <v>SI</v>
      </c>
      <c r="L1498" t="str">
        <f>VLOOKUP(A1498,CITACIONES!$B$2:$D$2072,3,0)</f>
        <v>JUNIO</v>
      </c>
    </row>
    <row r="1499" spans="1:12">
      <c r="A1499" s="4">
        <v>80069477</v>
      </c>
      <c r="B1499" s="4" t="s">
        <v>2771</v>
      </c>
      <c r="C1499" s="4" t="s">
        <v>2772</v>
      </c>
      <c r="D1499" t="s">
        <v>5167</v>
      </c>
      <c r="E1499" s="8">
        <v>10</v>
      </c>
      <c r="F1499" s="1" t="str">
        <f t="shared" si="6"/>
        <v>LIMA</v>
      </c>
      <c r="G1499" s="6" t="s">
        <v>3630</v>
      </c>
      <c r="H1499" t="str">
        <f t="shared" si="7"/>
        <v>Profesional II</v>
      </c>
      <c r="I1499" t="str">
        <f>VLOOKUP(A1499,PERSONALES!$B$2:$F$2072,4,0)</f>
        <v>M</v>
      </c>
      <c r="J1499">
        <f>VLOOKUP(A1499,PERSONALES!$B$2:$F$2072,5,0)</f>
        <v>43</v>
      </c>
      <c r="K1499" t="str">
        <f>VLOOKUP(A1499,CITACIONES!$B$1:D$2072,2,0)</f>
        <v>SI</v>
      </c>
      <c r="L1499" t="str">
        <f>VLOOKUP(A1499,CITACIONES!$B$2:$D$2072,3,0)</f>
        <v>MAYO</v>
      </c>
    </row>
    <row r="1500" spans="1:12">
      <c r="A1500" s="4">
        <v>80133951</v>
      </c>
      <c r="B1500" s="4" t="s">
        <v>2773</v>
      </c>
      <c r="C1500" s="4" t="s">
        <v>2774</v>
      </c>
      <c r="D1500" t="s">
        <v>5168</v>
      </c>
      <c r="E1500" s="8">
        <v>2</v>
      </c>
      <c r="F1500" s="1" t="str">
        <f t="shared" si="6"/>
        <v>MEDELLIN</v>
      </c>
      <c r="G1500" s="6" t="s">
        <v>3636</v>
      </c>
      <c r="H1500" t="str">
        <f t="shared" si="7"/>
        <v>Tecnólogo</v>
      </c>
      <c r="I1500" t="str">
        <f>VLOOKUP(A1500,PERSONALES!$B$2:$F$2072,4,0)</f>
        <v>M</v>
      </c>
      <c r="J1500">
        <f>VLOOKUP(A1500,PERSONALES!$B$2:$F$2072,5,0)</f>
        <v>41</v>
      </c>
      <c r="K1500" t="str">
        <f>VLOOKUP(A1500,CITACIONES!$B$1:D$2072,2,0)</f>
        <v>SI</v>
      </c>
      <c r="L1500" t="str">
        <f>VLOOKUP(A1500,CITACIONES!$B$2:$D$2072,3,0)</f>
        <v>ABRIL</v>
      </c>
    </row>
    <row r="1501" spans="1:12">
      <c r="A1501" s="4">
        <v>80181651</v>
      </c>
      <c r="B1501" s="4" t="s">
        <v>2775</v>
      </c>
      <c r="C1501" s="4" t="s">
        <v>2776</v>
      </c>
      <c r="D1501" t="s">
        <v>5169</v>
      </c>
      <c r="E1501" s="8">
        <v>14</v>
      </c>
      <c r="F1501" s="1" t="str">
        <f t="shared" si="6"/>
        <v>SANTIAGO</v>
      </c>
      <c r="G1501" s="6" t="s">
        <v>3632</v>
      </c>
      <c r="H1501" t="str">
        <f t="shared" si="7"/>
        <v>Profesional I</v>
      </c>
      <c r="I1501" t="str">
        <f>VLOOKUP(A1501,PERSONALES!$B$2:$F$2072,4,0)</f>
        <v>M</v>
      </c>
      <c r="J1501">
        <f>VLOOKUP(A1501,PERSONALES!$B$2:$F$2072,5,0)</f>
        <v>39</v>
      </c>
      <c r="K1501" t="str">
        <f>VLOOKUP(A1501,CITACIONES!$B$1:D$2072,2,0)</f>
        <v>SI</v>
      </c>
      <c r="L1501" t="str">
        <f>VLOOKUP(A1501,CITACIONES!$B$2:$D$2072,3,0)</f>
        <v>MARZO</v>
      </c>
    </row>
    <row r="1502" spans="1:12">
      <c r="A1502" s="4">
        <v>80253401</v>
      </c>
      <c r="B1502" s="4" t="s">
        <v>2777</v>
      </c>
      <c r="C1502" s="4" t="s">
        <v>1542</v>
      </c>
      <c r="D1502" t="s">
        <v>5170</v>
      </c>
      <c r="E1502" s="8">
        <v>1</v>
      </c>
      <c r="F1502" s="1" t="str">
        <f t="shared" si="6"/>
        <v>BOGOTA</v>
      </c>
      <c r="G1502" s="6" t="s">
        <v>3632</v>
      </c>
      <c r="H1502" t="str">
        <f t="shared" si="7"/>
        <v>Profesional I</v>
      </c>
      <c r="I1502" t="str">
        <f>VLOOKUP(A1502,PERSONALES!$B$2:$F$2072,4,0)</f>
        <v>M</v>
      </c>
      <c r="J1502">
        <f>VLOOKUP(A1502,PERSONALES!$B$2:$F$2072,5,0)</f>
        <v>40</v>
      </c>
      <c r="K1502" t="str">
        <f>VLOOKUP(A1502,CITACIONES!$B$1:D$2072,2,0)</f>
        <v>SI</v>
      </c>
      <c r="L1502" t="str">
        <f>VLOOKUP(A1502,CITACIONES!$B$2:$D$2072,3,0)</f>
        <v>JUNIO</v>
      </c>
    </row>
    <row r="1503" spans="1:12">
      <c r="A1503" s="4">
        <v>80377618</v>
      </c>
      <c r="B1503" s="4" t="s">
        <v>2778</v>
      </c>
      <c r="C1503" s="4" t="s">
        <v>2779</v>
      </c>
      <c r="D1503" t="s">
        <v>5171</v>
      </c>
      <c r="E1503" s="8">
        <v>4</v>
      </c>
      <c r="F1503" s="1" t="str">
        <f t="shared" si="6"/>
        <v>BARRANQUILLA</v>
      </c>
      <c r="G1503" s="6" t="s">
        <v>3630</v>
      </c>
      <c r="H1503" t="str">
        <f t="shared" si="7"/>
        <v>Profesional II</v>
      </c>
      <c r="I1503" t="str">
        <f>VLOOKUP(A1503,PERSONALES!$B$2:$F$2072,4,0)</f>
        <v>M</v>
      </c>
      <c r="J1503">
        <f>VLOOKUP(A1503,PERSONALES!$B$2:$F$2072,5,0)</f>
        <v>37</v>
      </c>
      <c r="K1503" t="str">
        <f>VLOOKUP(A1503,CITACIONES!$B$1:D$2072,2,0)</f>
        <v>SI</v>
      </c>
      <c r="L1503" t="str">
        <f>VLOOKUP(A1503,CITACIONES!$B$2:$D$2072,3,0)</f>
        <v>ENERO</v>
      </c>
    </row>
    <row r="1504" spans="1:12">
      <c r="A1504" s="4">
        <v>80505744</v>
      </c>
      <c r="B1504" s="4" t="s">
        <v>1518</v>
      </c>
      <c r="C1504" s="4" t="s">
        <v>2780</v>
      </c>
      <c r="D1504" t="s">
        <v>5172</v>
      </c>
      <c r="E1504" s="8">
        <v>13</v>
      </c>
      <c r="F1504" s="1" t="str">
        <f t="shared" si="6"/>
        <v>NEW YORK</v>
      </c>
      <c r="G1504" s="6" t="s">
        <v>3636</v>
      </c>
      <c r="H1504" t="str">
        <f t="shared" si="7"/>
        <v>Tecnólogo</v>
      </c>
      <c r="I1504" t="str">
        <f>VLOOKUP(A1504,PERSONALES!$B$2:$F$2072,4,0)</f>
        <v>M</v>
      </c>
      <c r="J1504">
        <f>VLOOKUP(A1504,PERSONALES!$B$2:$F$2072,5,0)</f>
        <v>49</v>
      </c>
      <c r="K1504" t="str">
        <f>VLOOKUP(A1504,CITACIONES!$B$1:D$2072,2,0)</f>
        <v>SI</v>
      </c>
      <c r="L1504" t="str">
        <f>VLOOKUP(A1504,CITACIONES!$B$2:$D$2072,3,0)</f>
        <v>MARZO</v>
      </c>
    </row>
    <row r="1505" spans="1:12">
      <c r="A1505" s="4">
        <v>80658307</v>
      </c>
      <c r="B1505" s="4" t="s">
        <v>227</v>
      </c>
      <c r="C1505" s="4" t="s">
        <v>2781</v>
      </c>
      <c r="D1505" t="s">
        <v>5173</v>
      </c>
      <c r="E1505" s="8">
        <v>10</v>
      </c>
      <c r="F1505" s="1" t="str">
        <f t="shared" si="6"/>
        <v>LIMA</v>
      </c>
      <c r="G1505" s="6" t="s">
        <v>3638</v>
      </c>
      <c r="H1505" t="str">
        <f t="shared" si="7"/>
        <v>Gestor I</v>
      </c>
      <c r="I1505" t="str">
        <f>VLOOKUP(A1505,PERSONALES!$B$2:$F$2072,4,0)</f>
        <v>M</v>
      </c>
      <c r="J1505">
        <f>VLOOKUP(A1505,PERSONALES!$B$2:$F$2072,5,0)</f>
        <v>37</v>
      </c>
      <c r="K1505" t="str">
        <f>VLOOKUP(A1505,CITACIONES!$B$1:D$2072,2,0)</f>
        <v>SI</v>
      </c>
      <c r="L1505" t="str">
        <f>VLOOKUP(A1505,CITACIONES!$B$2:$D$2072,3,0)</f>
        <v>ABRIL</v>
      </c>
    </row>
    <row r="1506" spans="1:12">
      <c r="A1506" s="4">
        <v>80764297</v>
      </c>
      <c r="B1506" s="4" t="s">
        <v>355</v>
      </c>
      <c r="C1506" s="4" t="s">
        <v>2782</v>
      </c>
      <c r="D1506" t="s">
        <v>5174</v>
      </c>
      <c r="E1506" s="8">
        <v>6</v>
      </c>
      <c r="F1506" s="1" t="str">
        <f t="shared" si="6"/>
        <v>SANTA MARTA</v>
      </c>
      <c r="G1506" s="6" t="s">
        <v>3632</v>
      </c>
      <c r="H1506" t="str">
        <f t="shared" si="7"/>
        <v>Profesional I</v>
      </c>
      <c r="I1506" t="str">
        <f>VLOOKUP(A1506,PERSONALES!$B$2:$F$2072,4,0)</f>
        <v>M</v>
      </c>
      <c r="J1506">
        <f>VLOOKUP(A1506,PERSONALES!$B$2:$F$2072,5,0)</f>
        <v>39</v>
      </c>
      <c r="K1506" t="str">
        <f>VLOOKUP(A1506,CITACIONES!$B$1:D$2072,2,0)</f>
        <v>SI</v>
      </c>
      <c r="L1506" t="str">
        <f>VLOOKUP(A1506,CITACIONES!$B$2:$D$2072,3,0)</f>
        <v>MARZO</v>
      </c>
    </row>
    <row r="1507" spans="1:12">
      <c r="A1507" s="4">
        <v>80761650</v>
      </c>
      <c r="B1507" s="4" t="s">
        <v>857</v>
      </c>
      <c r="C1507" s="4" t="s">
        <v>2783</v>
      </c>
      <c r="D1507" t="s">
        <v>5175</v>
      </c>
      <c r="E1507" s="8">
        <v>6</v>
      </c>
      <c r="F1507" s="1" t="str">
        <f t="shared" si="6"/>
        <v>SANTA MARTA</v>
      </c>
      <c r="G1507" s="6" t="s">
        <v>3636</v>
      </c>
      <c r="H1507" t="str">
        <f t="shared" si="7"/>
        <v>Tecnólogo</v>
      </c>
      <c r="I1507" t="str">
        <f>VLOOKUP(A1507,PERSONALES!$B$2:$F$2072,4,0)</f>
        <v>M</v>
      </c>
      <c r="J1507">
        <f>VLOOKUP(A1507,PERSONALES!$B$2:$F$2072,5,0)</f>
        <v>38</v>
      </c>
      <c r="K1507" t="str">
        <f>VLOOKUP(A1507,CITACIONES!$B$1:D$2072,2,0)</f>
        <v>SI</v>
      </c>
      <c r="L1507" t="str">
        <f>VLOOKUP(A1507,CITACIONES!$B$2:$D$2072,3,0)</f>
        <v>MAYO</v>
      </c>
    </row>
    <row r="1508" spans="1:12">
      <c r="A1508" s="4">
        <v>80802901</v>
      </c>
      <c r="B1508" s="4" t="s">
        <v>2784</v>
      </c>
      <c r="C1508" s="4" t="s">
        <v>2785</v>
      </c>
      <c r="D1508" t="s">
        <v>5176</v>
      </c>
      <c r="E1508" s="8">
        <v>13</v>
      </c>
      <c r="F1508" s="1" t="str">
        <f t="shared" si="6"/>
        <v>NEW YORK</v>
      </c>
      <c r="G1508" s="6" t="s">
        <v>3638</v>
      </c>
      <c r="H1508" t="str">
        <f t="shared" si="7"/>
        <v>Gestor I</v>
      </c>
      <c r="I1508" t="str">
        <f>VLOOKUP(A1508,PERSONALES!$B$2:$F$2072,4,0)</f>
        <v>M</v>
      </c>
      <c r="J1508">
        <f>VLOOKUP(A1508,PERSONALES!$B$2:$F$2072,5,0)</f>
        <v>38</v>
      </c>
      <c r="K1508" t="str">
        <f>VLOOKUP(A1508,CITACIONES!$B$1:D$2072,2,0)</f>
        <v>SI</v>
      </c>
      <c r="L1508" t="str">
        <f>VLOOKUP(A1508,CITACIONES!$B$2:$D$2072,3,0)</f>
        <v>JUNIO</v>
      </c>
    </row>
    <row r="1509" spans="1:12">
      <c r="A1509" s="4">
        <v>80806655</v>
      </c>
      <c r="B1509" s="4" t="s">
        <v>2786</v>
      </c>
      <c r="C1509" s="4" t="s">
        <v>2787</v>
      </c>
      <c r="D1509" t="s">
        <v>5177</v>
      </c>
      <c r="E1509" s="8">
        <v>2</v>
      </c>
      <c r="F1509" s="1" t="str">
        <f t="shared" si="6"/>
        <v>MEDELLIN</v>
      </c>
      <c r="G1509" s="6" t="s">
        <v>3630</v>
      </c>
      <c r="H1509" t="str">
        <f t="shared" si="7"/>
        <v>Profesional II</v>
      </c>
      <c r="I1509" t="str">
        <f>VLOOKUP(A1509,PERSONALES!$B$2:$F$2072,4,0)</f>
        <v>M</v>
      </c>
      <c r="J1509">
        <f>VLOOKUP(A1509,PERSONALES!$B$2:$F$2072,5,0)</f>
        <v>37</v>
      </c>
      <c r="K1509" t="str">
        <f>VLOOKUP(A1509,CITACIONES!$B$1:D$2072,2,0)</f>
        <v>SI</v>
      </c>
      <c r="L1509" t="str">
        <f>VLOOKUP(A1509,CITACIONES!$B$2:$D$2072,3,0)</f>
        <v>FEBRERO</v>
      </c>
    </row>
    <row r="1510" spans="1:12">
      <c r="A1510" s="4">
        <v>80824784</v>
      </c>
      <c r="B1510" s="4" t="s">
        <v>2788</v>
      </c>
      <c r="C1510" s="4" t="s">
        <v>2789</v>
      </c>
      <c r="D1510" t="s">
        <v>5178</v>
      </c>
      <c r="E1510" s="8">
        <v>14</v>
      </c>
      <c r="F1510" s="1" t="str">
        <f t="shared" si="6"/>
        <v>SANTIAGO</v>
      </c>
      <c r="G1510" s="6" t="s">
        <v>3633</v>
      </c>
      <c r="H1510" t="str">
        <f t="shared" si="7"/>
        <v>Coordinador I</v>
      </c>
      <c r="I1510" t="str">
        <f>VLOOKUP(A1510,PERSONALES!$B$2:$F$2072,4,0)</f>
        <v>M</v>
      </c>
      <c r="J1510">
        <f>VLOOKUP(A1510,PERSONALES!$B$2:$F$2072,5,0)</f>
        <v>38</v>
      </c>
      <c r="K1510" t="str">
        <f>VLOOKUP(A1510,CITACIONES!$B$1:D$2072,2,0)</f>
        <v>NO</v>
      </c>
      <c r="L1510" t="str">
        <f>VLOOKUP(A1510,CITACIONES!$B$2:$D$2072,3,0)</f>
        <v>PENDIENTE</v>
      </c>
    </row>
    <row r="1511" spans="1:12">
      <c r="A1511" s="4">
        <v>1000579530</v>
      </c>
      <c r="B1511" s="4" t="s">
        <v>58</v>
      </c>
      <c r="C1511" s="4" t="s">
        <v>2790</v>
      </c>
      <c r="D1511" t="s">
        <v>5179</v>
      </c>
      <c r="E1511" s="8">
        <v>4</v>
      </c>
      <c r="F1511" s="1" t="str">
        <f t="shared" si="6"/>
        <v>BARRANQUILLA</v>
      </c>
      <c r="G1511" s="6" t="s">
        <v>3635</v>
      </c>
      <c r="H1511" t="str">
        <f t="shared" si="7"/>
        <v>Auxiliar Técnico I</v>
      </c>
      <c r="I1511" t="str">
        <f>VLOOKUP(A1511,PERSONALES!$B$2:$F$2072,4,0)</f>
        <v>M</v>
      </c>
      <c r="J1511">
        <f>VLOOKUP(A1511,PERSONALES!$B$2:$F$2072,5,0)</f>
        <v>19</v>
      </c>
      <c r="K1511" t="str">
        <f>VLOOKUP(A1511,CITACIONES!$B$1:D$2072,2,0)</f>
        <v>SI</v>
      </c>
      <c r="L1511" t="str">
        <f>VLOOKUP(A1511,CITACIONES!$B$2:$D$2072,3,0)</f>
        <v>ABRIL</v>
      </c>
    </row>
    <row r="1512" spans="1:12">
      <c r="A1512" s="4">
        <v>1000929850</v>
      </c>
      <c r="B1512" s="4" t="s">
        <v>144</v>
      </c>
      <c r="C1512" s="4" t="s">
        <v>143</v>
      </c>
      <c r="D1512" t="s">
        <v>5180</v>
      </c>
      <c r="E1512" s="8">
        <v>12</v>
      </c>
      <c r="F1512" s="1" t="str">
        <f t="shared" si="6"/>
        <v>CARACAS</v>
      </c>
      <c r="G1512" s="6" t="s">
        <v>3635</v>
      </c>
      <c r="H1512" t="str">
        <f t="shared" si="7"/>
        <v>Auxiliar Técnico I</v>
      </c>
      <c r="I1512" t="str">
        <f>VLOOKUP(A1512,PERSONALES!$B$2:$F$2072,4,0)</f>
        <v>F</v>
      </c>
      <c r="J1512">
        <f>VLOOKUP(A1512,PERSONALES!$B$2:$F$2072,5,0)</f>
        <v>22</v>
      </c>
      <c r="K1512" t="str">
        <f>VLOOKUP(A1512,CITACIONES!$B$1:D$2072,2,0)</f>
        <v>SI</v>
      </c>
      <c r="L1512" t="str">
        <f>VLOOKUP(A1512,CITACIONES!$B$2:$D$2072,3,0)</f>
        <v>FEBRERO</v>
      </c>
    </row>
    <row r="1513" spans="1:12">
      <c r="A1513" s="4">
        <v>1000829311</v>
      </c>
      <c r="B1513" s="4" t="s">
        <v>543</v>
      </c>
      <c r="C1513" s="4" t="s">
        <v>2791</v>
      </c>
      <c r="D1513" t="s">
        <v>5181</v>
      </c>
      <c r="E1513" s="8">
        <v>12</v>
      </c>
      <c r="F1513" s="1" t="str">
        <f t="shared" si="6"/>
        <v>CARACAS</v>
      </c>
      <c r="G1513" s="6" t="s">
        <v>3634</v>
      </c>
      <c r="H1513" t="str">
        <f t="shared" si="7"/>
        <v>Auxiliar Técnico II</v>
      </c>
      <c r="I1513" t="str">
        <f>VLOOKUP(A1513,PERSONALES!$B$2:$F$2072,4,0)</f>
        <v>F</v>
      </c>
      <c r="J1513">
        <f>VLOOKUP(A1513,PERSONALES!$B$2:$F$2072,5,0)</f>
        <v>20</v>
      </c>
      <c r="K1513" t="str">
        <f>VLOOKUP(A1513,CITACIONES!$B$1:D$2072,2,0)</f>
        <v>SI</v>
      </c>
      <c r="L1513" t="str">
        <f>VLOOKUP(A1513,CITACIONES!$B$2:$D$2072,3,0)</f>
        <v>ABRIL</v>
      </c>
    </row>
    <row r="1514" spans="1:12">
      <c r="A1514" s="4">
        <v>1005858083</v>
      </c>
      <c r="B1514" s="4" t="s">
        <v>2792</v>
      </c>
      <c r="C1514" s="4" t="s">
        <v>2793</v>
      </c>
      <c r="D1514" t="s">
        <v>5182</v>
      </c>
      <c r="E1514" s="8">
        <v>2</v>
      </c>
      <c r="F1514" s="1" t="str">
        <f t="shared" si="6"/>
        <v>MEDELLIN</v>
      </c>
      <c r="G1514" s="6" t="s">
        <v>3634</v>
      </c>
      <c r="H1514" t="str">
        <f t="shared" si="7"/>
        <v>Auxiliar Técnico II</v>
      </c>
      <c r="I1514" t="str">
        <f>VLOOKUP(A1514,PERSONALES!$B$2:$F$2072,4,0)</f>
        <v>F</v>
      </c>
      <c r="J1514">
        <f>VLOOKUP(A1514,PERSONALES!$B$2:$F$2072,5,0)</f>
        <v>25</v>
      </c>
      <c r="K1514" t="str">
        <f>VLOOKUP(A1514,CITACIONES!$B$1:D$2072,2,0)</f>
        <v>SI</v>
      </c>
      <c r="L1514" t="str">
        <f>VLOOKUP(A1514,CITACIONES!$B$2:$D$2072,3,0)</f>
        <v>MAYO</v>
      </c>
    </row>
    <row r="1515" spans="1:12">
      <c r="A1515" s="4">
        <v>1010834832</v>
      </c>
      <c r="B1515" s="4" t="s">
        <v>2794</v>
      </c>
      <c r="C1515" s="4" t="s">
        <v>2795</v>
      </c>
      <c r="D1515" t="s">
        <v>5183</v>
      </c>
      <c r="E1515" s="8">
        <v>11</v>
      </c>
      <c r="F1515" s="1" t="str">
        <f t="shared" si="6"/>
        <v>BUENOS AIRES</v>
      </c>
      <c r="G1515" s="6" t="s">
        <v>3630</v>
      </c>
      <c r="H1515" t="str">
        <f t="shared" si="7"/>
        <v>Profesional II</v>
      </c>
      <c r="I1515" t="str">
        <f>VLOOKUP(A1515,PERSONALES!$B$2:$F$2072,4,0)</f>
        <v>F</v>
      </c>
      <c r="J1515">
        <f>VLOOKUP(A1515,PERSONALES!$B$2:$F$2072,5,0)</f>
        <v>34</v>
      </c>
      <c r="K1515" t="str">
        <f>VLOOKUP(A1515,CITACIONES!$B$1:D$2072,2,0)</f>
        <v>SI</v>
      </c>
      <c r="L1515" t="str">
        <f>VLOOKUP(A1515,CITACIONES!$B$2:$D$2072,3,0)</f>
        <v>ENERO</v>
      </c>
    </row>
    <row r="1516" spans="1:12">
      <c r="A1516" s="4">
        <v>1010506406</v>
      </c>
      <c r="B1516" s="4" t="s">
        <v>2796</v>
      </c>
      <c r="C1516" s="4" t="s">
        <v>2797</v>
      </c>
      <c r="D1516" t="s">
        <v>5184</v>
      </c>
      <c r="E1516" s="8">
        <v>12</v>
      </c>
      <c r="F1516" s="1" t="str">
        <f t="shared" si="6"/>
        <v>CARACAS</v>
      </c>
      <c r="G1516" s="6" t="s">
        <v>3640</v>
      </c>
      <c r="H1516" t="str">
        <f t="shared" si="7"/>
        <v>Auxiliar Operativo</v>
      </c>
      <c r="I1516" t="str">
        <f>VLOOKUP(A1516,PERSONALES!$B$2:$F$2072,4,0)</f>
        <v>F</v>
      </c>
      <c r="J1516">
        <f>VLOOKUP(A1516,PERSONALES!$B$2:$F$2072,5,0)</f>
        <v>25</v>
      </c>
      <c r="K1516" t="str">
        <f>VLOOKUP(A1516,CITACIONES!$B$1:D$2072,2,0)</f>
        <v>SI</v>
      </c>
      <c r="L1516" t="str">
        <f>VLOOKUP(A1516,CITACIONES!$B$2:$D$2072,3,0)</f>
        <v>MARZO</v>
      </c>
    </row>
    <row r="1517" spans="1:12">
      <c r="A1517" s="4">
        <v>1012178632</v>
      </c>
      <c r="B1517" s="4" t="s">
        <v>506</v>
      </c>
      <c r="C1517" s="4" t="s">
        <v>2673</v>
      </c>
      <c r="D1517" t="s">
        <v>5185</v>
      </c>
      <c r="E1517" s="8">
        <v>12</v>
      </c>
      <c r="F1517" s="1" t="str">
        <f t="shared" si="6"/>
        <v>CARACAS</v>
      </c>
      <c r="G1517" s="6" t="s">
        <v>3634</v>
      </c>
      <c r="H1517" t="str">
        <f t="shared" si="7"/>
        <v>Auxiliar Técnico II</v>
      </c>
      <c r="I1517" t="str">
        <f>VLOOKUP(A1517,PERSONALES!$B$2:$F$2072,4,0)</f>
        <v>F</v>
      </c>
      <c r="J1517">
        <f>VLOOKUP(A1517,PERSONALES!$B$2:$F$2072,5,0)</f>
        <v>25</v>
      </c>
      <c r="K1517" t="str">
        <f>VLOOKUP(A1517,CITACIONES!$B$1:D$2072,2,0)</f>
        <v>SI</v>
      </c>
      <c r="L1517" t="str">
        <f>VLOOKUP(A1517,CITACIONES!$B$2:$D$2072,3,0)</f>
        <v>MARZO</v>
      </c>
    </row>
    <row r="1518" spans="1:12">
      <c r="A1518" s="4">
        <v>1014851864</v>
      </c>
      <c r="B1518" s="4" t="s">
        <v>177</v>
      </c>
      <c r="C1518" s="4" t="s">
        <v>176</v>
      </c>
      <c r="D1518" t="s">
        <v>5186</v>
      </c>
      <c r="E1518" s="8">
        <v>14</v>
      </c>
      <c r="F1518" s="1" t="str">
        <f t="shared" si="6"/>
        <v>SANTIAGO</v>
      </c>
      <c r="G1518" s="6" t="s">
        <v>3632</v>
      </c>
      <c r="H1518" t="str">
        <f t="shared" si="7"/>
        <v>Profesional I</v>
      </c>
      <c r="I1518" t="str">
        <f>VLOOKUP(A1518,PERSONALES!$B$2:$F$2072,4,0)</f>
        <v>F</v>
      </c>
      <c r="J1518">
        <f>VLOOKUP(A1518,PERSONALES!$B$2:$F$2072,5,0)</f>
        <v>35</v>
      </c>
      <c r="K1518" t="str">
        <f>VLOOKUP(A1518,CITACIONES!$B$1:D$2072,2,0)</f>
        <v>SI</v>
      </c>
      <c r="L1518" t="str">
        <f>VLOOKUP(A1518,CITACIONES!$B$2:$D$2072,3,0)</f>
        <v>FEBRERO</v>
      </c>
    </row>
    <row r="1519" spans="1:12">
      <c r="A1519" s="4">
        <v>1014912431</v>
      </c>
      <c r="B1519" s="4" t="s">
        <v>2798</v>
      </c>
      <c r="C1519" s="4" t="s">
        <v>2799</v>
      </c>
      <c r="D1519" t="s">
        <v>5187</v>
      </c>
      <c r="E1519" s="8">
        <v>4</v>
      </c>
      <c r="F1519" s="1" t="str">
        <f t="shared" si="6"/>
        <v>BARRANQUILLA</v>
      </c>
      <c r="G1519" s="6" t="s">
        <v>3632</v>
      </c>
      <c r="H1519" t="str">
        <f t="shared" si="7"/>
        <v>Profesional I</v>
      </c>
      <c r="I1519" t="str">
        <f>VLOOKUP(A1519,PERSONALES!$B$2:$F$2072,4,0)</f>
        <v>F</v>
      </c>
      <c r="J1519">
        <f>VLOOKUP(A1519,PERSONALES!$B$2:$F$2072,5,0)</f>
        <v>34</v>
      </c>
      <c r="K1519" t="str">
        <f>VLOOKUP(A1519,CITACIONES!$B$1:D$2072,2,0)</f>
        <v>SI</v>
      </c>
      <c r="L1519" t="str">
        <f>VLOOKUP(A1519,CITACIONES!$B$2:$D$2072,3,0)</f>
        <v>ABRIL</v>
      </c>
    </row>
    <row r="1520" spans="1:12">
      <c r="A1520" s="4">
        <v>1014261530</v>
      </c>
      <c r="B1520" s="4" t="s">
        <v>2800</v>
      </c>
      <c r="C1520" s="4" t="s">
        <v>2801</v>
      </c>
      <c r="D1520" t="s">
        <v>5188</v>
      </c>
      <c r="E1520" s="8">
        <v>3</v>
      </c>
      <c r="F1520" s="1" t="str">
        <f t="shared" si="6"/>
        <v>CALI</v>
      </c>
      <c r="G1520" s="6" t="s">
        <v>3635</v>
      </c>
      <c r="H1520" t="str">
        <f t="shared" si="7"/>
        <v>Auxiliar Técnico I</v>
      </c>
      <c r="I1520" t="str">
        <f>VLOOKUP(A1520,PERSONALES!$B$2:$F$2072,4,0)</f>
        <v>F</v>
      </c>
      <c r="J1520">
        <f>VLOOKUP(A1520,PERSONALES!$B$2:$F$2072,5,0)</f>
        <v>30</v>
      </c>
      <c r="K1520" t="str">
        <f>VLOOKUP(A1520,CITACIONES!$B$1:D$2072,2,0)</f>
        <v>SI</v>
      </c>
      <c r="L1520" t="str">
        <f>VLOOKUP(A1520,CITACIONES!$B$2:$D$2072,3,0)</f>
        <v>FEBRERO</v>
      </c>
    </row>
    <row r="1521" spans="1:12">
      <c r="A1521" s="4">
        <v>1015132303</v>
      </c>
      <c r="B1521" s="4" t="s">
        <v>98</v>
      </c>
      <c r="C1521" s="4" t="s">
        <v>2802</v>
      </c>
      <c r="D1521" t="s">
        <v>5189</v>
      </c>
      <c r="E1521" s="8">
        <v>13</v>
      </c>
      <c r="F1521" s="1" t="str">
        <f t="shared" si="6"/>
        <v>NEW YORK</v>
      </c>
      <c r="G1521" s="6" t="s">
        <v>3632</v>
      </c>
      <c r="H1521" t="str">
        <f t="shared" si="7"/>
        <v>Profesional I</v>
      </c>
      <c r="I1521" t="str">
        <f>VLOOKUP(A1521,PERSONALES!$B$2:$F$2072,4,0)</f>
        <v>F</v>
      </c>
      <c r="J1521">
        <f>VLOOKUP(A1521,PERSONALES!$B$2:$F$2072,5,0)</f>
        <v>33</v>
      </c>
      <c r="K1521" t="str">
        <f>VLOOKUP(A1521,CITACIONES!$B$1:D$2072,2,0)</f>
        <v>SI</v>
      </c>
      <c r="L1521" t="str">
        <f>VLOOKUP(A1521,CITACIONES!$B$2:$D$2072,3,0)</f>
        <v>MAYO</v>
      </c>
    </row>
    <row r="1522" spans="1:12">
      <c r="A1522" s="4">
        <v>1015172675</v>
      </c>
      <c r="B1522" s="4" t="s">
        <v>2803</v>
      </c>
      <c r="C1522" s="4" t="s">
        <v>2804</v>
      </c>
      <c r="D1522" t="s">
        <v>5190</v>
      </c>
      <c r="E1522" s="8">
        <v>11</v>
      </c>
      <c r="F1522" s="1" t="str">
        <f t="shared" si="6"/>
        <v>BUENOS AIRES</v>
      </c>
      <c r="G1522" s="6" t="s">
        <v>3630</v>
      </c>
      <c r="H1522" t="str">
        <f t="shared" si="7"/>
        <v>Profesional II</v>
      </c>
      <c r="I1522" t="str">
        <f>VLOOKUP(A1522,PERSONALES!$B$2:$F$2072,4,0)</f>
        <v>F</v>
      </c>
      <c r="J1522">
        <f>VLOOKUP(A1522,PERSONALES!$B$2:$F$2072,5,0)</f>
        <v>32</v>
      </c>
      <c r="K1522" t="str">
        <f>VLOOKUP(A1522,CITACIONES!$B$1:D$2072,2,0)</f>
        <v>NO</v>
      </c>
      <c r="L1522" t="str">
        <f>VLOOKUP(A1522,CITACIONES!$B$2:$D$2072,3,0)</f>
        <v>PENDIENTE</v>
      </c>
    </row>
    <row r="1523" spans="1:12">
      <c r="A1523" s="4">
        <v>1015368480</v>
      </c>
      <c r="B1523" s="4" t="s">
        <v>1610</v>
      </c>
      <c r="C1523" s="4" t="s">
        <v>2805</v>
      </c>
      <c r="D1523" t="s">
        <v>5191</v>
      </c>
      <c r="E1523" s="8">
        <v>12</v>
      </c>
      <c r="F1523" s="1" t="str">
        <f t="shared" si="6"/>
        <v>CARACAS</v>
      </c>
      <c r="G1523" s="6" t="s">
        <v>3630</v>
      </c>
      <c r="H1523" t="str">
        <f t="shared" si="7"/>
        <v>Profesional II</v>
      </c>
      <c r="I1523" t="str">
        <f>VLOOKUP(A1523,PERSONALES!$B$2:$F$2072,4,0)</f>
        <v>F</v>
      </c>
      <c r="J1523">
        <f>VLOOKUP(A1523,PERSONALES!$B$2:$F$2072,5,0)</f>
        <v>29</v>
      </c>
      <c r="K1523" t="str">
        <f>VLOOKUP(A1523,CITACIONES!$B$1:D$2072,2,0)</f>
        <v>SI</v>
      </c>
      <c r="L1523" t="str">
        <f>VLOOKUP(A1523,CITACIONES!$B$2:$D$2072,3,0)</f>
        <v>ENERO</v>
      </c>
    </row>
    <row r="1524" spans="1:12">
      <c r="A1524" s="4">
        <v>1015339473</v>
      </c>
      <c r="B1524" s="4" t="s">
        <v>74</v>
      </c>
      <c r="C1524" s="4" t="s">
        <v>73</v>
      </c>
      <c r="D1524" t="s">
        <v>5192</v>
      </c>
      <c r="E1524" s="8">
        <v>2</v>
      </c>
      <c r="F1524" s="1" t="str">
        <f t="shared" si="6"/>
        <v>MEDELLIN</v>
      </c>
      <c r="G1524" s="6" t="s">
        <v>3630</v>
      </c>
      <c r="H1524" t="str">
        <f t="shared" si="7"/>
        <v>Profesional II</v>
      </c>
      <c r="I1524" t="str">
        <f>VLOOKUP(A1524,PERSONALES!$B$2:$F$2072,4,0)</f>
        <v>F</v>
      </c>
      <c r="J1524">
        <f>VLOOKUP(A1524,PERSONALES!$B$2:$F$2072,5,0)</f>
        <v>29</v>
      </c>
      <c r="K1524" t="str">
        <f>VLOOKUP(A1524,CITACIONES!$B$1:D$2072,2,0)</f>
        <v>SI</v>
      </c>
      <c r="L1524" t="str">
        <f>VLOOKUP(A1524,CITACIONES!$B$2:$D$2072,3,0)</f>
        <v>FEBRERO</v>
      </c>
    </row>
    <row r="1525" spans="1:12">
      <c r="A1525" s="4">
        <v>1016524366</v>
      </c>
      <c r="B1525" s="4" t="s">
        <v>282</v>
      </c>
      <c r="C1525" s="4" t="s">
        <v>2806</v>
      </c>
      <c r="D1525" t="s">
        <v>5193</v>
      </c>
      <c r="E1525" s="8">
        <v>10</v>
      </c>
      <c r="F1525" s="1" t="str">
        <f t="shared" si="6"/>
        <v>LIMA</v>
      </c>
      <c r="G1525" s="6" t="s">
        <v>3632</v>
      </c>
      <c r="H1525" t="str">
        <f t="shared" si="7"/>
        <v>Profesional I</v>
      </c>
      <c r="I1525" t="str">
        <f>VLOOKUP(A1525,PERSONALES!$B$2:$F$2072,4,0)</f>
        <v>F</v>
      </c>
      <c r="J1525">
        <f>VLOOKUP(A1525,PERSONALES!$B$2:$F$2072,5,0)</f>
        <v>34</v>
      </c>
      <c r="K1525" t="str">
        <f>VLOOKUP(A1525,CITACIONES!$B$1:D$2072,2,0)</f>
        <v>NO</v>
      </c>
      <c r="L1525" t="str">
        <f>VLOOKUP(A1525,CITACIONES!$B$2:$D$2072,3,0)</f>
        <v>PENDIENTE</v>
      </c>
    </row>
    <row r="1526" spans="1:12">
      <c r="A1526" s="4">
        <v>1016827738</v>
      </c>
      <c r="B1526" s="4" t="s">
        <v>2807</v>
      </c>
      <c r="C1526" s="4" t="s">
        <v>2808</v>
      </c>
      <c r="D1526" t="s">
        <v>5194</v>
      </c>
      <c r="E1526" s="8">
        <v>9</v>
      </c>
      <c r="F1526" s="1" t="str">
        <f t="shared" si="6"/>
        <v>QUITO</v>
      </c>
      <c r="G1526" s="6" t="s">
        <v>3635</v>
      </c>
      <c r="H1526" t="str">
        <f t="shared" si="7"/>
        <v>Auxiliar Técnico I</v>
      </c>
      <c r="I1526" t="str">
        <f>VLOOKUP(A1526,PERSONALES!$B$2:$F$2072,4,0)</f>
        <v>M</v>
      </c>
      <c r="J1526">
        <f>VLOOKUP(A1526,PERSONALES!$B$2:$F$2072,5,0)</f>
        <v>26</v>
      </c>
      <c r="K1526" t="str">
        <f>VLOOKUP(A1526,CITACIONES!$B$1:D$2072,2,0)</f>
        <v>SI</v>
      </c>
      <c r="L1526" t="str">
        <f>VLOOKUP(A1526,CITACIONES!$B$2:$D$2072,3,0)</f>
        <v>JUNIO</v>
      </c>
    </row>
    <row r="1527" spans="1:12">
      <c r="A1527" s="4">
        <v>1018439408</v>
      </c>
      <c r="B1527" s="4" t="s">
        <v>2809</v>
      </c>
      <c r="C1527" s="4" t="s">
        <v>2810</v>
      </c>
      <c r="D1527" t="s">
        <v>5195</v>
      </c>
      <c r="E1527" s="8">
        <v>7</v>
      </c>
      <c r="F1527" s="1" t="str">
        <f t="shared" si="6"/>
        <v>PASO</v>
      </c>
      <c r="G1527" s="6" t="s">
        <v>3630</v>
      </c>
      <c r="H1527" t="str">
        <f t="shared" si="7"/>
        <v>Profesional II</v>
      </c>
      <c r="I1527" t="str">
        <f>VLOOKUP(A1527,PERSONALES!$B$2:$F$2072,4,0)</f>
        <v>F</v>
      </c>
      <c r="J1527">
        <f>VLOOKUP(A1527,PERSONALES!$B$2:$F$2072,5,0)</f>
        <v>28</v>
      </c>
      <c r="K1527" t="str">
        <f>VLOOKUP(A1527,CITACIONES!$B$1:D$2072,2,0)</f>
        <v>SI</v>
      </c>
      <c r="L1527" t="str">
        <f>VLOOKUP(A1527,CITACIONES!$B$2:$D$2072,3,0)</f>
        <v>MAYO</v>
      </c>
    </row>
    <row r="1528" spans="1:12">
      <c r="A1528" s="4">
        <v>1019389616</v>
      </c>
      <c r="B1528" s="4" t="s">
        <v>104</v>
      </c>
      <c r="C1528" s="4" t="s">
        <v>2811</v>
      </c>
      <c r="D1528" t="s">
        <v>5196</v>
      </c>
      <c r="E1528" s="8">
        <v>6</v>
      </c>
      <c r="F1528" s="1" t="str">
        <f t="shared" si="6"/>
        <v>SANTA MARTA</v>
      </c>
      <c r="G1528" s="6" t="s">
        <v>3630</v>
      </c>
      <c r="H1528" t="str">
        <f t="shared" si="7"/>
        <v>Profesional II</v>
      </c>
      <c r="I1528" t="str">
        <f>VLOOKUP(A1528,PERSONALES!$B$2:$F$2072,4,0)</f>
        <v>F</v>
      </c>
      <c r="J1528">
        <f>VLOOKUP(A1528,PERSONALES!$B$2:$F$2072,5,0)</f>
        <v>35</v>
      </c>
      <c r="K1528" t="str">
        <f>VLOOKUP(A1528,CITACIONES!$B$1:D$2072,2,0)</f>
        <v>SI</v>
      </c>
      <c r="L1528" t="str">
        <f>VLOOKUP(A1528,CITACIONES!$B$2:$D$2072,3,0)</f>
        <v>ENERO</v>
      </c>
    </row>
    <row r="1529" spans="1:12">
      <c r="A1529" s="4">
        <v>1019748022</v>
      </c>
      <c r="B1529" s="4" t="s">
        <v>896</v>
      </c>
      <c r="C1529" s="4" t="s">
        <v>2812</v>
      </c>
      <c r="D1529" t="s">
        <v>5197</v>
      </c>
      <c r="E1529" s="8">
        <v>12</v>
      </c>
      <c r="F1529" s="1" t="str">
        <f t="shared" si="6"/>
        <v>CARACAS</v>
      </c>
      <c r="G1529" s="6" t="s">
        <v>3635</v>
      </c>
      <c r="H1529" t="str">
        <f t="shared" si="7"/>
        <v>Auxiliar Técnico I</v>
      </c>
      <c r="I1529" t="str">
        <f>VLOOKUP(A1529,PERSONALES!$B$2:$F$2072,4,0)</f>
        <v>F</v>
      </c>
      <c r="J1529">
        <f>VLOOKUP(A1529,PERSONALES!$B$2:$F$2072,5,0)</f>
        <v>26</v>
      </c>
      <c r="K1529" t="str">
        <f>VLOOKUP(A1529,CITACIONES!$B$1:D$2072,2,0)</f>
        <v>NO</v>
      </c>
      <c r="L1529" t="str">
        <f>VLOOKUP(A1529,CITACIONES!$B$2:$D$2072,3,0)</f>
        <v>PENDIENTE</v>
      </c>
    </row>
    <row r="1530" spans="1:12">
      <c r="A1530" s="4">
        <v>1019635132</v>
      </c>
      <c r="B1530" s="4" t="s">
        <v>2813</v>
      </c>
      <c r="C1530" s="4" t="s">
        <v>2814</v>
      </c>
      <c r="D1530" t="s">
        <v>5198</v>
      </c>
      <c r="E1530" s="8">
        <v>4</v>
      </c>
      <c r="F1530" s="1" t="str">
        <f t="shared" si="6"/>
        <v>BARRANQUILLA</v>
      </c>
      <c r="G1530" s="6" t="s">
        <v>3634</v>
      </c>
      <c r="H1530" t="str">
        <f t="shared" si="7"/>
        <v>Auxiliar Técnico II</v>
      </c>
      <c r="I1530" t="str">
        <f>VLOOKUP(A1530,PERSONALES!$B$2:$F$2072,4,0)</f>
        <v>F</v>
      </c>
      <c r="J1530">
        <f>VLOOKUP(A1530,PERSONALES!$B$2:$F$2072,5,0)</f>
        <v>25</v>
      </c>
      <c r="K1530" t="str">
        <f>VLOOKUP(A1530,CITACIONES!$B$1:D$2072,2,0)</f>
        <v>SI</v>
      </c>
      <c r="L1530" t="str">
        <f>VLOOKUP(A1530,CITACIONES!$B$2:$D$2072,3,0)</f>
        <v>MAYO</v>
      </c>
    </row>
    <row r="1531" spans="1:12">
      <c r="A1531" s="4">
        <v>1020797439</v>
      </c>
      <c r="B1531" s="4" t="s">
        <v>2815</v>
      </c>
      <c r="C1531" s="4" t="s">
        <v>2816</v>
      </c>
      <c r="D1531" t="s">
        <v>5199</v>
      </c>
      <c r="E1531" s="8">
        <v>15</v>
      </c>
      <c r="F1531" s="1" t="str">
        <f t="shared" si="6"/>
        <v>MIAMI</v>
      </c>
      <c r="G1531" s="6" t="s">
        <v>3629</v>
      </c>
      <c r="H1531" t="str">
        <f t="shared" si="7"/>
        <v>Especialista</v>
      </c>
      <c r="I1531" t="str">
        <f>VLOOKUP(A1531,PERSONALES!$B$2:$F$2072,4,0)</f>
        <v>F</v>
      </c>
      <c r="J1531">
        <f>VLOOKUP(A1531,PERSONALES!$B$2:$F$2072,5,0)</f>
        <v>36</v>
      </c>
      <c r="K1531" t="str">
        <f>VLOOKUP(A1531,CITACIONES!$B$1:D$2072,2,0)</f>
        <v>SI</v>
      </c>
      <c r="L1531" t="str">
        <f>VLOOKUP(A1531,CITACIONES!$B$2:$D$2072,3,0)</f>
        <v>JUNIO</v>
      </c>
    </row>
    <row r="1532" spans="1:12">
      <c r="A1532" s="4">
        <v>1020186555</v>
      </c>
      <c r="B1532" s="4" t="s">
        <v>284</v>
      </c>
      <c r="C1532" s="4" t="s">
        <v>283</v>
      </c>
      <c r="D1532" t="s">
        <v>5200</v>
      </c>
      <c r="E1532" s="8">
        <v>15</v>
      </c>
      <c r="F1532" s="1" t="str">
        <f t="shared" si="6"/>
        <v>MIAMI</v>
      </c>
      <c r="G1532" s="6" t="s">
        <v>3632</v>
      </c>
      <c r="H1532" t="str">
        <f t="shared" si="7"/>
        <v>Profesional I</v>
      </c>
      <c r="I1532" t="str">
        <f>VLOOKUP(A1532,PERSONALES!$B$2:$F$2072,4,0)</f>
        <v>F</v>
      </c>
      <c r="J1532">
        <f>VLOOKUP(A1532,PERSONALES!$B$2:$F$2072,5,0)</f>
        <v>36</v>
      </c>
      <c r="K1532" t="str">
        <f>VLOOKUP(A1532,CITACIONES!$B$1:D$2072,2,0)</f>
        <v>SI</v>
      </c>
      <c r="L1532" t="str">
        <f>VLOOKUP(A1532,CITACIONES!$B$2:$D$2072,3,0)</f>
        <v>JUNIO</v>
      </c>
    </row>
    <row r="1533" spans="1:12">
      <c r="A1533" s="4">
        <v>1020707109</v>
      </c>
      <c r="B1533" s="4" t="s">
        <v>98</v>
      </c>
      <c r="C1533" s="4" t="s">
        <v>97</v>
      </c>
      <c r="D1533" t="s">
        <v>5201</v>
      </c>
      <c r="E1533" s="8">
        <v>13</v>
      </c>
      <c r="F1533" s="1" t="str">
        <f t="shared" si="6"/>
        <v>NEW YORK</v>
      </c>
      <c r="G1533" s="6" t="s">
        <v>3632</v>
      </c>
      <c r="H1533" t="str">
        <f t="shared" si="7"/>
        <v>Profesional I</v>
      </c>
      <c r="I1533" t="str">
        <f>VLOOKUP(A1533,PERSONALES!$B$2:$F$2072,4,0)</f>
        <v>F</v>
      </c>
      <c r="J1533">
        <f>VLOOKUP(A1533,PERSONALES!$B$2:$F$2072,5,0)</f>
        <v>36</v>
      </c>
      <c r="K1533" t="str">
        <f>VLOOKUP(A1533,CITACIONES!$B$1:D$2072,2,0)</f>
        <v>SI</v>
      </c>
      <c r="L1533" t="str">
        <f>VLOOKUP(A1533,CITACIONES!$B$2:$D$2072,3,0)</f>
        <v>ENERO</v>
      </c>
    </row>
    <row r="1534" spans="1:12">
      <c r="A1534" s="4">
        <v>1022290241</v>
      </c>
      <c r="B1534" s="4" t="s">
        <v>2817</v>
      </c>
      <c r="C1534" s="4" t="s">
        <v>2818</v>
      </c>
      <c r="D1534" t="s">
        <v>5202</v>
      </c>
      <c r="E1534" s="8">
        <v>12</v>
      </c>
      <c r="F1534" s="1" t="str">
        <f t="shared" si="6"/>
        <v>CARACAS</v>
      </c>
      <c r="G1534" s="6" t="s">
        <v>3632</v>
      </c>
      <c r="H1534" t="str">
        <f t="shared" si="7"/>
        <v>Profesional I</v>
      </c>
      <c r="I1534" t="str">
        <f>VLOOKUP(A1534,PERSONALES!$B$2:$F$2072,4,0)</f>
        <v>F</v>
      </c>
      <c r="J1534">
        <f>VLOOKUP(A1534,PERSONALES!$B$2:$F$2072,5,0)</f>
        <v>37</v>
      </c>
      <c r="K1534" t="str">
        <f>VLOOKUP(A1534,CITACIONES!$B$1:D$2072,2,0)</f>
        <v>SI</v>
      </c>
      <c r="L1534" t="str">
        <f>VLOOKUP(A1534,CITACIONES!$B$2:$D$2072,3,0)</f>
        <v>ENERO</v>
      </c>
    </row>
    <row r="1535" spans="1:12">
      <c r="A1535" s="4">
        <v>102288712</v>
      </c>
      <c r="B1535" s="4" t="s">
        <v>2819</v>
      </c>
      <c r="C1535" s="4" t="s">
        <v>2820</v>
      </c>
      <c r="D1535" t="s">
        <v>5203</v>
      </c>
      <c r="E1535" s="8">
        <v>6</v>
      </c>
      <c r="F1535" s="1" t="str">
        <f t="shared" si="6"/>
        <v>SANTA MARTA</v>
      </c>
      <c r="G1535" s="6" t="s">
        <v>3632</v>
      </c>
      <c r="H1535" t="str">
        <f t="shared" si="7"/>
        <v>Profesional I</v>
      </c>
      <c r="I1535" t="str">
        <f>VLOOKUP(A1535,PERSONALES!$B$2:$F$2072,4,0)</f>
        <v>F</v>
      </c>
      <c r="J1535">
        <f>VLOOKUP(A1535,PERSONALES!$B$2:$F$2072,5,0)</f>
        <v>34</v>
      </c>
      <c r="K1535" t="str">
        <f>VLOOKUP(A1535,CITACIONES!$B$1:D$2072,2,0)</f>
        <v>NO</v>
      </c>
      <c r="L1535" t="str">
        <f>VLOOKUP(A1535,CITACIONES!$B$2:$D$2072,3,0)</f>
        <v>PENDIENTE</v>
      </c>
    </row>
    <row r="1536" spans="1:12">
      <c r="A1536" s="4">
        <v>1022150072</v>
      </c>
      <c r="B1536" s="4" t="s">
        <v>2821</v>
      </c>
      <c r="C1536" s="4" t="s">
        <v>2822</v>
      </c>
      <c r="D1536" t="s">
        <v>5204</v>
      </c>
      <c r="E1536" s="8">
        <v>12</v>
      </c>
      <c r="F1536" s="1" t="str">
        <f t="shared" si="6"/>
        <v>CARACAS</v>
      </c>
      <c r="G1536" s="6" t="s">
        <v>3635</v>
      </c>
      <c r="H1536" t="str">
        <f t="shared" si="7"/>
        <v>Auxiliar Técnico I</v>
      </c>
      <c r="I1536" t="str">
        <f>VLOOKUP(A1536,PERSONALES!$B$2:$F$2072,4,0)</f>
        <v>M</v>
      </c>
      <c r="J1536">
        <f>VLOOKUP(A1536,PERSONALES!$B$2:$F$2072,5,0)</f>
        <v>25</v>
      </c>
      <c r="K1536" t="str">
        <f>VLOOKUP(A1536,CITACIONES!$B$1:D$2072,2,0)</f>
        <v>NO</v>
      </c>
      <c r="L1536" t="str">
        <f>VLOOKUP(A1536,CITACIONES!$B$2:$D$2072,3,0)</f>
        <v>PENDIENTE</v>
      </c>
    </row>
    <row r="1537" spans="1:12">
      <c r="A1537" s="4">
        <v>1022229358</v>
      </c>
      <c r="B1537" s="4" t="s">
        <v>2823</v>
      </c>
      <c r="C1537" s="4" t="s">
        <v>407</v>
      </c>
      <c r="D1537" t="s">
        <v>5205</v>
      </c>
      <c r="E1537" s="8">
        <v>14</v>
      </c>
      <c r="F1537" s="1" t="str">
        <f t="shared" si="6"/>
        <v>SANTIAGO</v>
      </c>
      <c r="G1537" s="6" t="s">
        <v>3630</v>
      </c>
      <c r="H1537" t="str">
        <f t="shared" si="7"/>
        <v>Profesional II</v>
      </c>
      <c r="I1537" t="str">
        <f>VLOOKUP(A1537,PERSONALES!$B$2:$F$2072,4,0)</f>
        <v>F</v>
      </c>
      <c r="J1537">
        <f>VLOOKUP(A1537,PERSONALES!$B$2:$F$2072,5,0)</f>
        <v>31</v>
      </c>
      <c r="K1537" t="str">
        <f>VLOOKUP(A1537,CITACIONES!$B$1:D$2072,2,0)</f>
        <v>SI</v>
      </c>
      <c r="L1537" t="str">
        <f>VLOOKUP(A1537,CITACIONES!$B$2:$D$2072,3,0)</f>
        <v>MAYO</v>
      </c>
    </row>
    <row r="1538" spans="1:12">
      <c r="A1538" s="4">
        <v>102281632</v>
      </c>
      <c r="B1538" s="4" t="s">
        <v>2824</v>
      </c>
      <c r="C1538" s="4" t="s">
        <v>2825</v>
      </c>
      <c r="D1538" t="s">
        <v>5206</v>
      </c>
      <c r="E1538" s="8">
        <v>5</v>
      </c>
      <c r="F1538" s="1" t="str">
        <f t="shared" ref="F1538:F1601" si="8">VLOOKUP(E1538,$O$1:$P$16,2,FALSE)</f>
        <v>BUCARAMANGA</v>
      </c>
      <c r="G1538" s="6" t="s">
        <v>3634</v>
      </c>
      <c r="H1538" t="str">
        <f t="shared" ref="H1538:H1601" si="9">VLOOKUP(G1538,$O$19:$P$38,2,0)</f>
        <v>Auxiliar Técnico II</v>
      </c>
      <c r="I1538" t="str">
        <f>VLOOKUP(A1538,PERSONALES!$B$2:$F$2072,4,0)</f>
        <v>M</v>
      </c>
      <c r="J1538">
        <f>VLOOKUP(A1538,PERSONALES!$B$2:$F$2072,5,0)</f>
        <v>30</v>
      </c>
      <c r="K1538" t="str">
        <f>VLOOKUP(A1538,CITACIONES!$B$1:D$2072,2,0)</f>
        <v>SI</v>
      </c>
      <c r="L1538" t="str">
        <f>VLOOKUP(A1538,CITACIONES!$B$2:$D$2072,3,0)</f>
        <v>JUNIO</v>
      </c>
    </row>
    <row r="1539" spans="1:12">
      <c r="A1539" s="4">
        <v>1023489688</v>
      </c>
      <c r="B1539" s="4" t="s">
        <v>2826</v>
      </c>
      <c r="C1539" s="4" t="s">
        <v>2827</v>
      </c>
      <c r="D1539" t="s">
        <v>5207</v>
      </c>
      <c r="E1539" s="8">
        <v>1</v>
      </c>
      <c r="F1539" s="1" t="str">
        <f t="shared" si="8"/>
        <v>BOGOTA</v>
      </c>
      <c r="G1539" s="6" t="s">
        <v>3635</v>
      </c>
      <c r="H1539" t="str">
        <f t="shared" si="9"/>
        <v>Auxiliar Técnico I</v>
      </c>
      <c r="I1539" t="str">
        <f>VLOOKUP(A1539,PERSONALES!$B$2:$F$2072,4,0)</f>
        <v>M</v>
      </c>
      <c r="J1539">
        <f>VLOOKUP(A1539,PERSONALES!$B$2:$F$2072,5,0)</f>
        <v>27</v>
      </c>
      <c r="K1539" t="str">
        <f>VLOOKUP(A1539,CITACIONES!$B$1:D$2072,2,0)</f>
        <v>SI</v>
      </c>
      <c r="L1539" t="str">
        <f>VLOOKUP(A1539,CITACIONES!$B$2:$D$2072,3,0)</f>
        <v>MAYO</v>
      </c>
    </row>
    <row r="1540" spans="1:12">
      <c r="A1540" s="4">
        <v>1023842164</v>
      </c>
      <c r="B1540" s="4" t="s">
        <v>2828</v>
      </c>
      <c r="C1540" s="4" t="s">
        <v>2829</v>
      </c>
      <c r="D1540" t="s">
        <v>5208</v>
      </c>
      <c r="E1540" s="8">
        <v>8</v>
      </c>
      <c r="F1540" s="1" t="str">
        <f t="shared" si="8"/>
        <v>GUAYAQUIL</v>
      </c>
      <c r="G1540" s="6" t="s">
        <v>3634</v>
      </c>
      <c r="H1540" t="str">
        <f t="shared" si="9"/>
        <v>Auxiliar Técnico II</v>
      </c>
      <c r="I1540" t="str">
        <f>VLOOKUP(A1540,PERSONALES!$B$2:$F$2072,4,0)</f>
        <v>F</v>
      </c>
      <c r="J1540">
        <f>VLOOKUP(A1540,PERSONALES!$B$2:$F$2072,5,0)</f>
        <v>25</v>
      </c>
      <c r="K1540" t="str">
        <f>VLOOKUP(A1540,CITACIONES!$B$1:D$2072,2,0)</f>
        <v>SI</v>
      </c>
      <c r="L1540" t="str">
        <f>VLOOKUP(A1540,CITACIONES!$B$2:$D$2072,3,0)</f>
        <v>MAYO</v>
      </c>
    </row>
    <row r="1541" spans="1:12">
      <c r="A1541" s="4">
        <v>1023934997</v>
      </c>
      <c r="B1541" s="4" t="s">
        <v>2830</v>
      </c>
      <c r="C1541" s="4" t="s">
        <v>2831</v>
      </c>
      <c r="D1541" t="s">
        <v>5209</v>
      </c>
      <c r="E1541" s="8">
        <v>6</v>
      </c>
      <c r="F1541" s="1" t="str">
        <f t="shared" si="8"/>
        <v>SANTA MARTA</v>
      </c>
      <c r="G1541" s="6" t="s">
        <v>3632</v>
      </c>
      <c r="H1541" t="str">
        <f t="shared" si="9"/>
        <v>Profesional I</v>
      </c>
      <c r="I1541" t="str">
        <f>VLOOKUP(A1541,PERSONALES!$B$2:$F$2072,4,0)</f>
        <v>M</v>
      </c>
      <c r="J1541">
        <f>VLOOKUP(A1541,PERSONALES!$B$2:$F$2072,5,0)</f>
        <v>35</v>
      </c>
      <c r="K1541" t="str">
        <f>VLOOKUP(A1541,CITACIONES!$B$1:D$2072,2,0)</f>
        <v>NO</v>
      </c>
      <c r="L1541" t="str">
        <f>VLOOKUP(A1541,CITACIONES!$B$2:$D$2072,3,0)</f>
        <v>PENDIENTE</v>
      </c>
    </row>
    <row r="1542" spans="1:12">
      <c r="A1542" s="4">
        <v>1023111052</v>
      </c>
      <c r="B1542" s="4" t="s">
        <v>832</v>
      </c>
      <c r="C1542" s="4" t="s">
        <v>2832</v>
      </c>
      <c r="D1542" t="s">
        <v>5210</v>
      </c>
      <c r="E1542" s="8">
        <v>1</v>
      </c>
      <c r="F1542" s="1" t="str">
        <f t="shared" si="8"/>
        <v>BOGOTA</v>
      </c>
      <c r="G1542" s="6" t="s">
        <v>3634</v>
      </c>
      <c r="H1542" t="str">
        <f t="shared" si="9"/>
        <v>Auxiliar Técnico II</v>
      </c>
      <c r="I1542" t="str">
        <f>VLOOKUP(A1542,PERSONALES!$B$2:$F$2072,4,0)</f>
        <v>F</v>
      </c>
      <c r="J1542">
        <f>VLOOKUP(A1542,PERSONALES!$B$2:$F$2072,5,0)</f>
        <v>34</v>
      </c>
      <c r="K1542" t="str">
        <f>VLOOKUP(A1542,CITACIONES!$B$1:D$2072,2,0)</f>
        <v>NO</v>
      </c>
      <c r="L1542" t="str">
        <f>VLOOKUP(A1542,CITACIONES!$B$2:$D$2072,3,0)</f>
        <v>PENDIENTE</v>
      </c>
    </row>
    <row r="1543" spans="1:12">
      <c r="A1543" s="4">
        <v>1026790796</v>
      </c>
      <c r="B1543" s="4" t="s">
        <v>2833</v>
      </c>
      <c r="C1543" s="4" t="s">
        <v>2834</v>
      </c>
      <c r="D1543" t="s">
        <v>5211</v>
      </c>
      <c r="E1543" s="8">
        <v>3</v>
      </c>
      <c r="F1543" s="1" t="str">
        <f t="shared" si="8"/>
        <v>CALI</v>
      </c>
      <c r="G1543" s="6" t="s">
        <v>3632</v>
      </c>
      <c r="H1543" t="str">
        <f t="shared" si="9"/>
        <v>Profesional I</v>
      </c>
      <c r="I1543" t="str">
        <f>VLOOKUP(A1543,PERSONALES!$B$2:$F$2072,4,0)</f>
        <v>F</v>
      </c>
      <c r="J1543">
        <f>VLOOKUP(A1543,PERSONALES!$B$2:$F$2072,5,0)</f>
        <v>37</v>
      </c>
      <c r="K1543" t="str">
        <f>VLOOKUP(A1543,CITACIONES!$B$1:D$2072,2,0)</f>
        <v>NO</v>
      </c>
      <c r="L1543" t="str">
        <f>VLOOKUP(A1543,CITACIONES!$B$2:$D$2072,3,0)</f>
        <v>PENDIENTE</v>
      </c>
    </row>
    <row r="1544" spans="1:12">
      <c r="A1544" s="4">
        <v>1026375413</v>
      </c>
      <c r="B1544" s="4" t="s">
        <v>2835</v>
      </c>
      <c r="C1544" s="4" t="s">
        <v>2836</v>
      </c>
      <c r="D1544" t="s">
        <v>5212</v>
      </c>
      <c r="E1544" s="8">
        <v>1</v>
      </c>
      <c r="F1544" s="1" t="str">
        <f t="shared" si="8"/>
        <v>BOGOTA</v>
      </c>
      <c r="G1544" s="6" t="s">
        <v>3632</v>
      </c>
      <c r="H1544" t="str">
        <f t="shared" si="9"/>
        <v>Profesional I</v>
      </c>
      <c r="I1544" t="str">
        <f>VLOOKUP(A1544,PERSONALES!$B$2:$F$2072,4,0)</f>
        <v>F</v>
      </c>
      <c r="J1544">
        <f>VLOOKUP(A1544,PERSONALES!$B$2:$F$2072,5,0)</f>
        <v>30</v>
      </c>
      <c r="K1544" t="str">
        <f>VLOOKUP(A1544,CITACIONES!$B$1:D$2072,2,0)</f>
        <v>SI</v>
      </c>
      <c r="L1544" t="str">
        <f>VLOOKUP(A1544,CITACIONES!$B$2:$D$2072,3,0)</f>
        <v>ENERO</v>
      </c>
    </row>
    <row r="1545" spans="1:12">
      <c r="A1545" s="4">
        <v>1030365586</v>
      </c>
      <c r="B1545" s="4" t="s">
        <v>2837</v>
      </c>
      <c r="C1545" s="4" t="s">
        <v>2838</v>
      </c>
      <c r="D1545" t="s">
        <v>5213</v>
      </c>
      <c r="E1545" s="8">
        <v>6</v>
      </c>
      <c r="F1545" s="1" t="str">
        <f t="shared" si="8"/>
        <v>SANTA MARTA</v>
      </c>
      <c r="G1545" s="6" t="s">
        <v>3629</v>
      </c>
      <c r="H1545" t="str">
        <f t="shared" si="9"/>
        <v>Especialista</v>
      </c>
      <c r="I1545" t="str">
        <f>VLOOKUP(A1545,PERSONALES!$B$2:$F$2072,4,0)</f>
        <v>F</v>
      </c>
      <c r="J1545">
        <f>VLOOKUP(A1545,PERSONALES!$B$2:$F$2072,5,0)</f>
        <v>35</v>
      </c>
      <c r="K1545" t="str">
        <f>VLOOKUP(A1545,CITACIONES!$B$1:D$2072,2,0)</f>
        <v>SI</v>
      </c>
      <c r="L1545" t="str">
        <f>VLOOKUP(A1545,CITACIONES!$B$2:$D$2072,3,0)</f>
        <v>MARZO</v>
      </c>
    </row>
    <row r="1546" spans="1:12">
      <c r="A1546" s="4">
        <v>1030203803</v>
      </c>
      <c r="B1546" s="4" t="s">
        <v>2839</v>
      </c>
      <c r="C1546" s="4" t="s">
        <v>2840</v>
      </c>
      <c r="D1546" t="s">
        <v>5214</v>
      </c>
      <c r="E1546" s="8">
        <v>3</v>
      </c>
      <c r="F1546" s="1" t="str">
        <f t="shared" si="8"/>
        <v>CALI</v>
      </c>
      <c r="G1546" s="6" t="s">
        <v>3632</v>
      </c>
      <c r="H1546" t="str">
        <f t="shared" si="9"/>
        <v>Profesional I</v>
      </c>
      <c r="I1546" t="str">
        <f>VLOOKUP(A1546,PERSONALES!$B$2:$F$2072,4,0)</f>
        <v>M</v>
      </c>
      <c r="J1546">
        <f>VLOOKUP(A1546,PERSONALES!$B$2:$F$2072,5,0)</f>
        <v>34</v>
      </c>
      <c r="K1546" t="str">
        <f>VLOOKUP(A1546,CITACIONES!$B$1:D$2072,2,0)</f>
        <v>NO</v>
      </c>
      <c r="L1546" t="str">
        <f>VLOOKUP(A1546,CITACIONES!$B$2:$D$2072,3,0)</f>
        <v>PENDIENTE</v>
      </c>
    </row>
    <row r="1547" spans="1:12">
      <c r="A1547" s="4">
        <v>1030104917</v>
      </c>
      <c r="B1547" s="4" t="s">
        <v>2841</v>
      </c>
      <c r="C1547" s="4" t="s">
        <v>1850</v>
      </c>
      <c r="D1547" t="s">
        <v>5215</v>
      </c>
      <c r="E1547" s="8">
        <v>3</v>
      </c>
      <c r="F1547" s="1" t="str">
        <f t="shared" si="8"/>
        <v>CALI</v>
      </c>
      <c r="G1547" s="6" t="s">
        <v>3629</v>
      </c>
      <c r="H1547" t="str">
        <f t="shared" si="9"/>
        <v>Especialista</v>
      </c>
      <c r="I1547" t="str">
        <f>VLOOKUP(A1547,PERSONALES!$B$2:$F$2072,4,0)</f>
        <v>F</v>
      </c>
      <c r="J1547">
        <f>VLOOKUP(A1547,PERSONALES!$B$2:$F$2072,5,0)</f>
        <v>33</v>
      </c>
      <c r="K1547" t="str">
        <f>VLOOKUP(A1547,CITACIONES!$B$1:D$2072,2,0)</f>
        <v>SI</v>
      </c>
      <c r="L1547" t="str">
        <f>VLOOKUP(A1547,CITACIONES!$B$2:$D$2072,3,0)</f>
        <v>JUNIO</v>
      </c>
    </row>
    <row r="1548" spans="1:12">
      <c r="A1548" s="4">
        <v>103015569</v>
      </c>
      <c r="B1548" s="4" t="s">
        <v>2842</v>
      </c>
      <c r="C1548" s="4" t="s">
        <v>2843</v>
      </c>
      <c r="D1548" t="s">
        <v>5216</v>
      </c>
      <c r="E1548" s="8">
        <v>9</v>
      </c>
      <c r="F1548" s="1" t="str">
        <f t="shared" si="8"/>
        <v>QUITO</v>
      </c>
      <c r="G1548" s="6" t="s">
        <v>3635</v>
      </c>
      <c r="H1548" t="str">
        <f t="shared" si="9"/>
        <v>Auxiliar Técnico I</v>
      </c>
      <c r="I1548" t="str">
        <f>VLOOKUP(A1548,PERSONALES!$B$2:$F$2072,4,0)</f>
        <v>M</v>
      </c>
      <c r="J1548">
        <f>VLOOKUP(A1548,PERSONALES!$B$2:$F$2072,5,0)</f>
        <v>32</v>
      </c>
      <c r="K1548" t="str">
        <f>VLOOKUP(A1548,CITACIONES!$B$1:D$2072,2,0)</f>
        <v>SI</v>
      </c>
      <c r="L1548" t="str">
        <f>VLOOKUP(A1548,CITACIONES!$B$2:$D$2072,3,0)</f>
        <v>MARZO</v>
      </c>
    </row>
    <row r="1549" spans="1:12">
      <c r="A1549" s="4">
        <v>1030890789</v>
      </c>
      <c r="B1549" s="4" t="s">
        <v>1585</v>
      </c>
      <c r="C1549" s="4" t="s">
        <v>2844</v>
      </c>
      <c r="D1549" t="s">
        <v>5217</v>
      </c>
      <c r="E1549" s="8">
        <v>12</v>
      </c>
      <c r="F1549" s="1" t="str">
        <f t="shared" si="8"/>
        <v>CARACAS</v>
      </c>
      <c r="G1549" s="6" t="s">
        <v>3630</v>
      </c>
      <c r="H1549" t="str">
        <f t="shared" si="9"/>
        <v>Profesional II</v>
      </c>
      <c r="I1549" t="str">
        <f>VLOOKUP(A1549,PERSONALES!$B$2:$F$2072,4,0)</f>
        <v>M</v>
      </c>
      <c r="J1549">
        <f>VLOOKUP(A1549,PERSONALES!$B$2:$F$2072,5,0)</f>
        <v>30</v>
      </c>
      <c r="K1549" t="str">
        <f>VLOOKUP(A1549,CITACIONES!$B$1:D$2072,2,0)</f>
        <v>SI</v>
      </c>
      <c r="L1549" t="str">
        <f>VLOOKUP(A1549,CITACIONES!$B$2:$D$2072,3,0)</f>
        <v>MARZO</v>
      </c>
    </row>
    <row r="1550" spans="1:12">
      <c r="A1550" s="4">
        <v>1030376656</v>
      </c>
      <c r="B1550" s="4" t="s">
        <v>543</v>
      </c>
      <c r="C1550" s="4" t="s">
        <v>2845</v>
      </c>
      <c r="D1550" t="s">
        <v>5218</v>
      </c>
      <c r="E1550" s="8">
        <v>8</v>
      </c>
      <c r="F1550" s="1" t="str">
        <f t="shared" si="8"/>
        <v>GUAYAQUIL</v>
      </c>
      <c r="G1550" s="6" t="s">
        <v>3630</v>
      </c>
      <c r="H1550" t="str">
        <f t="shared" si="9"/>
        <v>Profesional II</v>
      </c>
      <c r="I1550" t="str">
        <f>VLOOKUP(A1550,PERSONALES!$B$2:$F$2072,4,0)</f>
        <v>F</v>
      </c>
      <c r="J1550">
        <f>VLOOKUP(A1550,PERSONALES!$B$2:$F$2072,5,0)</f>
        <v>29</v>
      </c>
      <c r="K1550" t="str">
        <f>VLOOKUP(A1550,CITACIONES!$B$1:D$2072,2,0)</f>
        <v>SI</v>
      </c>
      <c r="L1550" t="str">
        <f>VLOOKUP(A1550,CITACIONES!$B$2:$D$2072,3,0)</f>
        <v>ABRIL</v>
      </c>
    </row>
    <row r="1551" spans="1:12">
      <c r="A1551" s="4">
        <v>1031993220</v>
      </c>
      <c r="B1551" s="4" t="s">
        <v>2846</v>
      </c>
      <c r="C1551" s="4" t="s">
        <v>2847</v>
      </c>
      <c r="D1551" t="s">
        <v>5219</v>
      </c>
      <c r="E1551" s="8">
        <v>13</v>
      </c>
      <c r="F1551" s="1" t="str">
        <f t="shared" si="8"/>
        <v>NEW YORK</v>
      </c>
      <c r="G1551" s="6" t="s">
        <v>3635</v>
      </c>
      <c r="H1551" t="str">
        <f t="shared" si="9"/>
        <v>Auxiliar Técnico I</v>
      </c>
      <c r="I1551" t="str">
        <f>VLOOKUP(A1551,PERSONALES!$B$2:$F$2072,4,0)</f>
        <v>F</v>
      </c>
      <c r="J1551">
        <f>VLOOKUP(A1551,PERSONALES!$B$2:$F$2072,5,0)</f>
        <v>25</v>
      </c>
      <c r="K1551" t="str">
        <f>VLOOKUP(A1551,CITACIONES!$B$1:D$2072,2,0)</f>
        <v>SI</v>
      </c>
      <c r="L1551" t="str">
        <f>VLOOKUP(A1551,CITACIONES!$B$2:$D$2072,3,0)</f>
        <v>MARZO</v>
      </c>
    </row>
    <row r="1552" spans="1:12">
      <c r="A1552" s="4">
        <v>1032348510</v>
      </c>
      <c r="B1552" s="4" t="s">
        <v>1045</v>
      </c>
      <c r="C1552" s="4" t="s">
        <v>2848</v>
      </c>
      <c r="D1552" t="s">
        <v>5220</v>
      </c>
      <c r="E1552" s="8">
        <v>10</v>
      </c>
      <c r="F1552" s="1" t="str">
        <f t="shared" si="8"/>
        <v>LIMA</v>
      </c>
      <c r="G1552" s="6" t="s">
        <v>3629</v>
      </c>
      <c r="H1552" t="str">
        <f t="shared" si="9"/>
        <v>Especialista</v>
      </c>
      <c r="I1552" t="str">
        <f>VLOOKUP(A1552,PERSONALES!$B$2:$F$2072,4,0)</f>
        <v>F</v>
      </c>
      <c r="J1552">
        <f>VLOOKUP(A1552,PERSONALES!$B$2:$F$2072,5,0)</f>
        <v>36</v>
      </c>
      <c r="K1552" t="str">
        <f>VLOOKUP(A1552,CITACIONES!$B$1:D$2072,2,0)</f>
        <v>SI</v>
      </c>
      <c r="L1552" t="str">
        <f>VLOOKUP(A1552,CITACIONES!$B$2:$D$2072,3,0)</f>
        <v>MAYO</v>
      </c>
    </row>
    <row r="1553" spans="1:12">
      <c r="A1553" s="4">
        <v>1032431926</v>
      </c>
      <c r="B1553" s="4" t="s">
        <v>2849</v>
      </c>
      <c r="C1553" s="4" t="s">
        <v>2850</v>
      </c>
      <c r="D1553" t="s">
        <v>5221</v>
      </c>
      <c r="E1553" s="8">
        <v>10</v>
      </c>
      <c r="F1553" s="1" t="str">
        <f t="shared" si="8"/>
        <v>LIMA</v>
      </c>
      <c r="G1553" s="6" t="s">
        <v>3632</v>
      </c>
      <c r="H1553" t="str">
        <f t="shared" si="9"/>
        <v>Profesional I</v>
      </c>
      <c r="I1553" t="str">
        <f>VLOOKUP(A1553,PERSONALES!$B$2:$F$2072,4,0)</f>
        <v>F</v>
      </c>
      <c r="J1553">
        <f>VLOOKUP(A1553,PERSONALES!$B$2:$F$2072,5,0)</f>
        <v>36</v>
      </c>
      <c r="K1553" t="str">
        <f>VLOOKUP(A1553,CITACIONES!$B$1:D$2072,2,0)</f>
        <v>SI</v>
      </c>
      <c r="L1553" t="str">
        <f>VLOOKUP(A1553,CITACIONES!$B$2:$D$2072,3,0)</f>
        <v>FEBRERO</v>
      </c>
    </row>
    <row r="1554" spans="1:12">
      <c r="A1554" s="4">
        <v>1032140233</v>
      </c>
      <c r="B1554" s="4" t="s">
        <v>76</v>
      </c>
      <c r="C1554" s="4" t="s">
        <v>2383</v>
      </c>
      <c r="D1554" t="s">
        <v>5222</v>
      </c>
      <c r="E1554" s="8">
        <v>5</v>
      </c>
      <c r="F1554" s="1" t="str">
        <f t="shared" si="8"/>
        <v>BUCARAMANGA</v>
      </c>
      <c r="G1554" s="6" t="s">
        <v>3630</v>
      </c>
      <c r="H1554" t="str">
        <f t="shared" si="9"/>
        <v>Profesional II</v>
      </c>
      <c r="I1554" t="str">
        <f>VLOOKUP(A1554,PERSONALES!$B$2:$F$2072,4,0)</f>
        <v>F</v>
      </c>
      <c r="J1554">
        <f>VLOOKUP(A1554,PERSONALES!$B$2:$F$2072,5,0)</f>
        <v>35</v>
      </c>
      <c r="K1554" t="str">
        <f>VLOOKUP(A1554,CITACIONES!$B$1:D$2072,2,0)</f>
        <v>SI</v>
      </c>
      <c r="L1554" t="str">
        <f>VLOOKUP(A1554,CITACIONES!$B$2:$D$2072,3,0)</f>
        <v>ABRIL</v>
      </c>
    </row>
    <row r="1555" spans="1:12">
      <c r="A1555" s="4">
        <v>1032604556</v>
      </c>
      <c r="B1555" s="4" t="s">
        <v>94</v>
      </c>
      <c r="C1555" s="4" t="s">
        <v>2851</v>
      </c>
      <c r="D1555" t="s">
        <v>5223</v>
      </c>
      <c r="E1555" s="8">
        <v>13</v>
      </c>
      <c r="F1555" s="1" t="str">
        <f t="shared" si="8"/>
        <v>NEW YORK</v>
      </c>
      <c r="G1555" s="6" t="s">
        <v>3632</v>
      </c>
      <c r="H1555" t="str">
        <f t="shared" si="9"/>
        <v>Profesional I</v>
      </c>
      <c r="I1555" t="str">
        <f>VLOOKUP(A1555,PERSONALES!$B$2:$F$2072,4,0)</f>
        <v>F</v>
      </c>
      <c r="J1555">
        <f>VLOOKUP(A1555,PERSONALES!$B$2:$F$2072,5,0)</f>
        <v>34</v>
      </c>
      <c r="K1555" t="str">
        <f>VLOOKUP(A1555,CITACIONES!$B$1:D$2072,2,0)</f>
        <v>SI</v>
      </c>
      <c r="L1555" t="str">
        <f>VLOOKUP(A1555,CITACIONES!$B$2:$D$2072,3,0)</f>
        <v>FEBRERO</v>
      </c>
    </row>
    <row r="1556" spans="1:12">
      <c r="A1556" s="4">
        <v>1032611115</v>
      </c>
      <c r="B1556" s="4" t="s">
        <v>2852</v>
      </c>
      <c r="C1556" s="4" t="s">
        <v>2853</v>
      </c>
      <c r="D1556" t="s">
        <v>5224</v>
      </c>
      <c r="E1556" s="8">
        <v>5</v>
      </c>
      <c r="F1556" s="1" t="str">
        <f t="shared" si="8"/>
        <v>BUCARAMANGA</v>
      </c>
      <c r="G1556" s="6" t="s">
        <v>3630</v>
      </c>
      <c r="H1556" t="str">
        <f t="shared" si="9"/>
        <v>Profesional II</v>
      </c>
      <c r="I1556" t="str">
        <f>VLOOKUP(A1556,PERSONALES!$B$2:$F$2072,4,0)</f>
        <v>F</v>
      </c>
      <c r="J1556">
        <f>VLOOKUP(A1556,PERSONALES!$B$2:$F$2072,5,0)</f>
        <v>34</v>
      </c>
      <c r="K1556" t="str">
        <f>VLOOKUP(A1556,CITACIONES!$B$1:D$2072,2,0)</f>
        <v>SI</v>
      </c>
      <c r="L1556" t="str">
        <f>VLOOKUP(A1556,CITACIONES!$B$2:$D$2072,3,0)</f>
        <v>MAYO</v>
      </c>
    </row>
    <row r="1557" spans="1:12">
      <c r="A1557" s="4">
        <v>1032369</v>
      </c>
      <c r="B1557" s="4" t="s">
        <v>2854</v>
      </c>
      <c r="C1557" s="4" t="s">
        <v>2855</v>
      </c>
      <c r="D1557" t="s">
        <v>5225</v>
      </c>
      <c r="E1557" s="8">
        <v>11</v>
      </c>
      <c r="F1557" s="1" t="str">
        <f t="shared" si="8"/>
        <v>BUENOS AIRES</v>
      </c>
      <c r="G1557" s="6" t="s">
        <v>3630</v>
      </c>
      <c r="H1557" t="str">
        <f t="shared" si="9"/>
        <v>Profesional II</v>
      </c>
      <c r="I1557" t="str">
        <f>VLOOKUP(A1557,PERSONALES!$B$2:$F$2072,4,0)</f>
        <v>M</v>
      </c>
      <c r="J1557">
        <f>VLOOKUP(A1557,PERSONALES!$B$2:$F$2072,5,0)</f>
        <v>31</v>
      </c>
      <c r="K1557" t="str">
        <f>VLOOKUP(A1557,CITACIONES!$B$1:D$2072,2,0)</f>
        <v>NO</v>
      </c>
      <c r="L1557" t="str">
        <f>VLOOKUP(A1557,CITACIONES!$B$2:$D$2072,3,0)</f>
        <v>PENDIENTE</v>
      </c>
    </row>
    <row r="1558" spans="1:12">
      <c r="A1558" s="4">
        <v>1033490407</v>
      </c>
      <c r="B1558" s="4" t="s">
        <v>2856</v>
      </c>
      <c r="C1558" s="4" t="s">
        <v>2857</v>
      </c>
      <c r="D1558" t="s">
        <v>5226</v>
      </c>
      <c r="E1558" s="8">
        <v>7</v>
      </c>
      <c r="F1558" s="1" t="str">
        <f t="shared" si="8"/>
        <v>PASO</v>
      </c>
      <c r="G1558" s="6" t="s">
        <v>3630</v>
      </c>
      <c r="H1558" t="str">
        <f t="shared" si="9"/>
        <v>Profesional II</v>
      </c>
      <c r="I1558" t="str">
        <f>VLOOKUP(A1558,PERSONALES!$B$2:$F$2072,4,0)</f>
        <v>F</v>
      </c>
      <c r="J1558">
        <f>VLOOKUP(A1558,PERSONALES!$B$2:$F$2072,5,0)</f>
        <v>34</v>
      </c>
      <c r="K1558" t="str">
        <f>VLOOKUP(A1558,CITACIONES!$B$1:D$2072,2,0)</f>
        <v>SI</v>
      </c>
      <c r="L1558" t="str">
        <f>VLOOKUP(A1558,CITACIONES!$B$2:$D$2072,3,0)</f>
        <v>JUNIO</v>
      </c>
    </row>
    <row r="1559" spans="1:12">
      <c r="A1559" s="4">
        <v>1033945632</v>
      </c>
      <c r="B1559" s="4" t="s">
        <v>2727</v>
      </c>
      <c r="C1559" s="4" t="s">
        <v>230</v>
      </c>
      <c r="D1559" t="s">
        <v>5227</v>
      </c>
      <c r="E1559" s="8">
        <v>2</v>
      </c>
      <c r="F1559" s="1" t="str">
        <f t="shared" si="8"/>
        <v>MEDELLIN</v>
      </c>
      <c r="G1559" s="6" t="s">
        <v>3630</v>
      </c>
      <c r="H1559" t="str">
        <f t="shared" si="9"/>
        <v>Profesional II</v>
      </c>
      <c r="I1559" t="str">
        <f>VLOOKUP(A1559,PERSONALES!$B$2:$F$2072,4,0)</f>
        <v>F</v>
      </c>
      <c r="J1559">
        <f>VLOOKUP(A1559,PERSONALES!$B$2:$F$2072,5,0)</f>
        <v>34</v>
      </c>
      <c r="K1559" t="str">
        <f>VLOOKUP(A1559,CITACIONES!$B$1:D$2072,2,0)</f>
        <v>NO</v>
      </c>
      <c r="L1559" t="str">
        <f>VLOOKUP(A1559,CITACIONES!$B$2:$D$2072,3,0)</f>
        <v>PENDIENTE</v>
      </c>
    </row>
    <row r="1560" spans="1:12">
      <c r="A1560" s="4">
        <v>1033117229</v>
      </c>
      <c r="B1560" s="4" t="s">
        <v>2858</v>
      </c>
      <c r="C1560" s="4" t="s">
        <v>2859</v>
      </c>
      <c r="D1560" t="s">
        <v>5228</v>
      </c>
      <c r="E1560" s="8">
        <v>11</v>
      </c>
      <c r="F1560" s="1" t="str">
        <f t="shared" si="8"/>
        <v>BUENOS AIRES</v>
      </c>
      <c r="G1560" s="6" t="s">
        <v>3632</v>
      </c>
      <c r="H1560" t="str">
        <f t="shared" si="9"/>
        <v>Profesional I</v>
      </c>
      <c r="I1560" t="str">
        <f>VLOOKUP(A1560,PERSONALES!$B$2:$F$2072,4,0)</f>
        <v>F</v>
      </c>
      <c r="J1560">
        <f>VLOOKUP(A1560,PERSONALES!$B$2:$F$2072,5,0)</f>
        <v>27</v>
      </c>
      <c r="K1560" t="str">
        <f>VLOOKUP(A1560,CITACIONES!$B$1:D$2072,2,0)</f>
        <v>NO</v>
      </c>
      <c r="L1560" t="str">
        <f>VLOOKUP(A1560,CITACIONES!$B$2:$D$2072,3,0)</f>
        <v>PENDIENTE</v>
      </c>
    </row>
    <row r="1561" spans="1:12">
      <c r="A1561" s="4">
        <v>1049167698</v>
      </c>
      <c r="B1561" s="4" t="s">
        <v>270</v>
      </c>
      <c r="C1561" s="4" t="s">
        <v>269</v>
      </c>
      <c r="D1561" t="s">
        <v>5229</v>
      </c>
      <c r="E1561" s="8">
        <v>12</v>
      </c>
      <c r="F1561" s="1" t="str">
        <f t="shared" si="8"/>
        <v>CARACAS</v>
      </c>
      <c r="G1561" s="6" t="s">
        <v>3629</v>
      </c>
      <c r="H1561" t="str">
        <f t="shared" si="9"/>
        <v>Especialista</v>
      </c>
      <c r="I1561" t="str">
        <f>VLOOKUP(A1561,PERSONALES!$B$2:$F$2072,4,0)</f>
        <v>F</v>
      </c>
      <c r="J1561">
        <f>VLOOKUP(A1561,PERSONALES!$B$2:$F$2072,5,0)</f>
        <v>35</v>
      </c>
      <c r="K1561" t="str">
        <f>VLOOKUP(A1561,CITACIONES!$B$1:D$2072,2,0)</f>
        <v>SI</v>
      </c>
      <c r="L1561" t="str">
        <f>VLOOKUP(A1561,CITACIONES!$B$2:$D$2072,3,0)</f>
        <v>ENERO</v>
      </c>
    </row>
    <row r="1562" spans="1:12">
      <c r="A1562" s="4">
        <v>106918705</v>
      </c>
      <c r="B1562" s="4" t="s">
        <v>403</v>
      </c>
      <c r="C1562" s="4" t="s">
        <v>402</v>
      </c>
      <c r="D1562" t="s">
        <v>5230</v>
      </c>
      <c r="E1562" s="8">
        <v>7</v>
      </c>
      <c r="F1562" s="1" t="str">
        <f t="shared" si="8"/>
        <v>PASO</v>
      </c>
      <c r="G1562" s="6" t="s">
        <v>3632</v>
      </c>
      <c r="H1562" t="str">
        <f t="shared" si="9"/>
        <v>Profesional I</v>
      </c>
      <c r="I1562" t="str">
        <f>VLOOKUP(A1562,PERSONALES!$B$2:$F$2072,4,0)</f>
        <v>M</v>
      </c>
      <c r="J1562">
        <f>VLOOKUP(A1562,PERSONALES!$B$2:$F$2072,5,0)</f>
        <v>37</v>
      </c>
      <c r="K1562" t="str">
        <f>VLOOKUP(A1562,CITACIONES!$B$1:D$2072,2,0)</f>
        <v>SI</v>
      </c>
      <c r="L1562" t="str">
        <f>VLOOKUP(A1562,CITACIONES!$B$2:$D$2072,3,0)</f>
        <v>ENERO</v>
      </c>
    </row>
    <row r="1563" spans="1:12">
      <c r="A1563" s="4">
        <v>1070644758</v>
      </c>
      <c r="B1563" s="4" t="s">
        <v>2860</v>
      </c>
      <c r="C1563" s="4" t="s">
        <v>2861</v>
      </c>
      <c r="D1563" t="s">
        <v>5231</v>
      </c>
      <c r="E1563" s="8">
        <v>9</v>
      </c>
      <c r="F1563" s="1" t="str">
        <f t="shared" si="8"/>
        <v>QUITO</v>
      </c>
      <c r="G1563" s="6" t="s">
        <v>3630</v>
      </c>
      <c r="H1563" t="str">
        <f t="shared" si="9"/>
        <v>Profesional II</v>
      </c>
      <c r="I1563" t="str">
        <f>VLOOKUP(A1563,PERSONALES!$B$2:$F$2072,4,0)</f>
        <v>F</v>
      </c>
      <c r="J1563">
        <f>VLOOKUP(A1563,PERSONALES!$B$2:$F$2072,5,0)</f>
        <v>31</v>
      </c>
      <c r="K1563" t="str">
        <f>VLOOKUP(A1563,CITACIONES!$B$1:D$2072,2,0)</f>
        <v>SI</v>
      </c>
      <c r="L1563" t="str">
        <f>VLOOKUP(A1563,CITACIONES!$B$2:$D$2072,3,0)</f>
        <v>ABRIL</v>
      </c>
    </row>
    <row r="1564" spans="1:12">
      <c r="A1564" s="4">
        <v>1076930497</v>
      </c>
      <c r="B1564" s="4" t="s">
        <v>2862</v>
      </c>
      <c r="C1564" s="4" t="s">
        <v>2863</v>
      </c>
      <c r="D1564" t="s">
        <v>5232</v>
      </c>
      <c r="E1564" s="8">
        <v>5</v>
      </c>
      <c r="F1564" s="1" t="str">
        <f t="shared" si="8"/>
        <v>BUCARAMANGA</v>
      </c>
      <c r="G1564" s="6" t="s">
        <v>3630</v>
      </c>
      <c r="H1564" t="str">
        <f t="shared" si="9"/>
        <v>Profesional II</v>
      </c>
      <c r="I1564" t="str">
        <f>VLOOKUP(A1564,PERSONALES!$B$2:$F$2072,4,0)</f>
        <v>F</v>
      </c>
      <c r="J1564">
        <f>VLOOKUP(A1564,PERSONALES!$B$2:$F$2072,5,0)</f>
        <v>29</v>
      </c>
      <c r="K1564" t="str">
        <f>VLOOKUP(A1564,CITACIONES!$B$1:D$2072,2,0)</f>
        <v>NO</v>
      </c>
      <c r="L1564" t="str">
        <f>VLOOKUP(A1564,CITACIONES!$B$2:$D$2072,3,0)</f>
        <v>PENDIENTE</v>
      </c>
    </row>
    <row r="1565" spans="1:12">
      <c r="A1565" s="4">
        <v>1107222149</v>
      </c>
      <c r="B1565" s="4" t="s">
        <v>349</v>
      </c>
      <c r="C1565" s="4" t="s">
        <v>348</v>
      </c>
      <c r="D1565" t="s">
        <v>5233</v>
      </c>
      <c r="E1565" s="8">
        <v>14</v>
      </c>
      <c r="F1565" s="1" t="str">
        <f t="shared" si="8"/>
        <v>SANTIAGO</v>
      </c>
      <c r="G1565" s="6" t="s">
        <v>3632</v>
      </c>
      <c r="H1565" t="str">
        <f t="shared" si="9"/>
        <v>Profesional I</v>
      </c>
      <c r="I1565" t="str">
        <f>VLOOKUP(A1565,PERSONALES!$B$2:$F$2072,4,0)</f>
        <v>F</v>
      </c>
      <c r="J1565">
        <f>VLOOKUP(A1565,PERSONALES!$B$2:$F$2072,5,0)</f>
        <v>30</v>
      </c>
      <c r="K1565" t="str">
        <f>VLOOKUP(A1565,CITACIONES!$B$1:D$2072,2,0)</f>
        <v>SI</v>
      </c>
      <c r="L1565" t="str">
        <f>VLOOKUP(A1565,CITACIONES!$B$2:$D$2072,3,0)</f>
        <v>MARZO</v>
      </c>
    </row>
    <row r="1566" spans="1:12">
      <c r="A1566" s="4">
        <v>1127586857</v>
      </c>
      <c r="B1566" s="4" t="s">
        <v>2864</v>
      </c>
      <c r="C1566" s="4" t="s">
        <v>2865</v>
      </c>
      <c r="D1566" t="s">
        <v>5234</v>
      </c>
      <c r="E1566" s="8">
        <v>6</v>
      </c>
      <c r="F1566" s="1" t="str">
        <f t="shared" si="8"/>
        <v>SANTA MARTA</v>
      </c>
      <c r="G1566" s="6" t="s">
        <v>3635</v>
      </c>
      <c r="H1566" t="str">
        <f t="shared" si="9"/>
        <v>Auxiliar Técnico I</v>
      </c>
      <c r="I1566" t="str">
        <f>VLOOKUP(A1566,PERSONALES!$B$2:$F$2072,4,0)</f>
        <v>F</v>
      </c>
      <c r="J1566">
        <f>VLOOKUP(A1566,PERSONALES!$B$2:$F$2072,5,0)</f>
        <v>27</v>
      </c>
      <c r="K1566" t="str">
        <f>VLOOKUP(A1566,CITACIONES!$B$1:D$2072,2,0)</f>
        <v>SI</v>
      </c>
      <c r="L1566" t="str">
        <f>VLOOKUP(A1566,CITACIONES!$B$2:$D$2072,3,0)</f>
        <v>ABRIL</v>
      </c>
    </row>
    <row r="1567" spans="1:12">
      <c r="A1567" s="4">
        <v>20481327</v>
      </c>
      <c r="B1567" s="4" t="s">
        <v>2866</v>
      </c>
      <c r="C1567" s="4" t="s">
        <v>2867</v>
      </c>
      <c r="D1567" t="s">
        <v>5235</v>
      </c>
      <c r="E1567" s="8">
        <v>9</v>
      </c>
      <c r="F1567" s="1" t="str">
        <f t="shared" si="8"/>
        <v>QUITO</v>
      </c>
      <c r="G1567" s="6" t="s">
        <v>3630</v>
      </c>
      <c r="H1567" t="str">
        <f t="shared" si="9"/>
        <v>Profesional II</v>
      </c>
      <c r="I1567" t="str">
        <f>VLOOKUP(A1567,PERSONALES!$B$2:$F$2072,4,0)</f>
        <v>F</v>
      </c>
      <c r="J1567">
        <f>VLOOKUP(A1567,PERSONALES!$B$2:$F$2072,5,0)</f>
        <v>51</v>
      </c>
      <c r="K1567" t="str">
        <f>VLOOKUP(A1567,CITACIONES!$B$1:D$2072,2,0)</f>
        <v>SI</v>
      </c>
      <c r="L1567" t="str">
        <f>VLOOKUP(A1567,CITACIONES!$B$2:$D$2072,3,0)</f>
        <v>ABRIL</v>
      </c>
    </row>
    <row r="1568" spans="1:12">
      <c r="A1568" s="4">
        <v>22731731</v>
      </c>
      <c r="B1568" s="4" t="s">
        <v>2868</v>
      </c>
      <c r="C1568" s="4" t="s">
        <v>2869</v>
      </c>
      <c r="D1568" t="s">
        <v>5236</v>
      </c>
      <c r="E1568" s="8">
        <v>8</v>
      </c>
      <c r="F1568" s="1" t="str">
        <f t="shared" si="8"/>
        <v>GUAYAQUIL</v>
      </c>
      <c r="G1568" s="6" t="s">
        <v>3629</v>
      </c>
      <c r="H1568" t="str">
        <f t="shared" si="9"/>
        <v>Especialista</v>
      </c>
      <c r="I1568" t="str">
        <f>VLOOKUP(A1568,PERSONALES!$B$2:$F$2072,4,0)</f>
        <v>F</v>
      </c>
      <c r="J1568">
        <f>VLOOKUP(A1568,PERSONALES!$B$2:$F$2072,5,0)</f>
        <v>40</v>
      </c>
      <c r="K1568" t="str">
        <f>VLOOKUP(A1568,CITACIONES!$B$1:D$2072,2,0)</f>
        <v>SI</v>
      </c>
      <c r="L1568" t="str">
        <f>VLOOKUP(A1568,CITACIONES!$B$2:$D$2072,3,0)</f>
        <v>FEBRERO</v>
      </c>
    </row>
    <row r="1569" spans="1:12">
      <c r="A1569" s="4">
        <v>30234197</v>
      </c>
      <c r="B1569" s="4" t="s">
        <v>146</v>
      </c>
      <c r="C1569" s="4" t="s">
        <v>2870</v>
      </c>
      <c r="D1569" t="s">
        <v>5237</v>
      </c>
      <c r="E1569" s="8">
        <v>13</v>
      </c>
      <c r="F1569" s="1" t="str">
        <f t="shared" si="8"/>
        <v>NEW YORK</v>
      </c>
      <c r="G1569" s="6" t="s">
        <v>3632</v>
      </c>
      <c r="H1569" t="str">
        <f t="shared" si="9"/>
        <v>Profesional I</v>
      </c>
      <c r="I1569" t="str">
        <f>VLOOKUP(A1569,PERSONALES!$B$2:$F$2072,4,0)</f>
        <v>F</v>
      </c>
      <c r="J1569">
        <f>VLOOKUP(A1569,PERSONALES!$B$2:$F$2072,5,0)</f>
        <v>40</v>
      </c>
      <c r="K1569" t="str">
        <f>VLOOKUP(A1569,CITACIONES!$B$1:D$2072,2,0)</f>
        <v>SI</v>
      </c>
      <c r="L1569" t="str">
        <f>VLOOKUP(A1569,CITACIONES!$B$2:$D$2072,3,0)</f>
        <v>ENERO</v>
      </c>
    </row>
    <row r="1570" spans="1:12">
      <c r="A1570" s="4">
        <v>32785177</v>
      </c>
      <c r="B1570" s="4" t="s">
        <v>2871</v>
      </c>
      <c r="C1570" s="4" t="s">
        <v>2872</v>
      </c>
      <c r="D1570" t="s">
        <v>5238</v>
      </c>
      <c r="E1570" s="8">
        <v>10</v>
      </c>
      <c r="F1570" s="1" t="str">
        <f t="shared" si="8"/>
        <v>LIMA</v>
      </c>
      <c r="G1570" s="6" t="s">
        <v>3632</v>
      </c>
      <c r="H1570" t="str">
        <f t="shared" si="9"/>
        <v>Profesional I</v>
      </c>
      <c r="I1570" t="str">
        <f>VLOOKUP(A1570,PERSONALES!$B$2:$F$2072,4,0)</f>
        <v>F</v>
      </c>
      <c r="J1570">
        <f>VLOOKUP(A1570,PERSONALES!$B$2:$F$2072,5,0)</f>
        <v>47</v>
      </c>
      <c r="K1570" t="str">
        <f>VLOOKUP(A1570,CITACIONES!$B$1:D$2072,2,0)</f>
        <v>SI</v>
      </c>
      <c r="L1570" t="str">
        <f>VLOOKUP(A1570,CITACIONES!$B$2:$D$2072,3,0)</f>
        <v>FEBRERO</v>
      </c>
    </row>
    <row r="1571" spans="1:12">
      <c r="A1571" s="4">
        <v>35531845</v>
      </c>
      <c r="B1571" s="4" t="s">
        <v>2873</v>
      </c>
      <c r="C1571" s="4" t="s">
        <v>2874</v>
      </c>
      <c r="D1571" t="s">
        <v>5239</v>
      </c>
      <c r="E1571" s="8">
        <v>15</v>
      </c>
      <c r="F1571" s="1" t="str">
        <f t="shared" si="8"/>
        <v>MIAMI</v>
      </c>
      <c r="G1571" s="6" t="s">
        <v>3632</v>
      </c>
      <c r="H1571" t="str">
        <f t="shared" si="9"/>
        <v>Profesional I</v>
      </c>
      <c r="I1571" t="str">
        <f>VLOOKUP(A1571,PERSONALES!$B$2:$F$2072,4,0)</f>
        <v>F</v>
      </c>
      <c r="J1571">
        <f>VLOOKUP(A1571,PERSONALES!$B$2:$F$2072,5,0)</f>
        <v>40</v>
      </c>
      <c r="K1571" t="str">
        <f>VLOOKUP(A1571,CITACIONES!$B$1:D$2072,2,0)</f>
        <v>SI</v>
      </c>
      <c r="L1571" t="str">
        <f>VLOOKUP(A1571,CITACIONES!$B$2:$D$2072,3,0)</f>
        <v>ABRIL</v>
      </c>
    </row>
    <row r="1572" spans="1:12">
      <c r="A1572" s="4">
        <v>39219174</v>
      </c>
      <c r="B1572" s="4" t="s">
        <v>2875</v>
      </c>
      <c r="C1572" s="4" t="s">
        <v>2876</v>
      </c>
      <c r="D1572" t="s">
        <v>5240</v>
      </c>
      <c r="E1572" s="8">
        <v>7</v>
      </c>
      <c r="F1572" s="1" t="str">
        <f t="shared" si="8"/>
        <v>PASO</v>
      </c>
      <c r="G1572" s="6" t="s">
        <v>3629</v>
      </c>
      <c r="H1572" t="str">
        <f t="shared" si="9"/>
        <v>Especialista</v>
      </c>
      <c r="I1572" t="str">
        <f>VLOOKUP(A1572,PERSONALES!$B$2:$F$2072,4,0)</f>
        <v>F</v>
      </c>
      <c r="J1572">
        <f>VLOOKUP(A1572,PERSONALES!$B$2:$F$2072,5,0)</f>
        <v>40</v>
      </c>
      <c r="K1572" t="str">
        <f>VLOOKUP(A1572,CITACIONES!$B$1:D$2072,2,0)</f>
        <v>SI</v>
      </c>
      <c r="L1572" t="str">
        <f>VLOOKUP(A1572,CITACIONES!$B$2:$D$2072,3,0)</f>
        <v>MAYO</v>
      </c>
    </row>
    <row r="1573" spans="1:12">
      <c r="A1573" s="4">
        <v>39541295</v>
      </c>
      <c r="B1573" s="4" t="s">
        <v>2877</v>
      </c>
      <c r="C1573" s="4" t="s">
        <v>2878</v>
      </c>
      <c r="D1573" t="s">
        <v>5241</v>
      </c>
      <c r="E1573" s="8">
        <v>4</v>
      </c>
      <c r="F1573" s="1" t="str">
        <f t="shared" si="8"/>
        <v>BARRANQUILLA</v>
      </c>
      <c r="G1573" s="6" t="s">
        <v>3629</v>
      </c>
      <c r="H1573" t="str">
        <f t="shared" si="9"/>
        <v>Especialista</v>
      </c>
      <c r="I1573" t="str">
        <f>VLOOKUP(A1573,PERSONALES!$B$2:$F$2072,4,0)</f>
        <v>F</v>
      </c>
      <c r="J1573">
        <f>VLOOKUP(A1573,PERSONALES!$B$2:$F$2072,5,0)</f>
        <v>54</v>
      </c>
      <c r="K1573" t="str">
        <f>VLOOKUP(A1573,CITACIONES!$B$1:D$2072,2,0)</f>
        <v>NO</v>
      </c>
      <c r="L1573" t="str">
        <f>VLOOKUP(A1573,CITACIONES!$B$2:$D$2072,3,0)</f>
        <v>PENDIENTE</v>
      </c>
    </row>
    <row r="1574" spans="1:12">
      <c r="A1574" s="4">
        <v>39579398</v>
      </c>
      <c r="B1574" s="4" t="s">
        <v>2879</v>
      </c>
      <c r="C1574" s="4" t="s">
        <v>2880</v>
      </c>
      <c r="D1574" t="s">
        <v>5242</v>
      </c>
      <c r="E1574" s="8">
        <v>9</v>
      </c>
      <c r="F1574" s="1" t="str">
        <f t="shared" si="8"/>
        <v>QUITO</v>
      </c>
      <c r="G1574" s="6" t="s">
        <v>3630</v>
      </c>
      <c r="H1574" t="str">
        <f t="shared" si="9"/>
        <v>Profesional II</v>
      </c>
      <c r="I1574" t="str">
        <f>VLOOKUP(A1574,PERSONALES!$B$2:$F$2072,4,0)</f>
        <v>F</v>
      </c>
      <c r="J1574">
        <f>VLOOKUP(A1574,PERSONALES!$B$2:$F$2072,5,0)</f>
        <v>43</v>
      </c>
      <c r="K1574" t="str">
        <f>VLOOKUP(A1574,CITACIONES!$B$1:D$2072,2,0)</f>
        <v>NO</v>
      </c>
      <c r="L1574" t="str">
        <f>VLOOKUP(A1574,CITACIONES!$B$2:$D$2072,3,0)</f>
        <v>PENDIENTE</v>
      </c>
    </row>
    <row r="1575" spans="1:12">
      <c r="A1575" s="4">
        <v>39705016</v>
      </c>
      <c r="B1575" s="4" t="s">
        <v>694</v>
      </c>
      <c r="C1575" s="4" t="s">
        <v>2881</v>
      </c>
      <c r="D1575" t="s">
        <v>5243</v>
      </c>
      <c r="E1575" s="8">
        <v>15</v>
      </c>
      <c r="F1575" s="1" t="str">
        <f t="shared" si="8"/>
        <v>MIAMI</v>
      </c>
      <c r="G1575" s="6" t="s">
        <v>3630</v>
      </c>
      <c r="H1575" t="str">
        <f t="shared" si="9"/>
        <v>Profesional II</v>
      </c>
      <c r="I1575" t="str">
        <f>VLOOKUP(A1575,PERSONALES!$B$2:$F$2072,4,0)</f>
        <v>F</v>
      </c>
      <c r="J1575">
        <f>VLOOKUP(A1575,PERSONALES!$B$2:$F$2072,5,0)</f>
        <v>57</v>
      </c>
      <c r="K1575" t="str">
        <f>VLOOKUP(A1575,CITACIONES!$B$1:D$2072,2,0)</f>
        <v>SI</v>
      </c>
      <c r="L1575" t="str">
        <f>VLOOKUP(A1575,CITACIONES!$B$2:$D$2072,3,0)</f>
        <v>FEBRERO</v>
      </c>
    </row>
    <row r="1576" spans="1:12">
      <c r="A1576" s="4">
        <v>39785904</v>
      </c>
      <c r="B1576" s="4" t="s">
        <v>2882</v>
      </c>
      <c r="C1576" s="4" t="s">
        <v>2883</v>
      </c>
      <c r="D1576" t="s">
        <v>5244</v>
      </c>
      <c r="E1576" s="8">
        <v>12</v>
      </c>
      <c r="F1576" s="1" t="str">
        <f t="shared" si="8"/>
        <v>CARACAS</v>
      </c>
      <c r="G1576" s="6" t="s">
        <v>3632</v>
      </c>
      <c r="H1576" t="str">
        <f t="shared" si="9"/>
        <v>Profesional I</v>
      </c>
      <c r="I1576" t="str">
        <f>VLOOKUP(A1576,PERSONALES!$B$2:$F$2072,4,0)</f>
        <v>F</v>
      </c>
      <c r="J1576">
        <f>VLOOKUP(A1576,PERSONALES!$B$2:$F$2072,5,0)</f>
        <v>52</v>
      </c>
      <c r="K1576" t="str">
        <f>VLOOKUP(A1576,CITACIONES!$B$1:D$2072,2,0)</f>
        <v>SI</v>
      </c>
      <c r="L1576" t="str">
        <f>VLOOKUP(A1576,CITACIONES!$B$2:$D$2072,3,0)</f>
        <v>ENERO</v>
      </c>
    </row>
    <row r="1577" spans="1:12">
      <c r="A1577" s="4">
        <v>40214760</v>
      </c>
      <c r="B1577" s="4" t="s">
        <v>2884</v>
      </c>
      <c r="C1577" s="4" t="s">
        <v>2885</v>
      </c>
      <c r="D1577" t="s">
        <v>5245</v>
      </c>
      <c r="E1577" s="8">
        <v>2</v>
      </c>
      <c r="F1577" s="1" t="str">
        <f t="shared" si="8"/>
        <v>MEDELLIN</v>
      </c>
      <c r="G1577" s="6" t="s">
        <v>3630</v>
      </c>
      <c r="H1577" t="str">
        <f t="shared" si="9"/>
        <v>Profesional II</v>
      </c>
      <c r="I1577" t="str">
        <f>VLOOKUP(A1577,PERSONALES!$B$2:$F$2072,4,0)</f>
        <v>F</v>
      </c>
      <c r="J1577">
        <f>VLOOKUP(A1577,PERSONALES!$B$2:$F$2072,5,0)</f>
        <v>40</v>
      </c>
      <c r="K1577" t="str">
        <f>VLOOKUP(A1577,CITACIONES!$B$1:D$2072,2,0)</f>
        <v>SI</v>
      </c>
      <c r="L1577" t="str">
        <f>VLOOKUP(A1577,CITACIONES!$B$2:$D$2072,3,0)</f>
        <v>JUNIO</v>
      </c>
    </row>
    <row r="1578" spans="1:12">
      <c r="A1578" s="4">
        <v>41956462</v>
      </c>
      <c r="B1578" s="4" t="s">
        <v>280</v>
      </c>
      <c r="C1578" s="4" t="s">
        <v>2886</v>
      </c>
      <c r="D1578" t="s">
        <v>5246</v>
      </c>
      <c r="E1578" s="8">
        <v>12</v>
      </c>
      <c r="F1578" s="1" t="str">
        <f t="shared" si="8"/>
        <v>CARACAS</v>
      </c>
      <c r="G1578" s="6" t="s">
        <v>3629</v>
      </c>
      <c r="H1578" t="str">
        <f t="shared" si="9"/>
        <v>Especialista</v>
      </c>
      <c r="I1578" t="str">
        <f>VLOOKUP(A1578,PERSONALES!$B$2:$F$2072,4,0)</f>
        <v>F</v>
      </c>
      <c r="J1578">
        <f>VLOOKUP(A1578,PERSONALES!$B$2:$F$2072,5,0)</f>
        <v>39</v>
      </c>
      <c r="K1578" t="str">
        <f>VLOOKUP(A1578,CITACIONES!$B$1:D$2072,2,0)</f>
        <v>SI</v>
      </c>
      <c r="L1578" t="str">
        <f>VLOOKUP(A1578,CITACIONES!$B$2:$D$2072,3,0)</f>
        <v>JUNIO</v>
      </c>
    </row>
    <row r="1579" spans="1:12">
      <c r="A1579" s="4">
        <v>43586823</v>
      </c>
      <c r="B1579" s="4" t="s">
        <v>2887</v>
      </c>
      <c r="C1579" s="4" t="s">
        <v>2888</v>
      </c>
      <c r="D1579" t="s">
        <v>5247</v>
      </c>
      <c r="E1579" s="8">
        <v>14</v>
      </c>
      <c r="F1579" s="1" t="str">
        <f t="shared" si="8"/>
        <v>SANTIAGO</v>
      </c>
      <c r="G1579" s="6" t="s">
        <v>3631</v>
      </c>
      <c r="H1579" t="str">
        <f t="shared" si="9"/>
        <v>GERENTE</v>
      </c>
      <c r="I1579" t="str">
        <f>VLOOKUP(A1579,PERSONALES!$B$2:$F$2072,4,0)</f>
        <v>F</v>
      </c>
      <c r="J1579">
        <f>VLOOKUP(A1579,PERSONALES!$B$2:$F$2072,5,0)</f>
        <v>49</v>
      </c>
      <c r="K1579" t="str">
        <f>VLOOKUP(A1579,CITACIONES!$B$1:D$2072,2,0)</f>
        <v>SI</v>
      </c>
      <c r="L1579" t="str">
        <f>VLOOKUP(A1579,CITACIONES!$B$2:$D$2072,3,0)</f>
        <v>FEBRERO</v>
      </c>
    </row>
    <row r="1580" spans="1:12">
      <c r="A1580" s="4">
        <v>4383660</v>
      </c>
      <c r="B1580" s="4" t="s">
        <v>2889</v>
      </c>
      <c r="C1580" s="4" t="s">
        <v>2890</v>
      </c>
      <c r="D1580" t="s">
        <v>5248</v>
      </c>
      <c r="E1580" s="8">
        <v>8</v>
      </c>
      <c r="F1580" s="1" t="str">
        <f t="shared" si="8"/>
        <v>GUAYAQUIL</v>
      </c>
      <c r="G1580" s="6" t="s">
        <v>3630</v>
      </c>
      <c r="H1580" t="str">
        <f t="shared" si="9"/>
        <v>Profesional II</v>
      </c>
      <c r="I1580" t="str">
        <f>VLOOKUP(A1580,PERSONALES!$B$2:$F$2072,4,0)</f>
        <v>F</v>
      </c>
      <c r="J1580">
        <f>VLOOKUP(A1580,PERSONALES!$B$2:$F$2072,5,0)</f>
        <v>46</v>
      </c>
      <c r="K1580" t="str">
        <f>VLOOKUP(A1580,CITACIONES!$B$1:D$2072,2,0)</f>
        <v>SI</v>
      </c>
      <c r="L1580" t="str">
        <f>VLOOKUP(A1580,CITACIONES!$B$2:$D$2072,3,0)</f>
        <v>FEBRERO</v>
      </c>
    </row>
    <row r="1581" spans="1:12">
      <c r="A1581" s="4">
        <v>45529068</v>
      </c>
      <c r="B1581" s="4" t="s">
        <v>2891</v>
      </c>
      <c r="C1581" s="4" t="s">
        <v>2892</v>
      </c>
      <c r="D1581" t="s">
        <v>5249</v>
      </c>
      <c r="E1581" s="8">
        <v>13</v>
      </c>
      <c r="F1581" s="1" t="str">
        <f t="shared" si="8"/>
        <v>NEW YORK</v>
      </c>
      <c r="G1581" s="6" t="s">
        <v>3632</v>
      </c>
      <c r="H1581" t="str">
        <f t="shared" si="9"/>
        <v>Profesional I</v>
      </c>
      <c r="I1581" t="str">
        <f>VLOOKUP(A1581,PERSONALES!$B$2:$F$2072,4,0)</f>
        <v>F</v>
      </c>
      <c r="J1581">
        <f>VLOOKUP(A1581,PERSONALES!$B$2:$F$2072,5,0)</f>
        <v>41</v>
      </c>
      <c r="K1581" t="str">
        <f>VLOOKUP(A1581,CITACIONES!$B$1:D$2072,2,0)</f>
        <v>NO</v>
      </c>
      <c r="L1581" t="str">
        <f>VLOOKUP(A1581,CITACIONES!$B$2:$D$2072,3,0)</f>
        <v>PENDIENTE</v>
      </c>
    </row>
    <row r="1582" spans="1:12">
      <c r="A1582" s="4">
        <v>51813650</v>
      </c>
      <c r="B1582" s="4" t="s">
        <v>2893</v>
      </c>
      <c r="C1582" s="4" t="s">
        <v>2894</v>
      </c>
      <c r="D1582" t="s">
        <v>5250</v>
      </c>
      <c r="E1582" s="8">
        <v>12</v>
      </c>
      <c r="F1582" s="1" t="str">
        <f t="shared" si="8"/>
        <v>CARACAS</v>
      </c>
      <c r="G1582" s="6" t="s">
        <v>3632</v>
      </c>
      <c r="H1582" t="str">
        <f t="shared" si="9"/>
        <v>Profesional I</v>
      </c>
      <c r="I1582" t="str">
        <f>VLOOKUP(A1582,PERSONALES!$B$2:$F$2072,4,0)</f>
        <v>F</v>
      </c>
      <c r="J1582">
        <f>VLOOKUP(A1582,PERSONALES!$B$2:$F$2072,5,0)</f>
        <v>56</v>
      </c>
      <c r="K1582" t="str">
        <f>VLOOKUP(A1582,CITACIONES!$B$1:D$2072,2,0)</f>
        <v>SI</v>
      </c>
      <c r="L1582" t="str">
        <f>VLOOKUP(A1582,CITACIONES!$B$2:$D$2072,3,0)</f>
        <v>MARZO</v>
      </c>
    </row>
    <row r="1583" spans="1:12">
      <c r="A1583" s="4">
        <v>51811287</v>
      </c>
      <c r="B1583" s="4" t="s">
        <v>264</v>
      </c>
      <c r="C1583" s="4" t="s">
        <v>263</v>
      </c>
      <c r="D1583" t="s">
        <v>5251</v>
      </c>
      <c r="E1583" s="8">
        <v>12</v>
      </c>
      <c r="F1583" s="1" t="str">
        <f t="shared" si="8"/>
        <v>CARACAS</v>
      </c>
      <c r="G1583" s="6" t="s">
        <v>3630</v>
      </c>
      <c r="H1583" t="str">
        <f t="shared" si="9"/>
        <v>Profesional II</v>
      </c>
      <c r="I1583" t="str">
        <f>VLOOKUP(A1583,PERSONALES!$B$2:$F$2072,4,0)</f>
        <v>F</v>
      </c>
      <c r="J1583">
        <f>VLOOKUP(A1583,PERSONALES!$B$2:$F$2072,5,0)</f>
        <v>56</v>
      </c>
      <c r="K1583" t="str">
        <f>VLOOKUP(A1583,CITACIONES!$B$1:D$2072,2,0)</f>
        <v>NO</v>
      </c>
      <c r="L1583" t="str">
        <f>VLOOKUP(A1583,CITACIONES!$B$2:$D$2072,3,0)</f>
        <v>PENDIENTE</v>
      </c>
    </row>
    <row r="1584" spans="1:12">
      <c r="A1584" s="4">
        <v>51859892</v>
      </c>
      <c r="B1584" s="4" t="s">
        <v>124</v>
      </c>
      <c r="C1584" s="4" t="s">
        <v>123</v>
      </c>
      <c r="D1584" t="s">
        <v>5252</v>
      </c>
      <c r="E1584" s="8">
        <v>10</v>
      </c>
      <c r="F1584" s="1" t="str">
        <f t="shared" si="8"/>
        <v>LIMA</v>
      </c>
      <c r="G1584" s="6" t="s">
        <v>3630</v>
      </c>
      <c r="H1584" t="str">
        <f t="shared" si="9"/>
        <v>Profesional II</v>
      </c>
      <c r="I1584" t="str">
        <f>VLOOKUP(A1584,PERSONALES!$B$2:$F$2072,4,0)</f>
        <v>F</v>
      </c>
      <c r="J1584">
        <f>VLOOKUP(A1584,PERSONALES!$B$2:$F$2072,5,0)</f>
        <v>56</v>
      </c>
      <c r="K1584" t="str">
        <f>VLOOKUP(A1584,CITACIONES!$B$1:D$2072,2,0)</f>
        <v>SI</v>
      </c>
      <c r="L1584" t="str">
        <f>VLOOKUP(A1584,CITACIONES!$B$2:$D$2072,3,0)</f>
        <v>FEBRERO</v>
      </c>
    </row>
    <row r="1585" spans="1:12">
      <c r="A1585" s="4">
        <v>51899937</v>
      </c>
      <c r="B1585" s="4" t="s">
        <v>536</v>
      </c>
      <c r="C1585" s="4" t="s">
        <v>2895</v>
      </c>
      <c r="D1585" t="s">
        <v>5253</v>
      </c>
      <c r="E1585" s="8">
        <v>6</v>
      </c>
      <c r="F1585" s="1" t="str">
        <f t="shared" si="8"/>
        <v>SANTA MARTA</v>
      </c>
      <c r="G1585" s="6" t="s">
        <v>3629</v>
      </c>
      <c r="H1585" t="str">
        <f t="shared" si="9"/>
        <v>Especialista</v>
      </c>
      <c r="I1585" t="str">
        <f>VLOOKUP(A1585,PERSONALES!$B$2:$F$2072,4,0)</f>
        <v>F</v>
      </c>
      <c r="J1585">
        <f>VLOOKUP(A1585,PERSONALES!$B$2:$F$2072,5,0)</f>
        <v>54</v>
      </c>
      <c r="K1585" t="str">
        <f>VLOOKUP(A1585,CITACIONES!$B$1:D$2072,2,0)</f>
        <v>SI</v>
      </c>
      <c r="L1585" t="str">
        <f>VLOOKUP(A1585,CITACIONES!$B$2:$D$2072,3,0)</f>
        <v>MAYO</v>
      </c>
    </row>
    <row r="1586" spans="1:12">
      <c r="A1586" s="4">
        <v>51933201</v>
      </c>
      <c r="B1586" s="4" t="s">
        <v>2896</v>
      </c>
      <c r="C1586" s="4" t="s">
        <v>2897</v>
      </c>
      <c r="D1586" t="s">
        <v>5254</v>
      </c>
      <c r="E1586" s="8">
        <v>8</v>
      </c>
      <c r="F1586" s="1" t="str">
        <f t="shared" si="8"/>
        <v>GUAYAQUIL</v>
      </c>
      <c r="G1586" s="6" t="s">
        <v>3632</v>
      </c>
      <c r="H1586" t="str">
        <f t="shared" si="9"/>
        <v>Profesional I</v>
      </c>
      <c r="I1586" t="str">
        <f>VLOOKUP(A1586,PERSONALES!$B$2:$F$2072,4,0)</f>
        <v>F</v>
      </c>
      <c r="J1586">
        <f>VLOOKUP(A1586,PERSONALES!$B$2:$F$2072,5,0)</f>
        <v>54</v>
      </c>
      <c r="K1586" t="str">
        <f>VLOOKUP(A1586,CITACIONES!$B$1:D$2072,2,0)</f>
        <v>NO</v>
      </c>
      <c r="L1586" t="str">
        <f>VLOOKUP(A1586,CITACIONES!$B$2:$D$2072,3,0)</f>
        <v>PENDIENTE</v>
      </c>
    </row>
    <row r="1587" spans="1:12">
      <c r="A1587" s="4">
        <v>5195243</v>
      </c>
      <c r="B1587" s="4" t="s">
        <v>2898</v>
      </c>
      <c r="C1587" s="4" t="s">
        <v>2899</v>
      </c>
      <c r="D1587" t="s">
        <v>5255</v>
      </c>
      <c r="E1587" s="8">
        <v>12</v>
      </c>
      <c r="F1587" s="1" t="str">
        <f t="shared" si="8"/>
        <v>CARACAS</v>
      </c>
      <c r="G1587" s="6" t="s">
        <v>3632</v>
      </c>
      <c r="H1587" t="str">
        <f t="shared" si="9"/>
        <v>Profesional I</v>
      </c>
      <c r="I1587" t="str">
        <f>VLOOKUP(A1587,PERSONALES!$B$2:$F$2072,4,0)</f>
        <v>F</v>
      </c>
      <c r="J1587">
        <f>VLOOKUP(A1587,PERSONALES!$B$2:$F$2072,5,0)</f>
        <v>54</v>
      </c>
      <c r="K1587" t="str">
        <f>VLOOKUP(A1587,CITACIONES!$B$1:D$2072,2,0)</f>
        <v>SI</v>
      </c>
      <c r="L1587" t="str">
        <f>VLOOKUP(A1587,CITACIONES!$B$2:$D$2072,3,0)</f>
        <v>ABRIL</v>
      </c>
    </row>
    <row r="1588" spans="1:12">
      <c r="A1588" s="4">
        <v>51983798</v>
      </c>
      <c r="B1588" s="4" t="s">
        <v>86</v>
      </c>
      <c r="C1588" s="4" t="s">
        <v>85</v>
      </c>
      <c r="D1588" t="s">
        <v>5256</v>
      </c>
      <c r="E1588" s="8">
        <v>11</v>
      </c>
      <c r="F1588" s="1" t="str">
        <f t="shared" si="8"/>
        <v>BUENOS AIRES</v>
      </c>
      <c r="G1588" s="6" t="s">
        <v>3633</v>
      </c>
      <c r="H1588" t="str">
        <f t="shared" si="9"/>
        <v>Coordinador I</v>
      </c>
      <c r="I1588" t="str">
        <f>VLOOKUP(A1588,PERSONALES!$B$2:$F$2072,4,0)</f>
        <v>F</v>
      </c>
      <c r="J1588">
        <f>VLOOKUP(A1588,PERSONALES!$B$2:$F$2072,5,0)</f>
        <v>52</v>
      </c>
      <c r="K1588" t="str">
        <f>VLOOKUP(A1588,CITACIONES!$B$1:D$2072,2,0)</f>
        <v>SI</v>
      </c>
      <c r="L1588" t="str">
        <f>VLOOKUP(A1588,CITACIONES!$B$2:$D$2072,3,0)</f>
        <v>MARZO</v>
      </c>
    </row>
    <row r="1589" spans="1:12">
      <c r="A1589" s="4">
        <v>51984017</v>
      </c>
      <c r="B1589" s="4" t="s">
        <v>68</v>
      </c>
      <c r="C1589" s="4" t="s">
        <v>67</v>
      </c>
      <c r="D1589" t="s">
        <v>5257</v>
      </c>
      <c r="E1589" s="8">
        <v>3</v>
      </c>
      <c r="F1589" s="1" t="str">
        <f t="shared" si="8"/>
        <v>CALI</v>
      </c>
      <c r="G1589" s="6" t="s">
        <v>3629</v>
      </c>
      <c r="H1589" t="str">
        <f t="shared" si="9"/>
        <v>Especialista</v>
      </c>
      <c r="I1589" t="str">
        <f>VLOOKUP(A1589,PERSONALES!$B$2:$F$2072,4,0)</f>
        <v>F</v>
      </c>
      <c r="J1589">
        <f>VLOOKUP(A1589,PERSONALES!$B$2:$F$2072,5,0)</f>
        <v>52</v>
      </c>
      <c r="K1589" t="str">
        <f>VLOOKUP(A1589,CITACIONES!$B$1:D$2072,2,0)</f>
        <v>SI</v>
      </c>
      <c r="L1589" t="str">
        <f>VLOOKUP(A1589,CITACIONES!$B$2:$D$2072,3,0)</f>
        <v>FEBRERO</v>
      </c>
    </row>
    <row r="1590" spans="1:12">
      <c r="A1590" s="4">
        <v>52023507</v>
      </c>
      <c r="B1590" s="4" t="s">
        <v>2900</v>
      </c>
      <c r="C1590" s="4" t="s">
        <v>2901</v>
      </c>
      <c r="D1590" t="s">
        <v>5258</v>
      </c>
      <c r="E1590" s="8">
        <v>3</v>
      </c>
      <c r="F1590" s="1" t="str">
        <f t="shared" si="8"/>
        <v>CALI</v>
      </c>
      <c r="G1590" s="6" t="s">
        <v>3630</v>
      </c>
      <c r="H1590" t="str">
        <f t="shared" si="9"/>
        <v>Profesional II</v>
      </c>
      <c r="I1590" t="str">
        <f>VLOOKUP(A1590,PERSONALES!$B$2:$F$2072,4,0)</f>
        <v>F</v>
      </c>
      <c r="J1590">
        <f>VLOOKUP(A1590,PERSONALES!$B$2:$F$2072,5,0)</f>
        <v>52</v>
      </c>
      <c r="K1590" t="str">
        <f>VLOOKUP(A1590,CITACIONES!$B$1:D$2072,2,0)</f>
        <v>SI</v>
      </c>
      <c r="L1590" t="str">
        <f>VLOOKUP(A1590,CITACIONES!$B$2:$D$2072,3,0)</f>
        <v>MAYO</v>
      </c>
    </row>
    <row r="1591" spans="1:12">
      <c r="A1591" s="4">
        <v>52082558</v>
      </c>
      <c r="B1591" s="4" t="s">
        <v>2902</v>
      </c>
      <c r="C1591" s="4" t="s">
        <v>2903</v>
      </c>
      <c r="D1591" t="s">
        <v>5259</v>
      </c>
      <c r="E1591" s="8">
        <v>10</v>
      </c>
      <c r="F1591" s="1" t="str">
        <f t="shared" si="8"/>
        <v>LIMA</v>
      </c>
      <c r="G1591" s="6" t="s">
        <v>3629</v>
      </c>
      <c r="H1591" t="str">
        <f t="shared" si="9"/>
        <v>Especialista</v>
      </c>
      <c r="I1591" t="str">
        <f>VLOOKUP(A1591,PERSONALES!$B$2:$F$2072,4,0)</f>
        <v>F</v>
      </c>
      <c r="J1591">
        <f>VLOOKUP(A1591,PERSONALES!$B$2:$F$2072,5,0)</f>
        <v>50</v>
      </c>
      <c r="K1591" t="str">
        <f>VLOOKUP(A1591,CITACIONES!$B$1:D$2072,2,0)</f>
        <v>SI</v>
      </c>
      <c r="L1591" t="str">
        <f>VLOOKUP(A1591,CITACIONES!$B$2:$D$2072,3,0)</f>
        <v>ABRIL</v>
      </c>
    </row>
    <row r="1592" spans="1:12">
      <c r="A1592" s="4">
        <v>52118198</v>
      </c>
      <c r="B1592" s="4" t="s">
        <v>2904</v>
      </c>
      <c r="C1592" s="4" t="s">
        <v>2905</v>
      </c>
      <c r="D1592" t="s">
        <v>5260</v>
      </c>
      <c r="E1592" s="8">
        <v>9</v>
      </c>
      <c r="F1592" s="1" t="str">
        <f t="shared" si="8"/>
        <v>QUITO</v>
      </c>
      <c r="G1592" s="6" t="s">
        <v>3633</v>
      </c>
      <c r="H1592" t="str">
        <f t="shared" si="9"/>
        <v>Coordinador I</v>
      </c>
      <c r="I1592" t="str">
        <f>VLOOKUP(A1592,PERSONALES!$B$2:$F$2072,4,0)</f>
        <v>F</v>
      </c>
      <c r="J1592">
        <f>VLOOKUP(A1592,PERSONALES!$B$2:$F$2072,5,0)</f>
        <v>49</v>
      </c>
      <c r="K1592" t="str">
        <f>VLOOKUP(A1592,CITACIONES!$B$1:D$2072,2,0)</f>
        <v>SI</v>
      </c>
      <c r="L1592" t="str">
        <f>VLOOKUP(A1592,CITACIONES!$B$2:$D$2072,3,0)</f>
        <v>JUNIO</v>
      </c>
    </row>
    <row r="1593" spans="1:12">
      <c r="A1593" s="4">
        <v>52124259</v>
      </c>
      <c r="B1593" s="4" t="s">
        <v>340</v>
      </c>
      <c r="C1593" s="4" t="s">
        <v>2906</v>
      </c>
      <c r="D1593" t="s">
        <v>5261</v>
      </c>
      <c r="E1593" s="8">
        <v>15</v>
      </c>
      <c r="F1593" s="1" t="str">
        <f t="shared" si="8"/>
        <v>MIAMI</v>
      </c>
      <c r="G1593" s="6" t="s">
        <v>3629</v>
      </c>
      <c r="H1593" t="str">
        <f t="shared" si="9"/>
        <v>Especialista</v>
      </c>
      <c r="I1593" t="str">
        <f>VLOOKUP(A1593,PERSONALES!$B$2:$F$2072,4,0)</f>
        <v>F</v>
      </c>
      <c r="J1593">
        <f>VLOOKUP(A1593,PERSONALES!$B$2:$F$2072,5,0)</f>
        <v>50</v>
      </c>
      <c r="K1593" t="str">
        <f>VLOOKUP(A1593,CITACIONES!$B$1:D$2072,2,0)</f>
        <v>SI</v>
      </c>
      <c r="L1593" t="str">
        <f>VLOOKUP(A1593,CITACIONES!$B$2:$D$2072,3,0)</f>
        <v>ENERO</v>
      </c>
    </row>
    <row r="1594" spans="1:12">
      <c r="A1594" s="4">
        <v>52173022</v>
      </c>
      <c r="B1594" s="4" t="s">
        <v>2907</v>
      </c>
      <c r="C1594" s="4" t="s">
        <v>2908</v>
      </c>
      <c r="D1594" t="s">
        <v>5262</v>
      </c>
      <c r="E1594" s="8">
        <v>14</v>
      </c>
      <c r="F1594" s="1" t="str">
        <f t="shared" si="8"/>
        <v>SANTIAGO</v>
      </c>
      <c r="G1594" s="6" t="s">
        <v>3629</v>
      </c>
      <c r="H1594" t="str">
        <f t="shared" si="9"/>
        <v>Especialista</v>
      </c>
      <c r="I1594" t="str">
        <f>VLOOKUP(A1594,PERSONALES!$B$2:$F$2072,4,0)</f>
        <v>F</v>
      </c>
      <c r="J1594">
        <f>VLOOKUP(A1594,PERSONALES!$B$2:$F$2072,5,0)</f>
        <v>49</v>
      </c>
      <c r="K1594" t="str">
        <f>VLOOKUP(A1594,CITACIONES!$B$1:D$2072,2,0)</f>
        <v>SI</v>
      </c>
      <c r="L1594" t="str">
        <f>VLOOKUP(A1594,CITACIONES!$B$2:$D$2072,3,0)</f>
        <v>JUNIO</v>
      </c>
    </row>
    <row r="1595" spans="1:12">
      <c r="A1595" s="4">
        <v>52173286</v>
      </c>
      <c r="B1595" s="4" t="s">
        <v>2909</v>
      </c>
      <c r="C1595" s="4" t="s">
        <v>2910</v>
      </c>
      <c r="D1595" t="s">
        <v>5263</v>
      </c>
      <c r="E1595" s="8">
        <v>13</v>
      </c>
      <c r="F1595" s="1" t="str">
        <f t="shared" si="8"/>
        <v>NEW YORK</v>
      </c>
      <c r="G1595" s="6" t="s">
        <v>3629</v>
      </c>
      <c r="H1595" t="str">
        <f t="shared" si="9"/>
        <v>Especialista</v>
      </c>
      <c r="I1595" t="str">
        <f>VLOOKUP(A1595,PERSONALES!$B$2:$F$2072,4,0)</f>
        <v>F</v>
      </c>
      <c r="J1595">
        <f>VLOOKUP(A1595,PERSONALES!$B$2:$F$2072,5,0)</f>
        <v>49</v>
      </c>
      <c r="K1595" t="str">
        <f>VLOOKUP(A1595,CITACIONES!$B$1:D$2072,2,0)</f>
        <v>NO</v>
      </c>
      <c r="L1595" t="str">
        <f>VLOOKUP(A1595,CITACIONES!$B$2:$D$2072,3,0)</f>
        <v>PENDIENTE</v>
      </c>
    </row>
    <row r="1596" spans="1:12">
      <c r="A1596" s="4">
        <v>52197070</v>
      </c>
      <c r="B1596" s="4" t="s">
        <v>2911</v>
      </c>
      <c r="C1596" s="4" t="s">
        <v>2912</v>
      </c>
      <c r="D1596" t="s">
        <v>5264</v>
      </c>
      <c r="E1596" s="8">
        <v>10</v>
      </c>
      <c r="F1596" s="1" t="str">
        <f t="shared" si="8"/>
        <v>LIMA</v>
      </c>
      <c r="G1596" s="6" t="s">
        <v>3632</v>
      </c>
      <c r="H1596" t="str">
        <f t="shared" si="9"/>
        <v>Profesional I</v>
      </c>
      <c r="I1596" t="str">
        <f>VLOOKUP(A1596,PERSONALES!$B$2:$F$2072,4,0)</f>
        <v>F</v>
      </c>
      <c r="J1596">
        <f>VLOOKUP(A1596,PERSONALES!$B$2:$F$2072,5,0)</f>
        <v>47</v>
      </c>
      <c r="K1596" t="str">
        <f>VLOOKUP(A1596,CITACIONES!$B$1:D$2072,2,0)</f>
        <v>SI</v>
      </c>
      <c r="L1596" t="str">
        <f>VLOOKUP(A1596,CITACIONES!$B$2:$D$2072,3,0)</f>
        <v>ENERO</v>
      </c>
    </row>
    <row r="1597" spans="1:12">
      <c r="A1597" s="4">
        <v>52229515</v>
      </c>
      <c r="B1597" s="4" t="s">
        <v>2913</v>
      </c>
      <c r="C1597" s="4" t="s">
        <v>2914</v>
      </c>
      <c r="D1597" t="s">
        <v>5265</v>
      </c>
      <c r="E1597" s="8">
        <v>8</v>
      </c>
      <c r="F1597" s="1" t="str">
        <f t="shared" si="8"/>
        <v>GUAYAQUIL</v>
      </c>
      <c r="G1597" s="6" t="s">
        <v>3632</v>
      </c>
      <c r="H1597" t="str">
        <f t="shared" si="9"/>
        <v>Profesional I</v>
      </c>
      <c r="I1597" t="str">
        <f>VLOOKUP(A1597,PERSONALES!$B$2:$F$2072,4,0)</f>
        <v>F</v>
      </c>
      <c r="J1597">
        <f>VLOOKUP(A1597,PERSONALES!$B$2:$F$2072,5,0)</f>
        <v>48</v>
      </c>
      <c r="K1597" t="str">
        <f>VLOOKUP(A1597,CITACIONES!$B$1:D$2072,2,0)</f>
        <v>SI</v>
      </c>
      <c r="L1597" t="str">
        <f>VLOOKUP(A1597,CITACIONES!$B$2:$D$2072,3,0)</f>
        <v>MARZO</v>
      </c>
    </row>
    <row r="1598" spans="1:12">
      <c r="A1598" s="4">
        <v>52232502</v>
      </c>
      <c r="B1598" s="4" t="s">
        <v>902</v>
      </c>
      <c r="C1598" s="4" t="s">
        <v>2915</v>
      </c>
      <c r="D1598" t="s">
        <v>5266</v>
      </c>
      <c r="E1598" s="8">
        <v>10</v>
      </c>
      <c r="F1598" s="1" t="str">
        <f t="shared" si="8"/>
        <v>LIMA</v>
      </c>
      <c r="G1598" s="6" t="s">
        <v>3629</v>
      </c>
      <c r="H1598" t="str">
        <f t="shared" si="9"/>
        <v>Especialista</v>
      </c>
      <c r="I1598" t="str">
        <f>VLOOKUP(A1598,PERSONALES!$B$2:$F$2072,4,0)</f>
        <v>F</v>
      </c>
      <c r="J1598">
        <f>VLOOKUP(A1598,PERSONALES!$B$2:$F$2072,5,0)</f>
        <v>46</v>
      </c>
      <c r="K1598" t="str">
        <f>VLOOKUP(A1598,CITACIONES!$B$1:D$2072,2,0)</f>
        <v>SI</v>
      </c>
      <c r="L1598" t="str">
        <f>VLOOKUP(A1598,CITACIONES!$B$2:$D$2072,3,0)</f>
        <v>MAYO</v>
      </c>
    </row>
    <row r="1599" spans="1:12">
      <c r="A1599" s="4">
        <v>52234583</v>
      </c>
      <c r="B1599" s="4" t="s">
        <v>2916</v>
      </c>
      <c r="C1599" s="4" t="s">
        <v>2917</v>
      </c>
      <c r="D1599" t="s">
        <v>5267</v>
      </c>
      <c r="E1599" s="8">
        <v>3</v>
      </c>
      <c r="F1599" s="1" t="str">
        <f t="shared" si="8"/>
        <v>CALI</v>
      </c>
      <c r="G1599" s="6" t="s">
        <v>3630</v>
      </c>
      <c r="H1599" t="str">
        <f t="shared" si="9"/>
        <v>Profesional II</v>
      </c>
      <c r="I1599" t="str">
        <f>VLOOKUP(A1599,PERSONALES!$B$2:$F$2072,4,0)</f>
        <v>F</v>
      </c>
      <c r="J1599">
        <f>VLOOKUP(A1599,PERSONALES!$B$2:$F$2072,5,0)</f>
        <v>45</v>
      </c>
      <c r="K1599" t="str">
        <f>VLOOKUP(A1599,CITACIONES!$B$1:D$2072,2,0)</f>
        <v>SI</v>
      </c>
      <c r="L1599" t="str">
        <f>VLOOKUP(A1599,CITACIONES!$B$2:$D$2072,3,0)</f>
        <v>ABRIL</v>
      </c>
    </row>
    <row r="1600" spans="1:12">
      <c r="A1600" s="4">
        <v>52257173</v>
      </c>
      <c r="B1600" s="4" t="s">
        <v>2918</v>
      </c>
      <c r="C1600" s="4" t="s">
        <v>2919</v>
      </c>
      <c r="D1600" t="s">
        <v>5268</v>
      </c>
      <c r="E1600" s="8">
        <v>8</v>
      </c>
      <c r="F1600" s="1" t="str">
        <f t="shared" si="8"/>
        <v>GUAYAQUIL</v>
      </c>
      <c r="G1600" s="6" t="s">
        <v>3629</v>
      </c>
      <c r="H1600" t="str">
        <f t="shared" si="9"/>
        <v>Especialista</v>
      </c>
      <c r="I1600" t="str">
        <f>VLOOKUP(A1600,PERSONALES!$B$2:$F$2072,4,0)</f>
        <v>F</v>
      </c>
      <c r="J1600">
        <f>VLOOKUP(A1600,PERSONALES!$B$2:$F$2072,5,0)</f>
        <v>47</v>
      </c>
      <c r="K1600" t="str">
        <f>VLOOKUP(A1600,CITACIONES!$B$1:D$2072,2,0)</f>
        <v>NO</v>
      </c>
      <c r="L1600" t="str">
        <f>VLOOKUP(A1600,CITACIONES!$B$2:$D$2072,3,0)</f>
        <v>PENDIENTE</v>
      </c>
    </row>
    <row r="1601" spans="1:12">
      <c r="A1601" s="4">
        <v>5226526</v>
      </c>
      <c r="B1601" s="4" t="s">
        <v>1426</v>
      </c>
      <c r="C1601" s="4" t="s">
        <v>2920</v>
      </c>
      <c r="D1601" t="s">
        <v>5269</v>
      </c>
      <c r="E1601" s="8">
        <v>8</v>
      </c>
      <c r="F1601" s="1" t="str">
        <f t="shared" si="8"/>
        <v>GUAYAQUIL</v>
      </c>
      <c r="G1601" s="6" t="s">
        <v>3629</v>
      </c>
      <c r="H1601" t="str">
        <f t="shared" si="9"/>
        <v>Especialista</v>
      </c>
      <c r="I1601" t="str">
        <f>VLOOKUP(A1601,PERSONALES!$B$2:$F$2072,4,0)</f>
        <v>F</v>
      </c>
      <c r="J1601">
        <f>VLOOKUP(A1601,PERSONALES!$B$2:$F$2072,5,0)</f>
        <v>46</v>
      </c>
      <c r="K1601" t="str">
        <f>VLOOKUP(A1601,CITACIONES!$B$1:D$2072,2,0)</f>
        <v>SI</v>
      </c>
      <c r="L1601" t="str">
        <f>VLOOKUP(A1601,CITACIONES!$B$2:$D$2072,3,0)</f>
        <v>ABRIL</v>
      </c>
    </row>
    <row r="1602" spans="1:12">
      <c r="A1602" s="4">
        <v>52281686</v>
      </c>
      <c r="B1602" s="4" t="s">
        <v>138</v>
      </c>
      <c r="C1602" s="4" t="s">
        <v>137</v>
      </c>
      <c r="D1602" t="s">
        <v>5270</v>
      </c>
      <c r="E1602" s="8">
        <v>1</v>
      </c>
      <c r="F1602" s="1" t="str">
        <f t="shared" ref="F1602:F1665" si="10">VLOOKUP(E1602,$O$1:$P$16,2,FALSE)</f>
        <v>BOGOTA</v>
      </c>
      <c r="G1602" s="6" t="s">
        <v>3629</v>
      </c>
      <c r="H1602" t="str">
        <f t="shared" ref="H1602:H1665" si="11">VLOOKUP(G1602,$O$19:$P$38,2,0)</f>
        <v>Especialista</v>
      </c>
      <c r="I1602" t="str">
        <f>VLOOKUP(A1602,PERSONALES!$B$2:$F$2072,4,0)</f>
        <v>F</v>
      </c>
      <c r="J1602">
        <f>VLOOKUP(A1602,PERSONALES!$B$2:$F$2072,5,0)</f>
        <v>46</v>
      </c>
      <c r="K1602" t="str">
        <f>VLOOKUP(A1602,CITACIONES!$B$1:D$2072,2,0)</f>
        <v>SI</v>
      </c>
      <c r="L1602" t="str">
        <f>VLOOKUP(A1602,CITACIONES!$B$2:$D$2072,3,0)</f>
        <v>ENERO</v>
      </c>
    </row>
    <row r="1603" spans="1:12">
      <c r="A1603" s="4">
        <v>52323417</v>
      </c>
      <c r="B1603" s="4" t="s">
        <v>26</v>
      </c>
      <c r="C1603" s="4" t="s">
        <v>25</v>
      </c>
      <c r="D1603" t="s">
        <v>5271</v>
      </c>
      <c r="E1603" s="8">
        <v>4</v>
      </c>
      <c r="F1603" s="1" t="str">
        <f t="shared" si="10"/>
        <v>BARRANQUILLA</v>
      </c>
      <c r="G1603" s="6" t="s">
        <v>3632</v>
      </c>
      <c r="H1603" t="str">
        <f t="shared" si="11"/>
        <v>Profesional I</v>
      </c>
      <c r="I1603" t="str">
        <f>VLOOKUP(A1603,PERSONALES!$B$2:$F$2072,4,0)</f>
        <v>F</v>
      </c>
      <c r="J1603">
        <f>VLOOKUP(A1603,PERSONALES!$B$2:$F$2072,5,0)</f>
        <v>46</v>
      </c>
      <c r="K1603" t="str">
        <f>VLOOKUP(A1603,CITACIONES!$B$1:D$2072,2,0)</f>
        <v>NO</v>
      </c>
      <c r="L1603" t="str">
        <f>VLOOKUP(A1603,CITACIONES!$B$2:$D$2072,3,0)</f>
        <v>PENDIENTE</v>
      </c>
    </row>
    <row r="1604" spans="1:12">
      <c r="A1604" s="4">
        <v>52335526</v>
      </c>
      <c r="B1604" s="4" t="s">
        <v>2921</v>
      </c>
      <c r="C1604" s="4" t="s">
        <v>2922</v>
      </c>
      <c r="D1604" t="s">
        <v>5272</v>
      </c>
      <c r="E1604" s="8">
        <v>3</v>
      </c>
      <c r="F1604" s="1" t="str">
        <f t="shared" si="10"/>
        <v>CALI</v>
      </c>
      <c r="G1604" s="6" t="s">
        <v>3632</v>
      </c>
      <c r="H1604" t="str">
        <f t="shared" si="11"/>
        <v>Profesional I</v>
      </c>
      <c r="I1604" t="str">
        <f>VLOOKUP(A1604,PERSONALES!$B$2:$F$2072,4,0)</f>
        <v>F</v>
      </c>
      <c r="J1604">
        <f>VLOOKUP(A1604,PERSONALES!$B$2:$F$2072,5,0)</f>
        <v>46</v>
      </c>
      <c r="K1604" t="str">
        <f>VLOOKUP(A1604,CITACIONES!$B$1:D$2072,2,0)</f>
        <v>SI</v>
      </c>
      <c r="L1604" t="str">
        <f>VLOOKUP(A1604,CITACIONES!$B$2:$D$2072,3,0)</f>
        <v>ABRIL</v>
      </c>
    </row>
    <row r="1605" spans="1:12">
      <c r="A1605" s="4">
        <v>52331386</v>
      </c>
      <c r="B1605" s="4" t="s">
        <v>2923</v>
      </c>
      <c r="C1605" s="4" t="s">
        <v>2924</v>
      </c>
      <c r="D1605" t="s">
        <v>5273</v>
      </c>
      <c r="E1605" s="8">
        <v>8</v>
      </c>
      <c r="F1605" s="1" t="str">
        <f t="shared" si="10"/>
        <v>GUAYAQUIL</v>
      </c>
      <c r="G1605" s="6" t="s">
        <v>3629</v>
      </c>
      <c r="H1605" t="str">
        <f t="shared" si="11"/>
        <v>Especialista</v>
      </c>
      <c r="I1605" t="str">
        <f>VLOOKUP(A1605,PERSONALES!$B$2:$F$2072,4,0)</f>
        <v>F</v>
      </c>
      <c r="J1605">
        <f>VLOOKUP(A1605,PERSONALES!$B$2:$F$2072,5,0)</f>
        <v>46</v>
      </c>
      <c r="K1605" t="str">
        <f>VLOOKUP(A1605,CITACIONES!$B$1:D$2072,2,0)</f>
        <v>NO</v>
      </c>
      <c r="L1605" t="str">
        <f>VLOOKUP(A1605,CITACIONES!$B$2:$D$2072,3,0)</f>
        <v>PENDIENTE</v>
      </c>
    </row>
    <row r="1606" spans="1:12">
      <c r="A1606" s="4">
        <v>52331678</v>
      </c>
      <c r="B1606" s="4" t="s">
        <v>351</v>
      </c>
      <c r="C1606" s="4" t="s">
        <v>2925</v>
      </c>
      <c r="D1606" t="s">
        <v>5274</v>
      </c>
      <c r="E1606" s="8">
        <v>2</v>
      </c>
      <c r="F1606" s="1" t="str">
        <f t="shared" si="10"/>
        <v>MEDELLIN</v>
      </c>
      <c r="G1606" s="6" t="s">
        <v>3629</v>
      </c>
      <c r="H1606" t="str">
        <f t="shared" si="11"/>
        <v>Especialista</v>
      </c>
      <c r="I1606" t="str">
        <f>VLOOKUP(A1606,PERSONALES!$B$2:$F$2072,4,0)</f>
        <v>F</v>
      </c>
      <c r="J1606">
        <f>VLOOKUP(A1606,PERSONALES!$B$2:$F$2072,5,0)</f>
        <v>48</v>
      </c>
      <c r="K1606" t="str">
        <f>VLOOKUP(A1606,CITACIONES!$B$1:D$2072,2,0)</f>
        <v>SI</v>
      </c>
      <c r="L1606" t="str">
        <f>VLOOKUP(A1606,CITACIONES!$B$2:$D$2072,3,0)</f>
        <v>FEBRERO</v>
      </c>
    </row>
    <row r="1607" spans="1:12">
      <c r="A1607" s="4">
        <v>52341628</v>
      </c>
      <c r="B1607" s="4" t="s">
        <v>310</v>
      </c>
      <c r="C1607" s="4" t="s">
        <v>309</v>
      </c>
      <c r="D1607" t="s">
        <v>5275</v>
      </c>
      <c r="E1607" s="8">
        <v>2</v>
      </c>
      <c r="F1607" s="1" t="str">
        <f t="shared" si="10"/>
        <v>MEDELLIN</v>
      </c>
      <c r="G1607" s="6" t="s">
        <v>3630</v>
      </c>
      <c r="H1607" t="str">
        <f t="shared" si="11"/>
        <v>Profesional II</v>
      </c>
      <c r="I1607" t="str">
        <f>VLOOKUP(A1607,PERSONALES!$B$2:$F$2072,4,0)</f>
        <v>F</v>
      </c>
      <c r="J1607">
        <f>VLOOKUP(A1607,PERSONALES!$B$2:$F$2072,5,0)</f>
        <v>46</v>
      </c>
      <c r="K1607" t="str">
        <f>VLOOKUP(A1607,CITACIONES!$B$1:D$2072,2,0)</f>
        <v>NO</v>
      </c>
      <c r="L1607" t="str">
        <f>VLOOKUP(A1607,CITACIONES!$B$2:$D$2072,3,0)</f>
        <v>PENDIENTE</v>
      </c>
    </row>
    <row r="1608" spans="1:12">
      <c r="A1608" s="4">
        <v>52418953</v>
      </c>
      <c r="B1608" s="4" t="s">
        <v>1579</v>
      </c>
      <c r="C1608" s="4" t="s">
        <v>2926</v>
      </c>
      <c r="D1608" t="s">
        <v>5276</v>
      </c>
      <c r="E1608" s="8">
        <v>7</v>
      </c>
      <c r="F1608" s="1" t="str">
        <f t="shared" si="10"/>
        <v>PASO</v>
      </c>
      <c r="G1608" s="6" t="s">
        <v>3632</v>
      </c>
      <c r="H1608" t="str">
        <f t="shared" si="11"/>
        <v>Profesional I</v>
      </c>
      <c r="I1608" t="str">
        <f>VLOOKUP(A1608,PERSONALES!$B$2:$F$2072,4,0)</f>
        <v>F</v>
      </c>
      <c r="J1608">
        <f>VLOOKUP(A1608,PERSONALES!$B$2:$F$2072,5,0)</f>
        <v>47</v>
      </c>
      <c r="K1608" t="str">
        <f>VLOOKUP(A1608,CITACIONES!$B$1:D$2072,2,0)</f>
        <v>NO</v>
      </c>
      <c r="L1608" t="str">
        <f>VLOOKUP(A1608,CITACIONES!$B$2:$D$2072,3,0)</f>
        <v>PENDIENTE</v>
      </c>
    </row>
    <row r="1609" spans="1:12">
      <c r="A1609" s="4">
        <v>52421571</v>
      </c>
      <c r="B1609" s="4" t="s">
        <v>2927</v>
      </c>
      <c r="C1609" s="4" t="s">
        <v>2928</v>
      </c>
      <c r="D1609" t="s">
        <v>5277</v>
      </c>
      <c r="E1609" s="8">
        <v>11</v>
      </c>
      <c r="F1609" s="1" t="str">
        <f t="shared" si="10"/>
        <v>BUENOS AIRES</v>
      </c>
      <c r="G1609" s="6" t="s">
        <v>3630</v>
      </c>
      <c r="H1609" t="str">
        <f t="shared" si="11"/>
        <v>Profesional II</v>
      </c>
      <c r="I1609" t="str">
        <f>VLOOKUP(A1609,PERSONALES!$B$2:$F$2072,4,0)</f>
        <v>F</v>
      </c>
      <c r="J1609">
        <f>VLOOKUP(A1609,PERSONALES!$B$2:$F$2072,5,0)</f>
        <v>45</v>
      </c>
      <c r="K1609" t="str">
        <f>VLOOKUP(A1609,CITACIONES!$B$1:D$2072,2,0)</f>
        <v>SI</v>
      </c>
      <c r="L1609" t="str">
        <f>VLOOKUP(A1609,CITACIONES!$B$2:$D$2072,3,0)</f>
        <v>JUNIO</v>
      </c>
    </row>
    <row r="1610" spans="1:12">
      <c r="A1610" s="4">
        <v>52438489</v>
      </c>
      <c r="B1610" s="4" t="s">
        <v>2929</v>
      </c>
      <c r="C1610" s="4" t="s">
        <v>2930</v>
      </c>
      <c r="D1610" t="s">
        <v>5278</v>
      </c>
      <c r="E1610" s="8">
        <v>3</v>
      </c>
      <c r="F1610" s="1" t="str">
        <f t="shared" si="10"/>
        <v>CALI</v>
      </c>
      <c r="G1610" s="6" t="s">
        <v>3633</v>
      </c>
      <c r="H1610" t="str">
        <f t="shared" si="11"/>
        <v>Coordinador I</v>
      </c>
      <c r="I1610" t="str">
        <f>VLOOKUP(A1610,PERSONALES!$B$2:$F$2072,4,0)</f>
        <v>F</v>
      </c>
      <c r="J1610">
        <f>VLOOKUP(A1610,PERSONALES!$B$2:$F$2072,5,0)</f>
        <v>45</v>
      </c>
      <c r="K1610" t="str">
        <f>VLOOKUP(A1610,CITACIONES!$B$1:D$2072,2,0)</f>
        <v>SI</v>
      </c>
      <c r="L1610" t="str">
        <f>VLOOKUP(A1610,CITACIONES!$B$2:$D$2072,3,0)</f>
        <v>MAYO</v>
      </c>
    </row>
    <row r="1611" spans="1:12">
      <c r="A1611" s="4">
        <v>52468605</v>
      </c>
      <c r="B1611" s="4" t="s">
        <v>32</v>
      </c>
      <c r="C1611" s="4" t="s">
        <v>31</v>
      </c>
      <c r="D1611" t="s">
        <v>5279</v>
      </c>
      <c r="E1611" s="8">
        <v>12</v>
      </c>
      <c r="F1611" s="1" t="str">
        <f t="shared" si="10"/>
        <v>CARACAS</v>
      </c>
      <c r="G1611" s="6" t="s">
        <v>3633</v>
      </c>
      <c r="H1611" t="str">
        <f t="shared" si="11"/>
        <v>Coordinador I</v>
      </c>
      <c r="I1611" t="str">
        <f>VLOOKUP(A1611,PERSONALES!$B$2:$F$2072,4,0)</f>
        <v>F</v>
      </c>
      <c r="J1611">
        <f>VLOOKUP(A1611,PERSONALES!$B$2:$F$2072,5,0)</f>
        <v>43</v>
      </c>
      <c r="K1611" t="str">
        <f>VLOOKUP(A1611,CITACIONES!$B$1:D$2072,2,0)</f>
        <v>SI</v>
      </c>
      <c r="L1611" t="str">
        <f>VLOOKUP(A1611,CITACIONES!$B$2:$D$2072,3,0)</f>
        <v>ABRIL</v>
      </c>
    </row>
    <row r="1612" spans="1:12">
      <c r="A1612" s="4">
        <v>52465910</v>
      </c>
      <c r="B1612" s="4" t="s">
        <v>116</v>
      </c>
      <c r="C1612" s="4" t="s">
        <v>115</v>
      </c>
      <c r="D1612" t="s">
        <v>5280</v>
      </c>
      <c r="E1612" s="8">
        <v>1</v>
      </c>
      <c r="F1612" s="1" t="str">
        <f t="shared" si="10"/>
        <v>BOGOTA</v>
      </c>
      <c r="G1612" s="6" t="s">
        <v>3632</v>
      </c>
      <c r="H1612" t="str">
        <f t="shared" si="11"/>
        <v>Profesional I</v>
      </c>
      <c r="I1612" t="str">
        <f>VLOOKUP(A1612,PERSONALES!$B$2:$F$2072,4,0)</f>
        <v>F</v>
      </c>
      <c r="J1612">
        <f>VLOOKUP(A1612,PERSONALES!$B$2:$F$2072,5,0)</f>
        <v>42</v>
      </c>
      <c r="K1612" t="str">
        <f>VLOOKUP(A1612,CITACIONES!$B$1:D$2072,2,0)</f>
        <v>NO</v>
      </c>
      <c r="L1612" t="str">
        <f>VLOOKUP(A1612,CITACIONES!$B$2:$D$2072,3,0)</f>
        <v>PENDIENTE</v>
      </c>
    </row>
    <row r="1613" spans="1:12">
      <c r="A1613" s="4">
        <v>52499256</v>
      </c>
      <c r="B1613" s="4" t="s">
        <v>2931</v>
      </c>
      <c r="C1613" s="4" t="s">
        <v>2932</v>
      </c>
      <c r="D1613" t="s">
        <v>5281</v>
      </c>
      <c r="E1613" s="8">
        <v>9</v>
      </c>
      <c r="F1613" s="1" t="str">
        <f t="shared" si="10"/>
        <v>QUITO</v>
      </c>
      <c r="G1613" s="6" t="s">
        <v>3629</v>
      </c>
      <c r="H1613" t="str">
        <f t="shared" si="11"/>
        <v>Especialista</v>
      </c>
      <c r="I1613" t="str">
        <f>VLOOKUP(A1613,PERSONALES!$B$2:$F$2072,4,0)</f>
        <v>F</v>
      </c>
      <c r="J1613">
        <f>VLOOKUP(A1613,PERSONALES!$B$2:$F$2072,5,0)</f>
        <v>44</v>
      </c>
      <c r="K1613" t="str">
        <f>VLOOKUP(A1613,CITACIONES!$B$1:D$2072,2,0)</f>
        <v>SI</v>
      </c>
      <c r="L1613" t="str">
        <f>VLOOKUP(A1613,CITACIONES!$B$2:$D$2072,3,0)</f>
        <v>FEBRERO</v>
      </c>
    </row>
    <row r="1614" spans="1:12">
      <c r="A1614" s="4">
        <v>52522085</v>
      </c>
      <c r="B1614" s="4" t="s">
        <v>146</v>
      </c>
      <c r="C1614" s="4" t="s">
        <v>2933</v>
      </c>
      <c r="D1614" t="s">
        <v>5282</v>
      </c>
      <c r="E1614" s="8">
        <v>11</v>
      </c>
      <c r="F1614" s="1" t="str">
        <f t="shared" si="10"/>
        <v>BUENOS AIRES</v>
      </c>
      <c r="G1614" s="6" t="s">
        <v>3629</v>
      </c>
      <c r="H1614" t="str">
        <f t="shared" si="11"/>
        <v>Especialista</v>
      </c>
      <c r="I1614" t="str">
        <f>VLOOKUP(A1614,PERSONALES!$B$2:$F$2072,4,0)</f>
        <v>F</v>
      </c>
      <c r="J1614">
        <f>VLOOKUP(A1614,PERSONALES!$B$2:$F$2072,5,0)</f>
        <v>43</v>
      </c>
      <c r="K1614" t="str">
        <f>VLOOKUP(A1614,CITACIONES!$B$1:D$2072,2,0)</f>
        <v>SI</v>
      </c>
      <c r="L1614" t="str">
        <f>VLOOKUP(A1614,CITACIONES!$B$2:$D$2072,3,0)</f>
        <v>JUNIO</v>
      </c>
    </row>
    <row r="1615" spans="1:12">
      <c r="A1615" s="4">
        <v>52525352</v>
      </c>
      <c r="B1615" s="4" t="s">
        <v>167</v>
      </c>
      <c r="C1615" s="4" t="s">
        <v>166</v>
      </c>
      <c r="D1615" t="s">
        <v>5283</v>
      </c>
      <c r="E1615" s="8">
        <v>12</v>
      </c>
      <c r="F1615" s="1" t="str">
        <f t="shared" si="10"/>
        <v>CARACAS</v>
      </c>
      <c r="G1615" s="6" t="s">
        <v>3629</v>
      </c>
      <c r="H1615" t="str">
        <f t="shared" si="11"/>
        <v>Especialista</v>
      </c>
      <c r="I1615" t="str">
        <f>VLOOKUP(A1615,PERSONALES!$B$2:$F$2072,4,0)</f>
        <v>F</v>
      </c>
      <c r="J1615">
        <f>VLOOKUP(A1615,PERSONALES!$B$2:$F$2072,5,0)</f>
        <v>43</v>
      </c>
      <c r="K1615" t="str">
        <f>VLOOKUP(A1615,CITACIONES!$B$1:D$2072,2,0)</f>
        <v>SI</v>
      </c>
      <c r="L1615" t="str">
        <f>VLOOKUP(A1615,CITACIONES!$B$2:$D$2072,3,0)</f>
        <v>MARZO</v>
      </c>
    </row>
    <row r="1616" spans="1:12">
      <c r="A1616" s="4">
        <v>525424</v>
      </c>
      <c r="B1616" s="4" t="s">
        <v>2934</v>
      </c>
      <c r="C1616" s="4" t="s">
        <v>2935</v>
      </c>
      <c r="D1616" t="s">
        <v>5284</v>
      </c>
      <c r="E1616" s="8">
        <v>7</v>
      </c>
      <c r="F1616" s="1" t="str">
        <f t="shared" si="10"/>
        <v>PASO</v>
      </c>
      <c r="G1616" s="6" t="s">
        <v>3630</v>
      </c>
      <c r="H1616" t="str">
        <f t="shared" si="11"/>
        <v>Profesional II</v>
      </c>
      <c r="I1616" t="str">
        <f>VLOOKUP(A1616,PERSONALES!$B$2:$F$2072,4,0)</f>
        <v>F</v>
      </c>
      <c r="J1616">
        <f>VLOOKUP(A1616,PERSONALES!$B$2:$F$2072,5,0)</f>
        <v>42</v>
      </c>
      <c r="K1616" t="str">
        <f>VLOOKUP(A1616,CITACIONES!$B$1:D$2072,2,0)</f>
        <v>SI</v>
      </c>
      <c r="L1616" t="str">
        <f>VLOOKUP(A1616,CITACIONES!$B$2:$D$2072,3,0)</f>
        <v>ENERO</v>
      </c>
    </row>
    <row r="1617" spans="1:12">
      <c r="A1617" s="4">
        <v>52588477</v>
      </c>
      <c r="B1617" s="4" t="s">
        <v>2936</v>
      </c>
      <c r="C1617" s="4" t="s">
        <v>2937</v>
      </c>
      <c r="D1617" t="s">
        <v>5285</v>
      </c>
      <c r="E1617" s="8">
        <v>5</v>
      </c>
      <c r="F1617" s="1" t="str">
        <f t="shared" si="10"/>
        <v>BUCARAMANGA</v>
      </c>
      <c r="G1617" s="6" t="s">
        <v>3629</v>
      </c>
      <c r="H1617" t="str">
        <f t="shared" si="11"/>
        <v>Especialista</v>
      </c>
      <c r="I1617" t="str">
        <f>VLOOKUP(A1617,PERSONALES!$B$2:$F$2072,4,0)</f>
        <v>F</v>
      </c>
      <c r="J1617">
        <f>VLOOKUP(A1617,PERSONALES!$B$2:$F$2072,5,0)</f>
        <v>49</v>
      </c>
      <c r="K1617" t="str">
        <f>VLOOKUP(A1617,CITACIONES!$B$1:D$2072,2,0)</f>
        <v>SI</v>
      </c>
      <c r="L1617" t="str">
        <f>VLOOKUP(A1617,CITACIONES!$B$2:$D$2072,3,0)</f>
        <v>FEBRERO</v>
      </c>
    </row>
    <row r="1618" spans="1:12">
      <c r="A1618" s="4">
        <v>52705969</v>
      </c>
      <c r="B1618" s="4" t="s">
        <v>2938</v>
      </c>
      <c r="C1618" s="4" t="s">
        <v>2939</v>
      </c>
      <c r="D1618" t="s">
        <v>5286</v>
      </c>
      <c r="E1618" s="8">
        <v>10</v>
      </c>
      <c r="F1618" s="1" t="str">
        <f t="shared" si="10"/>
        <v>LIMA</v>
      </c>
      <c r="G1618" s="6" t="s">
        <v>3632</v>
      </c>
      <c r="H1618" t="str">
        <f t="shared" si="11"/>
        <v>Profesional I</v>
      </c>
      <c r="I1618" t="str">
        <f>VLOOKUP(A1618,PERSONALES!$B$2:$F$2072,4,0)</f>
        <v>F</v>
      </c>
      <c r="J1618">
        <f>VLOOKUP(A1618,PERSONALES!$B$2:$F$2072,5,0)</f>
        <v>44</v>
      </c>
      <c r="K1618" t="str">
        <f>VLOOKUP(A1618,CITACIONES!$B$1:D$2072,2,0)</f>
        <v>SI</v>
      </c>
      <c r="L1618" t="str">
        <f>VLOOKUP(A1618,CITACIONES!$B$2:$D$2072,3,0)</f>
        <v>ABRIL</v>
      </c>
    </row>
    <row r="1619" spans="1:12">
      <c r="A1619" s="4">
        <v>52707573</v>
      </c>
      <c r="B1619" s="4" t="s">
        <v>104</v>
      </c>
      <c r="C1619" s="4" t="s">
        <v>103</v>
      </c>
      <c r="D1619" t="s">
        <v>5287</v>
      </c>
      <c r="E1619" s="8">
        <v>6</v>
      </c>
      <c r="F1619" s="1" t="str">
        <f t="shared" si="10"/>
        <v>SANTA MARTA</v>
      </c>
      <c r="G1619" s="6" t="s">
        <v>3632</v>
      </c>
      <c r="H1619" t="str">
        <f t="shared" si="11"/>
        <v>Profesional I</v>
      </c>
      <c r="I1619" t="str">
        <f>VLOOKUP(A1619,PERSONALES!$B$2:$F$2072,4,0)</f>
        <v>F</v>
      </c>
      <c r="J1619">
        <f>VLOOKUP(A1619,PERSONALES!$B$2:$F$2072,5,0)</f>
        <v>42</v>
      </c>
      <c r="K1619" t="str">
        <f>VLOOKUP(A1619,CITACIONES!$B$1:D$2072,2,0)</f>
        <v>SI</v>
      </c>
      <c r="L1619" t="str">
        <f>VLOOKUP(A1619,CITACIONES!$B$2:$D$2072,3,0)</f>
        <v>ABRIL</v>
      </c>
    </row>
    <row r="1620" spans="1:12">
      <c r="A1620" s="4">
        <v>52707023</v>
      </c>
      <c r="B1620" s="4" t="s">
        <v>1045</v>
      </c>
      <c r="C1620" s="4" t="s">
        <v>2940</v>
      </c>
      <c r="D1620" t="s">
        <v>5288</v>
      </c>
      <c r="E1620" s="8">
        <v>11</v>
      </c>
      <c r="F1620" s="1" t="str">
        <f t="shared" si="10"/>
        <v>BUENOS AIRES</v>
      </c>
      <c r="G1620" s="6" t="s">
        <v>3632</v>
      </c>
      <c r="H1620" t="str">
        <f t="shared" si="11"/>
        <v>Profesional I</v>
      </c>
      <c r="I1620" t="str">
        <f>VLOOKUP(A1620,PERSONALES!$B$2:$F$2072,4,0)</f>
        <v>F</v>
      </c>
      <c r="J1620">
        <f>VLOOKUP(A1620,PERSONALES!$B$2:$F$2072,5,0)</f>
        <v>42</v>
      </c>
      <c r="K1620" t="str">
        <f>VLOOKUP(A1620,CITACIONES!$B$1:D$2072,2,0)</f>
        <v>SI</v>
      </c>
      <c r="L1620" t="str">
        <f>VLOOKUP(A1620,CITACIONES!$B$2:$D$2072,3,0)</f>
        <v>ABRIL</v>
      </c>
    </row>
    <row r="1621" spans="1:12">
      <c r="A1621" s="4">
        <v>52712987</v>
      </c>
      <c r="B1621" s="4" t="s">
        <v>72</v>
      </c>
      <c r="C1621" s="4" t="s">
        <v>2941</v>
      </c>
      <c r="D1621" t="s">
        <v>5289</v>
      </c>
      <c r="E1621" s="8">
        <v>10</v>
      </c>
      <c r="F1621" s="1" t="str">
        <f t="shared" si="10"/>
        <v>LIMA</v>
      </c>
      <c r="G1621" s="6" t="s">
        <v>3629</v>
      </c>
      <c r="H1621" t="str">
        <f t="shared" si="11"/>
        <v>Especialista</v>
      </c>
      <c r="I1621" t="str">
        <f>VLOOKUP(A1621,PERSONALES!$B$2:$F$2072,4,0)</f>
        <v>F</v>
      </c>
      <c r="J1621">
        <f>VLOOKUP(A1621,PERSONALES!$B$2:$F$2072,5,0)</f>
        <v>42</v>
      </c>
      <c r="K1621" t="str">
        <f>VLOOKUP(A1621,CITACIONES!$B$1:D$2072,2,0)</f>
        <v>SI</v>
      </c>
      <c r="L1621" t="str">
        <f>VLOOKUP(A1621,CITACIONES!$B$2:$D$2072,3,0)</f>
        <v>MAYO</v>
      </c>
    </row>
    <row r="1622" spans="1:12">
      <c r="A1622" s="4">
        <v>52767789</v>
      </c>
      <c r="B1622" s="4" t="s">
        <v>200</v>
      </c>
      <c r="C1622" s="4" t="s">
        <v>199</v>
      </c>
      <c r="D1622" t="s">
        <v>5290</v>
      </c>
      <c r="E1622" s="8">
        <v>13</v>
      </c>
      <c r="F1622" s="1" t="str">
        <f t="shared" si="10"/>
        <v>NEW YORK</v>
      </c>
      <c r="G1622" s="6" t="s">
        <v>3629</v>
      </c>
      <c r="H1622" t="str">
        <f t="shared" si="11"/>
        <v>Especialista</v>
      </c>
      <c r="I1622" t="str">
        <f>VLOOKUP(A1622,PERSONALES!$B$2:$F$2072,4,0)</f>
        <v>F</v>
      </c>
      <c r="J1622">
        <f>VLOOKUP(A1622,PERSONALES!$B$2:$F$2072,5,0)</f>
        <v>43</v>
      </c>
      <c r="K1622" t="str">
        <f>VLOOKUP(A1622,CITACIONES!$B$1:D$2072,2,0)</f>
        <v>SI</v>
      </c>
      <c r="L1622" t="str">
        <f>VLOOKUP(A1622,CITACIONES!$B$2:$D$2072,3,0)</f>
        <v>ENERO</v>
      </c>
    </row>
    <row r="1623" spans="1:12">
      <c r="A1623" s="4">
        <v>52766273</v>
      </c>
      <c r="B1623" s="4" t="s">
        <v>2942</v>
      </c>
      <c r="C1623" s="4" t="s">
        <v>2943</v>
      </c>
      <c r="D1623" t="s">
        <v>5291</v>
      </c>
      <c r="E1623" s="8">
        <v>1</v>
      </c>
      <c r="F1623" s="1" t="str">
        <f t="shared" si="10"/>
        <v>BOGOTA</v>
      </c>
      <c r="G1623" s="6" t="s">
        <v>3629</v>
      </c>
      <c r="H1623" t="str">
        <f t="shared" si="11"/>
        <v>Especialista</v>
      </c>
      <c r="I1623" t="str">
        <f>VLOOKUP(A1623,PERSONALES!$B$2:$F$2072,4,0)</f>
        <v>F</v>
      </c>
      <c r="J1623">
        <f>VLOOKUP(A1623,PERSONALES!$B$2:$F$2072,5,0)</f>
        <v>43</v>
      </c>
      <c r="K1623" t="str">
        <f>VLOOKUP(A1623,CITACIONES!$B$1:D$2072,2,0)</f>
        <v>SI</v>
      </c>
      <c r="L1623" t="str">
        <f>VLOOKUP(A1623,CITACIONES!$B$2:$D$2072,3,0)</f>
        <v>ABRIL</v>
      </c>
    </row>
    <row r="1624" spans="1:12">
      <c r="A1624" s="4">
        <v>52797252</v>
      </c>
      <c r="B1624" s="4" t="s">
        <v>2944</v>
      </c>
      <c r="C1624" s="4" t="s">
        <v>2945</v>
      </c>
      <c r="D1624" t="s">
        <v>5292</v>
      </c>
      <c r="E1624" s="8">
        <v>11</v>
      </c>
      <c r="F1624" s="1" t="str">
        <f t="shared" si="10"/>
        <v>BUENOS AIRES</v>
      </c>
      <c r="G1624" s="6" t="s">
        <v>3632</v>
      </c>
      <c r="H1624" t="str">
        <f t="shared" si="11"/>
        <v>Profesional I</v>
      </c>
      <c r="I1624" t="str">
        <f>VLOOKUP(A1624,PERSONALES!$B$2:$F$2072,4,0)</f>
        <v>F</v>
      </c>
      <c r="J1624">
        <f>VLOOKUP(A1624,PERSONALES!$B$2:$F$2072,5,0)</f>
        <v>41</v>
      </c>
      <c r="K1624" t="str">
        <f>VLOOKUP(A1624,CITACIONES!$B$1:D$2072,2,0)</f>
        <v>SI</v>
      </c>
      <c r="L1624" t="str">
        <f>VLOOKUP(A1624,CITACIONES!$B$2:$D$2072,3,0)</f>
        <v>MARZO</v>
      </c>
    </row>
    <row r="1625" spans="1:12">
      <c r="A1625" s="4">
        <v>52808719</v>
      </c>
      <c r="B1625" s="4" t="s">
        <v>2946</v>
      </c>
      <c r="C1625" s="4" t="s">
        <v>1540</v>
      </c>
      <c r="D1625" t="s">
        <v>5293</v>
      </c>
      <c r="E1625" s="8">
        <v>2</v>
      </c>
      <c r="F1625" s="1" t="str">
        <f t="shared" si="10"/>
        <v>MEDELLIN</v>
      </c>
      <c r="G1625" s="6" t="s">
        <v>3629</v>
      </c>
      <c r="H1625" t="str">
        <f t="shared" si="11"/>
        <v>Especialista</v>
      </c>
      <c r="I1625" t="str">
        <f>VLOOKUP(A1625,PERSONALES!$B$2:$F$2072,4,0)</f>
        <v>F</v>
      </c>
      <c r="J1625">
        <f>VLOOKUP(A1625,PERSONALES!$B$2:$F$2072,5,0)</f>
        <v>41</v>
      </c>
      <c r="K1625" t="str">
        <f>VLOOKUP(A1625,CITACIONES!$B$1:D$2072,2,0)</f>
        <v>SI</v>
      </c>
      <c r="L1625" t="str">
        <f>VLOOKUP(A1625,CITACIONES!$B$2:$D$2072,3,0)</f>
        <v>MARZO</v>
      </c>
    </row>
    <row r="1626" spans="1:12">
      <c r="A1626" s="4">
        <v>52814182</v>
      </c>
      <c r="B1626" s="4" t="s">
        <v>2947</v>
      </c>
      <c r="C1626" s="4" t="s">
        <v>2948</v>
      </c>
      <c r="D1626" t="s">
        <v>5294</v>
      </c>
      <c r="E1626" s="8">
        <v>14</v>
      </c>
      <c r="F1626" s="1" t="str">
        <f t="shared" si="10"/>
        <v>SANTIAGO</v>
      </c>
      <c r="G1626" s="6" t="s">
        <v>3630</v>
      </c>
      <c r="H1626" t="str">
        <f t="shared" si="11"/>
        <v>Profesional II</v>
      </c>
      <c r="I1626" t="str">
        <f>VLOOKUP(A1626,PERSONALES!$B$2:$F$2072,4,0)</f>
        <v>F</v>
      </c>
      <c r="J1626">
        <f>VLOOKUP(A1626,PERSONALES!$B$2:$F$2072,5,0)</f>
        <v>40</v>
      </c>
      <c r="K1626" t="str">
        <f>VLOOKUP(A1626,CITACIONES!$B$1:D$2072,2,0)</f>
        <v>SI</v>
      </c>
      <c r="L1626" t="str">
        <f>VLOOKUP(A1626,CITACIONES!$B$2:$D$2072,3,0)</f>
        <v>MARZO</v>
      </c>
    </row>
    <row r="1627" spans="1:12">
      <c r="A1627" s="4">
        <v>52835274</v>
      </c>
      <c r="B1627" s="4" t="s">
        <v>2949</v>
      </c>
      <c r="C1627" s="4" t="s">
        <v>2950</v>
      </c>
      <c r="D1627" t="s">
        <v>5295</v>
      </c>
      <c r="E1627" s="8">
        <v>9</v>
      </c>
      <c r="F1627" s="1" t="str">
        <f t="shared" si="10"/>
        <v>QUITO</v>
      </c>
      <c r="G1627" s="6" t="s">
        <v>3632</v>
      </c>
      <c r="H1627" t="str">
        <f t="shared" si="11"/>
        <v>Profesional I</v>
      </c>
      <c r="I1627" t="str">
        <f>VLOOKUP(A1627,PERSONALES!$B$2:$F$2072,4,0)</f>
        <v>F</v>
      </c>
      <c r="J1627">
        <f>VLOOKUP(A1627,PERSONALES!$B$2:$F$2072,5,0)</f>
        <v>41</v>
      </c>
      <c r="K1627" t="str">
        <f>VLOOKUP(A1627,CITACIONES!$B$1:D$2072,2,0)</f>
        <v>NO</v>
      </c>
      <c r="L1627" t="str">
        <f>VLOOKUP(A1627,CITACIONES!$B$2:$D$2072,3,0)</f>
        <v>PENDIENTE</v>
      </c>
    </row>
    <row r="1628" spans="1:12">
      <c r="A1628" s="4">
        <v>52842437</v>
      </c>
      <c r="B1628" s="4" t="s">
        <v>146</v>
      </c>
      <c r="C1628" s="4" t="s">
        <v>2951</v>
      </c>
      <c r="D1628" t="s">
        <v>5296</v>
      </c>
      <c r="E1628" s="8">
        <v>10</v>
      </c>
      <c r="F1628" s="1" t="str">
        <f t="shared" si="10"/>
        <v>LIMA</v>
      </c>
      <c r="G1628" s="6" t="s">
        <v>3629</v>
      </c>
      <c r="H1628" t="str">
        <f t="shared" si="11"/>
        <v>Especialista</v>
      </c>
      <c r="I1628" t="str">
        <f>VLOOKUP(A1628,PERSONALES!$B$2:$F$2072,4,0)</f>
        <v>F</v>
      </c>
      <c r="J1628">
        <f>VLOOKUP(A1628,PERSONALES!$B$2:$F$2072,5,0)</f>
        <v>42</v>
      </c>
      <c r="K1628" t="str">
        <f>VLOOKUP(A1628,CITACIONES!$B$1:D$2072,2,0)</f>
        <v>NO</v>
      </c>
      <c r="L1628" t="str">
        <f>VLOOKUP(A1628,CITACIONES!$B$2:$D$2072,3,0)</f>
        <v>PENDIENTE</v>
      </c>
    </row>
    <row r="1629" spans="1:12">
      <c r="A1629" s="4">
        <v>5286900</v>
      </c>
      <c r="B1629" s="4" t="s">
        <v>2952</v>
      </c>
      <c r="C1629" s="4" t="s">
        <v>2953</v>
      </c>
      <c r="D1629" t="s">
        <v>5297</v>
      </c>
      <c r="E1629" s="8">
        <v>13</v>
      </c>
      <c r="F1629" s="1" t="str">
        <f t="shared" si="10"/>
        <v>NEW YORK</v>
      </c>
      <c r="G1629" s="6" t="s">
        <v>3632</v>
      </c>
      <c r="H1629" t="str">
        <f t="shared" si="11"/>
        <v>Profesional I</v>
      </c>
      <c r="I1629" t="str">
        <f>VLOOKUP(A1629,PERSONALES!$B$2:$F$2072,4,0)</f>
        <v>F</v>
      </c>
      <c r="J1629">
        <f>VLOOKUP(A1629,PERSONALES!$B$2:$F$2072,5,0)</f>
        <v>41</v>
      </c>
      <c r="K1629" t="str">
        <f>VLOOKUP(A1629,CITACIONES!$B$1:D$2072,2,0)</f>
        <v>SI</v>
      </c>
      <c r="L1629" t="str">
        <f>VLOOKUP(A1629,CITACIONES!$B$2:$D$2072,3,0)</f>
        <v>JUNIO</v>
      </c>
    </row>
    <row r="1630" spans="1:12">
      <c r="A1630" s="4">
        <v>52881271</v>
      </c>
      <c r="B1630" s="4" t="s">
        <v>2954</v>
      </c>
      <c r="C1630" s="4" t="s">
        <v>2955</v>
      </c>
      <c r="D1630" t="s">
        <v>5298</v>
      </c>
      <c r="E1630" s="8">
        <v>3</v>
      </c>
      <c r="F1630" s="1" t="str">
        <f t="shared" si="10"/>
        <v>CALI</v>
      </c>
      <c r="G1630" s="6" t="s">
        <v>3632</v>
      </c>
      <c r="H1630" t="str">
        <f t="shared" si="11"/>
        <v>Profesional I</v>
      </c>
      <c r="I1630" t="str">
        <f>VLOOKUP(A1630,PERSONALES!$B$2:$F$2072,4,0)</f>
        <v>F</v>
      </c>
      <c r="J1630">
        <f>VLOOKUP(A1630,PERSONALES!$B$2:$F$2072,5,0)</f>
        <v>41</v>
      </c>
      <c r="K1630" t="str">
        <f>VLOOKUP(A1630,CITACIONES!$B$1:D$2072,2,0)</f>
        <v>SI</v>
      </c>
      <c r="L1630" t="str">
        <f>VLOOKUP(A1630,CITACIONES!$B$2:$D$2072,3,0)</f>
        <v>MARZO</v>
      </c>
    </row>
    <row r="1631" spans="1:12">
      <c r="A1631" s="4">
        <v>52908471</v>
      </c>
      <c r="B1631" s="4" t="s">
        <v>2956</v>
      </c>
      <c r="C1631" s="4" t="s">
        <v>2957</v>
      </c>
      <c r="D1631" t="s">
        <v>5299</v>
      </c>
      <c r="E1631" s="8">
        <v>9</v>
      </c>
      <c r="F1631" s="1" t="str">
        <f t="shared" si="10"/>
        <v>QUITO</v>
      </c>
      <c r="G1631" s="6" t="s">
        <v>3629</v>
      </c>
      <c r="H1631" t="str">
        <f t="shared" si="11"/>
        <v>Especialista</v>
      </c>
      <c r="I1631" t="str">
        <f>VLOOKUP(A1631,PERSONALES!$B$2:$F$2072,4,0)</f>
        <v>F</v>
      </c>
      <c r="J1631">
        <f>VLOOKUP(A1631,PERSONALES!$B$2:$F$2072,5,0)</f>
        <v>40</v>
      </c>
      <c r="K1631" t="str">
        <f>VLOOKUP(A1631,CITACIONES!$B$1:D$2072,2,0)</f>
        <v>SI</v>
      </c>
      <c r="L1631" t="str">
        <f>VLOOKUP(A1631,CITACIONES!$B$2:$D$2072,3,0)</f>
        <v>JUNIO</v>
      </c>
    </row>
    <row r="1632" spans="1:12">
      <c r="A1632" s="4">
        <v>52903827</v>
      </c>
      <c r="B1632" s="4" t="s">
        <v>2958</v>
      </c>
      <c r="C1632" s="4" t="s">
        <v>2959</v>
      </c>
      <c r="D1632" t="s">
        <v>5300</v>
      </c>
      <c r="E1632" s="8">
        <v>2</v>
      </c>
      <c r="F1632" s="1" t="str">
        <f t="shared" si="10"/>
        <v>MEDELLIN</v>
      </c>
      <c r="G1632" s="6" t="s">
        <v>3630</v>
      </c>
      <c r="H1632" t="str">
        <f t="shared" si="11"/>
        <v>Profesional II</v>
      </c>
      <c r="I1632" t="str">
        <f>VLOOKUP(A1632,PERSONALES!$B$2:$F$2072,4,0)</f>
        <v>F</v>
      </c>
      <c r="J1632">
        <f>VLOOKUP(A1632,PERSONALES!$B$2:$F$2072,5,0)</f>
        <v>40</v>
      </c>
      <c r="K1632" t="str">
        <f>VLOOKUP(A1632,CITACIONES!$B$1:D$2072,2,0)</f>
        <v>SI</v>
      </c>
      <c r="L1632" t="str">
        <f>VLOOKUP(A1632,CITACIONES!$B$2:$D$2072,3,0)</f>
        <v>MAYO</v>
      </c>
    </row>
    <row r="1633" spans="1:12">
      <c r="A1633" s="4">
        <v>52913943</v>
      </c>
      <c r="B1633" s="4" t="s">
        <v>1164</v>
      </c>
      <c r="C1633" s="4" t="s">
        <v>2960</v>
      </c>
      <c r="D1633" t="s">
        <v>5301</v>
      </c>
      <c r="E1633" s="8">
        <v>1</v>
      </c>
      <c r="F1633" s="1" t="str">
        <f t="shared" si="10"/>
        <v>BOGOTA</v>
      </c>
      <c r="G1633" s="6" t="s">
        <v>3630</v>
      </c>
      <c r="H1633" t="str">
        <f t="shared" si="11"/>
        <v>Profesional II</v>
      </c>
      <c r="I1633" t="str">
        <f>VLOOKUP(A1633,PERSONALES!$B$2:$F$2072,4,0)</f>
        <v>F</v>
      </c>
      <c r="J1633">
        <f>VLOOKUP(A1633,PERSONALES!$B$2:$F$2072,5,0)</f>
        <v>40</v>
      </c>
      <c r="K1633" t="str">
        <f>VLOOKUP(A1633,CITACIONES!$B$1:D$2072,2,0)</f>
        <v>SI</v>
      </c>
      <c r="L1633" t="str">
        <f>VLOOKUP(A1633,CITACIONES!$B$2:$D$2072,3,0)</f>
        <v>FEBRERO</v>
      </c>
    </row>
    <row r="1634" spans="1:12">
      <c r="A1634" s="4">
        <v>52915807</v>
      </c>
      <c r="B1634" s="4" t="s">
        <v>80</v>
      </c>
      <c r="C1634" s="4" t="s">
        <v>2961</v>
      </c>
      <c r="D1634" t="s">
        <v>5302</v>
      </c>
      <c r="E1634" s="8">
        <v>11</v>
      </c>
      <c r="F1634" s="1" t="str">
        <f t="shared" si="10"/>
        <v>BUENOS AIRES</v>
      </c>
      <c r="G1634" s="6" t="s">
        <v>3629</v>
      </c>
      <c r="H1634" t="str">
        <f t="shared" si="11"/>
        <v>Especialista</v>
      </c>
      <c r="I1634" t="str">
        <f>VLOOKUP(A1634,PERSONALES!$B$2:$F$2072,4,0)</f>
        <v>F</v>
      </c>
      <c r="J1634">
        <f>VLOOKUP(A1634,PERSONALES!$B$2:$F$2072,5,0)</f>
        <v>40</v>
      </c>
      <c r="K1634" t="str">
        <f>VLOOKUP(A1634,CITACIONES!$B$1:D$2072,2,0)</f>
        <v>SI</v>
      </c>
      <c r="L1634" t="str">
        <f>VLOOKUP(A1634,CITACIONES!$B$2:$D$2072,3,0)</f>
        <v>FEBRERO</v>
      </c>
    </row>
    <row r="1635" spans="1:12">
      <c r="A1635" s="4">
        <v>52926</v>
      </c>
      <c r="B1635" s="4" t="s">
        <v>2962</v>
      </c>
      <c r="C1635" s="4" t="s">
        <v>2963</v>
      </c>
      <c r="D1635" t="s">
        <v>5303</v>
      </c>
      <c r="E1635" s="8">
        <v>1</v>
      </c>
      <c r="F1635" s="1" t="str">
        <f t="shared" si="10"/>
        <v>BOGOTA</v>
      </c>
      <c r="G1635" s="6" t="s">
        <v>3633</v>
      </c>
      <c r="H1635" t="str">
        <f t="shared" si="11"/>
        <v>Coordinador I</v>
      </c>
      <c r="I1635" t="str">
        <f>VLOOKUP(A1635,PERSONALES!$B$2:$F$2072,4,0)</f>
        <v>F</v>
      </c>
      <c r="J1635">
        <f>VLOOKUP(A1635,PERSONALES!$B$2:$F$2072,5,0)</f>
        <v>40</v>
      </c>
      <c r="K1635" t="str">
        <f>VLOOKUP(A1635,CITACIONES!$B$1:D$2072,2,0)</f>
        <v>SI</v>
      </c>
      <c r="L1635" t="str">
        <f>VLOOKUP(A1635,CITACIONES!$B$2:$D$2072,3,0)</f>
        <v>JUNIO</v>
      </c>
    </row>
    <row r="1636" spans="1:12">
      <c r="A1636" s="4">
        <v>52958861</v>
      </c>
      <c r="B1636" s="4" t="s">
        <v>280</v>
      </c>
      <c r="C1636" s="4" t="s">
        <v>2964</v>
      </c>
      <c r="D1636" t="s">
        <v>5304</v>
      </c>
      <c r="E1636" s="8">
        <v>8</v>
      </c>
      <c r="F1636" s="1" t="str">
        <f t="shared" si="10"/>
        <v>GUAYAQUIL</v>
      </c>
      <c r="G1636" s="6" t="s">
        <v>3630</v>
      </c>
      <c r="H1636" t="str">
        <f t="shared" si="11"/>
        <v>Profesional II</v>
      </c>
      <c r="I1636" t="str">
        <f>VLOOKUP(A1636,PERSONALES!$B$2:$F$2072,4,0)</f>
        <v>F</v>
      </c>
      <c r="J1636">
        <f>VLOOKUP(A1636,PERSONALES!$B$2:$F$2072,5,0)</f>
        <v>41</v>
      </c>
      <c r="K1636" t="str">
        <f>VLOOKUP(A1636,CITACIONES!$B$1:D$2072,2,0)</f>
        <v>NO</v>
      </c>
      <c r="L1636" t="str">
        <f>VLOOKUP(A1636,CITACIONES!$B$2:$D$2072,3,0)</f>
        <v>PENDIENTE</v>
      </c>
    </row>
    <row r="1637" spans="1:12">
      <c r="A1637" s="4">
        <v>52962409</v>
      </c>
      <c r="B1637" s="4" t="s">
        <v>2965</v>
      </c>
      <c r="C1637" s="4" t="s">
        <v>2966</v>
      </c>
      <c r="D1637" t="s">
        <v>5305</v>
      </c>
      <c r="E1637" s="8">
        <v>2</v>
      </c>
      <c r="F1637" s="1" t="str">
        <f t="shared" si="10"/>
        <v>MEDELLIN</v>
      </c>
      <c r="G1637" s="6" t="s">
        <v>3629</v>
      </c>
      <c r="H1637" t="str">
        <f t="shared" si="11"/>
        <v>Especialista</v>
      </c>
      <c r="I1637" t="str">
        <f>VLOOKUP(A1637,PERSONALES!$B$2:$F$2072,4,0)</f>
        <v>F</v>
      </c>
      <c r="J1637">
        <f>VLOOKUP(A1637,PERSONALES!$B$2:$F$2072,5,0)</f>
        <v>40</v>
      </c>
      <c r="K1637" t="str">
        <f>VLOOKUP(A1637,CITACIONES!$B$1:D$2072,2,0)</f>
        <v>SI</v>
      </c>
      <c r="L1637" t="str">
        <f>VLOOKUP(A1637,CITACIONES!$B$2:$D$2072,3,0)</f>
        <v>MAYO</v>
      </c>
    </row>
    <row r="1638" spans="1:12">
      <c r="A1638" s="4">
        <v>529680</v>
      </c>
      <c r="B1638" s="4" t="s">
        <v>2967</v>
      </c>
      <c r="C1638" s="4" t="s">
        <v>2968</v>
      </c>
      <c r="D1638" t="s">
        <v>5306</v>
      </c>
      <c r="E1638" s="8">
        <v>10</v>
      </c>
      <c r="F1638" s="1" t="str">
        <f t="shared" si="10"/>
        <v>LIMA</v>
      </c>
      <c r="G1638" s="6" t="s">
        <v>3632</v>
      </c>
      <c r="H1638" t="str">
        <f t="shared" si="11"/>
        <v>Profesional I</v>
      </c>
      <c r="I1638" t="str">
        <f>VLOOKUP(A1638,PERSONALES!$B$2:$F$2072,4,0)</f>
        <v>F</v>
      </c>
      <c r="J1638">
        <f>VLOOKUP(A1638,PERSONALES!$B$2:$F$2072,5,0)</f>
        <v>39</v>
      </c>
      <c r="K1638" t="str">
        <f>VLOOKUP(A1638,CITACIONES!$B$1:D$2072,2,0)</f>
        <v>NO</v>
      </c>
      <c r="L1638" t="str">
        <f>VLOOKUP(A1638,CITACIONES!$B$2:$D$2072,3,0)</f>
        <v>PENDIENTE</v>
      </c>
    </row>
    <row r="1639" spans="1:12">
      <c r="A1639" s="4">
        <v>53008337</v>
      </c>
      <c r="B1639" s="4" t="s">
        <v>2969</v>
      </c>
      <c r="C1639" s="4" t="s">
        <v>2970</v>
      </c>
      <c r="D1639" t="s">
        <v>5307</v>
      </c>
      <c r="E1639" s="8">
        <v>6</v>
      </c>
      <c r="F1639" s="1" t="str">
        <f t="shared" si="10"/>
        <v>SANTA MARTA</v>
      </c>
      <c r="G1639" s="6" t="s">
        <v>3630</v>
      </c>
      <c r="H1639" t="str">
        <f t="shared" si="11"/>
        <v>Profesional II</v>
      </c>
      <c r="I1639" t="str">
        <f>VLOOKUP(A1639,PERSONALES!$B$2:$F$2072,4,0)</f>
        <v>F</v>
      </c>
      <c r="J1639">
        <f>VLOOKUP(A1639,PERSONALES!$B$2:$F$2072,5,0)</f>
        <v>39</v>
      </c>
      <c r="K1639" t="str">
        <f>VLOOKUP(A1639,CITACIONES!$B$1:D$2072,2,0)</f>
        <v>NO</v>
      </c>
      <c r="L1639" t="str">
        <f>VLOOKUP(A1639,CITACIONES!$B$2:$D$2072,3,0)</f>
        <v>PENDIENTE</v>
      </c>
    </row>
    <row r="1640" spans="1:12">
      <c r="A1640" s="4">
        <v>53015903</v>
      </c>
      <c r="B1640" s="4" t="s">
        <v>861</v>
      </c>
      <c r="C1640" s="4" t="s">
        <v>2971</v>
      </c>
      <c r="D1640" t="s">
        <v>5308</v>
      </c>
      <c r="E1640" s="8">
        <v>4</v>
      </c>
      <c r="F1640" s="1" t="str">
        <f t="shared" si="10"/>
        <v>BARRANQUILLA</v>
      </c>
      <c r="G1640" s="6" t="s">
        <v>3630</v>
      </c>
      <c r="H1640" t="str">
        <f t="shared" si="11"/>
        <v>Profesional II</v>
      </c>
      <c r="I1640" t="str">
        <f>VLOOKUP(A1640,PERSONALES!$B$2:$F$2072,4,0)</f>
        <v>F</v>
      </c>
      <c r="J1640">
        <f>VLOOKUP(A1640,PERSONALES!$B$2:$F$2072,5,0)</f>
        <v>38</v>
      </c>
      <c r="K1640" t="str">
        <f>VLOOKUP(A1640,CITACIONES!$B$1:D$2072,2,0)</f>
        <v>SI</v>
      </c>
      <c r="L1640" t="str">
        <f>VLOOKUP(A1640,CITACIONES!$B$2:$D$2072,3,0)</f>
        <v>ENERO</v>
      </c>
    </row>
    <row r="1641" spans="1:12">
      <c r="A1641" s="4">
        <v>5304290</v>
      </c>
      <c r="B1641" s="4" t="s">
        <v>877</v>
      </c>
      <c r="C1641" s="4" t="s">
        <v>2972</v>
      </c>
      <c r="D1641" t="s">
        <v>5309</v>
      </c>
      <c r="E1641" s="8">
        <v>5</v>
      </c>
      <c r="F1641" s="1" t="str">
        <f t="shared" si="10"/>
        <v>BUCARAMANGA</v>
      </c>
      <c r="G1641" s="6" t="s">
        <v>3629</v>
      </c>
      <c r="H1641" t="str">
        <f t="shared" si="11"/>
        <v>Especialista</v>
      </c>
      <c r="I1641" t="str">
        <f>VLOOKUP(A1641,PERSONALES!$B$2:$F$2072,4,0)</f>
        <v>F</v>
      </c>
      <c r="J1641">
        <f>VLOOKUP(A1641,PERSONALES!$B$2:$F$2072,5,0)</f>
        <v>38</v>
      </c>
      <c r="K1641" t="str">
        <f>VLOOKUP(A1641,CITACIONES!$B$1:D$2072,2,0)</f>
        <v>SI</v>
      </c>
      <c r="L1641" t="str">
        <f>VLOOKUP(A1641,CITACIONES!$B$2:$D$2072,3,0)</f>
        <v>MAYO</v>
      </c>
    </row>
    <row r="1642" spans="1:12">
      <c r="A1642" s="4">
        <v>5307598</v>
      </c>
      <c r="B1642" s="4" t="s">
        <v>2973</v>
      </c>
      <c r="C1642" s="4" t="s">
        <v>2974</v>
      </c>
      <c r="D1642" t="s">
        <v>5310</v>
      </c>
      <c r="E1642" s="8">
        <v>13</v>
      </c>
      <c r="F1642" s="1" t="str">
        <f t="shared" si="10"/>
        <v>NEW YORK</v>
      </c>
      <c r="G1642" s="6" t="s">
        <v>3632</v>
      </c>
      <c r="H1642" t="str">
        <f t="shared" si="11"/>
        <v>Profesional I</v>
      </c>
      <c r="I1642" t="str">
        <f>VLOOKUP(A1642,PERSONALES!$B$2:$F$2072,4,0)</f>
        <v>F</v>
      </c>
      <c r="J1642">
        <f>VLOOKUP(A1642,PERSONALES!$B$2:$F$2072,5,0)</f>
        <v>37</v>
      </c>
      <c r="K1642" t="str">
        <f>VLOOKUP(A1642,CITACIONES!$B$1:D$2072,2,0)</f>
        <v>NO</v>
      </c>
      <c r="L1642" t="str">
        <f>VLOOKUP(A1642,CITACIONES!$B$2:$D$2072,3,0)</f>
        <v>PENDIENTE</v>
      </c>
    </row>
    <row r="1643" spans="1:12">
      <c r="A1643" s="4">
        <v>53087167</v>
      </c>
      <c r="B1643" s="4" t="s">
        <v>2975</v>
      </c>
      <c r="C1643" s="4" t="s">
        <v>945</v>
      </c>
      <c r="D1643" t="s">
        <v>5311</v>
      </c>
      <c r="E1643" s="8">
        <v>7</v>
      </c>
      <c r="F1643" s="1" t="str">
        <f t="shared" si="10"/>
        <v>PASO</v>
      </c>
      <c r="G1643" s="6" t="s">
        <v>3630</v>
      </c>
      <c r="H1643" t="str">
        <f t="shared" si="11"/>
        <v>Profesional II</v>
      </c>
      <c r="I1643" t="str">
        <f>VLOOKUP(A1643,PERSONALES!$B$2:$F$2072,4,0)</f>
        <v>F</v>
      </c>
      <c r="J1643">
        <f>VLOOKUP(A1643,PERSONALES!$B$2:$F$2072,5,0)</f>
        <v>38</v>
      </c>
      <c r="K1643" t="str">
        <f>VLOOKUP(A1643,CITACIONES!$B$1:D$2072,2,0)</f>
        <v>SI</v>
      </c>
      <c r="L1643" t="str">
        <f>VLOOKUP(A1643,CITACIONES!$B$2:$D$2072,3,0)</f>
        <v>MAYO</v>
      </c>
    </row>
    <row r="1644" spans="1:12">
      <c r="A1644" s="4">
        <v>5312480</v>
      </c>
      <c r="B1644" s="4" t="s">
        <v>2976</v>
      </c>
      <c r="C1644" s="4" t="s">
        <v>2977</v>
      </c>
      <c r="D1644" t="s">
        <v>5312</v>
      </c>
      <c r="E1644" s="8">
        <v>10</v>
      </c>
      <c r="F1644" s="1" t="str">
        <f t="shared" si="10"/>
        <v>LIMA</v>
      </c>
      <c r="G1644" s="6" t="s">
        <v>3629</v>
      </c>
      <c r="H1644" t="str">
        <f t="shared" si="11"/>
        <v>Especialista</v>
      </c>
      <c r="I1644" t="str">
        <f>VLOOKUP(A1644,PERSONALES!$B$2:$F$2072,4,0)</f>
        <v>F</v>
      </c>
      <c r="J1644">
        <f>VLOOKUP(A1644,PERSONALES!$B$2:$F$2072,5,0)</f>
        <v>38</v>
      </c>
      <c r="K1644" t="str">
        <f>VLOOKUP(A1644,CITACIONES!$B$1:D$2072,2,0)</f>
        <v>SI</v>
      </c>
      <c r="L1644" t="str">
        <f>VLOOKUP(A1644,CITACIONES!$B$2:$D$2072,3,0)</f>
        <v>ABRIL</v>
      </c>
    </row>
    <row r="1645" spans="1:12">
      <c r="A1645" s="4">
        <v>53123120</v>
      </c>
      <c r="B1645" s="4" t="s">
        <v>2065</v>
      </c>
      <c r="C1645" s="4" t="s">
        <v>2978</v>
      </c>
      <c r="D1645" t="s">
        <v>5313</v>
      </c>
      <c r="E1645" s="8">
        <v>3</v>
      </c>
      <c r="F1645" s="1" t="str">
        <f t="shared" si="10"/>
        <v>CALI</v>
      </c>
      <c r="G1645" s="6" t="s">
        <v>3629</v>
      </c>
      <c r="H1645" t="str">
        <f t="shared" si="11"/>
        <v>Especialista</v>
      </c>
      <c r="I1645" t="str">
        <f>VLOOKUP(A1645,PERSONALES!$B$2:$F$2072,4,0)</f>
        <v>F</v>
      </c>
      <c r="J1645">
        <f>VLOOKUP(A1645,PERSONALES!$B$2:$F$2072,5,0)</f>
        <v>38</v>
      </c>
      <c r="K1645" t="str">
        <f>VLOOKUP(A1645,CITACIONES!$B$1:D$2072,2,0)</f>
        <v>SI</v>
      </c>
      <c r="L1645" t="str">
        <f>VLOOKUP(A1645,CITACIONES!$B$2:$D$2072,3,0)</f>
        <v>MAYO</v>
      </c>
    </row>
    <row r="1646" spans="1:12">
      <c r="A1646" s="4">
        <v>53163480</v>
      </c>
      <c r="B1646" s="4" t="s">
        <v>2979</v>
      </c>
      <c r="C1646" s="4" t="s">
        <v>2980</v>
      </c>
      <c r="D1646" t="s">
        <v>5314</v>
      </c>
      <c r="E1646" s="8">
        <v>1</v>
      </c>
      <c r="F1646" s="1" t="str">
        <f t="shared" si="10"/>
        <v>BOGOTA</v>
      </c>
      <c r="G1646" s="6" t="s">
        <v>3629</v>
      </c>
      <c r="H1646" t="str">
        <f t="shared" si="11"/>
        <v>Especialista</v>
      </c>
      <c r="I1646" t="str">
        <f>VLOOKUP(A1646,PERSONALES!$B$2:$F$2072,4,0)</f>
        <v>F</v>
      </c>
      <c r="J1646">
        <f>VLOOKUP(A1646,PERSONALES!$B$2:$F$2072,5,0)</f>
        <v>37</v>
      </c>
      <c r="K1646" t="str">
        <f>VLOOKUP(A1646,CITACIONES!$B$1:D$2072,2,0)</f>
        <v>SI</v>
      </c>
      <c r="L1646" t="str">
        <f>VLOOKUP(A1646,CITACIONES!$B$2:$D$2072,3,0)</f>
        <v>FEBRERO</v>
      </c>
    </row>
    <row r="1647" spans="1:12">
      <c r="A1647" s="4">
        <v>53164028</v>
      </c>
      <c r="B1647" s="4" t="s">
        <v>2981</v>
      </c>
      <c r="C1647" s="4" t="s">
        <v>935</v>
      </c>
      <c r="D1647" t="s">
        <v>5315</v>
      </c>
      <c r="E1647" s="8">
        <v>4</v>
      </c>
      <c r="F1647" s="1" t="str">
        <f t="shared" si="10"/>
        <v>BARRANQUILLA</v>
      </c>
      <c r="G1647" s="6" t="s">
        <v>3629</v>
      </c>
      <c r="H1647" t="str">
        <f t="shared" si="11"/>
        <v>Especialista</v>
      </c>
      <c r="I1647" t="str">
        <f>VLOOKUP(A1647,PERSONALES!$B$2:$F$2072,4,0)</f>
        <v>F</v>
      </c>
      <c r="J1647">
        <f>VLOOKUP(A1647,PERSONALES!$B$2:$F$2072,5,0)</f>
        <v>37</v>
      </c>
      <c r="K1647" t="str">
        <f>VLOOKUP(A1647,CITACIONES!$B$1:D$2072,2,0)</f>
        <v>SI</v>
      </c>
      <c r="L1647" t="str">
        <f>VLOOKUP(A1647,CITACIONES!$B$2:$D$2072,3,0)</f>
        <v>FEBRERO</v>
      </c>
    </row>
    <row r="1648" spans="1:12">
      <c r="A1648" s="4">
        <v>5389438</v>
      </c>
      <c r="B1648" s="4" t="s">
        <v>2982</v>
      </c>
      <c r="C1648" s="4" t="s">
        <v>2983</v>
      </c>
      <c r="D1648" t="s">
        <v>5316</v>
      </c>
      <c r="E1648" s="8">
        <v>12</v>
      </c>
      <c r="F1648" s="1" t="str">
        <f t="shared" si="10"/>
        <v>CARACAS</v>
      </c>
      <c r="G1648" s="6" t="s">
        <v>3632</v>
      </c>
      <c r="H1648" t="str">
        <f t="shared" si="11"/>
        <v>Profesional I</v>
      </c>
      <c r="I1648" t="str">
        <f>VLOOKUP(A1648,PERSONALES!$B$2:$F$2072,4,0)</f>
        <v>F</v>
      </c>
      <c r="J1648">
        <f>VLOOKUP(A1648,PERSONALES!$B$2:$F$2072,5,0)</f>
        <v>40</v>
      </c>
      <c r="K1648" t="str">
        <f>VLOOKUP(A1648,CITACIONES!$B$1:D$2072,2,0)</f>
        <v>SI</v>
      </c>
      <c r="L1648" t="str">
        <f>VLOOKUP(A1648,CITACIONES!$B$2:$D$2072,3,0)</f>
        <v>FEBRERO</v>
      </c>
    </row>
    <row r="1649" spans="1:12">
      <c r="A1649" s="4">
        <v>53919712</v>
      </c>
      <c r="B1649" s="4" t="s">
        <v>2984</v>
      </c>
      <c r="C1649" s="4" t="s">
        <v>2985</v>
      </c>
      <c r="D1649" t="s">
        <v>5317</v>
      </c>
      <c r="E1649" s="8">
        <v>7</v>
      </c>
      <c r="F1649" s="1" t="str">
        <f t="shared" si="10"/>
        <v>PASO</v>
      </c>
      <c r="G1649" s="6" t="s">
        <v>3629</v>
      </c>
      <c r="H1649" t="str">
        <f t="shared" si="11"/>
        <v>Especialista</v>
      </c>
      <c r="I1649" t="str">
        <f>VLOOKUP(A1649,PERSONALES!$B$2:$F$2072,4,0)</f>
        <v>F</v>
      </c>
      <c r="J1649">
        <f>VLOOKUP(A1649,PERSONALES!$B$2:$F$2072,5,0)</f>
        <v>37</v>
      </c>
      <c r="K1649" t="str">
        <f>VLOOKUP(A1649,CITACIONES!$B$1:D$2072,2,0)</f>
        <v>SI</v>
      </c>
      <c r="L1649" t="str">
        <f>VLOOKUP(A1649,CITACIONES!$B$2:$D$2072,3,0)</f>
        <v>FEBRERO</v>
      </c>
    </row>
    <row r="1650" spans="1:12">
      <c r="A1650" s="4">
        <v>63312270</v>
      </c>
      <c r="B1650" s="4" t="s">
        <v>169</v>
      </c>
      <c r="C1650" s="4" t="s">
        <v>168</v>
      </c>
      <c r="D1650" t="s">
        <v>5318</v>
      </c>
      <c r="E1650" s="8">
        <v>9</v>
      </c>
      <c r="F1650" s="1" t="str">
        <f t="shared" si="10"/>
        <v>QUITO</v>
      </c>
      <c r="G1650" s="6" t="s">
        <v>3629</v>
      </c>
      <c r="H1650" t="str">
        <f t="shared" si="11"/>
        <v>Especialista</v>
      </c>
      <c r="I1650" t="str">
        <f>VLOOKUP(A1650,PERSONALES!$B$2:$F$2072,4,0)</f>
        <v>F</v>
      </c>
      <c r="J1650">
        <f>VLOOKUP(A1650,PERSONALES!$B$2:$F$2072,5,0)</f>
        <v>58</v>
      </c>
      <c r="K1650" t="str">
        <f>VLOOKUP(A1650,CITACIONES!$B$1:D$2072,2,0)</f>
        <v>NO</v>
      </c>
      <c r="L1650" t="str">
        <f>VLOOKUP(A1650,CITACIONES!$B$2:$D$2072,3,0)</f>
        <v>PENDIENTE</v>
      </c>
    </row>
    <row r="1651" spans="1:12">
      <c r="A1651" s="4">
        <v>63323885</v>
      </c>
      <c r="B1651" s="4" t="s">
        <v>330</v>
      </c>
      <c r="C1651" s="4" t="s">
        <v>2986</v>
      </c>
      <c r="D1651" t="s">
        <v>5319</v>
      </c>
      <c r="E1651" s="8">
        <v>13</v>
      </c>
      <c r="F1651" s="1" t="str">
        <f t="shared" si="10"/>
        <v>NEW YORK</v>
      </c>
      <c r="G1651" s="6" t="s">
        <v>3633</v>
      </c>
      <c r="H1651" t="str">
        <f t="shared" si="11"/>
        <v>Coordinador I</v>
      </c>
      <c r="I1651" t="str">
        <f>VLOOKUP(A1651,PERSONALES!$B$2:$F$2072,4,0)</f>
        <v>F</v>
      </c>
      <c r="J1651">
        <f>VLOOKUP(A1651,PERSONALES!$B$2:$F$2072,5,0)</f>
        <v>56</v>
      </c>
      <c r="K1651" t="str">
        <f>VLOOKUP(A1651,CITACIONES!$B$1:D$2072,2,0)</f>
        <v>SI</v>
      </c>
      <c r="L1651" t="str">
        <f>VLOOKUP(A1651,CITACIONES!$B$2:$D$2072,3,0)</f>
        <v>FEBRERO</v>
      </c>
    </row>
    <row r="1652" spans="1:12">
      <c r="A1652" s="4">
        <v>63326706</v>
      </c>
      <c r="B1652" s="4" t="s">
        <v>296</v>
      </c>
      <c r="C1652" s="4" t="s">
        <v>295</v>
      </c>
      <c r="D1652" t="s">
        <v>5320</v>
      </c>
      <c r="E1652" s="8">
        <v>8</v>
      </c>
      <c r="F1652" s="1" t="str">
        <f t="shared" si="10"/>
        <v>GUAYAQUIL</v>
      </c>
      <c r="G1652" s="6" t="s">
        <v>3632</v>
      </c>
      <c r="H1652" t="str">
        <f t="shared" si="11"/>
        <v>Profesional I</v>
      </c>
      <c r="I1652" t="str">
        <f>VLOOKUP(A1652,PERSONALES!$B$2:$F$2072,4,0)</f>
        <v>F</v>
      </c>
      <c r="J1652">
        <f>VLOOKUP(A1652,PERSONALES!$B$2:$F$2072,5,0)</f>
        <v>56</v>
      </c>
      <c r="K1652" t="str">
        <f>VLOOKUP(A1652,CITACIONES!$B$1:D$2072,2,0)</f>
        <v>SI</v>
      </c>
      <c r="L1652" t="str">
        <f>VLOOKUP(A1652,CITACIONES!$B$2:$D$2072,3,0)</f>
        <v>MARZO</v>
      </c>
    </row>
    <row r="1653" spans="1:12">
      <c r="A1653" s="4">
        <v>67032804</v>
      </c>
      <c r="B1653" s="4" t="s">
        <v>2987</v>
      </c>
      <c r="C1653" s="4" t="s">
        <v>2988</v>
      </c>
      <c r="D1653" t="s">
        <v>5321</v>
      </c>
      <c r="E1653" s="8">
        <v>9</v>
      </c>
      <c r="F1653" s="1" t="str">
        <f t="shared" si="10"/>
        <v>QUITO</v>
      </c>
      <c r="G1653" s="6" t="s">
        <v>3632</v>
      </c>
      <c r="H1653" t="str">
        <f t="shared" si="11"/>
        <v>Profesional I</v>
      </c>
      <c r="I1653" t="str">
        <f>VLOOKUP(A1653,PERSONALES!$B$2:$F$2072,4,0)</f>
        <v>F</v>
      </c>
      <c r="J1653">
        <f>VLOOKUP(A1653,PERSONALES!$B$2:$F$2072,5,0)</f>
        <v>37</v>
      </c>
      <c r="K1653" t="str">
        <f>VLOOKUP(A1653,CITACIONES!$B$1:D$2072,2,0)</f>
        <v>SI</v>
      </c>
      <c r="L1653" t="str">
        <f>VLOOKUP(A1653,CITACIONES!$B$2:$D$2072,3,0)</f>
        <v>FEBRERO</v>
      </c>
    </row>
    <row r="1654" spans="1:12">
      <c r="A1654" s="4">
        <v>79657563</v>
      </c>
      <c r="B1654" s="4" t="s">
        <v>2989</v>
      </c>
      <c r="C1654" s="4" t="s">
        <v>2990</v>
      </c>
      <c r="D1654" t="s">
        <v>5322</v>
      </c>
      <c r="E1654" s="8">
        <v>4</v>
      </c>
      <c r="F1654" s="1" t="str">
        <f t="shared" si="10"/>
        <v>BARRANQUILLA</v>
      </c>
      <c r="G1654" s="6" t="s">
        <v>3630</v>
      </c>
      <c r="H1654" t="str">
        <f t="shared" si="11"/>
        <v>Profesional II</v>
      </c>
      <c r="I1654" t="str">
        <f>VLOOKUP(A1654,PERSONALES!$B$2:$F$2072,4,0)</f>
        <v>M</v>
      </c>
      <c r="J1654">
        <f>VLOOKUP(A1654,PERSONALES!$B$2:$F$2072,5,0)</f>
        <v>50</v>
      </c>
      <c r="K1654" t="str">
        <f>VLOOKUP(A1654,CITACIONES!$B$1:D$2072,2,0)</f>
        <v>SI</v>
      </c>
      <c r="L1654" t="str">
        <f>VLOOKUP(A1654,CITACIONES!$B$2:$D$2072,3,0)</f>
        <v>JUNIO</v>
      </c>
    </row>
    <row r="1655" spans="1:12">
      <c r="A1655" s="4">
        <v>79755251</v>
      </c>
      <c r="B1655" s="4" t="s">
        <v>2991</v>
      </c>
      <c r="C1655" s="4" t="s">
        <v>2992</v>
      </c>
      <c r="D1655" t="s">
        <v>5323</v>
      </c>
      <c r="E1655" s="8">
        <v>15</v>
      </c>
      <c r="F1655" s="1" t="str">
        <f t="shared" si="10"/>
        <v>MIAMI</v>
      </c>
      <c r="G1655" s="6" t="s">
        <v>3632</v>
      </c>
      <c r="H1655" t="str">
        <f t="shared" si="11"/>
        <v>Profesional I</v>
      </c>
      <c r="I1655" t="str">
        <f>VLOOKUP(A1655,PERSONALES!$B$2:$F$2072,4,0)</f>
        <v>M</v>
      </c>
      <c r="J1655">
        <f>VLOOKUP(A1655,PERSONALES!$B$2:$F$2072,5,0)</f>
        <v>39</v>
      </c>
      <c r="K1655" t="str">
        <f>VLOOKUP(A1655,CITACIONES!$B$1:D$2072,2,0)</f>
        <v>SI</v>
      </c>
      <c r="L1655" t="str">
        <f>VLOOKUP(A1655,CITACIONES!$B$2:$D$2072,3,0)</f>
        <v>MARZO</v>
      </c>
    </row>
    <row r="1656" spans="1:12">
      <c r="A1656" s="4">
        <v>79866421</v>
      </c>
      <c r="B1656" s="4" t="s">
        <v>2993</v>
      </c>
      <c r="C1656" s="4" t="s">
        <v>2994</v>
      </c>
      <c r="D1656" t="s">
        <v>5324</v>
      </c>
      <c r="E1656" s="8">
        <v>10</v>
      </c>
      <c r="F1656" s="1" t="str">
        <f t="shared" si="10"/>
        <v>LIMA</v>
      </c>
      <c r="G1656" s="6" t="s">
        <v>3629</v>
      </c>
      <c r="H1656" t="str">
        <f t="shared" si="11"/>
        <v>Especialista</v>
      </c>
      <c r="I1656" t="str">
        <f>VLOOKUP(A1656,PERSONALES!$B$2:$F$2072,4,0)</f>
        <v>M</v>
      </c>
      <c r="J1656">
        <f>VLOOKUP(A1656,PERSONALES!$B$2:$F$2072,5,0)</f>
        <v>46</v>
      </c>
      <c r="K1656" t="str">
        <f>VLOOKUP(A1656,CITACIONES!$B$1:D$2072,2,0)</f>
        <v>SI</v>
      </c>
      <c r="L1656" t="str">
        <f>VLOOKUP(A1656,CITACIONES!$B$2:$D$2072,3,0)</f>
        <v>FEBRERO</v>
      </c>
    </row>
    <row r="1657" spans="1:12">
      <c r="A1657" s="4">
        <v>79869817</v>
      </c>
      <c r="B1657" s="4" t="s">
        <v>2995</v>
      </c>
      <c r="C1657" s="4" t="s">
        <v>2996</v>
      </c>
      <c r="D1657" t="s">
        <v>5325</v>
      </c>
      <c r="E1657" s="8">
        <v>4</v>
      </c>
      <c r="F1657" s="1" t="str">
        <f t="shared" si="10"/>
        <v>BARRANQUILLA</v>
      </c>
      <c r="G1657" s="6" t="s">
        <v>3630</v>
      </c>
      <c r="H1657" t="str">
        <f t="shared" si="11"/>
        <v>Profesional II</v>
      </c>
      <c r="I1657" t="str">
        <f>VLOOKUP(A1657,PERSONALES!$B$2:$F$2072,4,0)</f>
        <v>M</v>
      </c>
      <c r="J1657">
        <f>VLOOKUP(A1657,PERSONALES!$B$2:$F$2072,5,0)</f>
        <v>50</v>
      </c>
      <c r="K1657" t="str">
        <f>VLOOKUP(A1657,CITACIONES!$B$1:D$2072,2,0)</f>
        <v>SI</v>
      </c>
      <c r="L1657" t="str">
        <f>VLOOKUP(A1657,CITACIONES!$B$2:$D$2072,3,0)</f>
        <v>JUNIO</v>
      </c>
    </row>
    <row r="1658" spans="1:12">
      <c r="A1658" s="4">
        <v>80015026</v>
      </c>
      <c r="B1658" s="4" t="s">
        <v>2997</v>
      </c>
      <c r="C1658" s="4" t="s">
        <v>2998</v>
      </c>
      <c r="D1658" t="s">
        <v>5326</v>
      </c>
      <c r="E1658" s="8">
        <v>2</v>
      </c>
      <c r="F1658" s="1" t="str">
        <f t="shared" si="10"/>
        <v>MEDELLIN</v>
      </c>
      <c r="G1658" s="6" t="s">
        <v>3629</v>
      </c>
      <c r="H1658" t="str">
        <f t="shared" si="11"/>
        <v>Especialista</v>
      </c>
      <c r="I1658" t="str">
        <f>VLOOKUP(A1658,PERSONALES!$B$2:$F$2072,4,0)</f>
        <v>M</v>
      </c>
      <c r="J1658">
        <f>VLOOKUP(A1658,PERSONALES!$B$2:$F$2072,5,0)</f>
        <v>44</v>
      </c>
      <c r="K1658" t="str">
        <f>VLOOKUP(A1658,CITACIONES!$B$1:D$2072,2,0)</f>
        <v>SI</v>
      </c>
      <c r="L1658" t="str">
        <f>VLOOKUP(A1658,CITACIONES!$B$2:$D$2072,3,0)</f>
        <v>ENERO</v>
      </c>
    </row>
    <row r="1659" spans="1:12">
      <c r="A1659" s="4">
        <v>80052141</v>
      </c>
      <c r="B1659" s="4" t="s">
        <v>2999</v>
      </c>
      <c r="C1659" s="4" t="s">
        <v>3000</v>
      </c>
      <c r="D1659" t="s">
        <v>5327</v>
      </c>
      <c r="E1659" s="8">
        <v>2</v>
      </c>
      <c r="F1659" s="1" t="str">
        <f t="shared" si="10"/>
        <v>MEDELLIN</v>
      </c>
      <c r="G1659" s="6" t="s">
        <v>3632</v>
      </c>
      <c r="H1659" t="str">
        <f t="shared" si="11"/>
        <v>Profesional I</v>
      </c>
      <c r="I1659" t="str">
        <f>VLOOKUP(A1659,PERSONALES!$B$2:$F$2072,4,0)</f>
        <v>M</v>
      </c>
      <c r="J1659">
        <f>VLOOKUP(A1659,PERSONALES!$B$2:$F$2072,5,0)</f>
        <v>42</v>
      </c>
      <c r="K1659" t="str">
        <f>VLOOKUP(A1659,CITACIONES!$B$1:D$2072,2,0)</f>
        <v>NO</v>
      </c>
      <c r="L1659" t="str">
        <f>VLOOKUP(A1659,CITACIONES!$B$2:$D$2072,3,0)</f>
        <v>PENDIENTE</v>
      </c>
    </row>
    <row r="1660" spans="1:12">
      <c r="A1660" s="4">
        <v>80139366</v>
      </c>
      <c r="B1660" s="4" t="s">
        <v>3001</v>
      </c>
      <c r="C1660" s="4" t="s">
        <v>3002</v>
      </c>
      <c r="D1660" t="s">
        <v>5328</v>
      </c>
      <c r="E1660" s="8">
        <v>2</v>
      </c>
      <c r="F1660" s="1" t="str">
        <f t="shared" si="10"/>
        <v>MEDELLIN</v>
      </c>
      <c r="G1660" s="6" t="s">
        <v>3629</v>
      </c>
      <c r="H1660" t="str">
        <f t="shared" si="11"/>
        <v>Especialista</v>
      </c>
      <c r="I1660" t="str">
        <f>VLOOKUP(A1660,PERSONALES!$B$2:$F$2072,4,0)</f>
        <v>M</v>
      </c>
      <c r="J1660">
        <f>VLOOKUP(A1660,PERSONALES!$B$2:$F$2072,5,0)</f>
        <v>40</v>
      </c>
      <c r="K1660" t="str">
        <f>VLOOKUP(A1660,CITACIONES!$B$1:D$2072,2,0)</f>
        <v>SI</v>
      </c>
      <c r="L1660" t="str">
        <f>VLOOKUP(A1660,CITACIONES!$B$2:$D$2072,3,0)</f>
        <v>FEBRERO</v>
      </c>
    </row>
    <row r="1661" spans="1:12">
      <c r="A1661" s="4">
        <v>80804355</v>
      </c>
      <c r="B1661" s="4" t="s">
        <v>3003</v>
      </c>
      <c r="C1661" s="4" t="s">
        <v>3004</v>
      </c>
      <c r="D1661" t="s">
        <v>5329</v>
      </c>
      <c r="E1661" s="8">
        <v>5</v>
      </c>
      <c r="F1661" s="1" t="str">
        <f t="shared" si="10"/>
        <v>BUCARAMANGA</v>
      </c>
      <c r="G1661" s="6" t="s">
        <v>3632</v>
      </c>
      <c r="H1661" t="str">
        <f t="shared" si="11"/>
        <v>Profesional I</v>
      </c>
      <c r="I1661" t="str">
        <f>VLOOKUP(A1661,PERSONALES!$B$2:$F$2072,4,0)</f>
        <v>M</v>
      </c>
      <c r="J1661">
        <f>VLOOKUP(A1661,PERSONALES!$B$2:$F$2072,5,0)</f>
        <v>37</v>
      </c>
      <c r="K1661" t="str">
        <f>VLOOKUP(A1661,CITACIONES!$B$1:D$2072,2,0)</f>
        <v>SI</v>
      </c>
      <c r="L1661" t="str">
        <f>VLOOKUP(A1661,CITACIONES!$B$2:$D$2072,3,0)</f>
        <v>JUNIO</v>
      </c>
    </row>
    <row r="1662" spans="1:12">
      <c r="A1662" s="4">
        <v>86054898</v>
      </c>
      <c r="B1662" s="4" t="s">
        <v>857</v>
      </c>
      <c r="C1662" s="4" t="s">
        <v>3005</v>
      </c>
      <c r="D1662" t="s">
        <v>5330</v>
      </c>
      <c r="E1662" s="8">
        <v>13</v>
      </c>
      <c r="F1662" s="1" t="str">
        <f t="shared" si="10"/>
        <v>NEW YORK</v>
      </c>
      <c r="G1662" s="6" t="s">
        <v>3632</v>
      </c>
      <c r="H1662" t="str">
        <f t="shared" si="11"/>
        <v>Profesional I</v>
      </c>
      <c r="I1662" t="str">
        <f>VLOOKUP(A1662,PERSONALES!$B$2:$F$2072,4,0)</f>
        <v>M</v>
      </c>
      <c r="J1662">
        <f>VLOOKUP(A1662,PERSONALES!$B$2:$F$2072,5,0)</f>
        <v>45</v>
      </c>
      <c r="K1662" t="str">
        <f>VLOOKUP(A1662,CITACIONES!$B$1:D$2072,2,0)</f>
        <v>SI</v>
      </c>
      <c r="L1662" t="str">
        <f>VLOOKUP(A1662,CITACIONES!$B$2:$D$2072,3,0)</f>
        <v>FEBRERO</v>
      </c>
    </row>
    <row r="1663" spans="1:12">
      <c r="A1663" s="4">
        <v>1012676628</v>
      </c>
      <c r="B1663" s="4" t="s">
        <v>3006</v>
      </c>
      <c r="C1663" s="4" t="s">
        <v>3007</v>
      </c>
      <c r="D1663" t="s">
        <v>5331</v>
      </c>
      <c r="E1663" s="8">
        <v>11</v>
      </c>
      <c r="F1663" s="1" t="str">
        <f t="shared" si="10"/>
        <v>BUENOS AIRES</v>
      </c>
      <c r="G1663" s="6" t="s">
        <v>3634</v>
      </c>
      <c r="H1663" t="str">
        <f t="shared" si="11"/>
        <v>Auxiliar Técnico II</v>
      </c>
      <c r="I1663" t="str">
        <f>VLOOKUP(A1663,PERSONALES!$B$2:$F$2072,4,0)</f>
        <v>F</v>
      </c>
      <c r="J1663">
        <f>VLOOKUP(A1663,PERSONALES!$B$2:$F$2072,5,0)</f>
        <v>26</v>
      </c>
      <c r="K1663" t="str">
        <f>VLOOKUP(A1663,CITACIONES!$B$1:D$2072,2,0)</f>
        <v>SI</v>
      </c>
      <c r="L1663" t="str">
        <f>VLOOKUP(A1663,CITACIONES!$B$2:$D$2072,3,0)</f>
        <v>FEBRERO</v>
      </c>
    </row>
    <row r="1664" spans="1:12">
      <c r="A1664" s="4">
        <v>1015421641</v>
      </c>
      <c r="B1664" s="4" t="s">
        <v>3008</v>
      </c>
      <c r="C1664" s="4" t="s">
        <v>3009</v>
      </c>
      <c r="D1664" t="s">
        <v>5332</v>
      </c>
      <c r="E1664" s="8">
        <v>9</v>
      </c>
      <c r="F1664" s="1" t="str">
        <f t="shared" si="10"/>
        <v>QUITO</v>
      </c>
      <c r="G1664" s="6" t="s">
        <v>3640</v>
      </c>
      <c r="H1664" t="str">
        <f t="shared" si="11"/>
        <v>Auxiliar Operativo</v>
      </c>
      <c r="I1664" t="str">
        <f>VLOOKUP(A1664,PERSONALES!$B$2:$F$2072,4,0)</f>
        <v>M</v>
      </c>
      <c r="J1664">
        <f>VLOOKUP(A1664,PERSONALES!$B$2:$F$2072,5,0)</f>
        <v>26</v>
      </c>
      <c r="K1664" t="str">
        <f>VLOOKUP(A1664,CITACIONES!$B$1:D$2072,2,0)</f>
        <v>SI</v>
      </c>
      <c r="L1664" t="str">
        <f>VLOOKUP(A1664,CITACIONES!$B$2:$D$2072,3,0)</f>
        <v>FEBRERO</v>
      </c>
    </row>
    <row r="1665" spans="1:12">
      <c r="A1665" s="4">
        <v>1015348468</v>
      </c>
      <c r="B1665" s="4" t="s">
        <v>3010</v>
      </c>
      <c r="C1665" s="4" t="s">
        <v>3011</v>
      </c>
      <c r="D1665" t="s">
        <v>5333</v>
      </c>
      <c r="E1665" s="8">
        <v>13</v>
      </c>
      <c r="F1665" s="1" t="str">
        <f t="shared" si="10"/>
        <v>NEW YORK</v>
      </c>
      <c r="G1665" s="6" t="s">
        <v>3634</v>
      </c>
      <c r="H1665" t="str">
        <f t="shared" si="11"/>
        <v>Auxiliar Técnico II</v>
      </c>
      <c r="I1665" t="str">
        <f>VLOOKUP(A1665,PERSONALES!$B$2:$F$2072,4,0)</f>
        <v>F</v>
      </c>
      <c r="J1665">
        <f>VLOOKUP(A1665,PERSONALES!$B$2:$F$2072,5,0)</f>
        <v>37</v>
      </c>
      <c r="K1665" t="str">
        <f>VLOOKUP(A1665,CITACIONES!$B$1:D$2072,2,0)</f>
        <v>SI</v>
      </c>
      <c r="L1665" t="str">
        <f>VLOOKUP(A1665,CITACIONES!$B$2:$D$2072,3,0)</f>
        <v>MAYO</v>
      </c>
    </row>
    <row r="1666" spans="1:12">
      <c r="A1666" s="4">
        <v>1016187349</v>
      </c>
      <c r="B1666" s="4" t="s">
        <v>3012</v>
      </c>
      <c r="C1666" s="4" t="s">
        <v>3013</v>
      </c>
      <c r="D1666" t="s">
        <v>5334</v>
      </c>
      <c r="E1666" s="8">
        <v>4</v>
      </c>
      <c r="F1666" s="1" t="str">
        <f t="shared" ref="F1666:F1729" si="12">VLOOKUP(E1666,$O$1:$P$16,2,FALSE)</f>
        <v>BARRANQUILLA</v>
      </c>
      <c r="G1666" s="6" t="s">
        <v>3630</v>
      </c>
      <c r="H1666" t="str">
        <f t="shared" ref="H1666:H1729" si="13">VLOOKUP(G1666,$O$19:$P$38,2,0)</f>
        <v>Profesional II</v>
      </c>
      <c r="I1666" t="str">
        <f>VLOOKUP(A1666,PERSONALES!$B$2:$F$2072,4,0)</f>
        <v>F</v>
      </c>
      <c r="J1666">
        <f>VLOOKUP(A1666,PERSONALES!$B$2:$F$2072,5,0)</f>
        <v>33</v>
      </c>
      <c r="K1666" t="str">
        <f>VLOOKUP(A1666,CITACIONES!$B$1:D$2072,2,0)</f>
        <v>SI</v>
      </c>
      <c r="L1666" t="str">
        <f>VLOOKUP(A1666,CITACIONES!$B$2:$D$2072,3,0)</f>
        <v>MARZO</v>
      </c>
    </row>
    <row r="1667" spans="1:12">
      <c r="A1667" s="4">
        <v>102213768</v>
      </c>
      <c r="B1667" s="4" t="s">
        <v>2441</v>
      </c>
      <c r="C1667" s="4" t="s">
        <v>3014</v>
      </c>
      <c r="D1667" t="s">
        <v>5335</v>
      </c>
      <c r="E1667" s="8">
        <v>10</v>
      </c>
      <c r="F1667" s="1" t="str">
        <f t="shared" si="12"/>
        <v>LIMA</v>
      </c>
      <c r="G1667" s="6" t="s">
        <v>3630</v>
      </c>
      <c r="H1667" t="str">
        <f t="shared" si="13"/>
        <v>Profesional II</v>
      </c>
      <c r="I1667" t="str">
        <f>VLOOKUP(A1667,PERSONALES!$B$2:$F$2072,4,0)</f>
        <v>M</v>
      </c>
      <c r="J1667">
        <f>VLOOKUP(A1667,PERSONALES!$B$2:$F$2072,5,0)</f>
        <v>33</v>
      </c>
      <c r="K1667" t="str">
        <f>VLOOKUP(A1667,CITACIONES!$B$1:D$2072,2,0)</f>
        <v>SI</v>
      </c>
      <c r="L1667" t="str">
        <f>VLOOKUP(A1667,CITACIONES!$B$2:$D$2072,3,0)</f>
        <v>JUNIO</v>
      </c>
    </row>
    <row r="1668" spans="1:12">
      <c r="A1668" s="4">
        <v>1022550798</v>
      </c>
      <c r="B1668" s="4" t="s">
        <v>3015</v>
      </c>
      <c r="C1668" s="4" t="s">
        <v>1262</v>
      </c>
      <c r="D1668" t="s">
        <v>5336</v>
      </c>
      <c r="E1668" s="8">
        <v>3</v>
      </c>
      <c r="F1668" s="1" t="str">
        <f t="shared" si="12"/>
        <v>CALI</v>
      </c>
      <c r="G1668" s="6" t="s">
        <v>3634</v>
      </c>
      <c r="H1668" t="str">
        <f t="shared" si="13"/>
        <v>Auxiliar Técnico II</v>
      </c>
      <c r="I1668" t="str">
        <f>VLOOKUP(A1668,PERSONALES!$B$2:$F$2072,4,0)</f>
        <v>F</v>
      </c>
      <c r="J1668">
        <f>VLOOKUP(A1668,PERSONALES!$B$2:$F$2072,5,0)</f>
        <v>26</v>
      </c>
      <c r="K1668" t="str">
        <f>VLOOKUP(A1668,CITACIONES!$B$1:D$2072,2,0)</f>
        <v>SI</v>
      </c>
      <c r="L1668" t="str">
        <f>VLOOKUP(A1668,CITACIONES!$B$2:$D$2072,3,0)</f>
        <v>ABRIL</v>
      </c>
    </row>
    <row r="1669" spans="1:12">
      <c r="A1669" s="4">
        <v>123362769</v>
      </c>
      <c r="B1669" s="4" t="s">
        <v>3016</v>
      </c>
      <c r="C1669" s="4" t="s">
        <v>3017</v>
      </c>
      <c r="D1669" t="s">
        <v>5337</v>
      </c>
      <c r="E1669" s="8">
        <v>13</v>
      </c>
      <c r="F1669" s="1" t="str">
        <f t="shared" si="12"/>
        <v>NEW YORK</v>
      </c>
      <c r="G1669" s="6" t="s">
        <v>3634</v>
      </c>
      <c r="H1669" t="str">
        <f t="shared" si="13"/>
        <v>Auxiliar Técnico II</v>
      </c>
      <c r="I1669" t="str">
        <f>VLOOKUP(A1669,PERSONALES!$B$2:$F$2072,4,0)</f>
        <v>F</v>
      </c>
      <c r="J1669">
        <f>VLOOKUP(A1669,PERSONALES!$B$2:$F$2072,5,0)</f>
        <v>24</v>
      </c>
      <c r="K1669" t="str">
        <f>VLOOKUP(A1669,CITACIONES!$B$1:D$2072,2,0)</f>
        <v>SI</v>
      </c>
      <c r="L1669" t="str">
        <f>VLOOKUP(A1669,CITACIONES!$B$2:$D$2072,3,0)</f>
        <v>MARZO</v>
      </c>
    </row>
    <row r="1670" spans="1:12">
      <c r="A1670" s="4">
        <v>29115105</v>
      </c>
      <c r="B1670" s="4" t="s">
        <v>3018</v>
      </c>
      <c r="C1670" s="4" t="s">
        <v>3019</v>
      </c>
      <c r="D1670" t="s">
        <v>5338</v>
      </c>
      <c r="E1670" s="8">
        <v>7</v>
      </c>
      <c r="F1670" s="1" t="str">
        <f t="shared" si="12"/>
        <v>PASO</v>
      </c>
      <c r="G1670" s="6" t="s">
        <v>3630</v>
      </c>
      <c r="H1670" t="str">
        <f t="shared" si="13"/>
        <v>Profesional II</v>
      </c>
      <c r="I1670" t="str">
        <f>VLOOKUP(A1670,PERSONALES!$B$2:$F$2072,4,0)</f>
        <v>F</v>
      </c>
      <c r="J1670">
        <f>VLOOKUP(A1670,PERSONALES!$B$2:$F$2072,5,0)</f>
        <v>44</v>
      </c>
      <c r="K1670" t="str">
        <f>VLOOKUP(A1670,CITACIONES!$B$1:D$2072,2,0)</f>
        <v>NO</v>
      </c>
      <c r="L1670" t="str">
        <f>VLOOKUP(A1670,CITACIONES!$B$2:$D$2072,3,0)</f>
        <v>PENDIENTE</v>
      </c>
    </row>
    <row r="1671" spans="1:12">
      <c r="A1671" s="4">
        <v>51843805</v>
      </c>
      <c r="B1671" s="4" t="s">
        <v>3020</v>
      </c>
      <c r="C1671" s="4" t="s">
        <v>3021</v>
      </c>
      <c r="D1671" t="s">
        <v>5339</v>
      </c>
      <c r="E1671" s="8">
        <v>9</v>
      </c>
      <c r="F1671" s="1" t="str">
        <f t="shared" si="12"/>
        <v>QUITO</v>
      </c>
      <c r="G1671" s="6" t="s">
        <v>3630</v>
      </c>
      <c r="H1671" t="str">
        <f t="shared" si="13"/>
        <v>Profesional II</v>
      </c>
      <c r="I1671" t="str">
        <f>VLOOKUP(A1671,PERSONALES!$B$2:$F$2072,4,0)</f>
        <v>F</v>
      </c>
      <c r="J1671">
        <f>VLOOKUP(A1671,PERSONALES!$B$2:$F$2072,5,0)</f>
        <v>53</v>
      </c>
      <c r="K1671" t="str">
        <f>VLOOKUP(A1671,CITACIONES!$B$1:D$2072,2,0)</f>
        <v>SI</v>
      </c>
      <c r="L1671" t="str">
        <f>VLOOKUP(A1671,CITACIONES!$B$2:$D$2072,3,0)</f>
        <v>MARZO</v>
      </c>
    </row>
    <row r="1672" spans="1:12">
      <c r="A1672" s="4">
        <v>51921130</v>
      </c>
      <c r="B1672" s="4" t="s">
        <v>3022</v>
      </c>
      <c r="C1672" s="4" t="s">
        <v>3023</v>
      </c>
      <c r="D1672" t="s">
        <v>5340</v>
      </c>
      <c r="E1672" s="8">
        <v>11</v>
      </c>
      <c r="F1672" s="1" t="str">
        <f t="shared" si="12"/>
        <v>BUENOS AIRES</v>
      </c>
      <c r="G1672" s="6" t="s">
        <v>3630</v>
      </c>
      <c r="H1672" t="str">
        <f t="shared" si="13"/>
        <v>Profesional II</v>
      </c>
      <c r="I1672" t="str">
        <f>VLOOKUP(A1672,PERSONALES!$B$2:$F$2072,4,0)</f>
        <v>F</v>
      </c>
      <c r="J1672">
        <f>VLOOKUP(A1672,PERSONALES!$B$2:$F$2072,5,0)</f>
        <v>54</v>
      </c>
      <c r="K1672" t="str">
        <f>VLOOKUP(A1672,CITACIONES!$B$1:D$2072,2,0)</f>
        <v>SI</v>
      </c>
      <c r="L1672" t="str">
        <f>VLOOKUP(A1672,CITACIONES!$B$2:$D$2072,3,0)</f>
        <v>ABRIL</v>
      </c>
    </row>
    <row r="1673" spans="1:12">
      <c r="A1673" s="4">
        <v>52123273</v>
      </c>
      <c r="B1673" s="4" t="s">
        <v>3024</v>
      </c>
      <c r="C1673" s="4" t="s">
        <v>3025</v>
      </c>
      <c r="D1673" t="s">
        <v>5341</v>
      </c>
      <c r="E1673" s="8">
        <v>15</v>
      </c>
      <c r="F1673" s="1" t="str">
        <f t="shared" si="12"/>
        <v>MIAMI</v>
      </c>
      <c r="G1673" s="6" t="s">
        <v>3630</v>
      </c>
      <c r="H1673" t="str">
        <f t="shared" si="13"/>
        <v>Profesional II</v>
      </c>
      <c r="I1673" t="str">
        <f>VLOOKUP(A1673,PERSONALES!$B$2:$F$2072,4,0)</f>
        <v>F</v>
      </c>
      <c r="J1673">
        <f>VLOOKUP(A1673,PERSONALES!$B$2:$F$2072,5,0)</f>
        <v>47</v>
      </c>
      <c r="K1673" t="str">
        <f>VLOOKUP(A1673,CITACIONES!$B$1:D$2072,2,0)</f>
        <v>SI</v>
      </c>
      <c r="L1673" t="str">
        <f>VLOOKUP(A1673,CITACIONES!$B$2:$D$2072,3,0)</f>
        <v>MARZO</v>
      </c>
    </row>
    <row r="1674" spans="1:12">
      <c r="A1674" s="4">
        <v>52153571</v>
      </c>
      <c r="B1674" s="4" t="s">
        <v>1291</v>
      </c>
      <c r="C1674" s="4" t="s">
        <v>3026</v>
      </c>
      <c r="D1674" t="s">
        <v>5342</v>
      </c>
      <c r="E1674" s="8">
        <v>2</v>
      </c>
      <c r="F1674" s="1" t="str">
        <f t="shared" si="12"/>
        <v>MEDELLIN</v>
      </c>
      <c r="G1674" s="6" t="s">
        <v>3630</v>
      </c>
      <c r="H1674" t="str">
        <f t="shared" si="13"/>
        <v>Profesional II</v>
      </c>
      <c r="I1674" t="str">
        <f>VLOOKUP(A1674,PERSONALES!$B$2:$F$2072,4,0)</f>
        <v>F</v>
      </c>
      <c r="J1674">
        <f>VLOOKUP(A1674,PERSONALES!$B$2:$F$2072,5,0)</f>
        <v>48</v>
      </c>
      <c r="K1674" t="str">
        <f>VLOOKUP(A1674,CITACIONES!$B$1:D$2072,2,0)</f>
        <v>SI</v>
      </c>
      <c r="L1674" t="str">
        <f>VLOOKUP(A1674,CITACIONES!$B$2:$D$2072,3,0)</f>
        <v>ENERO</v>
      </c>
    </row>
    <row r="1675" spans="1:12">
      <c r="A1675" s="4">
        <v>52211998</v>
      </c>
      <c r="B1675" s="4" t="s">
        <v>3027</v>
      </c>
      <c r="C1675" s="4" t="s">
        <v>3028</v>
      </c>
      <c r="D1675" t="s">
        <v>5343</v>
      </c>
      <c r="E1675" s="8">
        <v>10</v>
      </c>
      <c r="F1675" s="1" t="str">
        <f t="shared" si="12"/>
        <v>LIMA</v>
      </c>
      <c r="G1675" s="6" t="s">
        <v>3630</v>
      </c>
      <c r="H1675" t="str">
        <f t="shared" si="13"/>
        <v>Profesional II</v>
      </c>
      <c r="I1675" t="str">
        <f>VLOOKUP(A1675,PERSONALES!$B$2:$F$2072,4,0)</f>
        <v>F</v>
      </c>
      <c r="J1675">
        <f>VLOOKUP(A1675,PERSONALES!$B$2:$F$2072,5,0)</f>
        <v>45</v>
      </c>
      <c r="K1675" t="str">
        <f>VLOOKUP(A1675,CITACIONES!$B$1:D$2072,2,0)</f>
        <v>SI</v>
      </c>
      <c r="L1675" t="str">
        <f>VLOOKUP(A1675,CITACIONES!$B$2:$D$2072,3,0)</f>
        <v>MARZO</v>
      </c>
    </row>
    <row r="1676" spans="1:12">
      <c r="A1676" s="4">
        <v>52264944</v>
      </c>
      <c r="B1676" s="4" t="s">
        <v>3029</v>
      </c>
      <c r="C1676" s="4" t="s">
        <v>3030</v>
      </c>
      <c r="D1676" t="s">
        <v>5344</v>
      </c>
      <c r="E1676" s="8">
        <v>9</v>
      </c>
      <c r="F1676" s="1" t="str">
        <f t="shared" si="12"/>
        <v>QUITO</v>
      </c>
      <c r="G1676" s="6" t="s">
        <v>3633</v>
      </c>
      <c r="H1676" t="str">
        <f t="shared" si="13"/>
        <v>Coordinador I</v>
      </c>
      <c r="I1676" t="str">
        <f>VLOOKUP(A1676,PERSONALES!$B$2:$F$2072,4,0)</f>
        <v>F</v>
      </c>
      <c r="J1676">
        <f>VLOOKUP(A1676,PERSONALES!$B$2:$F$2072,5,0)</f>
        <v>47</v>
      </c>
      <c r="K1676" t="str">
        <f>VLOOKUP(A1676,CITACIONES!$B$1:D$2072,2,0)</f>
        <v>SI</v>
      </c>
      <c r="L1676" t="str">
        <f>VLOOKUP(A1676,CITACIONES!$B$2:$D$2072,3,0)</f>
        <v>FEBRERO</v>
      </c>
    </row>
    <row r="1677" spans="1:12">
      <c r="A1677" s="4">
        <v>5236879</v>
      </c>
      <c r="B1677" s="4" t="s">
        <v>3031</v>
      </c>
      <c r="C1677" s="4" t="s">
        <v>3032</v>
      </c>
      <c r="D1677" t="s">
        <v>5345</v>
      </c>
      <c r="E1677" s="8">
        <v>11</v>
      </c>
      <c r="F1677" s="1" t="str">
        <f t="shared" si="12"/>
        <v>BUENOS AIRES</v>
      </c>
      <c r="G1677" s="6" t="s">
        <v>3630</v>
      </c>
      <c r="H1677" t="str">
        <f t="shared" si="13"/>
        <v>Profesional II</v>
      </c>
      <c r="I1677" t="str">
        <f>VLOOKUP(A1677,PERSONALES!$B$2:$F$2072,4,0)</f>
        <v>F</v>
      </c>
      <c r="J1677">
        <f>VLOOKUP(A1677,PERSONALES!$B$2:$F$2072,5,0)</f>
        <v>46</v>
      </c>
      <c r="K1677" t="str">
        <f>VLOOKUP(A1677,CITACIONES!$B$1:D$2072,2,0)</f>
        <v>SI</v>
      </c>
      <c r="L1677" t="str">
        <f>VLOOKUP(A1677,CITACIONES!$B$2:$D$2072,3,0)</f>
        <v>ENERO</v>
      </c>
    </row>
    <row r="1678" spans="1:12">
      <c r="A1678" s="4">
        <v>52362197</v>
      </c>
      <c r="B1678" s="4" t="s">
        <v>102</v>
      </c>
      <c r="C1678" s="4" t="s">
        <v>3033</v>
      </c>
      <c r="D1678" t="s">
        <v>5346</v>
      </c>
      <c r="E1678" s="8">
        <v>1</v>
      </c>
      <c r="F1678" s="1" t="str">
        <f t="shared" si="12"/>
        <v>BOGOTA</v>
      </c>
      <c r="G1678" s="6" t="s">
        <v>3630</v>
      </c>
      <c r="H1678" t="str">
        <f t="shared" si="13"/>
        <v>Profesional II</v>
      </c>
      <c r="I1678" t="str">
        <f>VLOOKUP(A1678,PERSONALES!$B$2:$F$2072,4,0)</f>
        <v>F</v>
      </c>
      <c r="J1678">
        <f>VLOOKUP(A1678,PERSONALES!$B$2:$F$2072,5,0)</f>
        <v>46</v>
      </c>
      <c r="K1678" t="str">
        <f>VLOOKUP(A1678,CITACIONES!$B$1:D$2072,2,0)</f>
        <v>SI</v>
      </c>
      <c r="L1678" t="str">
        <f>VLOOKUP(A1678,CITACIONES!$B$2:$D$2072,3,0)</f>
        <v>MARZO</v>
      </c>
    </row>
    <row r="1679" spans="1:12">
      <c r="A1679" s="4">
        <v>52375071</v>
      </c>
      <c r="B1679" s="4" t="s">
        <v>183</v>
      </c>
      <c r="C1679" s="4" t="s">
        <v>3034</v>
      </c>
      <c r="D1679" t="s">
        <v>5347</v>
      </c>
      <c r="E1679" s="8">
        <v>6</v>
      </c>
      <c r="F1679" s="1" t="str">
        <f t="shared" si="12"/>
        <v>SANTA MARTA</v>
      </c>
      <c r="G1679" s="6" t="s">
        <v>3630</v>
      </c>
      <c r="H1679" t="str">
        <f t="shared" si="13"/>
        <v>Profesional II</v>
      </c>
      <c r="I1679" t="str">
        <f>VLOOKUP(A1679,PERSONALES!$B$2:$F$2072,4,0)</f>
        <v>F</v>
      </c>
      <c r="J1679">
        <f>VLOOKUP(A1679,PERSONALES!$B$2:$F$2072,5,0)</f>
        <v>46</v>
      </c>
      <c r="K1679" t="str">
        <f>VLOOKUP(A1679,CITACIONES!$B$1:D$2072,2,0)</f>
        <v>NO</v>
      </c>
      <c r="L1679" t="str">
        <f>VLOOKUP(A1679,CITACIONES!$B$2:$D$2072,3,0)</f>
        <v>PENDIENTE</v>
      </c>
    </row>
    <row r="1680" spans="1:12">
      <c r="A1680" s="4">
        <v>52477307</v>
      </c>
      <c r="B1680" s="4" t="s">
        <v>1223</v>
      </c>
      <c r="C1680" s="4" t="s">
        <v>3035</v>
      </c>
      <c r="D1680" t="s">
        <v>5348</v>
      </c>
      <c r="E1680" s="8">
        <v>7</v>
      </c>
      <c r="F1680" s="1" t="str">
        <f t="shared" si="12"/>
        <v>PASO</v>
      </c>
      <c r="G1680" s="6" t="s">
        <v>3630</v>
      </c>
      <c r="H1680" t="str">
        <f t="shared" si="13"/>
        <v>Profesional II</v>
      </c>
      <c r="I1680" t="str">
        <f>VLOOKUP(A1680,PERSONALES!$B$2:$F$2072,4,0)</f>
        <v>F</v>
      </c>
      <c r="J1680">
        <f>VLOOKUP(A1680,PERSONALES!$B$2:$F$2072,5,0)</f>
        <v>45</v>
      </c>
      <c r="K1680" t="str">
        <f>VLOOKUP(A1680,CITACIONES!$B$1:D$2072,2,0)</f>
        <v>SI</v>
      </c>
      <c r="L1680" t="str">
        <f>VLOOKUP(A1680,CITACIONES!$B$2:$D$2072,3,0)</f>
        <v>JUNIO</v>
      </c>
    </row>
    <row r="1681" spans="1:12">
      <c r="A1681" s="4">
        <v>52624828</v>
      </c>
      <c r="B1681" s="4" t="s">
        <v>2019</v>
      </c>
      <c r="C1681" s="4" t="s">
        <v>3036</v>
      </c>
      <c r="D1681" t="s">
        <v>5349</v>
      </c>
      <c r="E1681" s="8">
        <v>11</v>
      </c>
      <c r="F1681" s="1" t="str">
        <f t="shared" si="12"/>
        <v>BUENOS AIRES</v>
      </c>
      <c r="G1681" s="6" t="s">
        <v>3633</v>
      </c>
      <c r="H1681" t="str">
        <f t="shared" si="13"/>
        <v>Coordinador I</v>
      </c>
      <c r="I1681" t="str">
        <f>VLOOKUP(A1681,PERSONALES!$B$2:$F$2072,4,0)</f>
        <v>F</v>
      </c>
      <c r="J1681">
        <f>VLOOKUP(A1681,PERSONALES!$B$2:$F$2072,5,0)</f>
        <v>48</v>
      </c>
      <c r="K1681" t="str">
        <f>VLOOKUP(A1681,CITACIONES!$B$1:D$2072,2,0)</f>
        <v>SI</v>
      </c>
      <c r="L1681" t="str">
        <f>VLOOKUP(A1681,CITACIONES!$B$2:$D$2072,3,0)</f>
        <v>ABRIL</v>
      </c>
    </row>
    <row r="1682" spans="1:12">
      <c r="A1682" s="4">
        <v>52744317</v>
      </c>
      <c r="B1682" s="4" t="s">
        <v>404</v>
      </c>
      <c r="C1682" s="4" t="s">
        <v>3037</v>
      </c>
      <c r="D1682" t="s">
        <v>5350</v>
      </c>
      <c r="E1682" s="8">
        <v>10</v>
      </c>
      <c r="F1682" s="1" t="str">
        <f t="shared" si="12"/>
        <v>LIMA</v>
      </c>
      <c r="G1682" s="6" t="s">
        <v>3630</v>
      </c>
      <c r="H1682" t="str">
        <f t="shared" si="13"/>
        <v>Profesional II</v>
      </c>
      <c r="I1682" t="str">
        <f>VLOOKUP(A1682,PERSONALES!$B$2:$F$2072,4,0)</f>
        <v>F</v>
      </c>
      <c r="J1682">
        <f>VLOOKUP(A1682,PERSONALES!$B$2:$F$2072,5,0)</f>
        <v>39</v>
      </c>
      <c r="K1682" t="str">
        <f>VLOOKUP(A1682,CITACIONES!$B$1:D$2072,2,0)</f>
        <v>SI</v>
      </c>
      <c r="L1682" t="str">
        <f>VLOOKUP(A1682,CITACIONES!$B$2:$D$2072,3,0)</f>
        <v>FEBRERO</v>
      </c>
    </row>
    <row r="1683" spans="1:12">
      <c r="A1683" s="4">
        <v>52781375</v>
      </c>
      <c r="B1683" s="4" t="s">
        <v>826</v>
      </c>
      <c r="C1683" s="4" t="s">
        <v>3038</v>
      </c>
      <c r="D1683" t="s">
        <v>5351</v>
      </c>
      <c r="E1683" s="8">
        <v>4</v>
      </c>
      <c r="F1683" s="1" t="str">
        <f t="shared" si="12"/>
        <v>BARRANQUILLA</v>
      </c>
      <c r="G1683" s="6" t="s">
        <v>3630</v>
      </c>
      <c r="H1683" t="str">
        <f t="shared" si="13"/>
        <v>Profesional II</v>
      </c>
      <c r="I1683" t="str">
        <f>VLOOKUP(A1683,PERSONALES!$B$2:$F$2072,4,0)</f>
        <v>F</v>
      </c>
      <c r="J1683">
        <f>VLOOKUP(A1683,PERSONALES!$B$2:$F$2072,5,0)</f>
        <v>38</v>
      </c>
      <c r="K1683" t="str">
        <f>VLOOKUP(A1683,CITACIONES!$B$1:D$2072,2,0)</f>
        <v>NO</v>
      </c>
      <c r="L1683" t="str">
        <f>VLOOKUP(A1683,CITACIONES!$B$2:$D$2072,3,0)</f>
        <v>PENDIENTE</v>
      </c>
    </row>
    <row r="1684" spans="1:12">
      <c r="A1684" s="4">
        <v>52788480</v>
      </c>
      <c r="B1684" s="4" t="s">
        <v>3039</v>
      </c>
      <c r="C1684" s="4" t="s">
        <v>3040</v>
      </c>
      <c r="D1684" t="s">
        <v>5352</v>
      </c>
      <c r="E1684" s="8">
        <v>14</v>
      </c>
      <c r="F1684" s="1" t="str">
        <f t="shared" si="12"/>
        <v>SANTIAGO</v>
      </c>
      <c r="G1684" s="6" t="s">
        <v>3630</v>
      </c>
      <c r="H1684" t="str">
        <f t="shared" si="13"/>
        <v>Profesional II</v>
      </c>
      <c r="I1684" t="str">
        <f>VLOOKUP(A1684,PERSONALES!$B$2:$F$2072,4,0)</f>
        <v>F</v>
      </c>
      <c r="J1684">
        <f>VLOOKUP(A1684,PERSONALES!$B$2:$F$2072,5,0)</f>
        <v>43</v>
      </c>
      <c r="K1684" t="str">
        <f>VLOOKUP(A1684,CITACIONES!$B$1:D$2072,2,0)</f>
        <v>SI</v>
      </c>
      <c r="L1684" t="str">
        <f>VLOOKUP(A1684,CITACIONES!$B$2:$D$2072,3,0)</f>
        <v>MAYO</v>
      </c>
    </row>
    <row r="1685" spans="1:12">
      <c r="A1685" s="4">
        <v>52809512</v>
      </c>
      <c r="B1685" s="4" t="s">
        <v>3041</v>
      </c>
      <c r="C1685" s="4" t="s">
        <v>3042</v>
      </c>
      <c r="D1685" t="s">
        <v>5353</v>
      </c>
      <c r="E1685" s="8">
        <v>6</v>
      </c>
      <c r="F1685" s="1" t="str">
        <f t="shared" si="12"/>
        <v>SANTA MARTA</v>
      </c>
      <c r="G1685" s="6" t="s">
        <v>3630</v>
      </c>
      <c r="H1685" t="str">
        <f t="shared" si="13"/>
        <v>Profesional II</v>
      </c>
      <c r="I1685" t="str">
        <f>VLOOKUP(A1685,PERSONALES!$B$2:$F$2072,4,0)</f>
        <v>F</v>
      </c>
      <c r="J1685">
        <f>VLOOKUP(A1685,PERSONALES!$B$2:$F$2072,5,0)</f>
        <v>42</v>
      </c>
      <c r="K1685" t="str">
        <f>VLOOKUP(A1685,CITACIONES!$B$1:D$2072,2,0)</f>
        <v>SI</v>
      </c>
      <c r="L1685" t="str">
        <f>VLOOKUP(A1685,CITACIONES!$B$2:$D$2072,3,0)</f>
        <v>FEBRERO</v>
      </c>
    </row>
    <row r="1686" spans="1:12">
      <c r="A1686" s="4">
        <v>52839294</v>
      </c>
      <c r="B1686" s="4" t="s">
        <v>3043</v>
      </c>
      <c r="C1686" s="4" t="s">
        <v>3044</v>
      </c>
      <c r="D1686" t="s">
        <v>5354</v>
      </c>
      <c r="E1686" s="8">
        <v>14</v>
      </c>
      <c r="F1686" s="1" t="str">
        <f t="shared" si="12"/>
        <v>SANTIAGO</v>
      </c>
      <c r="G1686" s="6" t="s">
        <v>3630</v>
      </c>
      <c r="H1686" t="str">
        <f t="shared" si="13"/>
        <v>Profesional II</v>
      </c>
      <c r="I1686" t="str">
        <f>VLOOKUP(A1686,PERSONALES!$B$2:$F$2072,4,0)</f>
        <v>F</v>
      </c>
      <c r="J1686">
        <f>VLOOKUP(A1686,PERSONALES!$B$2:$F$2072,5,0)</f>
        <v>41</v>
      </c>
      <c r="K1686" t="str">
        <f>VLOOKUP(A1686,CITACIONES!$B$1:D$2072,2,0)</f>
        <v>SI</v>
      </c>
      <c r="L1686" t="str">
        <f>VLOOKUP(A1686,CITACIONES!$B$2:$D$2072,3,0)</f>
        <v>ENERO</v>
      </c>
    </row>
    <row r="1687" spans="1:12">
      <c r="A1687" s="4">
        <v>52851124</v>
      </c>
      <c r="B1687" s="4" t="s">
        <v>154</v>
      </c>
      <c r="C1687" s="4" t="s">
        <v>153</v>
      </c>
      <c r="D1687" t="s">
        <v>5355</v>
      </c>
      <c r="E1687" s="8">
        <v>7</v>
      </c>
      <c r="F1687" s="1" t="str">
        <f t="shared" si="12"/>
        <v>PASO</v>
      </c>
      <c r="G1687" s="6" t="s">
        <v>3630</v>
      </c>
      <c r="H1687" t="str">
        <f t="shared" si="13"/>
        <v>Profesional II</v>
      </c>
      <c r="I1687" t="str">
        <f>VLOOKUP(A1687,PERSONALES!$B$2:$F$2072,4,0)</f>
        <v>F</v>
      </c>
      <c r="J1687">
        <f>VLOOKUP(A1687,PERSONALES!$B$2:$F$2072,5,0)</f>
        <v>42</v>
      </c>
      <c r="K1687" t="str">
        <f>VLOOKUP(A1687,CITACIONES!$B$1:D$2072,2,0)</f>
        <v>SI</v>
      </c>
      <c r="L1687" t="str">
        <f>VLOOKUP(A1687,CITACIONES!$B$2:$D$2072,3,0)</f>
        <v>MAYO</v>
      </c>
    </row>
    <row r="1688" spans="1:12">
      <c r="A1688" s="4">
        <v>5297278</v>
      </c>
      <c r="B1688" s="4" t="s">
        <v>3045</v>
      </c>
      <c r="C1688" s="4" t="s">
        <v>3046</v>
      </c>
      <c r="D1688" t="s">
        <v>5356</v>
      </c>
      <c r="E1688" s="8">
        <v>8</v>
      </c>
      <c r="F1688" s="1" t="str">
        <f t="shared" si="12"/>
        <v>GUAYAQUIL</v>
      </c>
      <c r="G1688" s="6" t="s">
        <v>3630</v>
      </c>
      <c r="H1688" t="str">
        <f t="shared" si="13"/>
        <v>Profesional II</v>
      </c>
      <c r="I1688" t="str">
        <f>VLOOKUP(A1688,PERSONALES!$B$2:$F$2072,4,0)</f>
        <v>F</v>
      </c>
      <c r="J1688">
        <f>VLOOKUP(A1688,PERSONALES!$B$2:$F$2072,5,0)</f>
        <v>39</v>
      </c>
      <c r="K1688" t="str">
        <f>VLOOKUP(A1688,CITACIONES!$B$1:D$2072,2,0)</f>
        <v>SI</v>
      </c>
      <c r="L1688" t="str">
        <f>VLOOKUP(A1688,CITACIONES!$B$2:$D$2072,3,0)</f>
        <v>ABRIL</v>
      </c>
    </row>
    <row r="1689" spans="1:12">
      <c r="A1689" s="4">
        <v>53138828</v>
      </c>
      <c r="B1689" s="4" t="s">
        <v>3047</v>
      </c>
      <c r="C1689" s="4" t="s">
        <v>2488</v>
      </c>
      <c r="D1689" t="s">
        <v>5357</v>
      </c>
      <c r="E1689" s="8">
        <v>2</v>
      </c>
      <c r="F1689" s="1" t="str">
        <f t="shared" si="12"/>
        <v>MEDELLIN</v>
      </c>
      <c r="G1689" s="6" t="s">
        <v>3630</v>
      </c>
      <c r="H1689" t="str">
        <f t="shared" si="13"/>
        <v>Profesional II</v>
      </c>
      <c r="I1689" t="str">
        <f>VLOOKUP(A1689,PERSONALES!$B$2:$F$2072,4,0)</f>
        <v>F</v>
      </c>
      <c r="J1689">
        <f>VLOOKUP(A1689,PERSONALES!$B$2:$F$2072,5,0)</f>
        <v>37</v>
      </c>
      <c r="K1689" t="str">
        <f>VLOOKUP(A1689,CITACIONES!$B$1:D$2072,2,0)</f>
        <v>SI</v>
      </c>
      <c r="L1689" t="str">
        <f>VLOOKUP(A1689,CITACIONES!$B$2:$D$2072,3,0)</f>
        <v>ENERO</v>
      </c>
    </row>
    <row r="1690" spans="1:12">
      <c r="A1690" s="4">
        <v>79052116</v>
      </c>
      <c r="B1690" s="4" t="s">
        <v>3048</v>
      </c>
      <c r="C1690" s="4" t="s">
        <v>3049</v>
      </c>
      <c r="D1690" t="s">
        <v>5358</v>
      </c>
      <c r="E1690" s="8">
        <v>5</v>
      </c>
      <c r="F1690" s="1" t="str">
        <f t="shared" si="12"/>
        <v>BUCARAMANGA</v>
      </c>
      <c r="G1690" s="6" t="s">
        <v>3630</v>
      </c>
      <c r="H1690" t="str">
        <f t="shared" si="13"/>
        <v>Profesional II</v>
      </c>
      <c r="I1690" t="str">
        <f>VLOOKUP(A1690,PERSONALES!$B$2:$F$2072,4,0)</f>
        <v>M</v>
      </c>
      <c r="J1690">
        <f>VLOOKUP(A1690,PERSONALES!$B$2:$F$2072,5,0)</f>
        <v>55</v>
      </c>
      <c r="K1690" t="str">
        <f>VLOOKUP(A1690,CITACIONES!$B$1:D$2072,2,0)</f>
        <v>SI</v>
      </c>
      <c r="L1690" t="str">
        <f>VLOOKUP(A1690,CITACIONES!$B$2:$D$2072,3,0)</f>
        <v>ABRIL</v>
      </c>
    </row>
    <row r="1691" spans="1:12">
      <c r="A1691" s="4">
        <v>79185932</v>
      </c>
      <c r="B1691" s="4" t="s">
        <v>497</v>
      </c>
      <c r="C1691" s="4" t="s">
        <v>3050</v>
      </c>
      <c r="D1691" t="s">
        <v>5359</v>
      </c>
      <c r="E1691" s="8">
        <v>2</v>
      </c>
      <c r="F1691" s="1" t="str">
        <f t="shared" si="12"/>
        <v>MEDELLIN</v>
      </c>
      <c r="G1691" s="6" t="s">
        <v>3630</v>
      </c>
      <c r="H1691" t="str">
        <f t="shared" si="13"/>
        <v>Profesional II</v>
      </c>
      <c r="I1691" t="str">
        <f>VLOOKUP(A1691,PERSONALES!$B$2:$F$2072,4,0)</f>
        <v>M</v>
      </c>
      <c r="J1691">
        <f>VLOOKUP(A1691,PERSONALES!$B$2:$F$2072,5,0)</f>
        <v>52</v>
      </c>
      <c r="K1691" t="str">
        <f>VLOOKUP(A1691,CITACIONES!$B$1:D$2072,2,0)</f>
        <v>NO</v>
      </c>
      <c r="L1691" t="str">
        <f>VLOOKUP(A1691,CITACIONES!$B$2:$D$2072,3,0)</f>
        <v>PENDIENTE</v>
      </c>
    </row>
    <row r="1692" spans="1:12">
      <c r="A1692" s="4">
        <v>79222285</v>
      </c>
      <c r="B1692" s="4" t="s">
        <v>375</v>
      </c>
      <c r="C1692" s="4" t="s">
        <v>374</v>
      </c>
      <c r="D1692" t="s">
        <v>5360</v>
      </c>
      <c r="E1692" s="8">
        <v>14</v>
      </c>
      <c r="F1692" s="1" t="str">
        <f t="shared" si="12"/>
        <v>SANTIAGO</v>
      </c>
      <c r="G1692" s="6" t="s">
        <v>3630</v>
      </c>
      <c r="H1692" t="str">
        <f t="shared" si="13"/>
        <v>Profesional II</v>
      </c>
      <c r="I1692" t="str">
        <f>VLOOKUP(A1692,PERSONALES!$B$2:$F$2072,4,0)</f>
        <v>M</v>
      </c>
      <c r="J1692">
        <f>VLOOKUP(A1692,PERSONALES!$B$2:$F$2072,5,0)</f>
        <v>39</v>
      </c>
      <c r="K1692" t="str">
        <f>VLOOKUP(A1692,CITACIONES!$B$1:D$2072,2,0)</f>
        <v>SI</v>
      </c>
      <c r="L1692" t="str">
        <f>VLOOKUP(A1692,CITACIONES!$B$2:$D$2072,3,0)</f>
        <v>FEBRERO</v>
      </c>
    </row>
    <row r="1693" spans="1:12">
      <c r="A1693" s="4">
        <v>79642795</v>
      </c>
      <c r="B1693" s="4" t="s">
        <v>3051</v>
      </c>
      <c r="C1693" s="4" t="s">
        <v>3052</v>
      </c>
      <c r="D1693" t="s">
        <v>5361</v>
      </c>
      <c r="E1693" s="8">
        <v>6</v>
      </c>
      <c r="F1693" s="1" t="str">
        <f t="shared" si="12"/>
        <v>SANTA MARTA</v>
      </c>
      <c r="G1693" s="6" t="s">
        <v>3630</v>
      </c>
      <c r="H1693" t="str">
        <f t="shared" si="13"/>
        <v>Profesional II</v>
      </c>
      <c r="I1693" t="str">
        <f>VLOOKUP(A1693,PERSONALES!$B$2:$F$2072,4,0)</f>
        <v>M</v>
      </c>
      <c r="J1693">
        <f>VLOOKUP(A1693,PERSONALES!$B$2:$F$2072,5,0)</f>
        <v>50</v>
      </c>
      <c r="K1693" t="str">
        <f>VLOOKUP(A1693,CITACIONES!$B$1:D$2072,2,0)</f>
        <v>SI</v>
      </c>
      <c r="L1693" t="str">
        <f>VLOOKUP(A1693,CITACIONES!$B$2:$D$2072,3,0)</f>
        <v>MAYO</v>
      </c>
    </row>
    <row r="1694" spans="1:12">
      <c r="A1694" s="4">
        <v>80216155</v>
      </c>
      <c r="B1694" s="4" t="s">
        <v>3053</v>
      </c>
      <c r="C1694" s="4" t="s">
        <v>3054</v>
      </c>
      <c r="D1694" t="s">
        <v>5362</v>
      </c>
      <c r="E1694" s="8">
        <v>3</v>
      </c>
      <c r="F1694" s="1" t="str">
        <f t="shared" si="12"/>
        <v>CALI</v>
      </c>
      <c r="G1694" s="6" t="s">
        <v>3630</v>
      </c>
      <c r="H1694" t="str">
        <f t="shared" si="13"/>
        <v>Profesional II</v>
      </c>
      <c r="I1694" t="str">
        <f>VLOOKUP(A1694,PERSONALES!$B$2:$F$2072,4,0)</f>
        <v>M</v>
      </c>
      <c r="J1694">
        <f>VLOOKUP(A1694,PERSONALES!$B$2:$F$2072,5,0)</f>
        <v>38</v>
      </c>
      <c r="K1694" t="str">
        <f>VLOOKUP(A1694,CITACIONES!$B$1:D$2072,2,0)</f>
        <v>SI</v>
      </c>
      <c r="L1694" t="str">
        <f>VLOOKUP(A1694,CITACIONES!$B$2:$D$2072,3,0)</f>
        <v>FEBRERO</v>
      </c>
    </row>
    <row r="1695" spans="1:12">
      <c r="A1695" s="4">
        <v>1010112125</v>
      </c>
      <c r="B1695" s="4" t="s">
        <v>3055</v>
      </c>
      <c r="C1695" s="4" t="s">
        <v>3056</v>
      </c>
      <c r="D1695" t="s">
        <v>5363</v>
      </c>
      <c r="E1695" s="8">
        <v>2</v>
      </c>
      <c r="F1695" s="1" t="str">
        <f t="shared" si="12"/>
        <v>MEDELLIN</v>
      </c>
      <c r="G1695" s="6" t="s">
        <v>3632</v>
      </c>
      <c r="H1695" t="str">
        <f t="shared" si="13"/>
        <v>Profesional I</v>
      </c>
      <c r="I1695" t="str">
        <f>VLOOKUP(A1695,PERSONALES!$B$2:$F$2072,4,0)</f>
        <v>M</v>
      </c>
      <c r="J1695">
        <f>VLOOKUP(A1695,PERSONALES!$B$2:$F$2072,5,0)</f>
        <v>27</v>
      </c>
      <c r="K1695" t="str">
        <f>VLOOKUP(A1695,CITACIONES!$B$1:D$2072,2,0)</f>
        <v>NO</v>
      </c>
      <c r="L1695" t="str">
        <f>VLOOKUP(A1695,CITACIONES!$B$2:$D$2072,3,0)</f>
        <v>PENDIENTE</v>
      </c>
    </row>
    <row r="1696" spans="1:12">
      <c r="A1696" s="4">
        <v>1012157386</v>
      </c>
      <c r="B1696" s="4" t="s">
        <v>1190</v>
      </c>
      <c r="C1696" s="4" t="s">
        <v>3057</v>
      </c>
      <c r="D1696" t="s">
        <v>5364</v>
      </c>
      <c r="E1696" s="8">
        <v>3</v>
      </c>
      <c r="F1696" s="1" t="str">
        <f t="shared" si="12"/>
        <v>CALI</v>
      </c>
      <c r="G1696" s="6" t="s">
        <v>3632</v>
      </c>
      <c r="H1696" t="str">
        <f t="shared" si="13"/>
        <v>Profesional I</v>
      </c>
      <c r="I1696" t="str">
        <f>VLOOKUP(A1696,PERSONALES!$B$2:$F$2072,4,0)</f>
        <v>F</v>
      </c>
      <c r="J1696">
        <f>VLOOKUP(A1696,PERSONALES!$B$2:$F$2072,5,0)</f>
        <v>36</v>
      </c>
      <c r="K1696" t="str">
        <f>VLOOKUP(A1696,CITACIONES!$B$1:D$2072,2,0)</f>
        <v>SI</v>
      </c>
      <c r="L1696" t="str">
        <f>VLOOKUP(A1696,CITACIONES!$B$2:$D$2072,3,0)</f>
        <v>ENERO</v>
      </c>
    </row>
    <row r="1697" spans="1:12">
      <c r="A1697" s="4">
        <v>1012657390</v>
      </c>
      <c r="B1697" s="4" t="s">
        <v>1651</v>
      </c>
      <c r="C1697" s="4" t="s">
        <v>3058</v>
      </c>
      <c r="D1697" t="s">
        <v>5365</v>
      </c>
      <c r="E1697" s="8">
        <v>8</v>
      </c>
      <c r="F1697" s="1" t="str">
        <f t="shared" si="12"/>
        <v>GUAYAQUIL</v>
      </c>
      <c r="G1697" s="6" t="s">
        <v>3630</v>
      </c>
      <c r="H1697" t="str">
        <f t="shared" si="13"/>
        <v>Profesional II</v>
      </c>
      <c r="I1697" t="str">
        <f>VLOOKUP(A1697,PERSONALES!$B$2:$F$2072,4,0)</f>
        <v>M</v>
      </c>
      <c r="J1697">
        <f>VLOOKUP(A1697,PERSONALES!$B$2:$F$2072,5,0)</f>
        <v>29</v>
      </c>
      <c r="K1697" t="str">
        <f>VLOOKUP(A1697,CITACIONES!$B$1:D$2072,2,0)</f>
        <v>SI</v>
      </c>
      <c r="L1697" t="str">
        <f>VLOOKUP(A1697,CITACIONES!$B$2:$D$2072,3,0)</f>
        <v>MARZO</v>
      </c>
    </row>
    <row r="1698" spans="1:12">
      <c r="A1698" s="4">
        <v>1013268801</v>
      </c>
      <c r="B1698" s="4" t="s">
        <v>892</v>
      </c>
      <c r="C1698" s="4" t="s">
        <v>3059</v>
      </c>
      <c r="D1698" t="s">
        <v>5366</v>
      </c>
      <c r="E1698" s="8">
        <v>3</v>
      </c>
      <c r="F1698" s="1" t="str">
        <f t="shared" si="12"/>
        <v>CALI</v>
      </c>
      <c r="G1698" s="6" t="s">
        <v>3635</v>
      </c>
      <c r="H1698" t="str">
        <f t="shared" si="13"/>
        <v>Auxiliar Técnico I</v>
      </c>
      <c r="I1698" t="str">
        <f>VLOOKUP(A1698,PERSONALES!$B$2:$F$2072,4,0)</f>
        <v>M</v>
      </c>
      <c r="J1698">
        <f>VLOOKUP(A1698,PERSONALES!$B$2:$F$2072,5,0)</f>
        <v>33</v>
      </c>
      <c r="K1698" t="str">
        <f>VLOOKUP(A1698,CITACIONES!$B$1:D$2072,2,0)</f>
        <v>SI</v>
      </c>
      <c r="L1698" t="str">
        <f>VLOOKUP(A1698,CITACIONES!$B$2:$D$2072,3,0)</f>
        <v>JUNIO</v>
      </c>
    </row>
    <row r="1699" spans="1:12">
      <c r="A1699" s="4">
        <v>101350016</v>
      </c>
      <c r="B1699" s="4" t="s">
        <v>62</v>
      </c>
      <c r="C1699" s="4" t="s">
        <v>61</v>
      </c>
      <c r="D1699" t="s">
        <v>5367</v>
      </c>
      <c r="E1699" s="8">
        <v>3</v>
      </c>
      <c r="F1699" s="1" t="str">
        <f t="shared" si="12"/>
        <v>CALI</v>
      </c>
      <c r="G1699" s="6" t="s">
        <v>3634</v>
      </c>
      <c r="H1699" t="str">
        <f t="shared" si="13"/>
        <v>Auxiliar Técnico II</v>
      </c>
      <c r="I1699" t="str">
        <f>VLOOKUP(A1699,PERSONALES!$B$2:$F$2072,4,0)</f>
        <v>F</v>
      </c>
      <c r="J1699">
        <f>VLOOKUP(A1699,PERSONALES!$B$2:$F$2072,5,0)</f>
        <v>33</v>
      </c>
      <c r="K1699" t="str">
        <f>VLOOKUP(A1699,CITACIONES!$B$1:D$2072,2,0)</f>
        <v>SI</v>
      </c>
      <c r="L1699" t="str">
        <f>VLOOKUP(A1699,CITACIONES!$B$2:$D$2072,3,0)</f>
        <v>MARZO</v>
      </c>
    </row>
    <row r="1700" spans="1:12">
      <c r="A1700" s="4">
        <v>1014583323</v>
      </c>
      <c r="B1700" s="4" t="s">
        <v>638</v>
      </c>
      <c r="C1700" s="4" t="s">
        <v>3060</v>
      </c>
      <c r="D1700" t="s">
        <v>5368</v>
      </c>
      <c r="E1700" s="8">
        <v>13</v>
      </c>
      <c r="F1700" s="1" t="str">
        <f t="shared" si="12"/>
        <v>NEW YORK</v>
      </c>
      <c r="G1700" s="6" t="s">
        <v>3635</v>
      </c>
      <c r="H1700" t="str">
        <f t="shared" si="13"/>
        <v>Auxiliar Técnico I</v>
      </c>
      <c r="I1700" t="str">
        <f>VLOOKUP(A1700,PERSONALES!$B$2:$F$2072,4,0)</f>
        <v>F</v>
      </c>
      <c r="J1700">
        <f>VLOOKUP(A1700,PERSONALES!$B$2:$F$2072,5,0)</f>
        <v>33</v>
      </c>
      <c r="K1700" t="str">
        <f>VLOOKUP(A1700,CITACIONES!$B$1:D$2072,2,0)</f>
        <v>SI</v>
      </c>
      <c r="L1700" t="str">
        <f>VLOOKUP(A1700,CITACIONES!$B$2:$D$2072,3,0)</f>
        <v>JUNIO</v>
      </c>
    </row>
    <row r="1701" spans="1:12">
      <c r="A1701" s="4">
        <v>1014422651</v>
      </c>
      <c r="B1701" s="4" t="s">
        <v>3061</v>
      </c>
      <c r="C1701" s="4" t="s">
        <v>3062</v>
      </c>
      <c r="D1701" t="s">
        <v>5369</v>
      </c>
      <c r="E1701" s="8">
        <v>8</v>
      </c>
      <c r="F1701" s="1" t="str">
        <f t="shared" si="12"/>
        <v>GUAYAQUIL</v>
      </c>
      <c r="G1701" s="6" t="s">
        <v>3632</v>
      </c>
      <c r="H1701" t="str">
        <f t="shared" si="13"/>
        <v>Profesional I</v>
      </c>
      <c r="I1701" t="str">
        <f>VLOOKUP(A1701,PERSONALES!$B$2:$F$2072,4,0)</f>
        <v>M</v>
      </c>
      <c r="J1701">
        <f>VLOOKUP(A1701,PERSONALES!$B$2:$F$2072,5,0)</f>
        <v>32</v>
      </c>
      <c r="K1701" t="str">
        <f>VLOOKUP(A1701,CITACIONES!$B$1:D$2072,2,0)</f>
        <v>SI</v>
      </c>
      <c r="L1701" t="str">
        <f>VLOOKUP(A1701,CITACIONES!$B$2:$D$2072,3,0)</f>
        <v>JUNIO</v>
      </c>
    </row>
    <row r="1702" spans="1:12">
      <c r="A1702" s="4">
        <v>1014350238</v>
      </c>
      <c r="B1702" s="4" t="s">
        <v>3063</v>
      </c>
      <c r="C1702" s="4" t="s">
        <v>3064</v>
      </c>
      <c r="D1702" t="s">
        <v>5370</v>
      </c>
      <c r="E1702" s="8">
        <v>5</v>
      </c>
      <c r="F1702" s="1" t="str">
        <f t="shared" si="12"/>
        <v>BUCARAMANGA</v>
      </c>
      <c r="G1702" s="6" t="s">
        <v>3635</v>
      </c>
      <c r="H1702" t="str">
        <f t="shared" si="13"/>
        <v>Auxiliar Técnico I</v>
      </c>
      <c r="I1702" t="str">
        <f>VLOOKUP(A1702,PERSONALES!$B$2:$F$2072,4,0)</f>
        <v>M</v>
      </c>
      <c r="J1702">
        <f>VLOOKUP(A1702,PERSONALES!$B$2:$F$2072,5,0)</f>
        <v>28</v>
      </c>
      <c r="K1702" t="str">
        <f>VLOOKUP(A1702,CITACIONES!$B$1:D$2072,2,0)</f>
        <v>NO</v>
      </c>
      <c r="L1702" t="str">
        <f>VLOOKUP(A1702,CITACIONES!$B$2:$D$2072,3,0)</f>
        <v>PENDIENTE</v>
      </c>
    </row>
    <row r="1703" spans="1:12">
      <c r="A1703" s="4">
        <v>101641079</v>
      </c>
      <c r="B1703" s="4" t="s">
        <v>353</v>
      </c>
      <c r="C1703" s="4" t="s">
        <v>352</v>
      </c>
      <c r="D1703" t="s">
        <v>5371</v>
      </c>
      <c r="E1703" s="8">
        <v>15</v>
      </c>
      <c r="F1703" s="1" t="str">
        <f t="shared" si="12"/>
        <v>MIAMI</v>
      </c>
      <c r="G1703" s="6" t="s">
        <v>3635</v>
      </c>
      <c r="H1703" t="str">
        <f t="shared" si="13"/>
        <v>Auxiliar Técnico I</v>
      </c>
      <c r="I1703" t="str">
        <f>VLOOKUP(A1703,PERSONALES!$B$2:$F$2072,4,0)</f>
        <v>F</v>
      </c>
      <c r="J1703">
        <f>VLOOKUP(A1703,PERSONALES!$B$2:$F$2072,5,0)</f>
        <v>31</v>
      </c>
      <c r="K1703" t="str">
        <f>VLOOKUP(A1703,CITACIONES!$B$1:D$2072,2,0)</f>
        <v>SI</v>
      </c>
      <c r="L1703" t="str">
        <f>VLOOKUP(A1703,CITACIONES!$B$2:$D$2072,3,0)</f>
        <v>ENERO</v>
      </c>
    </row>
    <row r="1704" spans="1:12">
      <c r="A1704" s="4">
        <v>1016556133</v>
      </c>
      <c r="B1704" s="4" t="s">
        <v>3065</v>
      </c>
      <c r="C1704" s="4" t="s">
        <v>3066</v>
      </c>
      <c r="D1704" t="s">
        <v>5372</v>
      </c>
      <c r="E1704" s="8">
        <v>6</v>
      </c>
      <c r="F1704" s="1" t="str">
        <f t="shared" si="12"/>
        <v>SANTA MARTA</v>
      </c>
      <c r="G1704" s="6" t="s">
        <v>3635</v>
      </c>
      <c r="H1704" t="str">
        <f t="shared" si="13"/>
        <v>Auxiliar Técnico I</v>
      </c>
      <c r="I1704" t="str">
        <f>VLOOKUP(A1704,PERSONALES!$B$2:$F$2072,4,0)</f>
        <v>F</v>
      </c>
      <c r="J1704">
        <f>VLOOKUP(A1704,PERSONALES!$B$2:$F$2072,5,0)</f>
        <v>27</v>
      </c>
      <c r="K1704" t="str">
        <f>VLOOKUP(A1704,CITACIONES!$B$1:D$2072,2,0)</f>
        <v>SI</v>
      </c>
      <c r="L1704" t="str">
        <f>VLOOKUP(A1704,CITACIONES!$B$2:$D$2072,3,0)</f>
        <v>ABRIL</v>
      </c>
    </row>
    <row r="1705" spans="1:12">
      <c r="A1705" s="4">
        <v>1018263032</v>
      </c>
      <c r="B1705" s="4" t="s">
        <v>1635</v>
      </c>
      <c r="C1705" s="4" t="s">
        <v>3067</v>
      </c>
      <c r="D1705" t="s">
        <v>5373</v>
      </c>
      <c r="E1705" s="8">
        <v>6</v>
      </c>
      <c r="F1705" s="1" t="str">
        <f t="shared" si="12"/>
        <v>SANTA MARTA</v>
      </c>
      <c r="G1705" s="6" t="s">
        <v>3632</v>
      </c>
      <c r="H1705" t="str">
        <f t="shared" si="13"/>
        <v>Profesional I</v>
      </c>
      <c r="I1705" t="str">
        <f>VLOOKUP(A1705,PERSONALES!$B$2:$F$2072,4,0)</f>
        <v>F</v>
      </c>
      <c r="J1705">
        <f>VLOOKUP(A1705,PERSONALES!$B$2:$F$2072,5,0)</f>
        <v>35</v>
      </c>
      <c r="K1705" t="str">
        <f>VLOOKUP(A1705,CITACIONES!$B$1:D$2072,2,0)</f>
        <v>NO</v>
      </c>
      <c r="L1705" t="str">
        <f>VLOOKUP(A1705,CITACIONES!$B$2:$D$2072,3,0)</f>
        <v>PENDIENTE</v>
      </c>
    </row>
    <row r="1706" spans="1:12">
      <c r="A1706" s="4">
        <v>1018253271</v>
      </c>
      <c r="B1706" s="4" t="s">
        <v>2118</v>
      </c>
      <c r="C1706" s="4" t="s">
        <v>3068</v>
      </c>
      <c r="D1706" t="s">
        <v>5374</v>
      </c>
      <c r="E1706" s="8">
        <v>8</v>
      </c>
      <c r="F1706" s="1" t="str">
        <f t="shared" si="12"/>
        <v>GUAYAQUIL</v>
      </c>
      <c r="G1706" s="6" t="s">
        <v>3630</v>
      </c>
      <c r="H1706" t="str">
        <f t="shared" si="13"/>
        <v>Profesional II</v>
      </c>
      <c r="I1706" t="str">
        <f>VLOOKUP(A1706,PERSONALES!$B$2:$F$2072,4,0)</f>
        <v>F</v>
      </c>
      <c r="J1706">
        <f>VLOOKUP(A1706,PERSONALES!$B$2:$F$2072,5,0)</f>
        <v>26</v>
      </c>
      <c r="K1706" t="str">
        <f>VLOOKUP(A1706,CITACIONES!$B$1:D$2072,2,0)</f>
        <v>SI</v>
      </c>
      <c r="L1706" t="str">
        <f>VLOOKUP(A1706,CITACIONES!$B$2:$D$2072,3,0)</f>
        <v>MARZO</v>
      </c>
    </row>
    <row r="1707" spans="1:12">
      <c r="A1707" s="4">
        <v>1019374319</v>
      </c>
      <c r="B1707" s="4" t="s">
        <v>3069</v>
      </c>
      <c r="C1707" s="4" t="s">
        <v>443</v>
      </c>
      <c r="D1707" t="s">
        <v>5375</v>
      </c>
      <c r="E1707" s="8">
        <v>9</v>
      </c>
      <c r="F1707" s="1" t="str">
        <f t="shared" si="12"/>
        <v>QUITO</v>
      </c>
      <c r="G1707" s="6" t="s">
        <v>3630</v>
      </c>
      <c r="H1707" t="str">
        <f t="shared" si="13"/>
        <v>Profesional II</v>
      </c>
      <c r="I1707" t="str">
        <f>VLOOKUP(A1707,PERSONALES!$B$2:$F$2072,4,0)</f>
        <v>M</v>
      </c>
      <c r="J1707">
        <f>VLOOKUP(A1707,PERSONALES!$B$2:$F$2072,5,0)</f>
        <v>35</v>
      </c>
      <c r="K1707" t="str">
        <f>VLOOKUP(A1707,CITACIONES!$B$1:D$2072,2,0)</f>
        <v>SI</v>
      </c>
      <c r="L1707" t="str">
        <f>VLOOKUP(A1707,CITACIONES!$B$2:$D$2072,3,0)</f>
        <v>MARZO</v>
      </c>
    </row>
    <row r="1708" spans="1:12">
      <c r="A1708" s="4">
        <v>1019490338</v>
      </c>
      <c r="B1708" s="4" t="s">
        <v>3070</v>
      </c>
      <c r="C1708" s="4" t="s">
        <v>3071</v>
      </c>
      <c r="D1708" t="s">
        <v>5376</v>
      </c>
      <c r="E1708" s="8">
        <v>10</v>
      </c>
      <c r="F1708" s="1" t="str">
        <f t="shared" si="12"/>
        <v>LIMA</v>
      </c>
      <c r="G1708" s="6" t="s">
        <v>3630</v>
      </c>
      <c r="H1708" t="str">
        <f t="shared" si="13"/>
        <v>Profesional II</v>
      </c>
      <c r="I1708" t="str">
        <f>VLOOKUP(A1708,PERSONALES!$B$2:$F$2072,4,0)</f>
        <v>F</v>
      </c>
      <c r="J1708">
        <f>VLOOKUP(A1708,PERSONALES!$B$2:$F$2072,5,0)</f>
        <v>29</v>
      </c>
      <c r="K1708" t="str">
        <f>VLOOKUP(A1708,CITACIONES!$B$1:D$2072,2,0)</f>
        <v>SI</v>
      </c>
      <c r="L1708" t="str">
        <f>VLOOKUP(A1708,CITACIONES!$B$2:$D$2072,3,0)</f>
        <v>FEBRERO</v>
      </c>
    </row>
    <row r="1709" spans="1:12">
      <c r="A1709" s="4">
        <v>1022912282</v>
      </c>
      <c r="B1709" s="4" t="s">
        <v>3072</v>
      </c>
      <c r="C1709" s="4" t="s">
        <v>3073</v>
      </c>
      <c r="D1709" t="s">
        <v>5377</v>
      </c>
      <c r="E1709" s="8">
        <v>3</v>
      </c>
      <c r="F1709" s="1" t="str">
        <f t="shared" si="12"/>
        <v>CALI</v>
      </c>
      <c r="G1709" s="6" t="s">
        <v>3630</v>
      </c>
      <c r="H1709" t="str">
        <f t="shared" si="13"/>
        <v>Profesional II</v>
      </c>
      <c r="I1709" t="str">
        <f>VLOOKUP(A1709,PERSONALES!$B$2:$F$2072,4,0)</f>
        <v>M</v>
      </c>
      <c r="J1709">
        <f>VLOOKUP(A1709,PERSONALES!$B$2:$F$2072,5,0)</f>
        <v>35</v>
      </c>
      <c r="K1709" t="str">
        <f>VLOOKUP(A1709,CITACIONES!$B$1:D$2072,2,0)</f>
        <v>NO</v>
      </c>
      <c r="L1709" t="str">
        <f>VLOOKUP(A1709,CITACIONES!$B$2:$D$2072,3,0)</f>
        <v>PENDIENTE</v>
      </c>
    </row>
    <row r="1710" spans="1:12">
      <c r="A1710" s="4">
        <v>1023890412</v>
      </c>
      <c r="B1710" s="4" t="s">
        <v>3074</v>
      </c>
      <c r="C1710" s="4" t="s">
        <v>3075</v>
      </c>
      <c r="D1710" t="s">
        <v>5378</v>
      </c>
      <c r="E1710" s="8">
        <v>3</v>
      </c>
      <c r="F1710" s="1" t="str">
        <f t="shared" si="12"/>
        <v>CALI</v>
      </c>
      <c r="G1710" s="6" t="s">
        <v>3635</v>
      </c>
      <c r="H1710" t="str">
        <f t="shared" si="13"/>
        <v>Auxiliar Técnico I</v>
      </c>
      <c r="I1710" t="str">
        <f>VLOOKUP(A1710,PERSONALES!$B$2:$F$2072,4,0)</f>
        <v>F</v>
      </c>
      <c r="J1710">
        <f>VLOOKUP(A1710,PERSONALES!$B$2:$F$2072,5,0)</f>
        <v>27</v>
      </c>
      <c r="K1710" t="str">
        <f>VLOOKUP(A1710,CITACIONES!$B$1:D$2072,2,0)</f>
        <v>NO</v>
      </c>
      <c r="L1710" t="str">
        <f>VLOOKUP(A1710,CITACIONES!$B$2:$D$2072,3,0)</f>
        <v>PENDIENTE</v>
      </c>
    </row>
    <row r="1711" spans="1:12">
      <c r="A1711" s="4">
        <v>1023676180</v>
      </c>
      <c r="B1711" s="4" t="s">
        <v>3076</v>
      </c>
      <c r="C1711" s="4" t="s">
        <v>3077</v>
      </c>
      <c r="D1711" t="s">
        <v>5379</v>
      </c>
      <c r="E1711" s="8">
        <v>8</v>
      </c>
      <c r="F1711" s="1" t="str">
        <f t="shared" si="12"/>
        <v>GUAYAQUIL</v>
      </c>
      <c r="G1711" s="6" t="s">
        <v>3635</v>
      </c>
      <c r="H1711" t="str">
        <f t="shared" si="13"/>
        <v>Auxiliar Técnico I</v>
      </c>
      <c r="I1711" t="str">
        <f>VLOOKUP(A1711,PERSONALES!$B$2:$F$2072,4,0)</f>
        <v>M</v>
      </c>
      <c r="J1711">
        <f>VLOOKUP(A1711,PERSONALES!$B$2:$F$2072,5,0)</f>
        <v>27</v>
      </c>
      <c r="K1711" t="str">
        <f>VLOOKUP(A1711,CITACIONES!$B$1:D$2072,2,0)</f>
        <v>NO</v>
      </c>
      <c r="L1711" t="str">
        <f>VLOOKUP(A1711,CITACIONES!$B$2:$D$2072,3,0)</f>
        <v>PENDIENTE</v>
      </c>
    </row>
    <row r="1712" spans="1:12">
      <c r="A1712" s="4">
        <v>1023715375</v>
      </c>
      <c r="B1712" s="4" t="s">
        <v>3078</v>
      </c>
      <c r="C1712" s="4" t="s">
        <v>3079</v>
      </c>
      <c r="D1712" t="s">
        <v>5380</v>
      </c>
      <c r="E1712" s="8">
        <v>15</v>
      </c>
      <c r="F1712" s="1" t="str">
        <f t="shared" si="12"/>
        <v>MIAMI</v>
      </c>
      <c r="G1712" s="6" t="s">
        <v>3630</v>
      </c>
      <c r="H1712" t="str">
        <f t="shared" si="13"/>
        <v>Profesional II</v>
      </c>
      <c r="I1712" t="str">
        <f>VLOOKUP(A1712,PERSONALES!$B$2:$F$2072,4,0)</f>
        <v>F</v>
      </c>
      <c r="J1712">
        <f>VLOOKUP(A1712,PERSONALES!$B$2:$F$2072,5,0)</f>
        <v>33</v>
      </c>
      <c r="K1712" t="str">
        <f>VLOOKUP(A1712,CITACIONES!$B$1:D$2072,2,0)</f>
        <v>SI</v>
      </c>
      <c r="L1712" t="str">
        <f>VLOOKUP(A1712,CITACIONES!$B$2:$D$2072,3,0)</f>
        <v>ENERO</v>
      </c>
    </row>
    <row r="1713" spans="1:12">
      <c r="A1713" s="4">
        <v>1023717225</v>
      </c>
      <c r="B1713" s="4" t="s">
        <v>3080</v>
      </c>
      <c r="C1713" s="4" t="s">
        <v>3081</v>
      </c>
      <c r="D1713" t="s">
        <v>5381</v>
      </c>
      <c r="E1713" s="8">
        <v>2</v>
      </c>
      <c r="F1713" s="1" t="str">
        <f t="shared" si="12"/>
        <v>MEDELLIN</v>
      </c>
      <c r="G1713" s="6" t="s">
        <v>3630</v>
      </c>
      <c r="H1713" t="str">
        <f t="shared" si="13"/>
        <v>Profesional II</v>
      </c>
      <c r="I1713" t="str">
        <f>VLOOKUP(A1713,PERSONALES!$B$2:$F$2072,4,0)</f>
        <v>F</v>
      </c>
      <c r="J1713">
        <f>VLOOKUP(A1713,PERSONALES!$B$2:$F$2072,5,0)</f>
        <v>30</v>
      </c>
      <c r="K1713" t="str">
        <f>VLOOKUP(A1713,CITACIONES!$B$1:D$2072,2,0)</f>
        <v>SI</v>
      </c>
      <c r="L1713" t="str">
        <f>VLOOKUP(A1713,CITACIONES!$B$2:$D$2072,3,0)</f>
        <v>MARZO</v>
      </c>
    </row>
    <row r="1714" spans="1:12">
      <c r="A1714" s="4">
        <v>1024357285</v>
      </c>
      <c r="B1714" s="4" t="s">
        <v>1045</v>
      </c>
      <c r="C1714" s="4" t="s">
        <v>3082</v>
      </c>
      <c r="D1714" t="s">
        <v>5382</v>
      </c>
      <c r="E1714" s="8">
        <v>14</v>
      </c>
      <c r="F1714" s="1" t="str">
        <f t="shared" si="12"/>
        <v>SANTIAGO</v>
      </c>
      <c r="G1714" s="6" t="s">
        <v>3635</v>
      </c>
      <c r="H1714" t="str">
        <f t="shared" si="13"/>
        <v>Auxiliar Técnico I</v>
      </c>
      <c r="I1714" t="str">
        <f>VLOOKUP(A1714,PERSONALES!$B$2:$F$2072,4,0)</f>
        <v>F</v>
      </c>
      <c r="J1714">
        <f>VLOOKUP(A1714,PERSONALES!$B$2:$F$2072,5,0)</f>
        <v>36</v>
      </c>
      <c r="K1714" t="str">
        <f>VLOOKUP(A1714,CITACIONES!$B$1:D$2072,2,0)</f>
        <v>NO</v>
      </c>
      <c r="L1714" t="str">
        <f>VLOOKUP(A1714,CITACIONES!$B$2:$D$2072,3,0)</f>
        <v>PENDIENTE</v>
      </c>
    </row>
    <row r="1715" spans="1:12">
      <c r="A1715" s="4">
        <v>1026827783</v>
      </c>
      <c r="B1715" s="4" t="s">
        <v>2118</v>
      </c>
      <c r="C1715" s="4" t="s">
        <v>3083</v>
      </c>
      <c r="D1715" t="s">
        <v>5383</v>
      </c>
      <c r="E1715" s="8">
        <v>10</v>
      </c>
      <c r="F1715" s="1" t="str">
        <f t="shared" si="12"/>
        <v>LIMA</v>
      </c>
      <c r="G1715" s="6" t="s">
        <v>3630</v>
      </c>
      <c r="H1715" t="str">
        <f t="shared" si="13"/>
        <v>Profesional II</v>
      </c>
      <c r="I1715" t="str">
        <f>VLOOKUP(A1715,PERSONALES!$B$2:$F$2072,4,0)</f>
        <v>F</v>
      </c>
      <c r="J1715">
        <f>VLOOKUP(A1715,PERSONALES!$B$2:$F$2072,5,0)</f>
        <v>27</v>
      </c>
      <c r="K1715" t="str">
        <f>VLOOKUP(A1715,CITACIONES!$B$1:D$2072,2,0)</f>
        <v>SI</v>
      </c>
      <c r="L1715" t="str">
        <f>VLOOKUP(A1715,CITACIONES!$B$2:$D$2072,3,0)</f>
        <v>ABRIL</v>
      </c>
    </row>
    <row r="1716" spans="1:12">
      <c r="A1716" s="4">
        <v>1030888731</v>
      </c>
      <c r="B1716" s="4" t="s">
        <v>401</v>
      </c>
      <c r="C1716" s="4" t="s">
        <v>400</v>
      </c>
      <c r="D1716" t="s">
        <v>5384</v>
      </c>
      <c r="E1716" s="8">
        <v>9</v>
      </c>
      <c r="F1716" s="1" t="str">
        <f t="shared" si="12"/>
        <v>QUITO</v>
      </c>
      <c r="G1716" s="6" t="s">
        <v>3635</v>
      </c>
      <c r="H1716" t="str">
        <f t="shared" si="13"/>
        <v>Auxiliar Técnico I</v>
      </c>
      <c r="I1716" t="str">
        <f>VLOOKUP(A1716,PERSONALES!$B$2:$F$2072,4,0)</f>
        <v>M</v>
      </c>
      <c r="J1716">
        <f>VLOOKUP(A1716,PERSONALES!$B$2:$F$2072,5,0)</f>
        <v>34</v>
      </c>
      <c r="K1716" t="str">
        <f>VLOOKUP(A1716,CITACIONES!$B$1:D$2072,2,0)</f>
        <v>SI</v>
      </c>
      <c r="L1716" t="str">
        <f>VLOOKUP(A1716,CITACIONES!$B$2:$D$2072,3,0)</f>
        <v>ENERO</v>
      </c>
    </row>
    <row r="1717" spans="1:12">
      <c r="A1717" s="4">
        <v>1030222385</v>
      </c>
      <c r="B1717" s="4" t="s">
        <v>3084</v>
      </c>
      <c r="C1717" s="4" t="s">
        <v>3085</v>
      </c>
      <c r="D1717" t="s">
        <v>5385</v>
      </c>
      <c r="E1717" s="8">
        <v>12</v>
      </c>
      <c r="F1717" s="1" t="str">
        <f t="shared" si="12"/>
        <v>CARACAS</v>
      </c>
      <c r="G1717" s="6" t="s">
        <v>3635</v>
      </c>
      <c r="H1717" t="str">
        <f t="shared" si="13"/>
        <v>Auxiliar Técnico I</v>
      </c>
      <c r="I1717" t="str">
        <f>VLOOKUP(A1717,PERSONALES!$B$2:$F$2072,4,0)</f>
        <v>F</v>
      </c>
      <c r="J1717">
        <f>VLOOKUP(A1717,PERSONALES!$B$2:$F$2072,5,0)</f>
        <v>32</v>
      </c>
      <c r="K1717" t="str">
        <f>VLOOKUP(A1717,CITACIONES!$B$1:D$2072,2,0)</f>
        <v>SI</v>
      </c>
      <c r="L1717" t="str">
        <f>VLOOKUP(A1717,CITACIONES!$B$2:$D$2072,3,0)</f>
        <v>ENERO</v>
      </c>
    </row>
    <row r="1718" spans="1:12">
      <c r="A1718" s="4">
        <v>1030676540</v>
      </c>
      <c r="B1718" s="4" t="s">
        <v>58</v>
      </c>
      <c r="C1718" s="4" t="s">
        <v>163</v>
      </c>
      <c r="D1718" t="s">
        <v>5386</v>
      </c>
      <c r="E1718" s="8">
        <v>13</v>
      </c>
      <c r="F1718" s="1" t="str">
        <f t="shared" si="12"/>
        <v>NEW YORK</v>
      </c>
      <c r="G1718" s="6" t="s">
        <v>3630</v>
      </c>
      <c r="H1718" t="str">
        <f t="shared" si="13"/>
        <v>Profesional II</v>
      </c>
      <c r="I1718" t="str">
        <f>VLOOKUP(A1718,PERSONALES!$B$2:$F$2072,4,0)</f>
        <v>M</v>
      </c>
      <c r="J1718">
        <f>VLOOKUP(A1718,PERSONALES!$B$2:$F$2072,5,0)</f>
        <v>31</v>
      </c>
      <c r="K1718" t="str">
        <f>VLOOKUP(A1718,CITACIONES!$B$1:D$2072,2,0)</f>
        <v>SI</v>
      </c>
      <c r="L1718" t="str">
        <f>VLOOKUP(A1718,CITACIONES!$B$2:$D$2072,3,0)</f>
        <v>MAYO</v>
      </c>
    </row>
    <row r="1719" spans="1:12">
      <c r="A1719" s="4">
        <v>1030897214</v>
      </c>
      <c r="B1719" s="4" t="s">
        <v>355</v>
      </c>
      <c r="C1719" s="4" t="s">
        <v>3086</v>
      </c>
      <c r="D1719" t="s">
        <v>5387</v>
      </c>
      <c r="E1719" s="8">
        <v>13</v>
      </c>
      <c r="F1719" s="1" t="str">
        <f t="shared" si="12"/>
        <v>NEW YORK</v>
      </c>
      <c r="G1719" s="6" t="s">
        <v>3635</v>
      </c>
      <c r="H1719" t="str">
        <f t="shared" si="13"/>
        <v>Auxiliar Técnico I</v>
      </c>
      <c r="I1719" t="str">
        <f>VLOOKUP(A1719,PERSONALES!$B$2:$F$2072,4,0)</f>
        <v>M</v>
      </c>
      <c r="J1719">
        <f>VLOOKUP(A1719,PERSONALES!$B$2:$F$2072,5,0)</f>
        <v>23</v>
      </c>
      <c r="K1719" t="str">
        <f>VLOOKUP(A1719,CITACIONES!$B$1:D$2072,2,0)</f>
        <v>SI</v>
      </c>
      <c r="L1719" t="str">
        <f>VLOOKUP(A1719,CITACIONES!$B$2:$D$2072,3,0)</f>
        <v>ABRIL</v>
      </c>
    </row>
    <row r="1720" spans="1:12">
      <c r="A1720" s="4">
        <v>1031973494</v>
      </c>
      <c r="B1720" s="4" t="s">
        <v>3087</v>
      </c>
      <c r="C1720" s="4" t="s">
        <v>3088</v>
      </c>
      <c r="D1720" t="s">
        <v>5388</v>
      </c>
      <c r="E1720" s="8">
        <v>12</v>
      </c>
      <c r="F1720" s="1" t="str">
        <f t="shared" si="12"/>
        <v>CARACAS</v>
      </c>
      <c r="G1720" s="6" t="s">
        <v>3630</v>
      </c>
      <c r="H1720" t="str">
        <f t="shared" si="13"/>
        <v>Profesional II</v>
      </c>
      <c r="I1720" t="str">
        <f>VLOOKUP(A1720,PERSONALES!$B$2:$F$2072,4,0)</f>
        <v>F</v>
      </c>
      <c r="J1720">
        <f>VLOOKUP(A1720,PERSONALES!$B$2:$F$2072,5,0)</f>
        <v>29</v>
      </c>
      <c r="K1720" t="str">
        <f>VLOOKUP(A1720,CITACIONES!$B$1:D$2072,2,0)</f>
        <v>SI</v>
      </c>
      <c r="L1720" t="str">
        <f>VLOOKUP(A1720,CITACIONES!$B$2:$D$2072,3,0)</f>
        <v>JUNIO</v>
      </c>
    </row>
    <row r="1721" spans="1:12">
      <c r="A1721" s="4">
        <v>1031862521</v>
      </c>
      <c r="B1721" s="4" t="s">
        <v>3016</v>
      </c>
      <c r="C1721" s="4" t="s">
        <v>3089</v>
      </c>
      <c r="D1721" t="s">
        <v>5389</v>
      </c>
      <c r="E1721" s="8">
        <v>3</v>
      </c>
      <c r="F1721" s="1" t="str">
        <f t="shared" si="12"/>
        <v>CALI</v>
      </c>
      <c r="G1721" s="6" t="s">
        <v>3635</v>
      </c>
      <c r="H1721" t="str">
        <f t="shared" si="13"/>
        <v>Auxiliar Técnico I</v>
      </c>
      <c r="I1721" t="str">
        <f>VLOOKUP(A1721,PERSONALES!$B$2:$F$2072,4,0)</f>
        <v>F</v>
      </c>
      <c r="J1721">
        <f>VLOOKUP(A1721,PERSONALES!$B$2:$F$2072,5,0)</f>
        <v>28</v>
      </c>
      <c r="K1721" t="str">
        <f>VLOOKUP(A1721,CITACIONES!$B$1:D$2072,2,0)</f>
        <v>SI</v>
      </c>
      <c r="L1721" t="str">
        <f>VLOOKUP(A1721,CITACIONES!$B$2:$D$2072,3,0)</f>
        <v>MAYO</v>
      </c>
    </row>
    <row r="1722" spans="1:12">
      <c r="A1722" s="4">
        <v>1032282064</v>
      </c>
      <c r="B1722" s="4" t="s">
        <v>100</v>
      </c>
      <c r="C1722" s="4" t="s">
        <v>3090</v>
      </c>
      <c r="D1722" t="s">
        <v>5390</v>
      </c>
      <c r="E1722" s="8">
        <v>10</v>
      </c>
      <c r="F1722" s="1" t="str">
        <f t="shared" si="12"/>
        <v>LIMA</v>
      </c>
      <c r="G1722" s="6" t="s">
        <v>3630</v>
      </c>
      <c r="H1722" t="str">
        <f t="shared" si="13"/>
        <v>Profesional II</v>
      </c>
      <c r="I1722" t="str">
        <f>VLOOKUP(A1722,PERSONALES!$B$2:$F$2072,4,0)</f>
        <v>F</v>
      </c>
      <c r="J1722">
        <f>VLOOKUP(A1722,PERSONALES!$B$2:$F$2072,5,0)</f>
        <v>35</v>
      </c>
      <c r="K1722" t="str">
        <f>VLOOKUP(A1722,CITACIONES!$B$1:D$2072,2,0)</f>
        <v>NO</v>
      </c>
      <c r="L1722" t="str">
        <f>VLOOKUP(A1722,CITACIONES!$B$2:$D$2072,3,0)</f>
        <v>PENDIENTE</v>
      </c>
    </row>
    <row r="1723" spans="1:12">
      <c r="A1723" s="4">
        <v>1032827013</v>
      </c>
      <c r="B1723" s="4" t="s">
        <v>3091</v>
      </c>
      <c r="C1723" s="4" t="s">
        <v>3092</v>
      </c>
      <c r="D1723" t="s">
        <v>5391</v>
      </c>
      <c r="E1723" s="8">
        <v>1</v>
      </c>
      <c r="F1723" s="1" t="str">
        <f t="shared" si="12"/>
        <v>BOGOTA</v>
      </c>
      <c r="G1723" s="6" t="s">
        <v>3630</v>
      </c>
      <c r="H1723" t="str">
        <f t="shared" si="13"/>
        <v>Profesional II</v>
      </c>
      <c r="I1723" t="str">
        <f>VLOOKUP(A1723,PERSONALES!$B$2:$F$2072,4,0)</f>
        <v>F</v>
      </c>
      <c r="J1723">
        <f>VLOOKUP(A1723,PERSONALES!$B$2:$F$2072,5,0)</f>
        <v>31</v>
      </c>
      <c r="K1723" t="str">
        <f>VLOOKUP(A1723,CITACIONES!$B$1:D$2072,2,0)</f>
        <v>SI</v>
      </c>
      <c r="L1723" t="str">
        <f>VLOOKUP(A1723,CITACIONES!$B$2:$D$2072,3,0)</f>
        <v>MARZO</v>
      </c>
    </row>
    <row r="1724" spans="1:12">
      <c r="A1724" s="4">
        <v>1032711214</v>
      </c>
      <c r="B1724" s="4" t="s">
        <v>3093</v>
      </c>
      <c r="C1724" s="4" t="s">
        <v>3094</v>
      </c>
      <c r="D1724" t="s">
        <v>5392</v>
      </c>
      <c r="E1724" s="8">
        <v>3</v>
      </c>
      <c r="F1724" s="1" t="str">
        <f t="shared" si="12"/>
        <v>CALI</v>
      </c>
      <c r="G1724" s="6" t="s">
        <v>3632</v>
      </c>
      <c r="H1724" t="str">
        <f t="shared" si="13"/>
        <v>Profesional I</v>
      </c>
      <c r="I1724" t="str">
        <f>VLOOKUP(A1724,PERSONALES!$B$2:$F$2072,4,0)</f>
        <v>F</v>
      </c>
      <c r="J1724">
        <f>VLOOKUP(A1724,PERSONALES!$B$2:$F$2072,5,0)</f>
        <v>31</v>
      </c>
      <c r="K1724" t="str">
        <f>VLOOKUP(A1724,CITACIONES!$B$1:D$2072,2,0)</f>
        <v>SI</v>
      </c>
      <c r="L1724" t="str">
        <f>VLOOKUP(A1724,CITACIONES!$B$2:$D$2072,3,0)</f>
        <v>ABRIL</v>
      </c>
    </row>
    <row r="1725" spans="1:12">
      <c r="A1725" s="4">
        <v>1032616472</v>
      </c>
      <c r="B1725" s="4" t="s">
        <v>3095</v>
      </c>
      <c r="C1725" s="4" t="s">
        <v>3096</v>
      </c>
      <c r="D1725" t="s">
        <v>5393</v>
      </c>
      <c r="E1725" s="8">
        <v>8</v>
      </c>
      <c r="F1725" s="1" t="str">
        <f t="shared" si="12"/>
        <v>GUAYAQUIL</v>
      </c>
      <c r="G1725" s="6" t="s">
        <v>3630</v>
      </c>
      <c r="H1725" t="str">
        <f t="shared" si="13"/>
        <v>Profesional II</v>
      </c>
      <c r="I1725" t="str">
        <f>VLOOKUP(A1725,PERSONALES!$B$2:$F$2072,4,0)</f>
        <v>M</v>
      </c>
      <c r="J1725">
        <f>VLOOKUP(A1725,PERSONALES!$B$2:$F$2072,5,0)</f>
        <v>30</v>
      </c>
      <c r="K1725" t="str">
        <f>VLOOKUP(A1725,CITACIONES!$B$1:D$2072,2,0)</f>
        <v>SI</v>
      </c>
      <c r="L1725" t="str">
        <f>VLOOKUP(A1725,CITACIONES!$B$2:$D$2072,3,0)</f>
        <v>ABRIL</v>
      </c>
    </row>
    <row r="1726" spans="1:12">
      <c r="A1726" s="4">
        <v>1033174082</v>
      </c>
      <c r="B1726" s="4" t="s">
        <v>3097</v>
      </c>
      <c r="C1726" s="4" t="s">
        <v>1925</v>
      </c>
      <c r="D1726" t="s">
        <v>5394</v>
      </c>
      <c r="E1726" s="8">
        <v>3</v>
      </c>
      <c r="F1726" s="1" t="str">
        <f t="shared" si="12"/>
        <v>CALI</v>
      </c>
      <c r="G1726" s="6" t="s">
        <v>3635</v>
      </c>
      <c r="H1726" t="str">
        <f t="shared" si="13"/>
        <v>Auxiliar Técnico I</v>
      </c>
      <c r="I1726" t="str">
        <f>VLOOKUP(A1726,PERSONALES!$B$2:$F$2072,4,0)</f>
        <v>F</v>
      </c>
      <c r="J1726">
        <f>VLOOKUP(A1726,PERSONALES!$B$2:$F$2072,5,0)</f>
        <v>34</v>
      </c>
      <c r="K1726" t="str">
        <f>VLOOKUP(A1726,CITACIONES!$B$1:D$2072,2,0)</f>
        <v>SI</v>
      </c>
      <c r="L1726" t="str">
        <f>VLOOKUP(A1726,CITACIONES!$B$2:$D$2072,3,0)</f>
        <v>ENERO</v>
      </c>
    </row>
    <row r="1727" spans="1:12">
      <c r="A1727" s="4">
        <v>1074681875</v>
      </c>
      <c r="B1727" s="4" t="s">
        <v>3098</v>
      </c>
      <c r="C1727" s="4" t="s">
        <v>1618</v>
      </c>
      <c r="D1727" t="s">
        <v>5395</v>
      </c>
      <c r="E1727" s="8">
        <v>15</v>
      </c>
      <c r="F1727" s="1" t="str">
        <f t="shared" si="12"/>
        <v>MIAMI</v>
      </c>
      <c r="G1727" s="6" t="s">
        <v>3630</v>
      </c>
      <c r="H1727" t="str">
        <f t="shared" si="13"/>
        <v>Profesional II</v>
      </c>
      <c r="I1727" t="str">
        <f>VLOOKUP(A1727,PERSONALES!$B$2:$F$2072,4,0)</f>
        <v>F</v>
      </c>
      <c r="J1727">
        <f>VLOOKUP(A1727,PERSONALES!$B$2:$F$2072,5,0)</f>
        <v>33</v>
      </c>
      <c r="K1727" t="str">
        <f>VLOOKUP(A1727,CITACIONES!$B$1:D$2072,2,0)</f>
        <v>NO</v>
      </c>
      <c r="L1727" t="str">
        <f>VLOOKUP(A1727,CITACIONES!$B$2:$D$2072,3,0)</f>
        <v>PENDIENTE</v>
      </c>
    </row>
    <row r="1728" spans="1:12">
      <c r="A1728" s="4">
        <v>20917341</v>
      </c>
      <c r="B1728" s="4" t="s">
        <v>3099</v>
      </c>
      <c r="C1728" s="4" t="s">
        <v>3100</v>
      </c>
      <c r="D1728" t="s">
        <v>5396</v>
      </c>
      <c r="E1728" s="8">
        <v>2</v>
      </c>
      <c r="F1728" s="1" t="str">
        <f t="shared" si="12"/>
        <v>MEDELLIN</v>
      </c>
      <c r="G1728" s="6" t="s">
        <v>3635</v>
      </c>
      <c r="H1728" t="str">
        <f t="shared" si="13"/>
        <v>Auxiliar Técnico I</v>
      </c>
      <c r="I1728" t="str">
        <f>VLOOKUP(A1728,PERSONALES!$B$2:$F$2072,4,0)</f>
        <v>F</v>
      </c>
      <c r="J1728">
        <f>VLOOKUP(A1728,PERSONALES!$B$2:$F$2072,5,0)</f>
        <v>37</v>
      </c>
      <c r="K1728" t="str">
        <f>VLOOKUP(A1728,CITACIONES!$B$1:D$2072,2,0)</f>
        <v>SI</v>
      </c>
      <c r="L1728" t="str">
        <f>VLOOKUP(A1728,CITACIONES!$B$2:$D$2072,3,0)</f>
        <v>FEBRERO</v>
      </c>
    </row>
    <row r="1729" spans="1:12">
      <c r="A1729" s="4">
        <v>26424182</v>
      </c>
      <c r="B1729" s="4" t="s">
        <v>120</v>
      </c>
      <c r="C1729" s="4" t="s">
        <v>3101</v>
      </c>
      <c r="D1729" t="s">
        <v>5397</v>
      </c>
      <c r="E1729" s="8">
        <v>12</v>
      </c>
      <c r="F1729" s="1" t="str">
        <f t="shared" si="12"/>
        <v>CARACAS</v>
      </c>
      <c r="G1729" s="6" t="s">
        <v>3630</v>
      </c>
      <c r="H1729" t="str">
        <f t="shared" si="13"/>
        <v>Profesional II</v>
      </c>
      <c r="I1729" t="str">
        <f>VLOOKUP(A1729,PERSONALES!$B$2:$F$2072,4,0)</f>
        <v>F</v>
      </c>
      <c r="J1729">
        <f>VLOOKUP(A1729,PERSONALES!$B$2:$F$2072,5,0)</f>
        <v>45</v>
      </c>
      <c r="K1729" t="str">
        <f>VLOOKUP(A1729,CITACIONES!$B$1:D$2072,2,0)</f>
        <v>SI</v>
      </c>
      <c r="L1729" t="str">
        <f>VLOOKUP(A1729,CITACIONES!$B$2:$D$2072,3,0)</f>
        <v>MARZO</v>
      </c>
    </row>
    <row r="1730" spans="1:12">
      <c r="A1730" s="4">
        <v>51834521</v>
      </c>
      <c r="B1730" s="4" t="s">
        <v>280</v>
      </c>
      <c r="C1730" s="4" t="s">
        <v>279</v>
      </c>
      <c r="D1730" t="s">
        <v>5398</v>
      </c>
      <c r="E1730" s="8">
        <v>2</v>
      </c>
      <c r="F1730" s="1" t="str">
        <f t="shared" ref="F1730:F1793" si="14">VLOOKUP(E1730,$O$1:$P$16,2,FALSE)</f>
        <v>MEDELLIN</v>
      </c>
      <c r="G1730" s="6" t="s">
        <v>3635</v>
      </c>
      <c r="H1730" t="str">
        <f t="shared" ref="H1730:H1793" si="15">VLOOKUP(G1730,$O$19:$P$38,2,0)</f>
        <v>Auxiliar Técnico I</v>
      </c>
      <c r="I1730" t="str">
        <f>VLOOKUP(A1730,PERSONALES!$B$2:$F$2072,4,0)</f>
        <v>F</v>
      </c>
      <c r="J1730">
        <f>VLOOKUP(A1730,PERSONALES!$B$2:$F$2072,5,0)</f>
        <v>56</v>
      </c>
      <c r="K1730" t="str">
        <f>VLOOKUP(A1730,CITACIONES!$B$1:D$2072,2,0)</f>
        <v>SI</v>
      </c>
      <c r="L1730" t="str">
        <f>VLOOKUP(A1730,CITACIONES!$B$2:$D$2072,3,0)</f>
        <v>JUNIO</v>
      </c>
    </row>
    <row r="1731" spans="1:12">
      <c r="A1731" s="4">
        <v>51983446</v>
      </c>
      <c r="B1731" s="4" t="s">
        <v>3102</v>
      </c>
      <c r="C1731" s="4" t="s">
        <v>3103</v>
      </c>
      <c r="D1731" t="s">
        <v>5399</v>
      </c>
      <c r="E1731" s="8">
        <v>12</v>
      </c>
      <c r="F1731" s="1" t="str">
        <f t="shared" si="14"/>
        <v>CARACAS</v>
      </c>
      <c r="G1731" s="6" t="s">
        <v>3630</v>
      </c>
      <c r="H1731" t="str">
        <f t="shared" si="15"/>
        <v>Profesional II</v>
      </c>
      <c r="I1731" t="str">
        <f>VLOOKUP(A1731,PERSONALES!$B$2:$F$2072,4,0)</f>
        <v>F</v>
      </c>
      <c r="J1731">
        <f>VLOOKUP(A1731,PERSONALES!$B$2:$F$2072,5,0)</f>
        <v>52</v>
      </c>
      <c r="K1731" t="str">
        <f>VLOOKUP(A1731,CITACIONES!$B$1:D$2072,2,0)</f>
        <v>SI</v>
      </c>
      <c r="L1731" t="str">
        <f>VLOOKUP(A1731,CITACIONES!$B$2:$D$2072,3,0)</f>
        <v>JUNIO</v>
      </c>
    </row>
    <row r="1732" spans="1:12">
      <c r="A1732" s="4">
        <v>52145771</v>
      </c>
      <c r="B1732" s="4" t="s">
        <v>3104</v>
      </c>
      <c r="C1732" s="4" t="s">
        <v>3105</v>
      </c>
      <c r="D1732" t="s">
        <v>5400</v>
      </c>
      <c r="E1732" s="8">
        <v>9</v>
      </c>
      <c r="F1732" s="1" t="str">
        <f t="shared" si="14"/>
        <v>QUITO</v>
      </c>
      <c r="G1732" s="6" t="s">
        <v>3632</v>
      </c>
      <c r="H1732" t="str">
        <f t="shared" si="15"/>
        <v>Profesional I</v>
      </c>
      <c r="I1732" t="str">
        <f>VLOOKUP(A1732,PERSONALES!$B$2:$F$2072,4,0)</f>
        <v>F</v>
      </c>
      <c r="J1732">
        <f>VLOOKUP(A1732,PERSONALES!$B$2:$F$2072,5,0)</f>
        <v>48</v>
      </c>
      <c r="K1732" t="str">
        <f>VLOOKUP(A1732,CITACIONES!$B$1:D$2072,2,0)</f>
        <v>NO</v>
      </c>
      <c r="L1732" t="str">
        <f>VLOOKUP(A1732,CITACIONES!$B$2:$D$2072,3,0)</f>
        <v>PENDIENTE</v>
      </c>
    </row>
    <row r="1733" spans="1:12">
      <c r="A1733" s="4">
        <v>52155987</v>
      </c>
      <c r="B1733" s="4" t="s">
        <v>3102</v>
      </c>
      <c r="C1733" s="4" t="s">
        <v>3106</v>
      </c>
      <c r="D1733" t="s">
        <v>5401</v>
      </c>
      <c r="E1733" s="8">
        <v>5</v>
      </c>
      <c r="F1733" s="1" t="str">
        <f t="shared" si="14"/>
        <v>BUCARAMANGA</v>
      </c>
      <c r="G1733" s="6" t="s">
        <v>3637</v>
      </c>
      <c r="H1733" t="str">
        <f t="shared" si="15"/>
        <v>Gerente I</v>
      </c>
      <c r="I1733" t="str">
        <f>VLOOKUP(A1733,PERSONALES!$B$2:$F$2072,4,0)</f>
        <v>F</v>
      </c>
      <c r="J1733">
        <f>VLOOKUP(A1733,PERSONALES!$B$2:$F$2072,5,0)</f>
        <v>50</v>
      </c>
      <c r="K1733" t="str">
        <f>VLOOKUP(A1733,CITACIONES!$B$1:D$2072,2,0)</f>
        <v>NO</v>
      </c>
      <c r="L1733" t="str">
        <f>VLOOKUP(A1733,CITACIONES!$B$2:$D$2072,3,0)</f>
        <v>PENDIENTE</v>
      </c>
    </row>
    <row r="1734" spans="1:12">
      <c r="A1734" s="4">
        <v>52305130</v>
      </c>
      <c r="B1734" s="4" t="s">
        <v>225</v>
      </c>
      <c r="C1734" s="4" t="s">
        <v>224</v>
      </c>
      <c r="D1734" t="s">
        <v>5402</v>
      </c>
      <c r="E1734" s="8">
        <v>5</v>
      </c>
      <c r="F1734" s="1" t="str">
        <f t="shared" si="14"/>
        <v>BUCARAMANGA</v>
      </c>
      <c r="G1734" s="6" t="s">
        <v>3630</v>
      </c>
      <c r="H1734" t="str">
        <f t="shared" si="15"/>
        <v>Profesional II</v>
      </c>
      <c r="I1734" t="str">
        <f>VLOOKUP(A1734,PERSONALES!$B$2:$F$2072,4,0)</f>
        <v>F</v>
      </c>
      <c r="J1734">
        <f>VLOOKUP(A1734,PERSONALES!$B$2:$F$2072,5,0)</f>
        <v>46</v>
      </c>
      <c r="K1734" t="str">
        <f>VLOOKUP(A1734,CITACIONES!$B$1:D$2072,2,0)</f>
        <v>NO</v>
      </c>
      <c r="L1734" t="str">
        <f>VLOOKUP(A1734,CITACIONES!$B$2:$D$2072,3,0)</f>
        <v>PENDIENTE</v>
      </c>
    </row>
    <row r="1735" spans="1:12">
      <c r="A1735" s="4">
        <v>52472241</v>
      </c>
      <c r="B1735" s="4" t="s">
        <v>146</v>
      </c>
      <c r="C1735" s="4" t="s">
        <v>3107</v>
      </c>
      <c r="D1735" t="s">
        <v>5403</v>
      </c>
      <c r="E1735" s="8">
        <v>4</v>
      </c>
      <c r="F1735" s="1" t="str">
        <f t="shared" si="14"/>
        <v>BARRANQUILLA</v>
      </c>
      <c r="G1735" s="6" t="s">
        <v>3630</v>
      </c>
      <c r="H1735" t="str">
        <f t="shared" si="15"/>
        <v>Profesional II</v>
      </c>
      <c r="I1735" t="str">
        <f>VLOOKUP(A1735,PERSONALES!$B$2:$F$2072,4,0)</f>
        <v>F</v>
      </c>
      <c r="J1735">
        <f>VLOOKUP(A1735,PERSONALES!$B$2:$F$2072,5,0)</f>
        <v>44</v>
      </c>
      <c r="K1735" t="str">
        <f>VLOOKUP(A1735,CITACIONES!$B$1:D$2072,2,0)</f>
        <v>SI</v>
      </c>
      <c r="L1735" t="str">
        <f>VLOOKUP(A1735,CITACIONES!$B$2:$D$2072,3,0)</f>
        <v>FEBRERO</v>
      </c>
    </row>
    <row r="1736" spans="1:12">
      <c r="A1736" s="4">
        <v>52525738</v>
      </c>
      <c r="B1736" s="4" t="s">
        <v>3108</v>
      </c>
      <c r="C1736" s="4" t="s">
        <v>3109</v>
      </c>
      <c r="D1736" t="s">
        <v>5404</v>
      </c>
      <c r="E1736" s="8">
        <v>4</v>
      </c>
      <c r="F1736" s="1" t="str">
        <f t="shared" si="14"/>
        <v>BARRANQUILLA</v>
      </c>
      <c r="G1736" s="6" t="s">
        <v>3630</v>
      </c>
      <c r="H1736" t="str">
        <f t="shared" si="15"/>
        <v>Profesional II</v>
      </c>
      <c r="I1736" t="str">
        <f>VLOOKUP(A1736,PERSONALES!$B$2:$F$2072,4,0)</f>
        <v>F</v>
      </c>
      <c r="J1736">
        <f>VLOOKUP(A1736,PERSONALES!$B$2:$F$2072,5,0)</f>
        <v>43</v>
      </c>
      <c r="K1736" t="str">
        <f>VLOOKUP(A1736,CITACIONES!$B$1:D$2072,2,0)</f>
        <v>SI</v>
      </c>
      <c r="L1736" t="str">
        <f>VLOOKUP(A1736,CITACIONES!$B$2:$D$2072,3,0)</f>
        <v>JUNIO</v>
      </c>
    </row>
    <row r="1737" spans="1:12">
      <c r="A1737" s="4">
        <v>52745525</v>
      </c>
      <c r="B1737" s="4" t="s">
        <v>1265</v>
      </c>
      <c r="C1737" s="4" t="s">
        <v>3110</v>
      </c>
      <c r="D1737" t="s">
        <v>5405</v>
      </c>
      <c r="E1737" s="8">
        <v>12</v>
      </c>
      <c r="F1737" s="1" t="str">
        <f t="shared" si="14"/>
        <v>CARACAS</v>
      </c>
      <c r="G1737" s="6" t="s">
        <v>3635</v>
      </c>
      <c r="H1737" t="str">
        <f t="shared" si="15"/>
        <v>Auxiliar Técnico I</v>
      </c>
      <c r="I1737" t="str">
        <f>VLOOKUP(A1737,PERSONALES!$B$2:$F$2072,4,0)</f>
        <v>F</v>
      </c>
      <c r="J1737">
        <f>VLOOKUP(A1737,PERSONALES!$B$2:$F$2072,5,0)</f>
        <v>38</v>
      </c>
      <c r="K1737" t="str">
        <f>VLOOKUP(A1737,CITACIONES!$B$1:D$2072,2,0)</f>
        <v>NO</v>
      </c>
      <c r="L1737" t="str">
        <f>VLOOKUP(A1737,CITACIONES!$B$2:$D$2072,3,0)</f>
        <v>PENDIENTE</v>
      </c>
    </row>
    <row r="1738" spans="1:12">
      <c r="A1738" s="4">
        <v>52806304</v>
      </c>
      <c r="B1738" s="4" t="s">
        <v>3111</v>
      </c>
      <c r="C1738" s="4" t="s">
        <v>3112</v>
      </c>
      <c r="D1738" t="s">
        <v>5406</v>
      </c>
      <c r="E1738" s="8">
        <v>15</v>
      </c>
      <c r="F1738" s="1" t="str">
        <f t="shared" si="14"/>
        <v>MIAMI</v>
      </c>
      <c r="G1738" s="6" t="s">
        <v>3630</v>
      </c>
      <c r="H1738" t="str">
        <f t="shared" si="15"/>
        <v>Profesional II</v>
      </c>
      <c r="I1738" t="str">
        <f>VLOOKUP(A1738,PERSONALES!$B$2:$F$2072,4,0)</f>
        <v>F</v>
      </c>
      <c r="J1738">
        <f>VLOOKUP(A1738,PERSONALES!$B$2:$F$2072,5,0)</f>
        <v>42</v>
      </c>
      <c r="K1738" t="str">
        <f>VLOOKUP(A1738,CITACIONES!$B$1:D$2072,2,0)</f>
        <v>SI</v>
      </c>
      <c r="L1738" t="str">
        <f>VLOOKUP(A1738,CITACIONES!$B$2:$D$2072,3,0)</f>
        <v>ENERO</v>
      </c>
    </row>
    <row r="1739" spans="1:12">
      <c r="A1739" s="4">
        <v>52849392</v>
      </c>
      <c r="B1739" s="4" t="s">
        <v>3113</v>
      </c>
      <c r="C1739" s="4" t="s">
        <v>3114</v>
      </c>
      <c r="D1739" t="s">
        <v>5407</v>
      </c>
      <c r="E1739" s="8">
        <v>14</v>
      </c>
      <c r="F1739" s="1" t="str">
        <f t="shared" si="14"/>
        <v>SANTIAGO</v>
      </c>
      <c r="G1739" s="6" t="s">
        <v>3635</v>
      </c>
      <c r="H1739" t="str">
        <f t="shared" si="15"/>
        <v>Auxiliar Técnico I</v>
      </c>
      <c r="I1739" t="str">
        <f>VLOOKUP(A1739,PERSONALES!$B$2:$F$2072,4,0)</f>
        <v>F</v>
      </c>
      <c r="J1739">
        <f>VLOOKUP(A1739,PERSONALES!$B$2:$F$2072,5,0)</f>
        <v>40</v>
      </c>
      <c r="K1739" t="str">
        <f>VLOOKUP(A1739,CITACIONES!$B$1:D$2072,2,0)</f>
        <v>SI</v>
      </c>
      <c r="L1739" t="str">
        <f>VLOOKUP(A1739,CITACIONES!$B$2:$D$2072,3,0)</f>
        <v>JUNIO</v>
      </c>
    </row>
    <row r="1740" spans="1:12">
      <c r="A1740" s="4">
        <v>52871169</v>
      </c>
      <c r="B1740" s="4" t="s">
        <v>3115</v>
      </c>
      <c r="C1740" s="4" t="s">
        <v>3116</v>
      </c>
      <c r="D1740" t="s">
        <v>5408</v>
      </c>
      <c r="E1740" s="8">
        <v>11</v>
      </c>
      <c r="F1740" s="1" t="str">
        <f t="shared" si="14"/>
        <v>BUENOS AIRES</v>
      </c>
      <c r="G1740" s="6" t="s">
        <v>3630</v>
      </c>
      <c r="H1740" t="str">
        <f t="shared" si="15"/>
        <v>Profesional II</v>
      </c>
      <c r="I1740" t="str">
        <f>VLOOKUP(A1740,PERSONALES!$B$2:$F$2072,4,0)</f>
        <v>F</v>
      </c>
      <c r="J1740">
        <f>VLOOKUP(A1740,PERSONALES!$B$2:$F$2072,5,0)</f>
        <v>40</v>
      </c>
      <c r="K1740" t="str">
        <f>VLOOKUP(A1740,CITACIONES!$B$1:D$2072,2,0)</f>
        <v>SI</v>
      </c>
      <c r="L1740" t="str">
        <f>VLOOKUP(A1740,CITACIONES!$B$2:$D$2072,3,0)</f>
        <v>JUNIO</v>
      </c>
    </row>
    <row r="1741" spans="1:12">
      <c r="A1741" s="4">
        <v>52956624</v>
      </c>
      <c r="B1741" s="4" t="s">
        <v>3117</v>
      </c>
      <c r="C1741" s="4" t="s">
        <v>3118</v>
      </c>
      <c r="D1741" t="s">
        <v>5409</v>
      </c>
      <c r="E1741" s="8">
        <v>10</v>
      </c>
      <c r="F1741" s="1" t="str">
        <f t="shared" si="14"/>
        <v>LIMA</v>
      </c>
      <c r="G1741" s="6" t="s">
        <v>3632</v>
      </c>
      <c r="H1741" t="str">
        <f t="shared" si="15"/>
        <v>Profesional I</v>
      </c>
      <c r="I1741" t="str">
        <f>VLOOKUP(A1741,PERSONALES!$B$2:$F$2072,4,0)</f>
        <v>F</v>
      </c>
      <c r="J1741">
        <f>VLOOKUP(A1741,PERSONALES!$B$2:$F$2072,5,0)</f>
        <v>40</v>
      </c>
      <c r="K1741" t="str">
        <f>VLOOKUP(A1741,CITACIONES!$B$1:D$2072,2,0)</f>
        <v>SI</v>
      </c>
      <c r="L1741" t="str">
        <f>VLOOKUP(A1741,CITACIONES!$B$2:$D$2072,3,0)</f>
        <v>ENERO</v>
      </c>
    </row>
    <row r="1742" spans="1:12">
      <c r="A1742" s="4">
        <v>53001925</v>
      </c>
      <c r="B1742" s="4" t="s">
        <v>3119</v>
      </c>
      <c r="C1742" s="4" t="s">
        <v>3120</v>
      </c>
      <c r="D1742" t="s">
        <v>5410</v>
      </c>
      <c r="E1742" s="8">
        <v>3</v>
      </c>
      <c r="F1742" s="1" t="str">
        <f t="shared" si="14"/>
        <v>CALI</v>
      </c>
      <c r="G1742" s="6" t="s">
        <v>3635</v>
      </c>
      <c r="H1742" t="str">
        <f t="shared" si="15"/>
        <v>Auxiliar Técnico I</v>
      </c>
      <c r="I1742" t="str">
        <f>VLOOKUP(A1742,PERSONALES!$B$2:$F$2072,4,0)</f>
        <v>F</v>
      </c>
      <c r="J1742">
        <f>VLOOKUP(A1742,PERSONALES!$B$2:$F$2072,5,0)</f>
        <v>38</v>
      </c>
      <c r="K1742" t="str">
        <f>VLOOKUP(A1742,CITACIONES!$B$1:D$2072,2,0)</f>
        <v>NO</v>
      </c>
      <c r="L1742" t="str">
        <f>VLOOKUP(A1742,CITACIONES!$B$2:$D$2072,3,0)</f>
        <v>PENDIENTE</v>
      </c>
    </row>
    <row r="1743" spans="1:12">
      <c r="A1743" s="4">
        <v>53115271</v>
      </c>
      <c r="B1743" s="4" t="s">
        <v>3121</v>
      </c>
      <c r="C1743" s="4" t="s">
        <v>3122</v>
      </c>
      <c r="D1743" t="s">
        <v>5411</v>
      </c>
      <c r="E1743" s="8">
        <v>11</v>
      </c>
      <c r="F1743" s="1" t="str">
        <f t="shared" si="14"/>
        <v>BUENOS AIRES</v>
      </c>
      <c r="G1743" s="6" t="s">
        <v>3633</v>
      </c>
      <c r="H1743" t="str">
        <f t="shared" si="15"/>
        <v>Coordinador I</v>
      </c>
      <c r="I1743" t="str">
        <f>VLOOKUP(A1743,PERSONALES!$B$2:$F$2072,4,0)</f>
        <v>F</v>
      </c>
      <c r="J1743">
        <f>VLOOKUP(A1743,PERSONALES!$B$2:$F$2072,5,0)</f>
        <v>38</v>
      </c>
      <c r="K1743" t="str">
        <f>VLOOKUP(A1743,CITACIONES!$B$1:D$2072,2,0)</f>
        <v>SI</v>
      </c>
      <c r="L1743" t="str">
        <f>VLOOKUP(A1743,CITACIONES!$B$2:$D$2072,3,0)</f>
        <v>ABRIL</v>
      </c>
    </row>
    <row r="1744" spans="1:12">
      <c r="A1744" s="4">
        <v>5311870</v>
      </c>
      <c r="B1744" s="4" t="s">
        <v>64</v>
      </c>
      <c r="C1744" s="4" t="s">
        <v>63</v>
      </c>
      <c r="D1744" t="s">
        <v>5412</v>
      </c>
      <c r="E1744" s="8">
        <v>10</v>
      </c>
      <c r="F1744" s="1" t="str">
        <f t="shared" si="14"/>
        <v>LIMA</v>
      </c>
      <c r="G1744" s="6" t="s">
        <v>3630</v>
      </c>
      <c r="H1744" t="str">
        <f t="shared" si="15"/>
        <v>Profesional II</v>
      </c>
      <c r="I1744" t="str">
        <f>VLOOKUP(A1744,PERSONALES!$B$2:$F$2072,4,0)</f>
        <v>F</v>
      </c>
      <c r="J1744">
        <f>VLOOKUP(A1744,PERSONALES!$B$2:$F$2072,5,0)</f>
        <v>37</v>
      </c>
      <c r="K1744" t="str">
        <f>VLOOKUP(A1744,CITACIONES!$B$1:D$2072,2,0)</f>
        <v>SI</v>
      </c>
      <c r="L1744" t="str">
        <f>VLOOKUP(A1744,CITACIONES!$B$2:$D$2072,3,0)</f>
        <v>FEBRERO</v>
      </c>
    </row>
    <row r="1745" spans="1:12">
      <c r="A1745" s="4">
        <v>53116199</v>
      </c>
      <c r="B1745" s="4" t="s">
        <v>3123</v>
      </c>
      <c r="C1745" s="4" t="s">
        <v>3124</v>
      </c>
      <c r="D1745" t="s">
        <v>5413</v>
      </c>
      <c r="E1745" s="8">
        <v>12</v>
      </c>
      <c r="F1745" s="1" t="str">
        <f t="shared" si="14"/>
        <v>CARACAS</v>
      </c>
      <c r="G1745" s="6" t="s">
        <v>3630</v>
      </c>
      <c r="H1745" t="str">
        <f t="shared" si="15"/>
        <v>Profesional II</v>
      </c>
      <c r="I1745" t="str">
        <f>VLOOKUP(A1745,PERSONALES!$B$2:$F$2072,4,0)</f>
        <v>F</v>
      </c>
      <c r="J1745">
        <f>VLOOKUP(A1745,PERSONALES!$B$2:$F$2072,5,0)</f>
        <v>37</v>
      </c>
      <c r="K1745" t="str">
        <f>VLOOKUP(A1745,CITACIONES!$B$1:D$2072,2,0)</f>
        <v>SI</v>
      </c>
      <c r="L1745" t="str">
        <f>VLOOKUP(A1745,CITACIONES!$B$2:$D$2072,3,0)</f>
        <v>JUNIO</v>
      </c>
    </row>
    <row r="1746" spans="1:12">
      <c r="A1746" s="4">
        <v>53169030</v>
      </c>
      <c r="B1746" s="4" t="s">
        <v>694</v>
      </c>
      <c r="C1746" s="4" t="s">
        <v>3125</v>
      </c>
      <c r="D1746" t="s">
        <v>5414</v>
      </c>
      <c r="E1746" s="8">
        <v>9</v>
      </c>
      <c r="F1746" s="1" t="str">
        <f t="shared" si="14"/>
        <v>QUITO</v>
      </c>
      <c r="G1746" s="6" t="s">
        <v>3635</v>
      </c>
      <c r="H1746" t="str">
        <f t="shared" si="15"/>
        <v>Auxiliar Técnico I</v>
      </c>
      <c r="I1746" t="str">
        <f>VLOOKUP(A1746,PERSONALES!$B$2:$F$2072,4,0)</f>
        <v>F</v>
      </c>
      <c r="J1746">
        <f>VLOOKUP(A1746,PERSONALES!$B$2:$F$2072,5,0)</f>
        <v>37</v>
      </c>
      <c r="K1746" t="str">
        <f>VLOOKUP(A1746,CITACIONES!$B$1:D$2072,2,0)</f>
        <v>SI</v>
      </c>
      <c r="L1746" t="str">
        <f>VLOOKUP(A1746,CITACIONES!$B$2:$D$2072,3,0)</f>
        <v>JUNIO</v>
      </c>
    </row>
    <row r="1747" spans="1:12">
      <c r="A1747" s="4">
        <v>79734254</v>
      </c>
      <c r="B1747" s="4" t="s">
        <v>3126</v>
      </c>
      <c r="C1747" s="4" t="s">
        <v>3127</v>
      </c>
      <c r="D1747" t="s">
        <v>5415</v>
      </c>
      <c r="E1747" s="8">
        <v>7</v>
      </c>
      <c r="F1747" s="1" t="str">
        <f t="shared" si="14"/>
        <v>PASO</v>
      </c>
      <c r="G1747" s="6" t="s">
        <v>3635</v>
      </c>
      <c r="H1747" t="str">
        <f t="shared" si="15"/>
        <v>Auxiliar Técnico I</v>
      </c>
      <c r="I1747" t="str">
        <f>VLOOKUP(A1747,PERSONALES!$B$2:$F$2072,4,0)</f>
        <v>M</v>
      </c>
      <c r="J1747">
        <f>VLOOKUP(A1747,PERSONALES!$B$2:$F$2072,5,0)</f>
        <v>43</v>
      </c>
      <c r="K1747" t="str">
        <f>VLOOKUP(A1747,CITACIONES!$B$1:D$2072,2,0)</f>
        <v>NO</v>
      </c>
      <c r="L1747" t="str">
        <f>VLOOKUP(A1747,CITACIONES!$B$2:$D$2072,3,0)</f>
        <v>PENDIENTE</v>
      </c>
    </row>
    <row r="1748" spans="1:12">
      <c r="A1748" s="4">
        <v>79761093</v>
      </c>
      <c r="B1748" s="4" t="s">
        <v>3128</v>
      </c>
      <c r="C1748" s="4" t="s">
        <v>3129</v>
      </c>
      <c r="D1748" t="s">
        <v>5416</v>
      </c>
      <c r="E1748" s="8">
        <v>2</v>
      </c>
      <c r="F1748" s="1" t="str">
        <f t="shared" si="14"/>
        <v>MEDELLIN</v>
      </c>
      <c r="G1748" s="6" t="s">
        <v>3630</v>
      </c>
      <c r="H1748" t="str">
        <f t="shared" si="15"/>
        <v>Profesional II</v>
      </c>
      <c r="I1748" t="str">
        <f>VLOOKUP(A1748,PERSONALES!$B$2:$F$2072,4,0)</f>
        <v>M</v>
      </c>
      <c r="J1748">
        <f>VLOOKUP(A1748,PERSONALES!$B$2:$F$2072,5,0)</f>
        <v>44</v>
      </c>
      <c r="K1748" t="str">
        <f>VLOOKUP(A1748,CITACIONES!$B$1:D$2072,2,0)</f>
        <v>NO</v>
      </c>
      <c r="L1748" t="str">
        <f>VLOOKUP(A1748,CITACIONES!$B$2:$D$2072,3,0)</f>
        <v>PENDIENTE</v>
      </c>
    </row>
    <row r="1749" spans="1:12">
      <c r="A1749" s="4">
        <v>80012668</v>
      </c>
      <c r="B1749" s="4" t="s">
        <v>2693</v>
      </c>
      <c r="C1749" s="4" t="s">
        <v>3130</v>
      </c>
      <c r="D1749" t="s">
        <v>5417</v>
      </c>
      <c r="E1749" s="8">
        <v>12</v>
      </c>
      <c r="F1749" s="1" t="str">
        <f t="shared" si="14"/>
        <v>CARACAS</v>
      </c>
      <c r="G1749" s="6" t="s">
        <v>3630</v>
      </c>
      <c r="H1749" t="str">
        <f t="shared" si="15"/>
        <v>Profesional II</v>
      </c>
      <c r="I1749" t="str">
        <f>VLOOKUP(A1749,PERSONALES!$B$2:$F$2072,4,0)</f>
        <v>M</v>
      </c>
      <c r="J1749">
        <f>VLOOKUP(A1749,PERSONALES!$B$2:$F$2072,5,0)</f>
        <v>43</v>
      </c>
      <c r="K1749" t="str">
        <f>VLOOKUP(A1749,CITACIONES!$B$1:D$2072,2,0)</f>
        <v>SI</v>
      </c>
      <c r="L1749" t="str">
        <f>VLOOKUP(A1749,CITACIONES!$B$2:$D$2072,3,0)</f>
        <v>MARZO</v>
      </c>
    </row>
    <row r="1750" spans="1:12">
      <c r="A1750" s="4">
        <v>80093128</v>
      </c>
      <c r="B1750" s="4" t="s">
        <v>369</v>
      </c>
      <c r="C1750" s="4" t="s">
        <v>368</v>
      </c>
      <c r="D1750" t="s">
        <v>5418</v>
      </c>
      <c r="E1750" s="8">
        <v>8</v>
      </c>
      <c r="F1750" s="1" t="str">
        <f t="shared" si="14"/>
        <v>GUAYAQUIL</v>
      </c>
      <c r="G1750" s="6" t="s">
        <v>3633</v>
      </c>
      <c r="H1750" t="str">
        <f t="shared" si="15"/>
        <v>Coordinador I</v>
      </c>
      <c r="I1750" t="str">
        <f>VLOOKUP(A1750,PERSONALES!$B$2:$F$2072,4,0)</f>
        <v>M</v>
      </c>
      <c r="J1750">
        <f>VLOOKUP(A1750,PERSONALES!$B$2:$F$2072,5,0)</f>
        <v>41</v>
      </c>
      <c r="K1750" t="str">
        <f>VLOOKUP(A1750,CITACIONES!$B$1:D$2072,2,0)</f>
        <v>SI</v>
      </c>
      <c r="L1750" t="str">
        <f>VLOOKUP(A1750,CITACIONES!$B$2:$D$2072,3,0)</f>
        <v>MARZO</v>
      </c>
    </row>
    <row r="1751" spans="1:12">
      <c r="A1751" s="4">
        <v>80097014</v>
      </c>
      <c r="B1751" s="4" t="s">
        <v>3131</v>
      </c>
      <c r="C1751" s="4" t="s">
        <v>3132</v>
      </c>
      <c r="D1751" t="s">
        <v>5419</v>
      </c>
      <c r="E1751" s="8">
        <v>15</v>
      </c>
      <c r="F1751" s="1" t="str">
        <f t="shared" si="14"/>
        <v>MIAMI</v>
      </c>
      <c r="G1751" s="6" t="s">
        <v>3635</v>
      </c>
      <c r="H1751" t="str">
        <f t="shared" si="15"/>
        <v>Auxiliar Técnico I</v>
      </c>
      <c r="I1751" t="str">
        <f>VLOOKUP(A1751,PERSONALES!$B$2:$F$2072,4,0)</f>
        <v>M</v>
      </c>
      <c r="J1751">
        <f>VLOOKUP(A1751,PERSONALES!$B$2:$F$2072,5,0)</f>
        <v>40</v>
      </c>
      <c r="K1751" t="str">
        <f>VLOOKUP(A1751,CITACIONES!$B$1:D$2072,2,0)</f>
        <v>SI</v>
      </c>
      <c r="L1751" t="str">
        <f>VLOOKUP(A1751,CITACIONES!$B$2:$D$2072,3,0)</f>
        <v>JUNIO</v>
      </c>
    </row>
    <row r="1752" spans="1:12">
      <c r="A1752" s="4">
        <v>80163425</v>
      </c>
      <c r="B1752" s="4" t="s">
        <v>3133</v>
      </c>
      <c r="C1752" s="4" t="s">
        <v>3134</v>
      </c>
      <c r="D1752" t="s">
        <v>5420</v>
      </c>
      <c r="E1752" s="8">
        <v>5</v>
      </c>
      <c r="F1752" s="1" t="str">
        <f t="shared" si="14"/>
        <v>BUCARAMANGA</v>
      </c>
      <c r="G1752" s="6" t="s">
        <v>3630</v>
      </c>
      <c r="H1752" t="str">
        <f t="shared" si="15"/>
        <v>Profesional II</v>
      </c>
      <c r="I1752" t="str">
        <f>VLOOKUP(A1752,PERSONALES!$B$2:$F$2072,4,0)</f>
        <v>M</v>
      </c>
      <c r="J1752">
        <f>VLOOKUP(A1752,PERSONALES!$B$2:$F$2072,5,0)</f>
        <v>39</v>
      </c>
      <c r="K1752" t="str">
        <f>VLOOKUP(A1752,CITACIONES!$B$1:D$2072,2,0)</f>
        <v>SI</v>
      </c>
      <c r="L1752" t="str">
        <f>VLOOKUP(A1752,CITACIONES!$B$2:$D$2072,3,0)</f>
        <v>ABRIL</v>
      </c>
    </row>
    <row r="1753" spans="1:12">
      <c r="A1753" s="4">
        <v>80733337</v>
      </c>
      <c r="B1753" s="4" t="s">
        <v>3135</v>
      </c>
      <c r="C1753" s="4" t="s">
        <v>3136</v>
      </c>
      <c r="D1753" t="s">
        <v>5421</v>
      </c>
      <c r="E1753" s="8">
        <v>3</v>
      </c>
      <c r="F1753" s="1" t="str">
        <f t="shared" si="14"/>
        <v>CALI</v>
      </c>
      <c r="G1753" s="6" t="s">
        <v>3638</v>
      </c>
      <c r="H1753" t="str">
        <f t="shared" si="15"/>
        <v>Gestor I</v>
      </c>
      <c r="I1753" t="str">
        <f>VLOOKUP(A1753,PERSONALES!$B$2:$F$2072,4,0)</f>
        <v>M</v>
      </c>
      <c r="J1753">
        <f>VLOOKUP(A1753,PERSONALES!$B$2:$F$2072,5,0)</f>
        <v>40</v>
      </c>
      <c r="K1753" t="str">
        <f>VLOOKUP(A1753,CITACIONES!$B$1:D$2072,2,0)</f>
        <v>SI</v>
      </c>
      <c r="L1753" t="str">
        <f>VLOOKUP(A1753,CITACIONES!$B$2:$D$2072,3,0)</f>
        <v>JUNIO</v>
      </c>
    </row>
    <row r="1754" spans="1:12">
      <c r="A1754" s="4">
        <v>1005646923</v>
      </c>
      <c r="B1754" s="4" t="s">
        <v>3137</v>
      </c>
      <c r="C1754" s="4" t="s">
        <v>3138</v>
      </c>
      <c r="D1754" t="s">
        <v>5422</v>
      </c>
      <c r="E1754" s="8">
        <v>6</v>
      </c>
      <c r="F1754" s="1" t="str">
        <f t="shared" si="14"/>
        <v>SANTA MARTA</v>
      </c>
      <c r="G1754" s="6" t="s">
        <v>3635</v>
      </c>
      <c r="H1754" t="str">
        <f t="shared" si="15"/>
        <v>Auxiliar Técnico I</v>
      </c>
      <c r="I1754" t="str">
        <f>VLOOKUP(A1754,PERSONALES!$B$2:$F$2072,4,0)</f>
        <v>F</v>
      </c>
      <c r="J1754">
        <f>VLOOKUP(A1754,PERSONALES!$B$2:$F$2072,5,0)</f>
        <v>31</v>
      </c>
      <c r="K1754" t="str">
        <f>VLOOKUP(A1754,CITACIONES!$B$1:D$2072,2,0)</f>
        <v>SI</v>
      </c>
      <c r="L1754" t="str">
        <f>VLOOKUP(A1754,CITACIONES!$B$2:$D$2072,3,0)</f>
        <v>JUNIO</v>
      </c>
    </row>
    <row r="1755" spans="1:12">
      <c r="A1755" s="4">
        <v>1010467959</v>
      </c>
      <c r="B1755" s="4" t="s">
        <v>58</v>
      </c>
      <c r="C1755" s="4" t="s">
        <v>3139</v>
      </c>
      <c r="D1755" t="s">
        <v>5423</v>
      </c>
      <c r="E1755" s="8">
        <v>8</v>
      </c>
      <c r="F1755" s="1" t="str">
        <f t="shared" si="14"/>
        <v>GUAYAQUIL</v>
      </c>
      <c r="G1755" s="6" t="s">
        <v>3630</v>
      </c>
      <c r="H1755" t="str">
        <f t="shared" si="15"/>
        <v>Profesional II</v>
      </c>
      <c r="I1755" t="str">
        <f>VLOOKUP(A1755,PERSONALES!$B$2:$F$2072,4,0)</f>
        <v>M</v>
      </c>
      <c r="J1755">
        <f>VLOOKUP(A1755,PERSONALES!$B$2:$F$2072,5,0)</f>
        <v>30</v>
      </c>
      <c r="K1755" t="str">
        <f>VLOOKUP(A1755,CITACIONES!$B$1:D$2072,2,0)</f>
        <v>NO</v>
      </c>
      <c r="L1755" t="str">
        <f>VLOOKUP(A1755,CITACIONES!$B$2:$D$2072,3,0)</f>
        <v>PENDIENTE</v>
      </c>
    </row>
    <row r="1756" spans="1:12">
      <c r="A1756" s="4">
        <v>1010946444</v>
      </c>
      <c r="B1756" s="4" t="s">
        <v>3140</v>
      </c>
      <c r="C1756" s="4" t="s">
        <v>3141</v>
      </c>
      <c r="D1756" t="s">
        <v>5424</v>
      </c>
      <c r="E1756" s="8">
        <v>12</v>
      </c>
      <c r="F1756" s="1" t="str">
        <f t="shared" si="14"/>
        <v>CARACAS</v>
      </c>
      <c r="G1756" s="6" t="s">
        <v>3635</v>
      </c>
      <c r="H1756" t="str">
        <f t="shared" si="15"/>
        <v>Auxiliar Técnico I</v>
      </c>
      <c r="I1756" t="str">
        <f>VLOOKUP(A1756,PERSONALES!$B$2:$F$2072,4,0)</f>
        <v>F</v>
      </c>
      <c r="J1756">
        <f>VLOOKUP(A1756,PERSONALES!$B$2:$F$2072,5,0)</f>
        <v>27</v>
      </c>
      <c r="K1756" t="str">
        <f>VLOOKUP(A1756,CITACIONES!$B$1:D$2072,2,0)</f>
        <v>NO</v>
      </c>
      <c r="L1756" t="str">
        <f>VLOOKUP(A1756,CITACIONES!$B$2:$D$2072,3,0)</f>
        <v>PENDIENTE</v>
      </c>
    </row>
    <row r="1757" spans="1:12">
      <c r="A1757" s="4">
        <v>1012832939</v>
      </c>
      <c r="B1757" s="4" t="s">
        <v>3142</v>
      </c>
      <c r="C1757" s="4" t="s">
        <v>3143</v>
      </c>
      <c r="D1757" t="s">
        <v>5425</v>
      </c>
      <c r="E1757" s="8">
        <v>10</v>
      </c>
      <c r="F1757" s="1" t="str">
        <f t="shared" si="14"/>
        <v>LIMA</v>
      </c>
      <c r="G1757" s="6" t="s">
        <v>3635</v>
      </c>
      <c r="H1757" t="str">
        <f t="shared" si="15"/>
        <v>Auxiliar Técnico I</v>
      </c>
      <c r="I1757" t="str">
        <f>VLOOKUP(A1757,PERSONALES!$B$2:$F$2072,4,0)</f>
        <v>F</v>
      </c>
      <c r="J1757">
        <f>VLOOKUP(A1757,PERSONALES!$B$2:$F$2072,5,0)</f>
        <v>30</v>
      </c>
      <c r="K1757" t="str">
        <f>VLOOKUP(A1757,CITACIONES!$B$1:D$2072,2,0)</f>
        <v>SI</v>
      </c>
      <c r="L1757" t="str">
        <f>VLOOKUP(A1757,CITACIONES!$B$2:$D$2072,3,0)</f>
        <v>ABRIL</v>
      </c>
    </row>
    <row r="1758" spans="1:12">
      <c r="A1758" s="4">
        <v>1012599522</v>
      </c>
      <c r="B1758" s="4" t="s">
        <v>162</v>
      </c>
      <c r="C1758" s="4" t="s">
        <v>3144</v>
      </c>
      <c r="D1758" t="s">
        <v>5426</v>
      </c>
      <c r="E1758" s="8">
        <v>2</v>
      </c>
      <c r="F1758" s="1" t="str">
        <f t="shared" si="14"/>
        <v>MEDELLIN</v>
      </c>
      <c r="G1758" s="6" t="s">
        <v>3634</v>
      </c>
      <c r="H1758" t="str">
        <f t="shared" si="15"/>
        <v>Auxiliar Técnico II</v>
      </c>
      <c r="I1758" t="str">
        <f>VLOOKUP(A1758,PERSONALES!$B$2:$F$2072,4,0)</f>
        <v>M</v>
      </c>
      <c r="J1758">
        <f>VLOOKUP(A1758,PERSONALES!$B$2:$F$2072,5,0)</f>
        <v>27</v>
      </c>
      <c r="K1758" t="str">
        <f>VLOOKUP(A1758,CITACIONES!$B$1:D$2072,2,0)</f>
        <v>SI</v>
      </c>
      <c r="L1758" t="str">
        <f>VLOOKUP(A1758,CITACIONES!$B$2:$D$2072,3,0)</f>
        <v>ABRIL</v>
      </c>
    </row>
    <row r="1759" spans="1:12">
      <c r="A1759" s="4">
        <v>1013225022</v>
      </c>
      <c r="B1759" s="4" t="s">
        <v>64</v>
      </c>
      <c r="C1759" s="4" t="s">
        <v>3145</v>
      </c>
      <c r="D1759" t="s">
        <v>5427</v>
      </c>
      <c r="E1759" s="8">
        <v>12</v>
      </c>
      <c r="F1759" s="1" t="str">
        <f t="shared" si="14"/>
        <v>CARACAS</v>
      </c>
      <c r="G1759" s="6" t="s">
        <v>3634</v>
      </c>
      <c r="H1759" t="str">
        <f t="shared" si="15"/>
        <v>Auxiliar Técnico II</v>
      </c>
      <c r="I1759" t="str">
        <f>VLOOKUP(A1759,PERSONALES!$B$2:$F$2072,4,0)</f>
        <v>F</v>
      </c>
      <c r="J1759">
        <f>VLOOKUP(A1759,PERSONALES!$B$2:$F$2072,5,0)</f>
        <v>34</v>
      </c>
      <c r="K1759" t="str">
        <f>VLOOKUP(A1759,CITACIONES!$B$1:D$2072,2,0)</f>
        <v>SI</v>
      </c>
      <c r="L1759" t="str">
        <f>VLOOKUP(A1759,CITACIONES!$B$2:$D$2072,3,0)</f>
        <v>ENERO</v>
      </c>
    </row>
    <row r="1760" spans="1:12">
      <c r="A1760" s="4">
        <v>1013728069</v>
      </c>
      <c r="B1760" s="4" t="s">
        <v>3146</v>
      </c>
      <c r="C1760" s="4" t="s">
        <v>3147</v>
      </c>
      <c r="D1760" t="s">
        <v>5428</v>
      </c>
      <c r="E1760" s="8">
        <v>4</v>
      </c>
      <c r="F1760" s="1" t="str">
        <f t="shared" si="14"/>
        <v>BARRANQUILLA</v>
      </c>
      <c r="G1760" s="6" t="s">
        <v>3634</v>
      </c>
      <c r="H1760" t="str">
        <f t="shared" si="15"/>
        <v>Auxiliar Técnico II</v>
      </c>
      <c r="I1760" t="str">
        <f>VLOOKUP(A1760,PERSONALES!$B$2:$F$2072,4,0)</f>
        <v>F</v>
      </c>
      <c r="J1760">
        <f>VLOOKUP(A1760,PERSONALES!$B$2:$F$2072,5,0)</f>
        <v>29</v>
      </c>
      <c r="K1760" t="str">
        <f>VLOOKUP(A1760,CITACIONES!$B$1:D$2072,2,0)</f>
        <v>NO</v>
      </c>
      <c r="L1760" t="str">
        <f>VLOOKUP(A1760,CITACIONES!$B$2:$D$2072,3,0)</f>
        <v>PENDIENTE</v>
      </c>
    </row>
    <row r="1761" spans="1:12">
      <c r="A1761" s="4">
        <v>1013977099</v>
      </c>
      <c r="B1761" s="4" t="s">
        <v>3148</v>
      </c>
      <c r="C1761" s="4" t="s">
        <v>3149</v>
      </c>
      <c r="D1761" t="s">
        <v>5429</v>
      </c>
      <c r="E1761" s="8">
        <v>14</v>
      </c>
      <c r="F1761" s="1" t="str">
        <f t="shared" si="14"/>
        <v>SANTIAGO</v>
      </c>
      <c r="G1761" s="6" t="s">
        <v>3634</v>
      </c>
      <c r="H1761" t="str">
        <f t="shared" si="15"/>
        <v>Auxiliar Técnico II</v>
      </c>
      <c r="I1761" t="str">
        <f>VLOOKUP(A1761,PERSONALES!$B$2:$F$2072,4,0)</f>
        <v>F</v>
      </c>
      <c r="J1761">
        <f>VLOOKUP(A1761,PERSONALES!$B$2:$F$2072,5,0)</f>
        <v>26</v>
      </c>
      <c r="K1761" t="str">
        <f>VLOOKUP(A1761,CITACIONES!$B$1:D$2072,2,0)</f>
        <v>SI</v>
      </c>
      <c r="L1761" t="str">
        <f>VLOOKUP(A1761,CITACIONES!$B$2:$D$2072,3,0)</f>
        <v>MARZO</v>
      </c>
    </row>
    <row r="1762" spans="1:12">
      <c r="A1762" s="4">
        <v>1013616181</v>
      </c>
      <c r="B1762" s="4" t="s">
        <v>3150</v>
      </c>
      <c r="C1762" s="4" t="s">
        <v>3151</v>
      </c>
      <c r="D1762" t="s">
        <v>5430</v>
      </c>
      <c r="E1762" s="8">
        <v>13</v>
      </c>
      <c r="F1762" s="1" t="str">
        <f t="shared" si="14"/>
        <v>NEW YORK</v>
      </c>
      <c r="G1762" s="6" t="s">
        <v>3634</v>
      </c>
      <c r="H1762" t="str">
        <f t="shared" si="15"/>
        <v>Auxiliar Técnico II</v>
      </c>
      <c r="I1762" t="str">
        <f>VLOOKUP(A1762,PERSONALES!$B$2:$F$2072,4,0)</f>
        <v>M</v>
      </c>
      <c r="J1762">
        <f>VLOOKUP(A1762,PERSONALES!$B$2:$F$2072,5,0)</f>
        <v>25</v>
      </c>
      <c r="K1762" t="str">
        <f>VLOOKUP(A1762,CITACIONES!$B$1:D$2072,2,0)</f>
        <v>SI</v>
      </c>
      <c r="L1762" t="str">
        <f>VLOOKUP(A1762,CITACIONES!$B$2:$D$2072,3,0)</f>
        <v>MARZO</v>
      </c>
    </row>
    <row r="1763" spans="1:12">
      <c r="A1763" s="4">
        <v>1014265156</v>
      </c>
      <c r="B1763" s="4" t="s">
        <v>1651</v>
      </c>
      <c r="C1763" s="4" t="s">
        <v>3152</v>
      </c>
      <c r="D1763" t="s">
        <v>5431</v>
      </c>
      <c r="E1763" s="8">
        <v>12</v>
      </c>
      <c r="F1763" s="1" t="str">
        <f t="shared" si="14"/>
        <v>CARACAS</v>
      </c>
      <c r="G1763" s="6" t="s">
        <v>3641</v>
      </c>
      <c r="H1763" t="str">
        <f t="shared" si="15"/>
        <v>Subespecialista</v>
      </c>
      <c r="I1763" t="str">
        <f>VLOOKUP(A1763,PERSONALES!$B$2:$F$2072,4,0)</f>
        <v>M</v>
      </c>
      <c r="J1763">
        <f>VLOOKUP(A1763,PERSONALES!$B$2:$F$2072,5,0)</f>
        <v>36</v>
      </c>
      <c r="K1763" t="str">
        <f>VLOOKUP(A1763,CITACIONES!$B$1:D$2072,2,0)</f>
        <v>SI</v>
      </c>
      <c r="L1763" t="str">
        <f>VLOOKUP(A1763,CITACIONES!$B$2:$D$2072,3,0)</f>
        <v>MAYO</v>
      </c>
    </row>
    <row r="1764" spans="1:12">
      <c r="A1764" s="4">
        <v>1014122687</v>
      </c>
      <c r="B1764" s="4" t="s">
        <v>296</v>
      </c>
      <c r="C1764" s="4" t="s">
        <v>3153</v>
      </c>
      <c r="D1764" t="s">
        <v>5432</v>
      </c>
      <c r="E1764" s="8">
        <v>3</v>
      </c>
      <c r="F1764" s="1" t="str">
        <f t="shared" si="14"/>
        <v>CALI</v>
      </c>
      <c r="G1764" s="6" t="s">
        <v>3634</v>
      </c>
      <c r="H1764" t="str">
        <f t="shared" si="15"/>
        <v>Auxiliar Técnico II</v>
      </c>
      <c r="I1764" t="str">
        <f>VLOOKUP(A1764,PERSONALES!$B$2:$F$2072,4,0)</f>
        <v>F</v>
      </c>
      <c r="J1764">
        <f>VLOOKUP(A1764,PERSONALES!$B$2:$F$2072,5,0)</f>
        <v>36</v>
      </c>
      <c r="K1764" t="str">
        <f>VLOOKUP(A1764,CITACIONES!$B$1:D$2072,2,0)</f>
        <v>SI</v>
      </c>
      <c r="L1764" t="str">
        <f>VLOOKUP(A1764,CITACIONES!$B$2:$D$2072,3,0)</f>
        <v>FEBRERO</v>
      </c>
    </row>
    <row r="1765" spans="1:12">
      <c r="A1765" s="4">
        <v>10143348</v>
      </c>
      <c r="B1765" s="4" t="s">
        <v>3154</v>
      </c>
      <c r="C1765" s="4" t="s">
        <v>3155</v>
      </c>
      <c r="D1765" t="s">
        <v>5433</v>
      </c>
      <c r="E1765" s="8">
        <v>10</v>
      </c>
      <c r="F1765" s="1" t="str">
        <f t="shared" si="14"/>
        <v>LIMA</v>
      </c>
      <c r="G1765" s="6" t="s">
        <v>3634</v>
      </c>
      <c r="H1765" t="str">
        <f t="shared" si="15"/>
        <v>Auxiliar Técnico II</v>
      </c>
      <c r="I1765" t="str">
        <f>VLOOKUP(A1765,PERSONALES!$B$2:$F$2072,4,0)</f>
        <v>F</v>
      </c>
      <c r="J1765">
        <f>VLOOKUP(A1765,PERSONALES!$B$2:$F$2072,5,0)</f>
        <v>33</v>
      </c>
      <c r="K1765" t="str">
        <f>VLOOKUP(A1765,CITACIONES!$B$1:D$2072,2,0)</f>
        <v>SI</v>
      </c>
      <c r="L1765" t="str">
        <f>VLOOKUP(A1765,CITACIONES!$B$2:$D$2072,3,0)</f>
        <v>ENERO</v>
      </c>
    </row>
    <row r="1766" spans="1:12">
      <c r="A1766" s="4">
        <v>1016724240</v>
      </c>
      <c r="B1766" s="4" t="s">
        <v>3156</v>
      </c>
      <c r="C1766" s="4" t="s">
        <v>3157</v>
      </c>
      <c r="D1766" t="s">
        <v>5434</v>
      </c>
      <c r="E1766" s="8">
        <v>2</v>
      </c>
      <c r="F1766" s="1" t="str">
        <f t="shared" si="14"/>
        <v>MEDELLIN</v>
      </c>
      <c r="G1766" s="6" t="s">
        <v>3636</v>
      </c>
      <c r="H1766" t="str">
        <f t="shared" si="15"/>
        <v>Tecnólogo</v>
      </c>
      <c r="I1766" t="str">
        <f>VLOOKUP(A1766,PERSONALES!$B$2:$F$2072,4,0)</f>
        <v>F</v>
      </c>
      <c r="J1766">
        <f>VLOOKUP(A1766,PERSONALES!$B$2:$F$2072,5,0)</f>
        <v>32</v>
      </c>
      <c r="K1766" t="str">
        <f>VLOOKUP(A1766,CITACIONES!$B$1:D$2072,2,0)</f>
        <v>NO</v>
      </c>
      <c r="L1766" t="str">
        <f>VLOOKUP(A1766,CITACIONES!$B$2:$D$2072,3,0)</f>
        <v>PENDIENTE</v>
      </c>
    </row>
    <row r="1767" spans="1:12">
      <c r="A1767" s="4">
        <v>1016741150</v>
      </c>
      <c r="B1767" s="4" t="s">
        <v>80</v>
      </c>
      <c r="C1767" s="4" t="s">
        <v>79</v>
      </c>
      <c r="D1767" t="s">
        <v>5435</v>
      </c>
      <c r="E1767" s="8">
        <v>6</v>
      </c>
      <c r="F1767" s="1" t="str">
        <f t="shared" si="14"/>
        <v>SANTA MARTA</v>
      </c>
      <c r="G1767" s="6" t="s">
        <v>3634</v>
      </c>
      <c r="H1767" t="str">
        <f t="shared" si="15"/>
        <v>Auxiliar Técnico II</v>
      </c>
      <c r="I1767" t="str">
        <f>VLOOKUP(A1767,PERSONALES!$B$2:$F$2072,4,0)</f>
        <v>F</v>
      </c>
      <c r="J1767">
        <f>VLOOKUP(A1767,PERSONALES!$B$2:$F$2072,5,0)</f>
        <v>31</v>
      </c>
      <c r="K1767" t="str">
        <f>VLOOKUP(A1767,CITACIONES!$B$1:D$2072,2,0)</f>
        <v>SI</v>
      </c>
      <c r="L1767" t="str">
        <f>VLOOKUP(A1767,CITACIONES!$B$2:$D$2072,3,0)</f>
        <v>FEBRERO</v>
      </c>
    </row>
    <row r="1768" spans="1:12">
      <c r="A1768" s="4">
        <v>1016817840</v>
      </c>
      <c r="B1768" s="4" t="s">
        <v>3158</v>
      </c>
      <c r="C1768" s="4" t="s">
        <v>3159</v>
      </c>
      <c r="D1768" t="s">
        <v>5436</v>
      </c>
      <c r="E1768" s="8">
        <v>6</v>
      </c>
      <c r="F1768" s="1" t="str">
        <f t="shared" si="14"/>
        <v>SANTA MARTA</v>
      </c>
      <c r="G1768" s="6" t="s">
        <v>3635</v>
      </c>
      <c r="H1768" t="str">
        <f t="shared" si="15"/>
        <v>Auxiliar Técnico I</v>
      </c>
      <c r="I1768" t="str">
        <f>VLOOKUP(A1768,PERSONALES!$B$2:$F$2072,4,0)</f>
        <v>F</v>
      </c>
      <c r="J1768">
        <f>VLOOKUP(A1768,PERSONALES!$B$2:$F$2072,5,0)</f>
        <v>28</v>
      </c>
      <c r="K1768" t="str">
        <f>VLOOKUP(A1768,CITACIONES!$B$1:D$2072,2,0)</f>
        <v>SI</v>
      </c>
      <c r="L1768" t="str">
        <f>VLOOKUP(A1768,CITACIONES!$B$2:$D$2072,3,0)</f>
        <v>ENERO</v>
      </c>
    </row>
    <row r="1769" spans="1:12">
      <c r="A1769" s="4">
        <v>1016372567</v>
      </c>
      <c r="B1769" s="4" t="s">
        <v>2192</v>
      </c>
      <c r="C1769" s="4" t="s">
        <v>3160</v>
      </c>
      <c r="D1769" t="s">
        <v>5437</v>
      </c>
      <c r="E1769" s="8">
        <v>8</v>
      </c>
      <c r="F1769" s="1" t="str">
        <f t="shared" si="14"/>
        <v>GUAYAQUIL</v>
      </c>
      <c r="G1769" s="6" t="s">
        <v>3634</v>
      </c>
      <c r="H1769" t="str">
        <f t="shared" si="15"/>
        <v>Auxiliar Técnico II</v>
      </c>
      <c r="I1769" t="str">
        <f>VLOOKUP(A1769,PERSONALES!$B$2:$F$2072,4,0)</f>
        <v>F</v>
      </c>
      <c r="J1769">
        <f>VLOOKUP(A1769,PERSONALES!$B$2:$F$2072,5,0)</f>
        <v>26</v>
      </c>
      <c r="K1769" t="str">
        <f>VLOOKUP(A1769,CITACIONES!$B$1:D$2072,2,0)</f>
        <v>SI</v>
      </c>
      <c r="L1769" t="str">
        <f>VLOOKUP(A1769,CITACIONES!$B$2:$D$2072,3,0)</f>
        <v>MAYO</v>
      </c>
    </row>
    <row r="1770" spans="1:12">
      <c r="A1770" s="4">
        <v>1018831234</v>
      </c>
      <c r="B1770" s="4" t="s">
        <v>3048</v>
      </c>
      <c r="C1770" s="4" t="s">
        <v>3161</v>
      </c>
      <c r="D1770" t="s">
        <v>5438</v>
      </c>
      <c r="E1770" s="8">
        <v>1</v>
      </c>
      <c r="F1770" s="1" t="str">
        <f t="shared" si="14"/>
        <v>BOGOTA</v>
      </c>
      <c r="G1770" s="6" t="s">
        <v>3632</v>
      </c>
      <c r="H1770" t="str">
        <f t="shared" si="15"/>
        <v>Profesional I</v>
      </c>
      <c r="I1770" t="str">
        <f>VLOOKUP(A1770,PERSONALES!$B$2:$F$2072,4,0)</f>
        <v>M</v>
      </c>
      <c r="J1770">
        <f>VLOOKUP(A1770,PERSONALES!$B$2:$F$2072,5,0)</f>
        <v>33</v>
      </c>
      <c r="K1770" t="str">
        <f>VLOOKUP(A1770,CITACIONES!$B$1:D$2072,2,0)</f>
        <v>NO</v>
      </c>
      <c r="L1770" t="str">
        <f>VLOOKUP(A1770,CITACIONES!$B$2:$D$2072,3,0)</f>
        <v>PENDIENTE</v>
      </c>
    </row>
    <row r="1771" spans="1:12">
      <c r="A1771" s="4">
        <v>1018367756</v>
      </c>
      <c r="B1771" s="4" t="s">
        <v>3162</v>
      </c>
      <c r="C1771" s="4" t="s">
        <v>2255</v>
      </c>
      <c r="D1771" t="s">
        <v>5439</v>
      </c>
      <c r="E1771" s="8">
        <v>10</v>
      </c>
      <c r="F1771" s="1" t="str">
        <f t="shared" si="14"/>
        <v>LIMA</v>
      </c>
      <c r="G1771" s="6" t="s">
        <v>3641</v>
      </c>
      <c r="H1771" t="str">
        <f t="shared" si="15"/>
        <v>Subespecialista</v>
      </c>
      <c r="I1771" t="str">
        <f>VLOOKUP(A1771,PERSONALES!$B$2:$F$2072,4,0)</f>
        <v>M</v>
      </c>
      <c r="J1771">
        <f>VLOOKUP(A1771,PERSONALES!$B$2:$F$2072,5,0)</f>
        <v>32</v>
      </c>
      <c r="K1771" t="str">
        <f>VLOOKUP(A1771,CITACIONES!$B$1:D$2072,2,0)</f>
        <v>NO</v>
      </c>
      <c r="L1771" t="str">
        <f>VLOOKUP(A1771,CITACIONES!$B$2:$D$2072,3,0)</f>
        <v>PENDIENTE</v>
      </c>
    </row>
    <row r="1772" spans="1:12">
      <c r="A1772" s="4">
        <v>1019757474</v>
      </c>
      <c r="B1772" s="4" t="s">
        <v>3163</v>
      </c>
      <c r="C1772" s="4" t="s">
        <v>3164</v>
      </c>
      <c r="D1772" t="s">
        <v>5440</v>
      </c>
      <c r="E1772" s="8">
        <v>7</v>
      </c>
      <c r="F1772" s="1" t="str">
        <f t="shared" si="14"/>
        <v>PASO</v>
      </c>
      <c r="G1772" s="6" t="s">
        <v>3634</v>
      </c>
      <c r="H1772" t="str">
        <f t="shared" si="15"/>
        <v>Auxiliar Técnico II</v>
      </c>
      <c r="I1772" t="str">
        <f>VLOOKUP(A1772,PERSONALES!$B$2:$F$2072,4,0)</f>
        <v>F</v>
      </c>
      <c r="J1772">
        <f>VLOOKUP(A1772,PERSONALES!$B$2:$F$2072,5,0)</f>
        <v>36</v>
      </c>
      <c r="K1772" t="str">
        <f>VLOOKUP(A1772,CITACIONES!$B$1:D$2072,2,0)</f>
        <v>SI</v>
      </c>
      <c r="L1772" t="str">
        <f>VLOOKUP(A1772,CITACIONES!$B$2:$D$2072,3,0)</f>
        <v>MAYO</v>
      </c>
    </row>
    <row r="1773" spans="1:12">
      <c r="A1773" s="4">
        <v>1022418978</v>
      </c>
      <c r="B1773" s="4" t="s">
        <v>3165</v>
      </c>
      <c r="C1773" s="4" t="s">
        <v>3166</v>
      </c>
      <c r="D1773" t="s">
        <v>5441</v>
      </c>
      <c r="E1773" s="8">
        <v>15</v>
      </c>
      <c r="F1773" s="1" t="str">
        <f t="shared" si="14"/>
        <v>MIAMI</v>
      </c>
      <c r="G1773" s="6" t="s">
        <v>3634</v>
      </c>
      <c r="H1773" t="str">
        <f t="shared" si="15"/>
        <v>Auxiliar Técnico II</v>
      </c>
      <c r="I1773" t="str">
        <f>VLOOKUP(A1773,PERSONALES!$B$2:$F$2072,4,0)</f>
        <v>F</v>
      </c>
      <c r="J1773">
        <f>VLOOKUP(A1773,PERSONALES!$B$2:$F$2072,5,0)</f>
        <v>33</v>
      </c>
      <c r="K1773" t="str">
        <f>VLOOKUP(A1773,CITACIONES!$B$1:D$2072,2,0)</f>
        <v>SI</v>
      </c>
      <c r="L1773" t="str">
        <f>VLOOKUP(A1773,CITACIONES!$B$2:$D$2072,3,0)</f>
        <v>ABRIL</v>
      </c>
    </row>
    <row r="1774" spans="1:12">
      <c r="A1774" s="4">
        <v>1022626266</v>
      </c>
      <c r="B1774" s="4" t="s">
        <v>3167</v>
      </c>
      <c r="C1774" s="4" t="s">
        <v>3168</v>
      </c>
      <c r="D1774" t="s">
        <v>5442</v>
      </c>
      <c r="E1774" s="8">
        <v>15</v>
      </c>
      <c r="F1774" s="1" t="str">
        <f t="shared" si="14"/>
        <v>MIAMI</v>
      </c>
      <c r="G1774" s="6" t="s">
        <v>3634</v>
      </c>
      <c r="H1774" t="str">
        <f t="shared" si="15"/>
        <v>Auxiliar Técnico II</v>
      </c>
      <c r="I1774" t="str">
        <f>VLOOKUP(A1774,PERSONALES!$B$2:$F$2072,4,0)</f>
        <v>F</v>
      </c>
      <c r="J1774">
        <f>VLOOKUP(A1774,PERSONALES!$B$2:$F$2072,5,0)</f>
        <v>32</v>
      </c>
      <c r="K1774" t="str">
        <f>VLOOKUP(A1774,CITACIONES!$B$1:D$2072,2,0)</f>
        <v>SI</v>
      </c>
      <c r="L1774" t="str">
        <f>VLOOKUP(A1774,CITACIONES!$B$2:$D$2072,3,0)</f>
        <v>FEBRERO</v>
      </c>
    </row>
    <row r="1775" spans="1:12">
      <c r="A1775" s="4">
        <v>1022366957</v>
      </c>
      <c r="B1775" s="4" t="s">
        <v>102</v>
      </c>
      <c r="C1775" s="4" t="s">
        <v>101</v>
      </c>
      <c r="D1775" t="s">
        <v>5443</v>
      </c>
      <c r="E1775" s="8">
        <v>13</v>
      </c>
      <c r="F1775" s="1" t="str">
        <f t="shared" si="14"/>
        <v>NEW YORK</v>
      </c>
      <c r="G1775" s="6" t="s">
        <v>3634</v>
      </c>
      <c r="H1775" t="str">
        <f t="shared" si="15"/>
        <v>Auxiliar Técnico II</v>
      </c>
      <c r="I1775" t="str">
        <f>VLOOKUP(A1775,PERSONALES!$B$2:$F$2072,4,0)</f>
        <v>F</v>
      </c>
      <c r="J1775">
        <f>VLOOKUP(A1775,PERSONALES!$B$2:$F$2072,5,0)</f>
        <v>32</v>
      </c>
      <c r="K1775" t="str">
        <f>VLOOKUP(A1775,CITACIONES!$B$1:D$2072,2,0)</f>
        <v>SI</v>
      </c>
      <c r="L1775" t="str">
        <f>VLOOKUP(A1775,CITACIONES!$B$2:$D$2072,3,0)</f>
        <v>JUNIO</v>
      </c>
    </row>
    <row r="1776" spans="1:12">
      <c r="A1776" s="4">
        <v>1023721160</v>
      </c>
      <c r="B1776" s="4" t="s">
        <v>3169</v>
      </c>
      <c r="C1776" s="4" t="s">
        <v>3170</v>
      </c>
      <c r="D1776" t="s">
        <v>5444</v>
      </c>
      <c r="E1776" s="8">
        <v>13</v>
      </c>
      <c r="F1776" s="1" t="str">
        <f t="shared" si="14"/>
        <v>NEW YORK</v>
      </c>
      <c r="G1776" s="6" t="s">
        <v>3630</v>
      </c>
      <c r="H1776" t="str">
        <f t="shared" si="15"/>
        <v>Profesional II</v>
      </c>
      <c r="I1776" t="str">
        <f>VLOOKUP(A1776,PERSONALES!$B$2:$F$2072,4,0)</f>
        <v>F</v>
      </c>
      <c r="J1776">
        <f>VLOOKUP(A1776,PERSONALES!$B$2:$F$2072,5,0)</f>
        <v>28</v>
      </c>
      <c r="K1776" t="str">
        <f>VLOOKUP(A1776,CITACIONES!$B$1:D$2072,2,0)</f>
        <v>SI</v>
      </c>
      <c r="L1776" t="str">
        <f>VLOOKUP(A1776,CITACIONES!$B$2:$D$2072,3,0)</f>
        <v>ENERO</v>
      </c>
    </row>
    <row r="1777" spans="1:12">
      <c r="A1777" s="4">
        <v>1023824847</v>
      </c>
      <c r="B1777" s="4" t="s">
        <v>90</v>
      </c>
      <c r="C1777" s="4" t="s">
        <v>3171</v>
      </c>
      <c r="D1777" t="s">
        <v>5445</v>
      </c>
      <c r="E1777" s="8">
        <v>7</v>
      </c>
      <c r="F1777" s="1" t="str">
        <f t="shared" si="14"/>
        <v>PASO</v>
      </c>
      <c r="G1777" s="6" t="s">
        <v>3638</v>
      </c>
      <c r="H1777" t="str">
        <f t="shared" si="15"/>
        <v>Gestor I</v>
      </c>
      <c r="I1777" t="str">
        <f>VLOOKUP(A1777,PERSONALES!$B$2:$F$2072,4,0)</f>
        <v>M</v>
      </c>
      <c r="J1777">
        <f>VLOOKUP(A1777,PERSONALES!$B$2:$F$2072,5,0)</f>
        <v>35</v>
      </c>
      <c r="K1777" t="str">
        <f>VLOOKUP(A1777,CITACIONES!$B$1:D$2072,2,0)</f>
        <v>SI</v>
      </c>
      <c r="L1777" t="str">
        <f>VLOOKUP(A1777,CITACIONES!$B$2:$D$2072,3,0)</f>
        <v>FEBRERO</v>
      </c>
    </row>
    <row r="1778" spans="1:12">
      <c r="A1778" s="4">
        <v>1023737841</v>
      </c>
      <c r="B1778" s="4" t="s">
        <v>3172</v>
      </c>
      <c r="C1778" s="4" t="s">
        <v>3173</v>
      </c>
      <c r="D1778" t="s">
        <v>5446</v>
      </c>
      <c r="E1778" s="8">
        <v>6</v>
      </c>
      <c r="F1778" s="1" t="str">
        <f t="shared" si="14"/>
        <v>SANTA MARTA</v>
      </c>
      <c r="G1778" s="6" t="s">
        <v>3634</v>
      </c>
      <c r="H1778" t="str">
        <f t="shared" si="15"/>
        <v>Auxiliar Técnico II</v>
      </c>
      <c r="I1778" t="str">
        <f>VLOOKUP(A1778,PERSONALES!$B$2:$F$2072,4,0)</f>
        <v>F</v>
      </c>
      <c r="J1778">
        <f>VLOOKUP(A1778,PERSONALES!$B$2:$F$2072,5,0)</f>
        <v>33</v>
      </c>
      <c r="K1778" t="str">
        <f>VLOOKUP(A1778,CITACIONES!$B$1:D$2072,2,0)</f>
        <v>NO</v>
      </c>
      <c r="L1778" t="str">
        <f>VLOOKUP(A1778,CITACIONES!$B$2:$D$2072,3,0)</f>
        <v>PENDIENTE</v>
      </c>
    </row>
    <row r="1779" spans="1:12">
      <c r="A1779" s="4">
        <v>1024551749</v>
      </c>
      <c r="B1779" s="4" t="s">
        <v>3093</v>
      </c>
      <c r="C1779" s="4" t="s">
        <v>3174</v>
      </c>
      <c r="D1779" t="s">
        <v>5447</v>
      </c>
      <c r="E1779" s="8">
        <v>9</v>
      </c>
      <c r="F1779" s="1" t="str">
        <f t="shared" si="14"/>
        <v>QUITO</v>
      </c>
      <c r="G1779" s="6" t="s">
        <v>3635</v>
      </c>
      <c r="H1779" t="str">
        <f t="shared" si="15"/>
        <v>Auxiliar Técnico I</v>
      </c>
      <c r="I1779" t="str">
        <f>VLOOKUP(A1779,PERSONALES!$B$2:$F$2072,4,0)</f>
        <v>F</v>
      </c>
      <c r="J1779">
        <f>VLOOKUP(A1779,PERSONALES!$B$2:$F$2072,5,0)</f>
        <v>30</v>
      </c>
      <c r="K1779" t="str">
        <f>VLOOKUP(A1779,CITACIONES!$B$1:D$2072,2,0)</f>
        <v>SI</v>
      </c>
      <c r="L1779" t="str">
        <f>VLOOKUP(A1779,CITACIONES!$B$2:$D$2072,3,0)</f>
        <v>ENERO</v>
      </c>
    </row>
    <row r="1780" spans="1:12">
      <c r="A1780" s="4">
        <v>1024936062</v>
      </c>
      <c r="B1780" s="4" t="s">
        <v>235</v>
      </c>
      <c r="C1780" s="4" t="s">
        <v>3175</v>
      </c>
      <c r="D1780" t="s">
        <v>5448</v>
      </c>
      <c r="E1780" s="8">
        <v>12</v>
      </c>
      <c r="F1780" s="1" t="str">
        <f t="shared" si="14"/>
        <v>CARACAS</v>
      </c>
      <c r="G1780" s="6" t="s">
        <v>3630</v>
      </c>
      <c r="H1780" t="str">
        <f t="shared" si="15"/>
        <v>Profesional II</v>
      </c>
      <c r="I1780" t="str">
        <f>VLOOKUP(A1780,PERSONALES!$B$2:$F$2072,4,0)</f>
        <v>M</v>
      </c>
      <c r="J1780">
        <f>VLOOKUP(A1780,PERSONALES!$B$2:$F$2072,5,0)</f>
        <v>28</v>
      </c>
      <c r="K1780" t="str">
        <f>VLOOKUP(A1780,CITACIONES!$B$1:D$2072,2,0)</f>
        <v>SI</v>
      </c>
      <c r="L1780" t="str">
        <f>VLOOKUP(A1780,CITACIONES!$B$2:$D$2072,3,0)</f>
        <v>ABRIL</v>
      </c>
    </row>
    <row r="1781" spans="1:12">
      <c r="A1781" s="4">
        <v>1026535610</v>
      </c>
      <c r="B1781" s="4" t="s">
        <v>3176</v>
      </c>
      <c r="C1781" s="4" t="s">
        <v>3177</v>
      </c>
      <c r="D1781" t="s">
        <v>5449</v>
      </c>
      <c r="E1781" s="8">
        <v>9</v>
      </c>
      <c r="F1781" s="1" t="str">
        <f t="shared" si="14"/>
        <v>QUITO</v>
      </c>
      <c r="G1781" s="6" t="s">
        <v>3634</v>
      </c>
      <c r="H1781" t="str">
        <f t="shared" si="15"/>
        <v>Auxiliar Técnico II</v>
      </c>
      <c r="I1781" t="str">
        <f>VLOOKUP(A1781,PERSONALES!$B$2:$F$2072,4,0)</f>
        <v>F</v>
      </c>
      <c r="J1781">
        <f>VLOOKUP(A1781,PERSONALES!$B$2:$F$2072,5,0)</f>
        <v>34</v>
      </c>
      <c r="K1781" t="str">
        <f>VLOOKUP(A1781,CITACIONES!$B$1:D$2072,2,0)</f>
        <v>SI</v>
      </c>
      <c r="L1781" t="str">
        <f>VLOOKUP(A1781,CITACIONES!$B$2:$D$2072,3,0)</f>
        <v>ABRIL</v>
      </c>
    </row>
    <row r="1782" spans="1:12">
      <c r="A1782" s="4">
        <v>10294195</v>
      </c>
      <c r="B1782" s="4" t="s">
        <v>857</v>
      </c>
      <c r="C1782" s="4" t="s">
        <v>3178</v>
      </c>
      <c r="D1782" t="s">
        <v>5450</v>
      </c>
      <c r="E1782" s="8">
        <v>2</v>
      </c>
      <c r="F1782" s="1" t="str">
        <f t="shared" si="14"/>
        <v>MEDELLIN</v>
      </c>
      <c r="G1782" s="6" t="s">
        <v>3632</v>
      </c>
      <c r="H1782" t="str">
        <f t="shared" si="15"/>
        <v>Profesional I</v>
      </c>
      <c r="I1782" t="str">
        <f>VLOOKUP(A1782,PERSONALES!$B$2:$F$2072,4,0)</f>
        <v>M</v>
      </c>
      <c r="J1782">
        <f>VLOOKUP(A1782,PERSONALES!$B$2:$F$2072,5,0)</f>
        <v>41</v>
      </c>
      <c r="K1782" t="str">
        <f>VLOOKUP(A1782,CITACIONES!$B$1:D$2072,2,0)</f>
        <v>SI</v>
      </c>
      <c r="L1782" t="str">
        <f>VLOOKUP(A1782,CITACIONES!$B$2:$D$2072,3,0)</f>
        <v>MAYO</v>
      </c>
    </row>
    <row r="1783" spans="1:12">
      <c r="A1783" s="4">
        <v>1030298386</v>
      </c>
      <c r="B1783" s="4" t="s">
        <v>1579</v>
      </c>
      <c r="C1783" s="4" t="s">
        <v>3179</v>
      </c>
      <c r="D1783" t="s">
        <v>5451</v>
      </c>
      <c r="E1783" s="8">
        <v>7</v>
      </c>
      <c r="F1783" s="1" t="str">
        <f t="shared" si="14"/>
        <v>PASO</v>
      </c>
      <c r="G1783" s="6" t="s">
        <v>3636</v>
      </c>
      <c r="H1783" t="str">
        <f t="shared" si="15"/>
        <v>Tecnólogo</v>
      </c>
      <c r="I1783" t="str">
        <f>VLOOKUP(A1783,PERSONALES!$B$2:$F$2072,4,0)</f>
        <v>F</v>
      </c>
      <c r="J1783">
        <f>VLOOKUP(A1783,PERSONALES!$B$2:$F$2072,5,0)</f>
        <v>36</v>
      </c>
      <c r="K1783" t="str">
        <f>VLOOKUP(A1783,CITACIONES!$B$1:D$2072,2,0)</f>
        <v>SI</v>
      </c>
      <c r="L1783" t="str">
        <f>VLOOKUP(A1783,CITACIONES!$B$2:$D$2072,3,0)</f>
        <v>MAYO</v>
      </c>
    </row>
    <row r="1784" spans="1:12">
      <c r="A1784" s="4">
        <v>1030228216</v>
      </c>
      <c r="B1784" s="4" t="s">
        <v>98</v>
      </c>
      <c r="C1784" s="4" t="s">
        <v>3180</v>
      </c>
      <c r="D1784" t="s">
        <v>5452</v>
      </c>
      <c r="E1784" s="8">
        <v>8</v>
      </c>
      <c r="F1784" s="1" t="str">
        <f t="shared" si="14"/>
        <v>GUAYAQUIL</v>
      </c>
      <c r="G1784" s="6" t="s">
        <v>3635</v>
      </c>
      <c r="H1784" t="str">
        <f t="shared" si="15"/>
        <v>Auxiliar Técnico I</v>
      </c>
      <c r="I1784" t="str">
        <f>VLOOKUP(A1784,PERSONALES!$B$2:$F$2072,4,0)</f>
        <v>F</v>
      </c>
      <c r="J1784">
        <f>VLOOKUP(A1784,PERSONALES!$B$2:$F$2072,5,0)</f>
        <v>28</v>
      </c>
      <c r="K1784" t="str">
        <f>VLOOKUP(A1784,CITACIONES!$B$1:D$2072,2,0)</f>
        <v>SI</v>
      </c>
      <c r="L1784" t="str">
        <f>VLOOKUP(A1784,CITACIONES!$B$2:$D$2072,3,0)</f>
        <v>ABRIL</v>
      </c>
    </row>
    <row r="1785" spans="1:12">
      <c r="A1785" s="4">
        <v>1030103453</v>
      </c>
      <c r="B1785" s="4" t="s">
        <v>3181</v>
      </c>
      <c r="C1785" s="4" t="s">
        <v>3182</v>
      </c>
      <c r="D1785" t="s">
        <v>5453</v>
      </c>
      <c r="E1785" s="8">
        <v>12</v>
      </c>
      <c r="F1785" s="1" t="str">
        <f t="shared" si="14"/>
        <v>CARACAS</v>
      </c>
      <c r="G1785" s="6" t="s">
        <v>3635</v>
      </c>
      <c r="H1785" t="str">
        <f t="shared" si="15"/>
        <v>Auxiliar Técnico I</v>
      </c>
      <c r="I1785" t="str">
        <f>VLOOKUP(A1785,PERSONALES!$B$2:$F$2072,4,0)</f>
        <v>F</v>
      </c>
      <c r="J1785">
        <f>VLOOKUP(A1785,PERSONALES!$B$2:$F$2072,5,0)</f>
        <v>27</v>
      </c>
      <c r="K1785" t="str">
        <f>VLOOKUP(A1785,CITACIONES!$B$1:D$2072,2,0)</f>
        <v>SI</v>
      </c>
      <c r="L1785" t="str">
        <f>VLOOKUP(A1785,CITACIONES!$B$2:$D$2072,3,0)</f>
        <v>FEBRERO</v>
      </c>
    </row>
    <row r="1786" spans="1:12">
      <c r="A1786" s="4">
        <v>1031974231</v>
      </c>
      <c r="B1786" s="4" t="s">
        <v>3183</v>
      </c>
      <c r="C1786" s="4" t="s">
        <v>3184</v>
      </c>
      <c r="D1786" t="s">
        <v>5454</v>
      </c>
      <c r="E1786" s="8">
        <v>4</v>
      </c>
      <c r="F1786" s="1" t="str">
        <f t="shared" si="14"/>
        <v>BARRANQUILLA</v>
      </c>
      <c r="G1786" s="6" t="s">
        <v>3635</v>
      </c>
      <c r="H1786" t="str">
        <f t="shared" si="15"/>
        <v>Auxiliar Técnico I</v>
      </c>
      <c r="I1786" t="str">
        <f>VLOOKUP(A1786,PERSONALES!$B$2:$F$2072,4,0)</f>
        <v>F</v>
      </c>
      <c r="J1786">
        <f>VLOOKUP(A1786,PERSONALES!$B$2:$F$2072,5,0)</f>
        <v>26</v>
      </c>
      <c r="K1786" t="str">
        <f>VLOOKUP(A1786,CITACIONES!$B$1:D$2072,2,0)</f>
        <v>NO</v>
      </c>
      <c r="L1786" t="str">
        <f>VLOOKUP(A1786,CITACIONES!$B$2:$D$2072,3,0)</f>
        <v>PENDIENTE</v>
      </c>
    </row>
    <row r="1787" spans="1:12">
      <c r="A1787" s="4">
        <v>1032385124</v>
      </c>
      <c r="B1787" s="4" t="s">
        <v>76</v>
      </c>
      <c r="C1787" s="4" t="s">
        <v>3185</v>
      </c>
      <c r="D1787" t="s">
        <v>5455</v>
      </c>
      <c r="E1787" s="8">
        <v>12</v>
      </c>
      <c r="F1787" s="1" t="str">
        <f t="shared" si="14"/>
        <v>CARACAS</v>
      </c>
      <c r="G1787" s="6" t="s">
        <v>3635</v>
      </c>
      <c r="H1787" t="str">
        <f t="shared" si="15"/>
        <v>Auxiliar Técnico I</v>
      </c>
      <c r="I1787" t="str">
        <f>VLOOKUP(A1787,PERSONALES!$B$2:$F$2072,4,0)</f>
        <v>F</v>
      </c>
      <c r="J1787">
        <f>VLOOKUP(A1787,PERSONALES!$B$2:$F$2072,5,0)</f>
        <v>36</v>
      </c>
      <c r="K1787" t="str">
        <f>VLOOKUP(A1787,CITACIONES!$B$1:D$2072,2,0)</f>
        <v>NO</v>
      </c>
      <c r="L1787" t="str">
        <f>VLOOKUP(A1787,CITACIONES!$B$2:$D$2072,3,0)</f>
        <v>PENDIENTE</v>
      </c>
    </row>
    <row r="1788" spans="1:12">
      <c r="A1788" s="4">
        <v>1032519941</v>
      </c>
      <c r="B1788" s="4" t="s">
        <v>923</v>
      </c>
      <c r="C1788" s="4" t="s">
        <v>3186</v>
      </c>
      <c r="D1788" t="s">
        <v>5456</v>
      </c>
      <c r="E1788" s="8">
        <v>3</v>
      </c>
      <c r="F1788" s="1" t="str">
        <f t="shared" si="14"/>
        <v>CALI</v>
      </c>
      <c r="G1788" s="6" t="s">
        <v>3635</v>
      </c>
      <c r="H1788" t="str">
        <f t="shared" si="15"/>
        <v>Auxiliar Técnico I</v>
      </c>
      <c r="I1788" t="str">
        <f>VLOOKUP(A1788,PERSONALES!$B$2:$F$2072,4,0)</f>
        <v>F</v>
      </c>
      <c r="J1788">
        <f>VLOOKUP(A1788,PERSONALES!$B$2:$F$2072,5,0)</f>
        <v>35</v>
      </c>
      <c r="K1788" t="str">
        <f>VLOOKUP(A1788,CITACIONES!$B$1:D$2072,2,0)</f>
        <v>SI</v>
      </c>
      <c r="L1788" t="str">
        <f>VLOOKUP(A1788,CITACIONES!$B$2:$D$2072,3,0)</f>
        <v>MARZO</v>
      </c>
    </row>
    <row r="1789" spans="1:12">
      <c r="A1789" s="4">
        <v>1033648145</v>
      </c>
      <c r="B1789" s="4" t="s">
        <v>3187</v>
      </c>
      <c r="C1789" s="4" t="s">
        <v>3188</v>
      </c>
      <c r="D1789" t="s">
        <v>5457</v>
      </c>
      <c r="E1789" s="8">
        <v>6</v>
      </c>
      <c r="F1789" s="1" t="str">
        <f t="shared" si="14"/>
        <v>SANTA MARTA</v>
      </c>
      <c r="G1789" s="6" t="s">
        <v>3632</v>
      </c>
      <c r="H1789" t="str">
        <f t="shared" si="15"/>
        <v>Profesional I</v>
      </c>
      <c r="I1789" t="str">
        <f>VLOOKUP(A1789,PERSONALES!$B$2:$F$2072,4,0)</f>
        <v>F</v>
      </c>
      <c r="J1789">
        <f>VLOOKUP(A1789,PERSONALES!$B$2:$F$2072,5,0)</f>
        <v>35</v>
      </c>
      <c r="K1789" t="str">
        <f>VLOOKUP(A1789,CITACIONES!$B$1:D$2072,2,0)</f>
        <v>NO</v>
      </c>
      <c r="L1789" t="str">
        <f>VLOOKUP(A1789,CITACIONES!$B$2:$D$2072,3,0)</f>
        <v>PENDIENTE</v>
      </c>
    </row>
    <row r="1790" spans="1:12">
      <c r="A1790" s="4">
        <v>1033329773</v>
      </c>
      <c r="B1790" s="4" t="s">
        <v>322</v>
      </c>
      <c r="C1790" s="4" t="s">
        <v>3189</v>
      </c>
      <c r="D1790" t="s">
        <v>5458</v>
      </c>
      <c r="E1790" s="8">
        <v>14</v>
      </c>
      <c r="F1790" s="1" t="str">
        <f t="shared" si="14"/>
        <v>SANTIAGO</v>
      </c>
      <c r="G1790" s="6" t="s">
        <v>3634</v>
      </c>
      <c r="H1790" t="str">
        <f t="shared" si="15"/>
        <v>Auxiliar Técnico II</v>
      </c>
      <c r="I1790" t="str">
        <f>VLOOKUP(A1790,PERSONALES!$B$2:$F$2072,4,0)</f>
        <v>M</v>
      </c>
      <c r="J1790">
        <f>VLOOKUP(A1790,PERSONALES!$B$2:$F$2072,5,0)</f>
        <v>24</v>
      </c>
      <c r="K1790" t="str">
        <f>VLOOKUP(A1790,CITACIONES!$B$1:D$2072,2,0)</f>
        <v>SI</v>
      </c>
      <c r="L1790" t="str">
        <f>VLOOKUP(A1790,CITACIONES!$B$2:$D$2072,3,0)</f>
        <v>JUNIO</v>
      </c>
    </row>
    <row r="1791" spans="1:12">
      <c r="A1791" s="4">
        <v>1047742805</v>
      </c>
      <c r="B1791" s="4" t="s">
        <v>3190</v>
      </c>
      <c r="C1791" s="4" t="s">
        <v>3191</v>
      </c>
      <c r="D1791" t="s">
        <v>5459</v>
      </c>
      <c r="E1791" s="8">
        <v>9</v>
      </c>
      <c r="F1791" s="1" t="str">
        <f t="shared" si="14"/>
        <v>QUITO</v>
      </c>
      <c r="G1791" s="6" t="s">
        <v>3630</v>
      </c>
      <c r="H1791" t="str">
        <f t="shared" si="15"/>
        <v>Profesional II</v>
      </c>
      <c r="I1791" t="str">
        <f>VLOOKUP(A1791,PERSONALES!$B$2:$F$2072,4,0)</f>
        <v>F</v>
      </c>
      <c r="J1791">
        <f>VLOOKUP(A1791,PERSONALES!$B$2:$F$2072,5,0)</f>
        <v>26</v>
      </c>
      <c r="K1791" t="str">
        <f>VLOOKUP(A1791,CITACIONES!$B$1:D$2072,2,0)</f>
        <v>SI</v>
      </c>
      <c r="L1791" t="str">
        <f>VLOOKUP(A1791,CITACIONES!$B$2:$D$2072,3,0)</f>
        <v>ABRIL</v>
      </c>
    </row>
    <row r="1792" spans="1:12">
      <c r="A1792" s="4">
        <v>107355917</v>
      </c>
      <c r="B1792" s="4" t="s">
        <v>3192</v>
      </c>
      <c r="C1792" s="4" t="s">
        <v>3193</v>
      </c>
      <c r="D1792" t="s">
        <v>5460</v>
      </c>
      <c r="E1792" s="8">
        <v>9</v>
      </c>
      <c r="F1792" s="1" t="str">
        <f t="shared" si="14"/>
        <v>QUITO</v>
      </c>
      <c r="G1792" s="6" t="s">
        <v>3635</v>
      </c>
      <c r="H1792" t="str">
        <f t="shared" si="15"/>
        <v>Auxiliar Técnico I</v>
      </c>
      <c r="I1792" t="str">
        <f>VLOOKUP(A1792,PERSONALES!$B$2:$F$2072,4,0)</f>
        <v>M</v>
      </c>
      <c r="J1792">
        <f>VLOOKUP(A1792,PERSONALES!$B$2:$F$2072,5,0)</f>
        <v>36</v>
      </c>
      <c r="K1792" t="str">
        <f>VLOOKUP(A1792,CITACIONES!$B$1:D$2072,2,0)</f>
        <v>SI</v>
      </c>
      <c r="L1792" t="str">
        <f>VLOOKUP(A1792,CITACIONES!$B$2:$D$2072,3,0)</f>
        <v>JUNIO</v>
      </c>
    </row>
    <row r="1793" spans="1:12">
      <c r="A1793" s="4">
        <v>1073300686</v>
      </c>
      <c r="B1793" s="4" t="s">
        <v>42</v>
      </c>
      <c r="C1793" s="4" t="s">
        <v>41</v>
      </c>
      <c r="D1793" t="s">
        <v>5461</v>
      </c>
      <c r="E1793" s="8">
        <v>10</v>
      </c>
      <c r="F1793" s="1" t="str">
        <f t="shared" si="14"/>
        <v>LIMA</v>
      </c>
      <c r="G1793" s="6" t="s">
        <v>3634</v>
      </c>
      <c r="H1793" t="str">
        <f t="shared" si="15"/>
        <v>Auxiliar Técnico II</v>
      </c>
      <c r="I1793" t="str">
        <f>VLOOKUP(A1793,PERSONALES!$B$2:$F$2072,4,0)</f>
        <v>F</v>
      </c>
      <c r="J1793">
        <f>VLOOKUP(A1793,PERSONALES!$B$2:$F$2072,5,0)</f>
        <v>30</v>
      </c>
      <c r="K1793" t="str">
        <f>VLOOKUP(A1793,CITACIONES!$B$1:D$2072,2,0)</f>
        <v>SI</v>
      </c>
      <c r="L1793" t="str">
        <f>VLOOKUP(A1793,CITACIONES!$B$2:$D$2072,3,0)</f>
        <v>JUNIO</v>
      </c>
    </row>
    <row r="1794" spans="1:12">
      <c r="A1794" s="4">
        <v>1098561601</v>
      </c>
      <c r="B1794" s="4" t="s">
        <v>3194</v>
      </c>
      <c r="C1794" s="4" t="s">
        <v>3195</v>
      </c>
      <c r="D1794" t="s">
        <v>5462</v>
      </c>
      <c r="E1794" s="8">
        <v>1</v>
      </c>
      <c r="F1794" s="1" t="str">
        <f t="shared" ref="F1794:F1857" si="16">VLOOKUP(E1794,$O$1:$P$16,2,FALSE)</f>
        <v>BOGOTA</v>
      </c>
      <c r="G1794" s="6" t="s">
        <v>3636</v>
      </c>
      <c r="H1794" t="str">
        <f t="shared" ref="H1794:H1857" si="17">VLOOKUP(G1794,$O$19:$P$38,2,0)</f>
        <v>Tecnólogo</v>
      </c>
      <c r="I1794" t="str">
        <f>VLOOKUP(A1794,PERSONALES!$B$2:$F$2072,4,0)</f>
        <v>F</v>
      </c>
      <c r="J1794">
        <f>VLOOKUP(A1794,PERSONALES!$B$2:$F$2072,5,0)</f>
        <v>33</v>
      </c>
      <c r="K1794" t="str">
        <f>VLOOKUP(A1794,CITACIONES!$B$1:D$2072,2,0)</f>
        <v>SI</v>
      </c>
      <c r="L1794" t="str">
        <f>VLOOKUP(A1794,CITACIONES!$B$2:$D$2072,3,0)</f>
        <v>MAYO</v>
      </c>
    </row>
    <row r="1795" spans="1:12">
      <c r="A1795" s="4">
        <v>11183215</v>
      </c>
      <c r="B1795" s="4" t="s">
        <v>3196</v>
      </c>
      <c r="C1795" s="4" t="s">
        <v>3197</v>
      </c>
      <c r="D1795" t="s">
        <v>5463</v>
      </c>
      <c r="E1795" s="8">
        <v>14</v>
      </c>
      <c r="F1795" s="1" t="str">
        <f t="shared" si="16"/>
        <v>SANTIAGO</v>
      </c>
      <c r="G1795" s="6" t="s">
        <v>3629</v>
      </c>
      <c r="H1795" t="str">
        <f t="shared" si="17"/>
        <v>Especialista</v>
      </c>
      <c r="I1795" t="str">
        <f>VLOOKUP(A1795,PERSONALES!$B$2:$F$2072,4,0)</f>
        <v>M</v>
      </c>
      <c r="J1795">
        <f>VLOOKUP(A1795,PERSONALES!$B$2:$F$2072,5,0)</f>
        <v>49</v>
      </c>
      <c r="K1795" t="str">
        <f>VLOOKUP(A1795,CITACIONES!$B$1:D$2072,2,0)</f>
        <v>NO</v>
      </c>
      <c r="L1795" t="str">
        <f>VLOOKUP(A1795,CITACIONES!$B$2:$D$2072,3,0)</f>
        <v>PENDIENTE</v>
      </c>
    </row>
    <row r="1796" spans="1:12">
      <c r="A1796" s="4">
        <v>1121327316</v>
      </c>
      <c r="B1796" s="4" t="s">
        <v>3198</v>
      </c>
      <c r="C1796" s="4" t="s">
        <v>25</v>
      </c>
      <c r="D1796" t="s">
        <v>5464</v>
      </c>
      <c r="E1796" s="8">
        <v>13</v>
      </c>
      <c r="F1796" s="1" t="str">
        <f t="shared" si="16"/>
        <v>NEW YORK</v>
      </c>
      <c r="G1796" s="6" t="s">
        <v>3630</v>
      </c>
      <c r="H1796" t="str">
        <f t="shared" si="17"/>
        <v>Profesional II</v>
      </c>
      <c r="I1796" t="str">
        <f>VLOOKUP(A1796,PERSONALES!$B$2:$F$2072,4,0)</f>
        <v>F</v>
      </c>
      <c r="J1796">
        <f>VLOOKUP(A1796,PERSONALES!$B$2:$F$2072,5,0)</f>
        <v>36</v>
      </c>
      <c r="K1796" t="str">
        <f>VLOOKUP(A1796,CITACIONES!$B$1:D$2072,2,0)</f>
        <v>SI</v>
      </c>
      <c r="L1796" t="str">
        <f>VLOOKUP(A1796,CITACIONES!$B$2:$D$2072,3,0)</f>
        <v>ENERO</v>
      </c>
    </row>
    <row r="1797" spans="1:12">
      <c r="A1797" s="4">
        <v>114367650</v>
      </c>
      <c r="B1797" s="4" t="s">
        <v>414</v>
      </c>
      <c r="C1797" s="4" t="s">
        <v>3199</v>
      </c>
      <c r="D1797" t="s">
        <v>5465</v>
      </c>
      <c r="E1797" s="8">
        <v>4</v>
      </c>
      <c r="F1797" s="1" t="str">
        <f t="shared" si="16"/>
        <v>BARRANQUILLA</v>
      </c>
      <c r="G1797" s="6" t="s">
        <v>3636</v>
      </c>
      <c r="H1797" t="str">
        <f t="shared" si="17"/>
        <v>Tecnólogo</v>
      </c>
      <c r="I1797" t="str">
        <f>VLOOKUP(A1797,PERSONALES!$B$2:$F$2072,4,0)</f>
        <v>F</v>
      </c>
      <c r="J1797">
        <f>VLOOKUP(A1797,PERSONALES!$B$2:$F$2072,5,0)</f>
        <v>31</v>
      </c>
      <c r="K1797" t="str">
        <f>VLOOKUP(A1797,CITACIONES!$B$1:D$2072,2,0)</f>
        <v>NO</v>
      </c>
      <c r="L1797" t="str">
        <f>VLOOKUP(A1797,CITACIONES!$B$2:$D$2072,3,0)</f>
        <v>PENDIENTE</v>
      </c>
    </row>
    <row r="1798" spans="1:12">
      <c r="A1798" s="4">
        <v>17354999</v>
      </c>
      <c r="B1798" s="4" t="s">
        <v>1237</v>
      </c>
      <c r="C1798" s="4" t="s">
        <v>3200</v>
      </c>
      <c r="D1798" t="s">
        <v>5466</v>
      </c>
      <c r="E1798" s="8">
        <v>2</v>
      </c>
      <c r="F1798" s="1" t="str">
        <f t="shared" si="16"/>
        <v>MEDELLIN</v>
      </c>
      <c r="G1798" s="6" t="s">
        <v>3629</v>
      </c>
      <c r="H1798" t="str">
        <f t="shared" si="17"/>
        <v>Especialista</v>
      </c>
      <c r="I1798" t="str">
        <f>VLOOKUP(A1798,PERSONALES!$B$2:$F$2072,4,0)</f>
        <v>M</v>
      </c>
      <c r="J1798">
        <f>VLOOKUP(A1798,PERSONALES!$B$2:$F$2072,5,0)</f>
        <v>52</v>
      </c>
      <c r="K1798" t="str">
        <f>VLOOKUP(A1798,CITACIONES!$B$1:D$2072,2,0)</f>
        <v>SI</v>
      </c>
      <c r="L1798" t="str">
        <f>VLOOKUP(A1798,CITACIONES!$B$2:$D$2072,3,0)</f>
        <v>MARZO</v>
      </c>
    </row>
    <row r="1799" spans="1:12">
      <c r="A1799" s="4">
        <v>19464730</v>
      </c>
      <c r="B1799" s="4" t="s">
        <v>3201</v>
      </c>
      <c r="C1799" s="4" t="s">
        <v>802</v>
      </c>
      <c r="D1799" t="s">
        <v>5467</v>
      </c>
      <c r="E1799" s="8">
        <v>6</v>
      </c>
      <c r="F1799" s="1" t="str">
        <f t="shared" si="16"/>
        <v>SANTA MARTA</v>
      </c>
      <c r="G1799" s="6" t="s">
        <v>3641</v>
      </c>
      <c r="H1799" t="str">
        <f t="shared" si="17"/>
        <v>Subespecialista</v>
      </c>
      <c r="I1799" t="str">
        <f>VLOOKUP(A1799,PERSONALES!$B$2:$F$2072,4,0)</f>
        <v>M</v>
      </c>
      <c r="J1799">
        <f>VLOOKUP(A1799,PERSONALES!$B$2:$F$2072,5,0)</f>
        <v>61</v>
      </c>
      <c r="K1799" t="str">
        <f>VLOOKUP(A1799,CITACIONES!$B$1:D$2072,2,0)</f>
        <v>NO</v>
      </c>
      <c r="L1799" t="str">
        <f>VLOOKUP(A1799,CITACIONES!$B$2:$D$2072,3,0)</f>
        <v>PENDIENTE</v>
      </c>
    </row>
    <row r="1800" spans="1:12">
      <c r="A1800" s="4">
        <v>20945785</v>
      </c>
      <c r="B1800" s="4" t="s">
        <v>3202</v>
      </c>
      <c r="C1800" s="4" t="s">
        <v>3203</v>
      </c>
      <c r="D1800" t="s">
        <v>5468</v>
      </c>
      <c r="E1800" s="8">
        <v>8</v>
      </c>
      <c r="F1800" s="1" t="str">
        <f t="shared" si="16"/>
        <v>GUAYAQUIL</v>
      </c>
      <c r="G1800" s="6" t="s">
        <v>3643</v>
      </c>
      <c r="H1800" t="str">
        <f t="shared" si="17"/>
        <v>Administrador I</v>
      </c>
      <c r="I1800" t="str">
        <f>VLOOKUP(A1800,PERSONALES!$B$2:$F$2072,4,0)</f>
        <v>F</v>
      </c>
      <c r="J1800">
        <f>VLOOKUP(A1800,PERSONALES!$B$2:$F$2072,5,0)</f>
        <v>56</v>
      </c>
      <c r="K1800" t="str">
        <f>VLOOKUP(A1800,CITACIONES!$B$1:D$2072,2,0)</f>
        <v>SI</v>
      </c>
      <c r="L1800" t="str">
        <f>VLOOKUP(A1800,CITACIONES!$B$2:$D$2072,3,0)</f>
        <v>FEBRERO</v>
      </c>
    </row>
    <row r="1801" spans="1:12">
      <c r="A1801" s="4">
        <v>20991708</v>
      </c>
      <c r="B1801" s="4" t="s">
        <v>3204</v>
      </c>
      <c r="C1801" s="4" t="s">
        <v>3205</v>
      </c>
      <c r="D1801" t="s">
        <v>5469</v>
      </c>
      <c r="E1801" s="8">
        <v>7</v>
      </c>
      <c r="F1801" s="1" t="str">
        <f t="shared" si="16"/>
        <v>PASO</v>
      </c>
      <c r="G1801" s="6" t="s">
        <v>3632</v>
      </c>
      <c r="H1801" t="str">
        <f t="shared" si="17"/>
        <v>Profesional I</v>
      </c>
      <c r="I1801" t="str">
        <f>VLOOKUP(A1801,PERSONALES!$B$2:$F$2072,4,0)</f>
        <v>F</v>
      </c>
      <c r="J1801">
        <f>VLOOKUP(A1801,PERSONALES!$B$2:$F$2072,5,0)</f>
        <v>40</v>
      </c>
      <c r="K1801" t="str">
        <f>VLOOKUP(A1801,CITACIONES!$B$1:D$2072,2,0)</f>
        <v>SI</v>
      </c>
      <c r="L1801" t="str">
        <f>VLOOKUP(A1801,CITACIONES!$B$2:$D$2072,3,0)</f>
        <v>ENERO</v>
      </c>
    </row>
    <row r="1802" spans="1:12">
      <c r="A1802" s="4">
        <v>30739358</v>
      </c>
      <c r="B1802" s="4" t="s">
        <v>3206</v>
      </c>
      <c r="C1802" s="4" t="s">
        <v>3207</v>
      </c>
      <c r="D1802" t="s">
        <v>5470</v>
      </c>
      <c r="E1802" s="8">
        <v>14</v>
      </c>
      <c r="F1802" s="1" t="str">
        <f t="shared" si="16"/>
        <v>SANTIAGO</v>
      </c>
      <c r="G1802" s="6" t="s">
        <v>3629</v>
      </c>
      <c r="H1802" t="str">
        <f t="shared" si="17"/>
        <v>Especialista</v>
      </c>
      <c r="I1802" t="str">
        <f>VLOOKUP(A1802,PERSONALES!$B$2:$F$2072,4,0)</f>
        <v>F</v>
      </c>
      <c r="J1802">
        <f>VLOOKUP(A1802,PERSONALES!$B$2:$F$2072,5,0)</f>
        <v>55</v>
      </c>
      <c r="K1802" t="str">
        <f>VLOOKUP(A1802,CITACIONES!$B$1:D$2072,2,0)</f>
        <v>SI</v>
      </c>
      <c r="L1802" t="str">
        <f>VLOOKUP(A1802,CITACIONES!$B$2:$D$2072,3,0)</f>
        <v>MAYO</v>
      </c>
    </row>
    <row r="1803" spans="1:12">
      <c r="A1803" s="4">
        <v>32743650</v>
      </c>
      <c r="B1803" s="4" t="s">
        <v>3208</v>
      </c>
      <c r="C1803" s="4" t="s">
        <v>3209</v>
      </c>
      <c r="D1803" t="s">
        <v>5471</v>
      </c>
      <c r="E1803" s="8">
        <v>13</v>
      </c>
      <c r="F1803" s="1" t="str">
        <f t="shared" si="16"/>
        <v>NEW YORK</v>
      </c>
      <c r="G1803" s="6" t="s">
        <v>3641</v>
      </c>
      <c r="H1803" t="str">
        <f t="shared" si="17"/>
        <v>Subespecialista</v>
      </c>
      <c r="I1803" t="str">
        <f>VLOOKUP(A1803,PERSONALES!$B$2:$F$2072,4,0)</f>
        <v>F</v>
      </c>
      <c r="J1803">
        <f>VLOOKUP(A1803,PERSONALES!$B$2:$F$2072,5,0)</f>
        <v>51</v>
      </c>
      <c r="K1803" t="str">
        <f>VLOOKUP(A1803,CITACIONES!$B$1:D$2072,2,0)</f>
        <v>SI</v>
      </c>
      <c r="L1803" t="str">
        <f>VLOOKUP(A1803,CITACIONES!$B$2:$D$2072,3,0)</f>
        <v>MAYO</v>
      </c>
    </row>
    <row r="1804" spans="1:12">
      <c r="A1804" s="4">
        <v>33379474</v>
      </c>
      <c r="B1804" s="4" t="s">
        <v>3210</v>
      </c>
      <c r="C1804" s="4" t="s">
        <v>3211</v>
      </c>
      <c r="D1804" t="s">
        <v>5472</v>
      </c>
      <c r="E1804" s="8">
        <v>3</v>
      </c>
      <c r="F1804" s="1" t="str">
        <f t="shared" si="16"/>
        <v>CALI</v>
      </c>
      <c r="G1804" s="6" t="s">
        <v>3629</v>
      </c>
      <c r="H1804" t="str">
        <f t="shared" si="17"/>
        <v>Especialista</v>
      </c>
      <c r="I1804" t="str">
        <f>VLOOKUP(A1804,PERSONALES!$B$2:$F$2072,4,0)</f>
        <v>F</v>
      </c>
      <c r="J1804">
        <f>VLOOKUP(A1804,PERSONALES!$B$2:$F$2072,5,0)</f>
        <v>39</v>
      </c>
      <c r="K1804" t="str">
        <f>VLOOKUP(A1804,CITACIONES!$B$1:D$2072,2,0)</f>
        <v>NO</v>
      </c>
      <c r="L1804" t="str">
        <f>VLOOKUP(A1804,CITACIONES!$B$2:$D$2072,3,0)</f>
        <v>PENDIENTE</v>
      </c>
    </row>
    <row r="1805" spans="1:12">
      <c r="A1805" s="4">
        <v>35194722</v>
      </c>
      <c r="B1805" s="4" t="s">
        <v>3212</v>
      </c>
      <c r="C1805" s="4" t="s">
        <v>3213</v>
      </c>
      <c r="D1805" t="s">
        <v>5473</v>
      </c>
      <c r="E1805" s="8">
        <v>13</v>
      </c>
      <c r="F1805" s="1" t="str">
        <f t="shared" si="16"/>
        <v>NEW YORK</v>
      </c>
      <c r="G1805" s="6" t="s">
        <v>3632</v>
      </c>
      <c r="H1805" t="str">
        <f t="shared" si="17"/>
        <v>Profesional I</v>
      </c>
      <c r="I1805" t="str">
        <f>VLOOKUP(A1805,PERSONALES!$B$2:$F$2072,4,0)</f>
        <v>F</v>
      </c>
      <c r="J1805">
        <f>VLOOKUP(A1805,PERSONALES!$B$2:$F$2072,5,0)</f>
        <v>39</v>
      </c>
      <c r="K1805" t="str">
        <f>VLOOKUP(A1805,CITACIONES!$B$1:D$2072,2,0)</f>
        <v>SI</v>
      </c>
      <c r="L1805" t="str">
        <f>VLOOKUP(A1805,CITACIONES!$B$2:$D$2072,3,0)</f>
        <v>JUNIO</v>
      </c>
    </row>
    <row r="1806" spans="1:12">
      <c r="A1806" s="4">
        <v>35333997</v>
      </c>
      <c r="B1806" s="4" t="s">
        <v>52</v>
      </c>
      <c r="C1806" s="4" t="s">
        <v>51</v>
      </c>
      <c r="D1806" t="s">
        <v>5474</v>
      </c>
      <c r="E1806" s="8">
        <v>1</v>
      </c>
      <c r="F1806" s="1" t="str">
        <f t="shared" si="16"/>
        <v>BOGOTA</v>
      </c>
      <c r="G1806" s="6" t="s">
        <v>3633</v>
      </c>
      <c r="H1806" t="str">
        <f t="shared" si="17"/>
        <v>Coordinador I</v>
      </c>
      <c r="I1806" t="str">
        <f>VLOOKUP(A1806,PERSONALES!$B$2:$F$2072,4,0)</f>
        <v>F</v>
      </c>
      <c r="J1806">
        <f>VLOOKUP(A1806,PERSONALES!$B$2:$F$2072,5,0)</f>
        <v>61</v>
      </c>
      <c r="K1806" t="str">
        <f>VLOOKUP(A1806,CITACIONES!$B$1:D$2072,2,0)</f>
        <v>SI</v>
      </c>
      <c r="L1806" t="str">
        <f>VLOOKUP(A1806,CITACIONES!$B$2:$D$2072,3,0)</f>
        <v>FEBRERO</v>
      </c>
    </row>
    <row r="1807" spans="1:12">
      <c r="A1807" s="4">
        <v>35424336</v>
      </c>
      <c r="B1807" s="4" t="s">
        <v>3214</v>
      </c>
      <c r="C1807" s="4" t="s">
        <v>3215</v>
      </c>
      <c r="D1807" t="s">
        <v>5475</v>
      </c>
      <c r="E1807" s="8">
        <v>14</v>
      </c>
      <c r="F1807" s="1" t="str">
        <f t="shared" si="16"/>
        <v>SANTIAGO</v>
      </c>
      <c r="G1807" s="6" t="s">
        <v>3638</v>
      </c>
      <c r="H1807" t="str">
        <f t="shared" si="17"/>
        <v>Gestor I</v>
      </c>
      <c r="I1807" t="str">
        <f>VLOOKUP(A1807,PERSONALES!$B$2:$F$2072,4,0)</f>
        <v>F</v>
      </c>
      <c r="J1807">
        <f>VLOOKUP(A1807,PERSONALES!$B$2:$F$2072,5,0)</f>
        <v>42</v>
      </c>
      <c r="K1807" t="str">
        <f>VLOOKUP(A1807,CITACIONES!$B$1:D$2072,2,0)</f>
        <v>SI</v>
      </c>
      <c r="L1807" t="str">
        <f>VLOOKUP(A1807,CITACIONES!$B$2:$D$2072,3,0)</f>
        <v>ENERO</v>
      </c>
    </row>
    <row r="1808" spans="1:12">
      <c r="A1808" s="4">
        <v>39757288</v>
      </c>
      <c r="B1808" s="4" t="s">
        <v>296</v>
      </c>
      <c r="C1808" s="4" t="s">
        <v>3067</v>
      </c>
      <c r="D1808" t="s">
        <v>5476</v>
      </c>
      <c r="E1808" s="8">
        <v>8</v>
      </c>
      <c r="F1808" s="1" t="str">
        <f t="shared" si="16"/>
        <v>GUAYAQUIL</v>
      </c>
      <c r="G1808" s="6" t="s">
        <v>3634</v>
      </c>
      <c r="H1808" t="str">
        <f t="shared" si="17"/>
        <v>Auxiliar Técnico II</v>
      </c>
      <c r="I1808" t="str">
        <f>VLOOKUP(A1808,PERSONALES!$B$2:$F$2072,4,0)</f>
        <v>F</v>
      </c>
      <c r="J1808">
        <f>VLOOKUP(A1808,PERSONALES!$B$2:$F$2072,5,0)</f>
        <v>52</v>
      </c>
      <c r="K1808" t="str">
        <f>VLOOKUP(A1808,CITACIONES!$B$1:D$2072,2,0)</f>
        <v>SI</v>
      </c>
      <c r="L1808" t="str">
        <f>VLOOKUP(A1808,CITACIONES!$B$2:$D$2072,3,0)</f>
        <v>ENERO</v>
      </c>
    </row>
    <row r="1809" spans="1:12">
      <c r="A1809" s="4">
        <v>39778255</v>
      </c>
      <c r="B1809" s="4" t="s">
        <v>3216</v>
      </c>
      <c r="C1809" s="4" t="s">
        <v>3217</v>
      </c>
      <c r="D1809" t="s">
        <v>5477</v>
      </c>
      <c r="E1809" s="8">
        <v>3</v>
      </c>
      <c r="F1809" s="1" t="str">
        <f t="shared" si="16"/>
        <v>CALI</v>
      </c>
      <c r="G1809" s="6" t="s">
        <v>3643</v>
      </c>
      <c r="H1809" t="str">
        <f t="shared" si="17"/>
        <v>Administrador I</v>
      </c>
      <c r="I1809" t="str">
        <f>VLOOKUP(A1809,PERSONALES!$B$2:$F$2072,4,0)</f>
        <v>F</v>
      </c>
      <c r="J1809">
        <f>VLOOKUP(A1809,PERSONALES!$B$2:$F$2072,5,0)</f>
        <v>51</v>
      </c>
      <c r="K1809" t="str">
        <f>VLOOKUP(A1809,CITACIONES!$B$1:D$2072,2,0)</f>
        <v>NO</v>
      </c>
      <c r="L1809" t="str">
        <f>VLOOKUP(A1809,CITACIONES!$B$2:$D$2072,3,0)</f>
        <v>PENDIENTE</v>
      </c>
    </row>
    <row r="1810" spans="1:12">
      <c r="A1810" s="4">
        <v>41651561</v>
      </c>
      <c r="B1810" s="4" t="s">
        <v>3218</v>
      </c>
      <c r="C1810" s="4" t="s">
        <v>3219</v>
      </c>
      <c r="D1810" t="s">
        <v>5478</v>
      </c>
      <c r="E1810" s="8">
        <v>10</v>
      </c>
      <c r="F1810" s="1" t="str">
        <f t="shared" si="16"/>
        <v>LIMA</v>
      </c>
      <c r="G1810" s="6" t="s">
        <v>3641</v>
      </c>
      <c r="H1810" t="str">
        <f t="shared" si="17"/>
        <v>Subespecialista</v>
      </c>
      <c r="I1810" t="str">
        <f>VLOOKUP(A1810,PERSONALES!$B$2:$F$2072,4,0)</f>
        <v>F</v>
      </c>
      <c r="J1810">
        <f>VLOOKUP(A1810,PERSONALES!$B$2:$F$2072,5,0)</f>
        <v>66</v>
      </c>
      <c r="K1810" t="str">
        <f>VLOOKUP(A1810,CITACIONES!$B$1:D$2072,2,0)</f>
        <v>SI</v>
      </c>
      <c r="L1810" t="str">
        <f>VLOOKUP(A1810,CITACIONES!$B$2:$D$2072,3,0)</f>
        <v>JUNIO</v>
      </c>
    </row>
    <row r="1811" spans="1:12">
      <c r="A1811" s="4">
        <v>41781513</v>
      </c>
      <c r="B1811" s="4" t="s">
        <v>3220</v>
      </c>
      <c r="C1811" s="4" t="s">
        <v>3221</v>
      </c>
      <c r="D1811" t="s">
        <v>5479</v>
      </c>
      <c r="E1811" s="8">
        <v>3</v>
      </c>
      <c r="F1811" s="1" t="str">
        <f t="shared" si="16"/>
        <v>CALI</v>
      </c>
      <c r="G1811" s="6" t="s">
        <v>3643</v>
      </c>
      <c r="H1811" t="str">
        <f t="shared" si="17"/>
        <v>Administrador I</v>
      </c>
      <c r="I1811" t="str">
        <f>VLOOKUP(A1811,PERSONALES!$B$2:$F$2072,4,0)</f>
        <v>F</v>
      </c>
      <c r="J1811">
        <f>VLOOKUP(A1811,PERSONALES!$B$2:$F$2072,5,0)</f>
        <v>62</v>
      </c>
      <c r="K1811" t="str">
        <f>VLOOKUP(A1811,CITACIONES!$B$1:D$2072,2,0)</f>
        <v>SI</v>
      </c>
      <c r="L1811" t="str">
        <f>VLOOKUP(A1811,CITACIONES!$B$2:$D$2072,3,0)</f>
        <v>ENERO</v>
      </c>
    </row>
    <row r="1812" spans="1:12">
      <c r="A1812" s="4">
        <v>51615255</v>
      </c>
      <c r="B1812" s="4" t="s">
        <v>3222</v>
      </c>
      <c r="C1812" s="4" t="s">
        <v>3223</v>
      </c>
      <c r="D1812" t="s">
        <v>5480</v>
      </c>
      <c r="E1812" s="8">
        <v>10</v>
      </c>
      <c r="F1812" s="1" t="str">
        <f t="shared" si="16"/>
        <v>LIMA</v>
      </c>
      <c r="G1812" s="6" t="s">
        <v>3629</v>
      </c>
      <c r="H1812" t="str">
        <f t="shared" si="17"/>
        <v>Especialista</v>
      </c>
      <c r="I1812" t="str">
        <f>VLOOKUP(A1812,PERSONALES!$B$2:$F$2072,4,0)</f>
        <v>F</v>
      </c>
      <c r="J1812">
        <f>VLOOKUP(A1812,PERSONALES!$B$2:$F$2072,5,0)</f>
        <v>62</v>
      </c>
      <c r="K1812" t="str">
        <f>VLOOKUP(A1812,CITACIONES!$B$1:D$2072,2,0)</f>
        <v>SI</v>
      </c>
      <c r="L1812" t="str">
        <f>VLOOKUP(A1812,CITACIONES!$B$2:$D$2072,3,0)</f>
        <v>MAYO</v>
      </c>
    </row>
    <row r="1813" spans="1:12">
      <c r="A1813" s="4">
        <v>52037344</v>
      </c>
      <c r="B1813" s="4" t="s">
        <v>330</v>
      </c>
      <c r="C1813" s="4" t="s">
        <v>3224</v>
      </c>
      <c r="D1813" t="s">
        <v>5481</v>
      </c>
      <c r="E1813" s="8">
        <v>6</v>
      </c>
      <c r="F1813" s="1" t="str">
        <f t="shared" si="16"/>
        <v>SANTA MARTA</v>
      </c>
      <c r="G1813" s="6" t="s">
        <v>3646</v>
      </c>
      <c r="H1813" t="str">
        <f t="shared" si="17"/>
        <v>Administrador II</v>
      </c>
      <c r="I1813" t="str">
        <f>VLOOKUP(A1813,PERSONALES!$B$2:$F$2072,4,0)</f>
        <v>F</v>
      </c>
      <c r="J1813">
        <f>VLOOKUP(A1813,PERSONALES!$B$2:$F$2072,5,0)</f>
        <v>52</v>
      </c>
      <c r="K1813" t="str">
        <f>VLOOKUP(A1813,CITACIONES!$B$1:D$2072,2,0)</f>
        <v>SI</v>
      </c>
      <c r="L1813" t="str">
        <f>VLOOKUP(A1813,CITACIONES!$B$2:$D$2072,3,0)</f>
        <v>ENERO</v>
      </c>
    </row>
    <row r="1814" spans="1:12">
      <c r="A1814" s="4">
        <v>52073727</v>
      </c>
      <c r="B1814" s="4" t="s">
        <v>100</v>
      </c>
      <c r="C1814" s="4" t="s">
        <v>3225</v>
      </c>
      <c r="D1814" t="s">
        <v>5482</v>
      </c>
      <c r="E1814" s="8">
        <v>3</v>
      </c>
      <c r="F1814" s="1" t="str">
        <f t="shared" si="16"/>
        <v>CALI</v>
      </c>
      <c r="G1814" s="6" t="s">
        <v>3629</v>
      </c>
      <c r="H1814" t="str">
        <f t="shared" si="17"/>
        <v>Especialista</v>
      </c>
      <c r="I1814" t="str">
        <f>VLOOKUP(A1814,PERSONALES!$B$2:$F$2072,4,0)</f>
        <v>F</v>
      </c>
      <c r="J1814">
        <f>VLOOKUP(A1814,PERSONALES!$B$2:$F$2072,5,0)</f>
        <v>51</v>
      </c>
      <c r="K1814" t="str">
        <f>VLOOKUP(A1814,CITACIONES!$B$1:D$2072,2,0)</f>
        <v>NO</v>
      </c>
      <c r="L1814" t="str">
        <f>VLOOKUP(A1814,CITACIONES!$B$2:$D$2072,3,0)</f>
        <v>PENDIENTE</v>
      </c>
    </row>
    <row r="1815" spans="1:12">
      <c r="A1815" s="4">
        <v>52102057</v>
      </c>
      <c r="B1815" s="4" t="s">
        <v>3226</v>
      </c>
      <c r="C1815" s="4" t="s">
        <v>3227</v>
      </c>
      <c r="D1815" t="s">
        <v>5483</v>
      </c>
      <c r="E1815" s="8">
        <v>7</v>
      </c>
      <c r="F1815" s="1" t="str">
        <f t="shared" si="16"/>
        <v>PASO</v>
      </c>
      <c r="G1815" s="6" t="s">
        <v>3629</v>
      </c>
      <c r="H1815" t="str">
        <f t="shared" si="17"/>
        <v>Especialista</v>
      </c>
      <c r="I1815" t="str">
        <f>VLOOKUP(A1815,PERSONALES!$B$2:$F$2072,4,0)</f>
        <v>F</v>
      </c>
      <c r="J1815">
        <f>VLOOKUP(A1815,PERSONALES!$B$2:$F$2072,5,0)</f>
        <v>51</v>
      </c>
      <c r="K1815" t="str">
        <f>VLOOKUP(A1815,CITACIONES!$B$1:D$2072,2,0)</f>
        <v>NO</v>
      </c>
      <c r="L1815" t="str">
        <f>VLOOKUP(A1815,CITACIONES!$B$2:$D$2072,3,0)</f>
        <v>PENDIENTE</v>
      </c>
    </row>
    <row r="1816" spans="1:12">
      <c r="A1816" s="4">
        <v>52118716</v>
      </c>
      <c r="B1816" s="4" t="s">
        <v>3228</v>
      </c>
      <c r="C1816" s="4" t="s">
        <v>3229</v>
      </c>
      <c r="D1816" t="s">
        <v>5484</v>
      </c>
      <c r="E1816" s="8">
        <v>5</v>
      </c>
      <c r="F1816" s="1" t="str">
        <f t="shared" si="16"/>
        <v>BUCARAMANGA</v>
      </c>
      <c r="G1816" s="6" t="s">
        <v>3629</v>
      </c>
      <c r="H1816" t="str">
        <f t="shared" si="17"/>
        <v>Especialista</v>
      </c>
      <c r="I1816" t="str">
        <f>VLOOKUP(A1816,PERSONALES!$B$2:$F$2072,4,0)</f>
        <v>F</v>
      </c>
      <c r="J1816">
        <f>VLOOKUP(A1816,PERSONALES!$B$2:$F$2072,5,0)</f>
        <v>50</v>
      </c>
      <c r="K1816" t="str">
        <f>VLOOKUP(A1816,CITACIONES!$B$1:D$2072,2,0)</f>
        <v>SI</v>
      </c>
      <c r="L1816" t="str">
        <f>VLOOKUP(A1816,CITACIONES!$B$2:$D$2072,3,0)</f>
        <v>MAYO</v>
      </c>
    </row>
    <row r="1817" spans="1:12">
      <c r="A1817" s="4">
        <v>52167473</v>
      </c>
      <c r="B1817" s="4" t="s">
        <v>371</v>
      </c>
      <c r="C1817" s="4" t="s">
        <v>370</v>
      </c>
      <c r="D1817" t="s">
        <v>5485</v>
      </c>
      <c r="E1817" s="8">
        <v>6</v>
      </c>
      <c r="F1817" s="1" t="str">
        <f t="shared" si="16"/>
        <v>SANTA MARTA</v>
      </c>
      <c r="G1817" s="6" t="s">
        <v>3629</v>
      </c>
      <c r="H1817" t="str">
        <f t="shared" si="17"/>
        <v>Especialista</v>
      </c>
      <c r="I1817" t="str">
        <f>VLOOKUP(A1817,PERSONALES!$B$2:$F$2072,4,0)</f>
        <v>F</v>
      </c>
      <c r="J1817">
        <f>VLOOKUP(A1817,PERSONALES!$B$2:$F$2072,5,0)</f>
        <v>48</v>
      </c>
      <c r="K1817" t="str">
        <f>VLOOKUP(A1817,CITACIONES!$B$1:D$2072,2,0)</f>
        <v>SI</v>
      </c>
      <c r="L1817" t="str">
        <f>VLOOKUP(A1817,CITACIONES!$B$2:$D$2072,3,0)</f>
        <v>ENERO</v>
      </c>
    </row>
    <row r="1818" spans="1:12">
      <c r="A1818" s="4">
        <v>5217305</v>
      </c>
      <c r="B1818" s="4" t="s">
        <v>3230</v>
      </c>
      <c r="C1818" s="4" t="s">
        <v>3231</v>
      </c>
      <c r="D1818" t="s">
        <v>5486</v>
      </c>
      <c r="E1818" s="8">
        <v>11</v>
      </c>
      <c r="F1818" s="1" t="str">
        <f t="shared" si="16"/>
        <v>BUENOS AIRES</v>
      </c>
      <c r="G1818" s="6" t="s">
        <v>3641</v>
      </c>
      <c r="H1818" t="str">
        <f t="shared" si="17"/>
        <v>Subespecialista</v>
      </c>
      <c r="I1818" t="str">
        <f>VLOOKUP(A1818,PERSONALES!$B$2:$F$2072,4,0)</f>
        <v>F</v>
      </c>
      <c r="J1818">
        <f>VLOOKUP(A1818,PERSONALES!$B$2:$F$2072,5,0)</f>
        <v>48</v>
      </c>
      <c r="K1818" t="str">
        <f>VLOOKUP(A1818,CITACIONES!$B$1:D$2072,2,0)</f>
        <v>SI</v>
      </c>
      <c r="L1818" t="str">
        <f>VLOOKUP(A1818,CITACIONES!$B$2:$D$2072,3,0)</f>
        <v>ABRIL</v>
      </c>
    </row>
    <row r="1819" spans="1:12">
      <c r="A1819" s="4">
        <v>52195757</v>
      </c>
      <c r="B1819" s="4" t="s">
        <v>3113</v>
      </c>
      <c r="C1819" s="4" t="s">
        <v>3232</v>
      </c>
      <c r="D1819" t="s">
        <v>5487</v>
      </c>
      <c r="E1819" s="8">
        <v>1</v>
      </c>
      <c r="F1819" s="1" t="str">
        <f t="shared" si="16"/>
        <v>BOGOTA</v>
      </c>
      <c r="G1819" s="6" t="s">
        <v>3644</v>
      </c>
      <c r="H1819" t="str">
        <f t="shared" si="17"/>
        <v>PROFESIONAL</v>
      </c>
      <c r="I1819" t="str">
        <f>VLOOKUP(A1819,PERSONALES!$B$2:$F$2072,4,0)</f>
        <v>F</v>
      </c>
      <c r="J1819">
        <f>VLOOKUP(A1819,PERSONALES!$B$2:$F$2072,5,0)</f>
        <v>48</v>
      </c>
      <c r="K1819" t="str">
        <f>VLOOKUP(A1819,CITACIONES!$B$1:D$2072,2,0)</f>
        <v>SI</v>
      </c>
      <c r="L1819" t="str">
        <f>VLOOKUP(A1819,CITACIONES!$B$2:$D$2072,3,0)</f>
        <v>ENERO</v>
      </c>
    </row>
    <row r="1820" spans="1:12">
      <c r="A1820" s="4">
        <v>52192796</v>
      </c>
      <c r="B1820" s="4" t="s">
        <v>713</v>
      </c>
      <c r="C1820" s="4" t="s">
        <v>3233</v>
      </c>
      <c r="D1820" t="s">
        <v>5488</v>
      </c>
      <c r="E1820" s="8">
        <v>12</v>
      </c>
      <c r="F1820" s="1" t="str">
        <f t="shared" si="16"/>
        <v>CARACAS</v>
      </c>
      <c r="G1820" s="6" t="s">
        <v>3629</v>
      </c>
      <c r="H1820" t="str">
        <f t="shared" si="17"/>
        <v>Especialista</v>
      </c>
      <c r="I1820" t="str">
        <f>VLOOKUP(A1820,PERSONALES!$B$2:$F$2072,4,0)</f>
        <v>F</v>
      </c>
      <c r="J1820">
        <f>VLOOKUP(A1820,PERSONALES!$B$2:$F$2072,5,0)</f>
        <v>48</v>
      </c>
      <c r="K1820" t="str">
        <f>VLOOKUP(A1820,CITACIONES!$B$1:D$2072,2,0)</f>
        <v>SI</v>
      </c>
      <c r="L1820" t="str">
        <f>VLOOKUP(A1820,CITACIONES!$B$2:$D$2072,3,0)</f>
        <v>FEBRERO</v>
      </c>
    </row>
    <row r="1821" spans="1:12">
      <c r="A1821" s="4">
        <v>52339801</v>
      </c>
      <c r="B1821" s="4" t="s">
        <v>3234</v>
      </c>
      <c r="C1821" s="4" t="s">
        <v>3235</v>
      </c>
      <c r="D1821" t="s">
        <v>5489</v>
      </c>
      <c r="E1821" s="8">
        <v>6</v>
      </c>
      <c r="F1821" s="1" t="str">
        <f t="shared" si="16"/>
        <v>SANTA MARTA</v>
      </c>
      <c r="G1821" s="6" t="s">
        <v>3643</v>
      </c>
      <c r="H1821" t="str">
        <f t="shared" si="17"/>
        <v>Administrador I</v>
      </c>
      <c r="I1821" t="str">
        <f>VLOOKUP(A1821,PERSONALES!$B$2:$F$2072,4,0)</f>
        <v>F</v>
      </c>
      <c r="J1821">
        <f>VLOOKUP(A1821,PERSONALES!$B$2:$F$2072,5,0)</f>
        <v>47</v>
      </c>
      <c r="K1821" t="str">
        <f>VLOOKUP(A1821,CITACIONES!$B$1:D$2072,2,0)</f>
        <v>SI</v>
      </c>
      <c r="L1821" t="str">
        <f>VLOOKUP(A1821,CITACIONES!$B$2:$D$2072,3,0)</f>
        <v>ABRIL</v>
      </c>
    </row>
    <row r="1822" spans="1:12">
      <c r="A1822" s="4">
        <v>52376449</v>
      </c>
      <c r="B1822" s="4" t="s">
        <v>3236</v>
      </c>
      <c r="C1822" s="4" t="s">
        <v>3237</v>
      </c>
      <c r="D1822" t="s">
        <v>5490</v>
      </c>
      <c r="E1822" s="8">
        <v>12</v>
      </c>
      <c r="F1822" s="1" t="str">
        <f t="shared" si="16"/>
        <v>CARACAS</v>
      </c>
      <c r="G1822" s="6" t="s">
        <v>3643</v>
      </c>
      <c r="H1822" t="str">
        <f t="shared" si="17"/>
        <v>Administrador I</v>
      </c>
      <c r="I1822" t="str">
        <f>VLOOKUP(A1822,PERSONALES!$B$2:$F$2072,4,0)</f>
        <v>F</v>
      </c>
      <c r="J1822">
        <f>VLOOKUP(A1822,PERSONALES!$B$2:$F$2072,5,0)</f>
        <v>45</v>
      </c>
      <c r="K1822" t="str">
        <f>VLOOKUP(A1822,CITACIONES!$B$1:D$2072,2,0)</f>
        <v>NO</v>
      </c>
      <c r="L1822" t="str">
        <f>VLOOKUP(A1822,CITACIONES!$B$2:$D$2072,3,0)</f>
        <v>PENDIENTE</v>
      </c>
    </row>
    <row r="1823" spans="1:12">
      <c r="A1823" s="4">
        <v>52384912</v>
      </c>
      <c r="B1823" s="4" t="s">
        <v>3238</v>
      </c>
      <c r="C1823" s="4" t="s">
        <v>3239</v>
      </c>
      <c r="D1823" t="s">
        <v>5491</v>
      </c>
      <c r="E1823" s="8">
        <v>10</v>
      </c>
      <c r="F1823" s="1" t="str">
        <f t="shared" si="16"/>
        <v>LIMA</v>
      </c>
      <c r="G1823" s="6" t="s">
        <v>3634</v>
      </c>
      <c r="H1823" t="str">
        <f t="shared" si="17"/>
        <v>Auxiliar Técnico II</v>
      </c>
      <c r="I1823" t="str">
        <f>VLOOKUP(A1823,PERSONALES!$B$2:$F$2072,4,0)</f>
        <v>F</v>
      </c>
      <c r="J1823">
        <f>VLOOKUP(A1823,PERSONALES!$B$2:$F$2072,5,0)</f>
        <v>44</v>
      </c>
      <c r="K1823" t="str">
        <f>VLOOKUP(A1823,CITACIONES!$B$1:D$2072,2,0)</f>
        <v>SI</v>
      </c>
      <c r="L1823" t="str">
        <f>VLOOKUP(A1823,CITACIONES!$B$2:$D$2072,3,0)</f>
        <v>MAYO</v>
      </c>
    </row>
    <row r="1824" spans="1:12">
      <c r="A1824" s="4">
        <v>52506589</v>
      </c>
      <c r="B1824" s="4" t="s">
        <v>3240</v>
      </c>
      <c r="C1824" s="4" t="s">
        <v>3241</v>
      </c>
      <c r="D1824" t="s">
        <v>5492</v>
      </c>
      <c r="E1824" s="8">
        <v>6</v>
      </c>
      <c r="F1824" s="1" t="str">
        <f t="shared" si="16"/>
        <v>SANTA MARTA</v>
      </c>
      <c r="G1824" s="6" t="s">
        <v>3634</v>
      </c>
      <c r="H1824" t="str">
        <f t="shared" si="17"/>
        <v>Auxiliar Técnico II</v>
      </c>
      <c r="I1824" t="str">
        <f>VLOOKUP(A1824,PERSONALES!$B$2:$F$2072,4,0)</f>
        <v>F</v>
      </c>
      <c r="J1824">
        <f>VLOOKUP(A1824,PERSONALES!$B$2:$F$2072,5,0)</f>
        <v>44</v>
      </c>
      <c r="K1824" t="str">
        <f>VLOOKUP(A1824,CITACIONES!$B$1:D$2072,2,0)</f>
        <v>SI</v>
      </c>
      <c r="L1824" t="str">
        <f>VLOOKUP(A1824,CITACIONES!$B$2:$D$2072,3,0)</f>
        <v>MAYO</v>
      </c>
    </row>
    <row r="1825" spans="1:12">
      <c r="A1825" s="4">
        <v>5253468</v>
      </c>
      <c r="B1825" s="4" t="s">
        <v>3242</v>
      </c>
      <c r="C1825" s="4" t="s">
        <v>3243</v>
      </c>
      <c r="D1825" t="s">
        <v>5493</v>
      </c>
      <c r="E1825" s="8">
        <v>7</v>
      </c>
      <c r="F1825" s="1" t="str">
        <f t="shared" si="16"/>
        <v>PASO</v>
      </c>
      <c r="G1825" s="6" t="s">
        <v>3634</v>
      </c>
      <c r="H1825" t="str">
        <f t="shared" si="17"/>
        <v>Auxiliar Técnico II</v>
      </c>
      <c r="I1825" t="str">
        <f>VLOOKUP(A1825,PERSONALES!$B$2:$F$2072,4,0)</f>
        <v>F</v>
      </c>
      <c r="J1825">
        <f>VLOOKUP(A1825,PERSONALES!$B$2:$F$2072,5,0)</f>
        <v>42</v>
      </c>
      <c r="K1825" t="str">
        <f>VLOOKUP(A1825,CITACIONES!$B$1:D$2072,2,0)</f>
        <v>SI</v>
      </c>
      <c r="L1825" t="str">
        <f>VLOOKUP(A1825,CITACIONES!$B$2:$D$2072,3,0)</f>
        <v>MARZO</v>
      </c>
    </row>
    <row r="1826" spans="1:12">
      <c r="A1826" s="4">
        <v>52709376</v>
      </c>
      <c r="B1826" s="4" t="s">
        <v>100</v>
      </c>
      <c r="C1826" s="4" t="s">
        <v>99</v>
      </c>
      <c r="D1826" t="s">
        <v>5494</v>
      </c>
      <c r="E1826" s="8">
        <v>13</v>
      </c>
      <c r="F1826" s="1" t="str">
        <f t="shared" si="16"/>
        <v>NEW YORK</v>
      </c>
      <c r="G1826" s="6" t="s">
        <v>3632</v>
      </c>
      <c r="H1826" t="str">
        <f t="shared" si="17"/>
        <v>Profesional I</v>
      </c>
      <c r="I1826" t="str">
        <f>VLOOKUP(A1826,PERSONALES!$B$2:$F$2072,4,0)</f>
        <v>F</v>
      </c>
      <c r="J1826">
        <f>VLOOKUP(A1826,PERSONALES!$B$2:$F$2072,5,0)</f>
        <v>43</v>
      </c>
      <c r="K1826" t="str">
        <f>VLOOKUP(A1826,CITACIONES!$B$1:D$2072,2,0)</f>
        <v>NO</v>
      </c>
      <c r="L1826" t="str">
        <f>VLOOKUP(A1826,CITACIONES!$B$2:$D$2072,3,0)</f>
        <v>PENDIENTE</v>
      </c>
    </row>
    <row r="1827" spans="1:12">
      <c r="A1827" s="4">
        <v>52733342</v>
      </c>
      <c r="B1827" s="4" t="s">
        <v>3244</v>
      </c>
      <c r="C1827" s="4" t="s">
        <v>3245</v>
      </c>
      <c r="D1827" t="s">
        <v>5495</v>
      </c>
      <c r="E1827" s="8">
        <v>5</v>
      </c>
      <c r="F1827" s="1" t="str">
        <f t="shared" si="16"/>
        <v>BUCARAMANGA</v>
      </c>
      <c r="G1827" s="6" t="s">
        <v>3632</v>
      </c>
      <c r="H1827" t="str">
        <f t="shared" si="17"/>
        <v>Profesional I</v>
      </c>
      <c r="I1827" t="str">
        <f>VLOOKUP(A1827,PERSONALES!$B$2:$F$2072,4,0)</f>
        <v>F</v>
      </c>
      <c r="J1827">
        <f>VLOOKUP(A1827,PERSONALES!$B$2:$F$2072,5,0)</f>
        <v>42</v>
      </c>
      <c r="K1827" t="str">
        <f>VLOOKUP(A1827,CITACIONES!$B$1:D$2072,2,0)</f>
        <v>NO</v>
      </c>
      <c r="L1827" t="str">
        <f>VLOOKUP(A1827,CITACIONES!$B$2:$D$2072,3,0)</f>
        <v>PENDIENTE</v>
      </c>
    </row>
    <row r="1828" spans="1:12">
      <c r="A1828" s="4">
        <v>52779751</v>
      </c>
      <c r="B1828" s="4" t="s">
        <v>308</v>
      </c>
      <c r="C1828" s="4" t="s">
        <v>307</v>
      </c>
      <c r="D1828" t="s">
        <v>5496</v>
      </c>
      <c r="E1828" s="8">
        <v>15</v>
      </c>
      <c r="F1828" s="1" t="str">
        <f t="shared" si="16"/>
        <v>MIAMI</v>
      </c>
      <c r="G1828" s="6" t="s">
        <v>3634</v>
      </c>
      <c r="H1828" t="str">
        <f t="shared" si="17"/>
        <v>Auxiliar Técnico II</v>
      </c>
      <c r="I1828" t="str">
        <f>VLOOKUP(A1828,PERSONALES!$B$2:$F$2072,4,0)</f>
        <v>F</v>
      </c>
      <c r="J1828">
        <f>VLOOKUP(A1828,PERSONALES!$B$2:$F$2072,5,0)</f>
        <v>41</v>
      </c>
      <c r="K1828" t="str">
        <f>VLOOKUP(A1828,CITACIONES!$B$1:D$2072,2,0)</f>
        <v>SI</v>
      </c>
      <c r="L1828" t="str">
        <f>VLOOKUP(A1828,CITACIONES!$B$2:$D$2072,3,0)</f>
        <v>FEBRERO</v>
      </c>
    </row>
    <row r="1829" spans="1:12">
      <c r="A1829" s="4">
        <v>52787814</v>
      </c>
      <c r="B1829" s="4" t="s">
        <v>902</v>
      </c>
      <c r="C1829" s="4" t="s">
        <v>3246</v>
      </c>
      <c r="D1829" t="s">
        <v>5497</v>
      </c>
      <c r="E1829" s="8">
        <v>9</v>
      </c>
      <c r="F1829" s="1" t="str">
        <f t="shared" si="16"/>
        <v>QUITO</v>
      </c>
      <c r="G1829" s="6" t="s">
        <v>3634</v>
      </c>
      <c r="H1829" t="str">
        <f t="shared" si="17"/>
        <v>Auxiliar Técnico II</v>
      </c>
      <c r="I1829" t="str">
        <f>VLOOKUP(A1829,PERSONALES!$B$2:$F$2072,4,0)</f>
        <v>F</v>
      </c>
      <c r="J1829">
        <f>VLOOKUP(A1829,PERSONALES!$B$2:$F$2072,5,0)</f>
        <v>43</v>
      </c>
      <c r="K1829" t="str">
        <f>VLOOKUP(A1829,CITACIONES!$B$1:D$2072,2,0)</f>
        <v>NO</v>
      </c>
      <c r="L1829" t="str">
        <f>VLOOKUP(A1829,CITACIONES!$B$2:$D$2072,3,0)</f>
        <v>PENDIENTE</v>
      </c>
    </row>
    <row r="1830" spans="1:12">
      <c r="A1830" s="4">
        <v>5279314</v>
      </c>
      <c r="B1830" s="4" t="s">
        <v>130</v>
      </c>
      <c r="C1830" s="4" t="s">
        <v>129</v>
      </c>
      <c r="D1830" t="s">
        <v>5498</v>
      </c>
      <c r="E1830" s="8">
        <v>4</v>
      </c>
      <c r="F1830" s="1" t="str">
        <f t="shared" si="16"/>
        <v>BARRANQUILLA</v>
      </c>
      <c r="G1830" s="6" t="s">
        <v>3635</v>
      </c>
      <c r="H1830" t="str">
        <f t="shared" si="17"/>
        <v>Auxiliar Técnico I</v>
      </c>
      <c r="I1830" t="str">
        <f>VLOOKUP(A1830,PERSONALES!$B$2:$F$2072,4,0)</f>
        <v>F</v>
      </c>
      <c r="J1830">
        <f>VLOOKUP(A1830,PERSONALES!$B$2:$F$2072,5,0)</f>
        <v>42</v>
      </c>
      <c r="K1830" t="str">
        <f>VLOOKUP(A1830,CITACIONES!$B$1:D$2072,2,0)</f>
        <v>SI</v>
      </c>
      <c r="L1830" t="str">
        <f>VLOOKUP(A1830,CITACIONES!$B$2:$D$2072,3,0)</f>
        <v>ABRIL</v>
      </c>
    </row>
    <row r="1831" spans="1:12">
      <c r="A1831" s="4">
        <v>5280956</v>
      </c>
      <c r="B1831" s="4" t="s">
        <v>3247</v>
      </c>
      <c r="C1831" s="4" t="s">
        <v>3248</v>
      </c>
      <c r="D1831" t="s">
        <v>5499</v>
      </c>
      <c r="E1831" s="8">
        <v>14</v>
      </c>
      <c r="F1831" s="1" t="str">
        <f t="shared" si="16"/>
        <v>SANTIAGO</v>
      </c>
      <c r="G1831" s="6" t="s">
        <v>3629</v>
      </c>
      <c r="H1831" t="str">
        <f t="shared" si="17"/>
        <v>Especialista</v>
      </c>
      <c r="I1831" t="str">
        <f>VLOOKUP(A1831,PERSONALES!$B$2:$F$2072,4,0)</f>
        <v>F</v>
      </c>
      <c r="J1831">
        <f>VLOOKUP(A1831,PERSONALES!$B$2:$F$2072,5,0)</f>
        <v>42</v>
      </c>
      <c r="K1831" t="str">
        <f>VLOOKUP(A1831,CITACIONES!$B$1:D$2072,2,0)</f>
        <v>SI</v>
      </c>
      <c r="L1831" t="str">
        <f>VLOOKUP(A1831,CITACIONES!$B$2:$D$2072,3,0)</f>
        <v>JUNIO</v>
      </c>
    </row>
    <row r="1832" spans="1:12">
      <c r="A1832" s="4">
        <v>52828125</v>
      </c>
      <c r="B1832" s="4" t="s">
        <v>3249</v>
      </c>
      <c r="C1832" s="4" t="s">
        <v>3250</v>
      </c>
      <c r="D1832" t="s">
        <v>5500</v>
      </c>
      <c r="E1832" s="8">
        <v>14</v>
      </c>
      <c r="F1832" s="1" t="str">
        <f t="shared" si="16"/>
        <v>SANTIAGO</v>
      </c>
      <c r="G1832" s="6" t="s">
        <v>3635</v>
      </c>
      <c r="H1832" t="str">
        <f t="shared" si="17"/>
        <v>Auxiliar Técnico I</v>
      </c>
      <c r="I1832" t="str">
        <f>VLOOKUP(A1832,PERSONALES!$B$2:$F$2072,4,0)</f>
        <v>F</v>
      </c>
      <c r="J1832">
        <f>VLOOKUP(A1832,PERSONALES!$B$2:$F$2072,5,0)</f>
        <v>42</v>
      </c>
      <c r="K1832" t="str">
        <f>VLOOKUP(A1832,CITACIONES!$B$1:D$2072,2,0)</f>
        <v>SI</v>
      </c>
      <c r="L1832" t="str">
        <f>VLOOKUP(A1832,CITACIONES!$B$2:$D$2072,3,0)</f>
        <v>MAYO</v>
      </c>
    </row>
    <row r="1833" spans="1:12">
      <c r="A1833" s="4">
        <v>52844102</v>
      </c>
      <c r="B1833" s="4" t="s">
        <v>3251</v>
      </c>
      <c r="C1833" s="4" t="s">
        <v>3252</v>
      </c>
      <c r="D1833" t="s">
        <v>5501</v>
      </c>
      <c r="E1833" s="8">
        <v>3</v>
      </c>
      <c r="F1833" s="1" t="str">
        <f t="shared" si="16"/>
        <v>CALI</v>
      </c>
      <c r="G1833" s="6" t="s">
        <v>3635</v>
      </c>
      <c r="H1833" t="str">
        <f t="shared" si="17"/>
        <v>Auxiliar Técnico I</v>
      </c>
      <c r="I1833" t="str">
        <f>VLOOKUP(A1833,PERSONALES!$B$2:$F$2072,4,0)</f>
        <v>F</v>
      </c>
      <c r="J1833">
        <f>VLOOKUP(A1833,PERSONALES!$B$2:$F$2072,5,0)</f>
        <v>40</v>
      </c>
      <c r="K1833" t="str">
        <f>VLOOKUP(A1833,CITACIONES!$B$1:D$2072,2,0)</f>
        <v>SI</v>
      </c>
      <c r="L1833" t="str">
        <f>VLOOKUP(A1833,CITACIONES!$B$2:$D$2072,3,0)</f>
        <v>JUNIO</v>
      </c>
    </row>
    <row r="1834" spans="1:12">
      <c r="A1834" s="4">
        <v>52859124</v>
      </c>
      <c r="B1834" s="4" t="s">
        <v>3253</v>
      </c>
      <c r="C1834" s="4" t="s">
        <v>3254</v>
      </c>
      <c r="D1834" t="s">
        <v>5502</v>
      </c>
      <c r="E1834" s="8">
        <v>9</v>
      </c>
      <c r="F1834" s="1" t="str">
        <f t="shared" si="16"/>
        <v>QUITO</v>
      </c>
      <c r="G1834" s="6" t="s">
        <v>3638</v>
      </c>
      <c r="H1834" t="str">
        <f t="shared" si="17"/>
        <v>Gestor I</v>
      </c>
      <c r="I1834" t="str">
        <f>VLOOKUP(A1834,PERSONALES!$B$2:$F$2072,4,0)</f>
        <v>F</v>
      </c>
      <c r="J1834">
        <f>VLOOKUP(A1834,PERSONALES!$B$2:$F$2072,5,0)</f>
        <v>42</v>
      </c>
      <c r="K1834" t="str">
        <f>VLOOKUP(A1834,CITACIONES!$B$1:D$2072,2,0)</f>
        <v>NO</v>
      </c>
      <c r="L1834" t="str">
        <f>VLOOKUP(A1834,CITACIONES!$B$2:$D$2072,3,0)</f>
        <v>PENDIENTE</v>
      </c>
    </row>
    <row r="1835" spans="1:12">
      <c r="A1835" s="4">
        <v>52865916</v>
      </c>
      <c r="B1835" s="4" t="s">
        <v>543</v>
      </c>
      <c r="C1835" s="4" t="s">
        <v>3255</v>
      </c>
      <c r="D1835" t="s">
        <v>5503</v>
      </c>
      <c r="E1835" s="8">
        <v>2</v>
      </c>
      <c r="F1835" s="1" t="str">
        <f t="shared" si="16"/>
        <v>MEDELLIN</v>
      </c>
      <c r="G1835" s="6" t="s">
        <v>3629</v>
      </c>
      <c r="H1835" t="str">
        <f t="shared" si="17"/>
        <v>Especialista</v>
      </c>
      <c r="I1835" t="str">
        <f>VLOOKUP(A1835,PERSONALES!$B$2:$F$2072,4,0)</f>
        <v>F</v>
      </c>
      <c r="J1835">
        <f>VLOOKUP(A1835,PERSONALES!$B$2:$F$2072,5,0)</f>
        <v>41</v>
      </c>
      <c r="K1835" t="str">
        <f>VLOOKUP(A1835,CITACIONES!$B$1:D$2072,2,0)</f>
        <v>SI</v>
      </c>
      <c r="L1835" t="str">
        <f>VLOOKUP(A1835,CITACIONES!$B$2:$D$2072,3,0)</f>
        <v>ENERO</v>
      </c>
    </row>
    <row r="1836" spans="1:12">
      <c r="A1836" s="4">
        <v>52913760</v>
      </c>
      <c r="B1836" s="4" t="s">
        <v>56</v>
      </c>
      <c r="C1836" s="4" t="s">
        <v>55</v>
      </c>
      <c r="D1836" t="s">
        <v>5504</v>
      </c>
      <c r="E1836" s="8">
        <v>14</v>
      </c>
      <c r="F1836" s="1" t="str">
        <f t="shared" si="16"/>
        <v>SANTIAGO</v>
      </c>
      <c r="G1836" s="6" t="s">
        <v>3630</v>
      </c>
      <c r="H1836" t="str">
        <f t="shared" si="17"/>
        <v>Profesional II</v>
      </c>
      <c r="I1836" t="str">
        <f>VLOOKUP(A1836,PERSONALES!$B$2:$F$2072,4,0)</f>
        <v>F</v>
      </c>
      <c r="J1836">
        <f>VLOOKUP(A1836,PERSONALES!$B$2:$F$2072,5,0)</f>
        <v>37</v>
      </c>
      <c r="K1836" t="str">
        <f>VLOOKUP(A1836,CITACIONES!$B$1:D$2072,2,0)</f>
        <v>NO</v>
      </c>
      <c r="L1836" t="str">
        <f>VLOOKUP(A1836,CITACIONES!$B$2:$D$2072,3,0)</f>
        <v>PENDIENTE</v>
      </c>
    </row>
    <row r="1837" spans="1:12">
      <c r="A1837" s="4">
        <v>52934833</v>
      </c>
      <c r="B1837" s="4" t="s">
        <v>3256</v>
      </c>
      <c r="C1837" s="4" t="s">
        <v>3257</v>
      </c>
      <c r="D1837" t="s">
        <v>5505</v>
      </c>
      <c r="E1837" s="8">
        <v>6</v>
      </c>
      <c r="F1837" s="1" t="str">
        <f t="shared" si="16"/>
        <v>SANTA MARTA</v>
      </c>
      <c r="G1837" s="6" t="s">
        <v>3634</v>
      </c>
      <c r="H1837" t="str">
        <f t="shared" si="17"/>
        <v>Auxiliar Técnico II</v>
      </c>
      <c r="I1837" t="str">
        <f>VLOOKUP(A1837,PERSONALES!$B$2:$F$2072,4,0)</f>
        <v>F</v>
      </c>
      <c r="J1837">
        <f>VLOOKUP(A1837,PERSONALES!$B$2:$F$2072,5,0)</f>
        <v>40</v>
      </c>
      <c r="K1837" t="str">
        <f>VLOOKUP(A1837,CITACIONES!$B$1:D$2072,2,0)</f>
        <v>SI</v>
      </c>
      <c r="L1837" t="str">
        <f>VLOOKUP(A1837,CITACIONES!$B$2:$D$2072,3,0)</f>
        <v>JUNIO</v>
      </c>
    </row>
    <row r="1838" spans="1:12">
      <c r="A1838" s="4">
        <v>52964633</v>
      </c>
      <c r="B1838" s="4" t="s">
        <v>179</v>
      </c>
      <c r="C1838" s="4" t="s">
        <v>2488</v>
      </c>
      <c r="D1838" t="s">
        <v>5506</v>
      </c>
      <c r="E1838" s="8">
        <v>7</v>
      </c>
      <c r="F1838" s="1" t="str">
        <f t="shared" si="16"/>
        <v>PASO</v>
      </c>
      <c r="G1838" s="6" t="s">
        <v>3641</v>
      </c>
      <c r="H1838" t="str">
        <f t="shared" si="17"/>
        <v>Subespecialista</v>
      </c>
      <c r="I1838" t="str">
        <f>VLOOKUP(A1838,PERSONALES!$B$2:$F$2072,4,0)</f>
        <v>F</v>
      </c>
      <c r="J1838">
        <f>VLOOKUP(A1838,PERSONALES!$B$2:$F$2072,5,0)</f>
        <v>40</v>
      </c>
      <c r="K1838" t="str">
        <f>VLOOKUP(A1838,CITACIONES!$B$1:D$2072,2,0)</f>
        <v>NO</v>
      </c>
      <c r="L1838" t="str">
        <f>VLOOKUP(A1838,CITACIONES!$B$2:$D$2072,3,0)</f>
        <v>PENDIENTE</v>
      </c>
    </row>
    <row r="1839" spans="1:12">
      <c r="A1839" s="4">
        <v>52989424</v>
      </c>
      <c r="B1839" s="4" t="s">
        <v>3258</v>
      </c>
      <c r="C1839" s="4" t="s">
        <v>3259</v>
      </c>
      <c r="D1839" t="s">
        <v>5507</v>
      </c>
      <c r="E1839" s="8">
        <v>11</v>
      </c>
      <c r="F1839" s="1" t="str">
        <f t="shared" si="16"/>
        <v>BUENOS AIRES</v>
      </c>
      <c r="G1839" s="6" t="s">
        <v>3636</v>
      </c>
      <c r="H1839" t="str">
        <f t="shared" si="17"/>
        <v>Tecnólogo</v>
      </c>
      <c r="I1839" t="str">
        <f>VLOOKUP(A1839,PERSONALES!$B$2:$F$2072,4,0)</f>
        <v>F</v>
      </c>
      <c r="J1839">
        <f>VLOOKUP(A1839,PERSONALES!$B$2:$F$2072,5,0)</f>
        <v>40</v>
      </c>
      <c r="K1839" t="str">
        <f>VLOOKUP(A1839,CITACIONES!$B$1:D$2072,2,0)</f>
        <v>SI</v>
      </c>
      <c r="L1839" t="str">
        <f>VLOOKUP(A1839,CITACIONES!$B$2:$D$2072,3,0)</f>
        <v>MARZO</v>
      </c>
    </row>
    <row r="1840" spans="1:12">
      <c r="A1840" s="4">
        <v>53009736</v>
      </c>
      <c r="B1840" s="4" t="s">
        <v>3260</v>
      </c>
      <c r="C1840" s="4" t="s">
        <v>3261</v>
      </c>
      <c r="D1840" t="s">
        <v>5508</v>
      </c>
      <c r="E1840" s="8">
        <v>10</v>
      </c>
      <c r="F1840" s="1" t="str">
        <f t="shared" si="16"/>
        <v>LIMA</v>
      </c>
      <c r="G1840" s="6" t="s">
        <v>3634</v>
      </c>
      <c r="H1840" t="str">
        <f t="shared" si="17"/>
        <v>Auxiliar Técnico II</v>
      </c>
      <c r="I1840" t="str">
        <f>VLOOKUP(A1840,PERSONALES!$B$2:$F$2072,4,0)</f>
        <v>F</v>
      </c>
      <c r="J1840">
        <f>VLOOKUP(A1840,PERSONALES!$B$2:$F$2072,5,0)</f>
        <v>38</v>
      </c>
      <c r="K1840" t="str">
        <f>VLOOKUP(A1840,CITACIONES!$B$1:D$2072,2,0)</f>
        <v>NO</v>
      </c>
      <c r="L1840" t="str">
        <f>VLOOKUP(A1840,CITACIONES!$B$2:$D$2072,3,0)</f>
        <v>PENDIENTE</v>
      </c>
    </row>
    <row r="1841" spans="1:12">
      <c r="A1841" s="4">
        <v>53047062</v>
      </c>
      <c r="B1841" s="4" t="s">
        <v>82</v>
      </c>
      <c r="C1841" s="4" t="s">
        <v>81</v>
      </c>
      <c r="D1841" t="s">
        <v>5509</v>
      </c>
      <c r="E1841" s="8">
        <v>5</v>
      </c>
      <c r="F1841" s="1" t="str">
        <f t="shared" si="16"/>
        <v>BUCARAMANGA</v>
      </c>
      <c r="G1841" s="6" t="s">
        <v>3635</v>
      </c>
      <c r="H1841" t="str">
        <f t="shared" si="17"/>
        <v>Auxiliar Técnico I</v>
      </c>
      <c r="I1841" t="str">
        <f>VLOOKUP(A1841,PERSONALES!$B$2:$F$2072,4,0)</f>
        <v>F</v>
      </c>
      <c r="J1841">
        <f>VLOOKUP(A1841,PERSONALES!$B$2:$F$2072,5,0)</f>
        <v>39</v>
      </c>
      <c r="K1841" t="str">
        <f>VLOOKUP(A1841,CITACIONES!$B$1:D$2072,2,0)</f>
        <v>NO</v>
      </c>
      <c r="L1841" t="str">
        <f>VLOOKUP(A1841,CITACIONES!$B$2:$D$2072,3,0)</f>
        <v>PENDIENTE</v>
      </c>
    </row>
    <row r="1842" spans="1:12">
      <c r="A1842" s="4">
        <v>5306315</v>
      </c>
      <c r="B1842" s="4" t="s">
        <v>3262</v>
      </c>
      <c r="C1842" s="4" t="s">
        <v>3263</v>
      </c>
      <c r="D1842" t="s">
        <v>5510</v>
      </c>
      <c r="E1842" s="8">
        <v>13</v>
      </c>
      <c r="F1842" s="1" t="str">
        <f t="shared" si="16"/>
        <v>NEW YORK</v>
      </c>
      <c r="G1842" s="6" t="s">
        <v>3634</v>
      </c>
      <c r="H1842" t="str">
        <f t="shared" si="17"/>
        <v>Auxiliar Técnico II</v>
      </c>
      <c r="I1842" t="str">
        <f>VLOOKUP(A1842,PERSONALES!$B$2:$F$2072,4,0)</f>
        <v>F</v>
      </c>
      <c r="J1842">
        <f>VLOOKUP(A1842,PERSONALES!$B$2:$F$2072,5,0)</f>
        <v>37</v>
      </c>
      <c r="K1842" t="str">
        <f>VLOOKUP(A1842,CITACIONES!$B$1:D$2072,2,0)</f>
        <v>NO</v>
      </c>
      <c r="L1842" t="str">
        <f>VLOOKUP(A1842,CITACIONES!$B$2:$D$2072,3,0)</f>
        <v>PENDIENTE</v>
      </c>
    </row>
    <row r="1843" spans="1:12">
      <c r="A1843" s="4">
        <v>53087069</v>
      </c>
      <c r="B1843" s="4" t="s">
        <v>3264</v>
      </c>
      <c r="C1843" s="4" t="s">
        <v>3265</v>
      </c>
      <c r="D1843" t="s">
        <v>5511</v>
      </c>
      <c r="E1843" s="8">
        <v>2</v>
      </c>
      <c r="F1843" s="1" t="str">
        <f t="shared" si="16"/>
        <v>MEDELLIN</v>
      </c>
      <c r="G1843" s="6" t="s">
        <v>3635</v>
      </c>
      <c r="H1843" t="str">
        <f t="shared" si="17"/>
        <v>Auxiliar Técnico I</v>
      </c>
      <c r="I1843" t="str">
        <f>VLOOKUP(A1843,PERSONALES!$B$2:$F$2072,4,0)</f>
        <v>F</v>
      </c>
      <c r="J1843">
        <f>VLOOKUP(A1843,PERSONALES!$B$2:$F$2072,5,0)</f>
        <v>39</v>
      </c>
      <c r="K1843" t="str">
        <f>VLOOKUP(A1843,CITACIONES!$B$1:D$2072,2,0)</f>
        <v>NO</v>
      </c>
      <c r="L1843" t="str">
        <f>VLOOKUP(A1843,CITACIONES!$B$2:$D$2072,3,0)</f>
        <v>PENDIENTE</v>
      </c>
    </row>
    <row r="1844" spans="1:12">
      <c r="A1844" s="4">
        <v>53125044</v>
      </c>
      <c r="B1844" s="4" t="s">
        <v>3266</v>
      </c>
      <c r="C1844" s="4" t="s">
        <v>3267</v>
      </c>
      <c r="D1844" t="s">
        <v>5512</v>
      </c>
      <c r="E1844" s="8">
        <v>2</v>
      </c>
      <c r="F1844" s="1" t="str">
        <f t="shared" si="16"/>
        <v>MEDELLIN</v>
      </c>
      <c r="G1844" s="6" t="s">
        <v>3635</v>
      </c>
      <c r="H1844" t="str">
        <f t="shared" si="17"/>
        <v>Auxiliar Técnico I</v>
      </c>
      <c r="I1844" t="str">
        <f>VLOOKUP(A1844,PERSONALES!$B$2:$F$2072,4,0)</f>
        <v>F</v>
      </c>
      <c r="J1844">
        <f>VLOOKUP(A1844,PERSONALES!$B$2:$F$2072,5,0)</f>
        <v>38</v>
      </c>
      <c r="K1844" t="str">
        <f>VLOOKUP(A1844,CITACIONES!$B$1:D$2072,2,0)</f>
        <v>SI</v>
      </c>
      <c r="L1844" t="str">
        <f>VLOOKUP(A1844,CITACIONES!$B$2:$D$2072,3,0)</f>
        <v>JUNIO</v>
      </c>
    </row>
    <row r="1845" spans="1:12">
      <c r="A1845" s="4">
        <v>53124732</v>
      </c>
      <c r="B1845" s="4" t="s">
        <v>233</v>
      </c>
      <c r="C1845" s="4" t="s">
        <v>232</v>
      </c>
      <c r="D1845" t="s">
        <v>5513</v>
      </c>
      <c r="E1845" s="8">
        <v>6</v>
      </c>
      <c r="F1845" s="1" t="str">
        <f t="shared" si="16"/>
        <v>SANTA MARTA</v>
      </c>
      <c r="G1845" s="6" t="s">
        <v>3634</v>
      </c>
      <c r="H1845" t="str">
        <f t="shared" si="17"/>
        <v>Auxiliar Técnico II</v>
      </c>
      <c r="I1845" t="str">
        <f>VLOOKUP(A1845,PERSONALES!$B$2:$F$2072,4,0)</f>
        <v>F</v>
      </c>
      <c r="J1845">
        <f>VLOOKUP(A1845,PERSONALES!$B$2:$F$2072,5,0)</f>
        <v>37</v>
      </c>
      <c r="K1845" t="str">
        <f>VLOOKUP(A1845,CITACIONES!$B$1:D$2072,2,0)</f>
        <v>SI</v>
      </c>
      <c r="L1845" t="str">
        <f>VLOOKUP(A1845,CITACIONES!$B$2:$D$2072,3,0)</f>
        <v>JUNIO</v>
      </c>
    </row>
    <row r="1846" spans="1:12">
      <c r="A1846" s="4">
        <v>53139979</v>
      </c>
      <c r="B1846" s="4" t="s">
        <v>3268</v>
      </c>
      <c r="C1846" s="4" t="s">
        <v>3269</v>
      </c>
      <c r="D1846" t="s">
        <v>5514</v>
      </c>
      <c r="E1846" s="8">
        <v>7</v>
      </c>
      <c r="F1846" s="1" t="str">
        <f t="shared" si="16"/>
        <v>PASO</v>
      </c>
      <c r="G1846" s="6" t="s">
        <v>3635</v>
      </c>
      <c r="H1846" t="str">
        <f t="shared" si="17"/>
        <v>Auxiliar Técnico I</v>
      </c>
      <c r="I1846" t="str">
        <f>VLOOKUP(A1846,PERSONALES!$B$2:$F$2072,4,0)</f>
        <v>F</v>
      </c>
      <c r="J1846">
        <f>VLOOKUP(A1846,PERSONALES!$B$2:$F$2072,5,0)</f>
        <v>37</v>
      </c>
      <c r="K1846" t="str">
        <f>VLOOKUP(A1846,CITACIONES!$B$1:D$2072,2,0)</f>
        <v>SI</v>
      </c>
      <c r="L1846" t="str">
        <f>VLOOKUP(A1846,CITACIONES!$B$2:$D$2072,3,0)</f>
        <v>MAYO</v>
      </c>
    </row>
    <row r="1847" spans="1:12">
      <c r="A1847" s="4">
        <v>53162674</v>
      </c>
      <c r="B1847" s="4" t="s">
        <v>1250</v>
      </c>
      <c r="C1847" s="4" t="s">
        <v>3270</v>
      </c>
      <c r="D1847" t="s">
        <v>5515</v>
      </c>
      <c r="E1847" s="8">
        <v>15</v>
      </c>
      <c r="F1847" s="1" t="str">
        <f t="shared" si="16"/>
        <v>MIAMI</v>
      </c>
      <c r="G1847" s="6" t="s">
        <v>3634</v>
      </c>
      <c r="H1847" t="str">
        <f t="shared" si="17"/>
        <v>Auxiliar Técnico II</v>
      </c>
      <c r="I1847" t="str">
        <f>VLOOKUP(A1847,PERSONALES!$B$2:$F$2072,4,0)</f>
        <v>F</v>
      </c>
      <c r="J1847">
        <f>VLOOKUP(A1847,PERSONALES!$B$2:$F$2072,5,0)</f>
        <v>37</v>
      </c>
      <c r="K1847" t="str">
        <f>VLOOKUP(A1847,CITACIONES!$B$1:D$2072,2,0)</f>
        <v>SI</v>
      </c>
      <c r="L1847" t="str">
        <f>VLOOKUP(A1847,CITACIONES!$B$2:$D$2072,3,0)</f>
        <v>ABRIL</v>
      </c>
    </row>
    <row r="1848" spans="1:12">
      <c r="A1848" s="4">
        <v>53176423</v>
      </c>
      <c r="B1848" s="4" t="s">
        <v>190</v>
      </c>
      <c r="C1848" s="4" t="s">
        <v>189</v>
      </c>
      <c r="D1848" t="s">
        <v>5516</v>
      </c>
      <c r="E1848" s="8">
        <v>3</v>
      </c>
      <c r="F1848" s="1" t="str">
        <f t="shared" si="16"/>
        <v>CALI</v>
      </c>
      <c r="G1848" s="6" t="s">
        <v>3641</v>
      </c>
      <c r="H1848" t="str">
        <f t="shared" si="17"/>
        <v>Subespecialista</v>
      </c>
      <c r="I1848" t="str">
        <f>VLOOKUP(A1848,PERSONALES!$B$2:$F$2072,4,0)</f>
        <v>F</v>
      </c>
      <c r="J1848">
        <f>VLOOKUP(A1848,PERSONALES!$B$2:$F$2072,5,0)</f>
        <v>37</v>
      </c>
      <c r="K1848" t="str">
        <f>VLOOKUP(A1848,CITACIONES!$B$1:D$2072,2,0)</f>
        <v>SI</v>
      </c>
      <c r="L1848" t="str">
        <f>VLOOKUP(A1848,CITACIONES!$B$2:$D$2072,3,0)</f>
        <v>MAYO</v>
      </c>
    </row>
    <row r="1849" spans="1:12">
      <c r="A1849" s="4">
        <v>71739934</v>
      </c>
      <c r="B1849" s="4" t="s">
        <v>3271</v>
      </c>
      <c r="C1849" s="4" t="s">
        <v>3272</v>
      </c>
      <c r="D1849" t="s">
        <v>5517</v>
      </c>
      <c r="E1849" s="8">
        <v>6</v>
      </c>
      <c r="F1849" s="1" t="str">
        <f t="shared" si="16"/>
        <v>SANTA MARTA</v>
      </c>
      <c r="G1849" s="6" t="s">
        <v>3641</v>
      </c>
      <c r="H1849" t="str">
        <f t="shared" si="17"/>
        <v>Subespecialista</v>
      </c>
      <c r="I1849" t="str">
        <f>VLOOKUP(A1849,PERSONALES!$B$2:$F$2072,4,0)</f>
        <v>M</v>
      </c>
      <c r="J1849">
        <f>VLOOKUP(A1849,PERSONALES!$B$2:$F$2072,5,0)</f>
        <v>49</v>
      </c>
      <c r="K1849" t="str">
        <f>VLOOKUP(A1849,CITACIONES!$B$1:D$2072,2,0)</f>
        <v>SI</v>
      </c>
      <c r="L1849" t="str">
        <f>VLOOKUP(A1849,CITACIONES!$B$2:$D$2072,3,0)</f>
        <v>ENERO</v>
      </c>
    </row>
    <row r="1850" spans="1:12">
      <c r="A1850" s="4">
        <v>77248013</v>
      </c>
      <c r="B1850" s="4" t="s">
        <v>1067</v>
      </c>
      <c r="C1850" s="4" t="s">
        <v>3273</v>
      </c>
      <c r="D1850" t="s">
        <v>5518</v>
      </c>
      <c r="E1850" s="8">
        <v>2</v>
      </c>
      <c r="F1850" s="1" t="str">
        <f t="shared" si="16"/>
        <v>MEDELLIN</v>
      </c>
      <c r="G1850" s="6" t="s">
        <v>3641</v>
      </c>
      <c r="H1850" t="str">
        <f t="shared" si="17"/>
        <v>Subespecialista</v>
      </c>
      <c r="I1850" t="str">
        <f>VLOOKUP(A1850,PERSONALES!$B$2:$F$2072,4,0)</f>
        <v>M</v>
      </c>
      <c r="J1850">
        <f>VLOOKUP(A1850,PERSONALES!$B$2:$F$2072,5,0)</f>
        <v>39</v>
      </c>
      <c r="K1850" t="str">
        <f>VLOOKUP(A1850,CITACIONES!$B$1:D$2072,2,0)</f>
        <v>SI</v>
      </c>
      <c r="L1850" t="str">
        <f>VLOOKUP(A1850,CITACIONES!$B$2:$D$2072,3,0)</f>
        <v>JUNIO</v>
      </c>
    </row>
    <row r="1851" spans="1:12">
      <c r="A1851" s="4">
        <v>79561042</v>
      </c>
      <c r="B1851" s="4" t="s">
        <v>326</v>
      </c>
      <c r="C1851" s="4" t="s">
        <v>325</v>
      </c>
      <c r="D1851" t="s">
        <v>5519</v>
      </c>
      <c r="E1851" s="8">
        <v>9</v>
      </c>
      <c r="F1851" s="1" t="str">
        <f t="shared" si="16"/>
        <v>QUITO</v>
      </c>
      <c r="G1851" s="6" t="s">
        <v>3630</v>
      </c>
      <c r="H1851" t="str">
        <f t="shared" si="17"/>
        <v>Profesional II</v>
      </c>
      <c r="I1851" t="str">
        <f>VLOOKUP(A1851,PERSONALES!$B$2:$F$2072,4,0)</f>
        <v>M</v>
      </c>
      <c r="J1851">
        <f>VLOOKUP(A1851,PERSONALES!$B$2:$F$2072,5,0)</f>
        <v>51</v>
      </c>
      <c r="K1851" t="str">
        <f>VLOOKUP(A1851,CITACIONES!$B$1:D$2072,2,0)</f>
        <v>SI</v>
      </c>
      <c r="L1851" t="str">
        <f>VLOOKUP(A1851,CITACIONES!$B$2:$D$2072,3,0)</f>
        <v>FEBRERO</v>
      </c>
    </row>
    <row r="1852" spans="1:12">
      <c r="A1852" s="4">
        <v>79964316</v>
      </c>
      <c r="B1852" s="4" t="s">
        <v>3274</v>
      </c>
      <c r="C1852" s="4" t="s">
        <v>3275</v>
      </c>
      <c r="D1852" t="s">
        <v>5520</v>
      </c>
      <c r="E1852" s="8">
        <v>15</v>
      </c>
      <c r="F1852" s="1" t="str">
        <f t="shared" si="16"/>
        <v>MIAMI</v>
      </c>
      <c r="G1852" s="6" t="s">
        <v>3635</v>
      </c>
      <c r="H1852" t="str">
        <f t="shared" si="17"/>
        <v>Auxiliar Técnico I</v>
      </c>
      <c r="I1852" t="str">
        <f>VLOOKUP(A1852,PERSONALES!$B$2:$F$2072,4,0)</f>
        <v>M</v>
      </c>
      <c r="J1852">
        <f>VLOOKUP(A1852,PERSONALES!$B$2:$F$2072,5,0)</f>
        <v>45</v>
      </c>
      <c r="K1852" t="str">
        <f>VLOOKUP(A1852,CITACIONES!$B$1:D$2072,2,0)</f>
        <v>SI</v>
      </c>
      <c r="L1852" t="str">
        <f>VLOOKUP(A1852,CITACIONES!$B$2:$D$2072,3,0)</f>
        <v>ENERO</v>
      </c>
    </row>
    <row r="1853" spans="1:12">
      <c r="A1853" s="4">
        <v>80118023</v>
      </c>
      <c r="B1853" s="4" t="s">
        <v>393</v>
      </c>
      <c r="C1853" s="4" t="s">
        <v>3276</v>
      </c>
      <c r="D1853" t="s">
        <v>5521</v>
      </c>
      <c r="E1853" s="8">
        <v>11</v>
      </c>
      <c r="F1853" s="1" t="str">
        <f t="shared" si="16"/>
        <v>BUENOS AIRES</v>
      </c>
      <c r="G1853" s="6" t="s">
        <v>3635</v>
      </c>
      <c r="H1853" t="str">
        <f t="shared" si="17"/>
        <v>Auxiliar Técnico I</v>
      </c>
      <c r="I1853" t="str">
        <f>VLOOKUP(A1853,PERSONALES!$B$2:$F$2072,4,0)</f>
        <v>M</v>
      </c>
      <c r="J1853">
        <f>VLOOKUP(A1853,PERSONALES!$B$2:$F$2072,5,0)</f>
        <v>40</v>
      </c>
      <c r="K1853" t="str">
        <f>VLOOKUP(A1853,CITACIONES!$B$1:D$2072,2,0)</f>
        <v>SI</v>
      </c>
      <c r="L1853" t="str">
        <f>VLOOKUP(A1853,CITACIONES!$B$2:$D$2072,3,0)</f>
        <v>MARZO</v>
      </c>
    </row>
    <row r="1854" spans="1:12">
      <c r="A1854" s="4">
        <v>80252844</v>
      </c>
      <c r="B1854" s="4" t="s">
        <v>1849</v>
      </c>
      <c r="C1854" s="4" t="s">
        <v>3277</v>
      </c>
      <c r="D1854" t="s">
        <v>5522</v>
      </c>
      <c r="E1854" s="8">
        <v>6</v>
      </c>
      <c r="F1854" s="1" t="str">
        <f t="shared" si="16"/>
        <v>SANTA MARTA</v>
      </c>
      <c r="G1854" s="6" t="s">
        <v>3632</v>
      </c>
      <c r="H1854" t="str">
        <f t="shared" si="17"/>
        <v>Profesional I</v>
      </c>
      <c r="I1854" t="str">
        <f>VLOOKUP(A1854,PERSONALES!$B$2:$F$2072,4,0)</f>
        <v>M</v>
      </c>
      <c r="J1854">
        <f>VLOOKUP(A1854,PERSONALES!$B$2:$F$2072,5,0)</f>
        <v>38</v>
      </c>
      <c r="K1854" t="str">
        <f>VLOOKUP(A1854,CITACIONES!$B$1:D$2072,2,0)</f>
        <v>SI</v>
      </c>
      <c r="L1854" t="str">
        <f>VLOOKUP(A1854,CITACIONES!$B$2:$D$2072,3,0)</f>
        <v>ABRIL</v>
      </c>
    </row>
    <row r="1855" spans="1:12">
      <c r="A1855" s="4">
        <v>80501163</v>
      </c>
      <c r="B1855" s="4" t="s">
        <v>188</v>
      </c>
      <c r="C1855" s="4" t="s">
        <v>187</v>
      </c>
      <c r="D1855" t="s">
        <v>5523</v>
      </c>
      <c r="E1855" s="8">
        <v>5</v>
      </c>
      <c r="F1855" s="1" t="str">
        <f t="shared" si="16"/>
        <v>BUCARAMANGA</v>
      </c>
      <c r="G1855" s="6" t="s">
        <v>3641</v>
      </c>
      <c r="H1855" t="str">
        <f t="shared" si="17"/>
        <v>Subespecialista</v>
      </c>
      <c r="I1855" t="str">
        <f>VLOOKUP(A1855,PERSONALES!$B$2:$F$2072,4,0)</f>
        <v>M</v>
      </c>
      <c r="J1855">
        <f>VLOOKUP(A1855,PERSONALES!$B$2:$F$2072,5,0)</f>
        <v>50</v>
      </c>
      <c r="K1855" t="str">
        <f>VLOOKUP(A1855,CITACIONES!$B$1:D$2072,2,0)</f>
        <v>SI</v>
      </c>
      <c r="L1855" t="str">
        <f>VLOOKUP(A1855,CITACIONES!$B$2:$D$2072,3,0)</f>
        <v>JUNIO</v>
      </c>
    </row>
    <row r="1856" spans="1:12">
      <c r="A1856" s="4">
        <v>80882361</v>
      </c>
      <c r="B1856" s="4" t="s">
        <v>1392</v>
      </c>
      <c r="C1856" s="4" t="s">
        <v>3278</v>
      </c>
      <c r="D1856" t="s">
        <v>5524</v>
      </c>
      <c r="E1856" s="8">
        <v>11</v>
      </c>
      <c r="F1856" s="1" t="str">
        <f t="shared" si="16"/>
        <v>BUENOS AIRES</v>
      </c>
      <c r="G1856" s="6" t="s">
        <v>3635</v>
      </c>
      <c r="H1856" t="str">
        <f t="shared" si="17"/>
        <v>Auxiliar Técnico I</v>
      </c>
      <c r="I1856" t="str">
        <f>VLOOKUP(A1856,PERSONALES!$B$2:$F$2072,4,0)</f>
        <v>M</v>
      </c>
      <c r="J1856">
        <f>VLOOKUP(A1856,PERSONALES!$B$2:$F$2072,5,0)</f>
        <v>38</v>
      </c>
      <c r="K1856" t="str">
        <f>VLOOKUP(A1856,CITACIONES!$B$1:D$2072,2,0)</f>
        <v>SI</v>
      </c>
      <c r="L1856" t="str">
        <f>VLOOKUP(A1856,CITACIONES!$B$2:$D$2072,3,0)</f>
        <v>MAYO</v>
      </c>
    </row>
    <row r="1857" spans="1:12">
      <c r="A1857" s="4">
        <v>1015671673</v>
      </c>
      <c r="B1857" s="4" t="s">
        <v>3279</v>
      </c>
      <c r="C1857" s="4" t="s">
        <v>3280</v>
      </c>
      <c r="D1857" t="s">
        <v>5525</v>
      </c>
      <c r="E1857" s="8">
        <v>6</v>
      </c>
      <c r="F1857" s="1" t="str">
        <f t="shared" si="16"/>
        <v>SANTA MARTA</v>
      </c>
      <c r="G1857" s="6" t="s">
        <v>3629</v>
      </c>
      <c r="H1857" t="str">
        <f t="shared" si="17"/>
        <v>Especialista</v>
      </c>
      <c r="I1857" t="str">
        <f>VLOOKUP(A1857,PERSONALES!$B$2:$F$2072,4,0)</f>
        <v>M</v>
      </c>
      <c r="J1857">
        <f>VLOOKUP(A1857,PERSONALES!$B$2:$F$2072,5,0)</f>
        <v>33</v>
      </c>
      <c r="K1857" t="str">
        <f>VLOOKUP(A1857,CITACIONES!$B$1:D$2072,2,0)</f>
        <v>SI</v>
      </c>
      <c r="L1857" t="str">
        <f>VLOOKUP(A1857,CITACIONES!$B$2:$D$2072,3,0)</f>
        <v>JUNIO</v>
      </c>
    </row>
    <row r="1858" spans="1:12">
      <c r="A1858" s="4">
        <v>1015155010</v>
      </c>
      <c r="B1858" s="4" t="s">
        <v>3281</v>
      </c>
      <c r="C1858" s="4" t="s">
        <v>3282</v>
      </c>
      <c r="D1858" t="s">
        <v>5526</v>
      </c>
      <c r="E1858" s="8">
        <v>7</v>
      </c>
      <c r="F1858" s="1" t="str">
        <f t="shared" ref="F1858:F1921" si="18">VLOOKUP(E1858,$O$1:$P$16,2,FALSE)</f>
        <v>PASO</v>
      </c>
      <c r="G1858" s="6" t="s">
        <v>3632</v>
      </c>
      <c r="H1858" t="str">
        <f t="shared" ref="H1858:H1921" si="19">VLOOKUP(G1858,$O$19:$P$38,2,0)</f>
        <v>Profesional I</v>
      </c>
      <c r="I1858" t="str">
        <f>VLOOKUP(A1858,PERSONALES!$B$2:$F$2072,4,0)</f>
        <v>F</v>
      </c>
      <c r="J1858">
        <f>VLOOKUP(A1858,PERSONALES!$B$2:$F$2072,5,0)</f>
        <v>30</v>
      </c>
      <c r="K1858" t="str">
        <f>VLOOKUP(A1858,CITACIONES!$B$1:D$2072,2,0)</f>
        <v>NO</v>
      </c>
      <c r="L1858" t="str">
        <f>VLOOKUP(A1858,CITACIONES!$B$2:$D$2072,3,0)</f>
        <v>PENDIENTE</v>
      </c>
    </row>
    <row r="1859" spans="1:12">
      <c r="A1859" s="4">
        <v>1032850736</v>
      </c>
      <c r="B1859" s="4" t="s">
        <v>3283</v>
      </c>
      <c r="C1859" s="4" t="s">
        <v>3284</v>
      </c>
      <c r="D1859" t="s">
        <v>5527</v>
      </c>
      <c r="E1859" s="8">
        <v>5</v>
      </c>
      <c r="F1859" s="1" t="str">
        <f t="shared" si="18"/>
        <v>BUCARAMANGA</v>
      </c>
      <c r="G1859" s="6" t="s">
        <v>3629</v>
      </c>
      <c r="H1859" t="str">
        <f t="shared" si="19"/>
        <v>Especialista</v>
      </c>
      <c r="I1859" t="str">
        <f>VLOOKUP(A1859,PERSONALES!$B$2:$F$2072,4,0)</f>
        <v>F</v>
      </c>
      <c r="J1859">
        <f>VLOOKUP(A1859,PERSONALES!$B$2:$F$2072,5,0)</f>
        <v>36</v>
      </c>
      <c r="K1859" t="str">
        <f>VLOOKUP(A1859,CITACIONES!$B$1:D$2072,2,0)</f>
        <v>SI</v>
      </c>
      <c r="L1859" t="str">
        <f>VLOOKUP(A1859,CITACIONES!$B$2:$D$2072,3,0)</f>
        <v>ENERO</v>
      </c>
    </row>
    <row r="1860" spans="1:12">
      <c r="A1860" s="4">
        <v>1075843344</v>
      </c>
      <c r="B1860" s="4" t="s">
        <v>3285</v>
      </c>
      <c r="C1860" s="4" t="s">
        <v>3286</v>
      </c>
      <c r="D1860" t="s">
        <v>5528</v>
      </c>
      <c r="E1860" s="8">
        <v>12</v>
      </c>
      <c r="F1860" s="1" t="str">
        <f t="shared" si="18"/>
        <v>CARACAS</v>
      </c>
      <c r="G1860" s="6" t="s">
        <v>3630</v>
      </c>
      <c r="H1860" t="str">
        <f t="shared" si="19"/>
        <v>Profesional II</v>
      </c>
      <c r="I1860" t="str">
        <f>VLOOKUP(A1860,PERSONALES!$B$2:$F$2072,4,0)</f>
        <v>F</v>
      </c>
      <c r="J1860">
        <f>VLOOKUP(A1860,PERSONALES!$B$2:$F$2072,5,0)</f>
        <v>34</v>
      </c>
      <c r="K1860" t="str">
        <f>VLOOKUP(A1860,CITACIONES!$B$1:D$2072,2,0)</f>
        <v>NO</v>
      </c>
      <c r="L1860" t="str">
        <f>VLOOKUP(A1860,CITACIONES!$B$2:$D$2072,3,0)</f>
        <v>PENDIENTE</v>
      </c>
    </row>
    <row r="1861" spans="1:12">
      <c r="A1861" s="4">
        <v>52511169</v>
      </c>
      <c r="B1861" s="4" t="s">
        <v>146</v>
      </c>
      <c r="C1861" s="4" t="s">
        <v>145</v>
      </c>
      <c r="D1861" t="s">
        <v>5529</v>
      </c>
      <c r="E1861" s="8">
        <v>8</v>
      </c>
      <c r="F1861" s="1" t="str">
        <f t="shared" si="18"/>
        <v>GUAYAQUIL</v>
      </c>
      <c r="G1861" s="6" t="s">
        <v>3629</v>
      </c>
      <c r="H1861" t="str">
        <f t="shared" si="19"/>
        <v>Especialista</v>
      </c>
      <c r="I1861" t="str">
        <f>VLOOKUP(A1861,PERSONALES!$B$2:$F$2072,4,0)</f>
        <v>F</v>
      </c>
      <c r="J1861">
        <f>VLOOKUP(A1861,PERSONALES!$B$2:$F$2072,5,0)</f>
        <v>41</v>
      </c>
      <c r="K1861" t="str">
        <f>VLOOKUP(A1861,CITACIONES!$B$1:D$2072,2,0)</f>
        <v>SI</v>
      </c>
      <c r="L1861" t="str">
        <f>VLOOKUP(A1861,CITACIONES!$B$2:$D$2072,3,0)</f>
        <v>MAYO</v>
      </c>
    </row>
    <row r="1862" spans="1:12">
      <c r="A1862" s="4">
        <v>52813632</v>
      </c>
      <c r="B1862" s="4" t="s">
        <v>3287</v>
      </c>
      <c r="C1862" s="4" t="s">
        <v>3288</v>
      </c>
      <c r="D1862" t="s">
        <v>5530</v>
      </c>
      <c r="E1862" s="8">
        <v>15</v>
      </c>
      <c r="F1862" s="1" t="str">
        <f t="shared" si="18"/>
        <v>MIAMI</v>
      </c>
      <c r="G1862" s="6" t="s">
        <v>3639</v>
      </c>
      <c r="H1862" t="str">
        <f t="shared" si="19"/>
        <v>Gerente II</v>
      </c>
      <c r="I1862" t="str">
        <f>VLOOKUP(A1862,PERSONALES!$B$2:$F$2072,4,0)</f>
        <v>F</v>
      </c>
      <c r="J1862">
        <f>VLOOKUP(A1862,PERSONALES!$B$2:$F$2072,5,0)</f>
        <v>39</v>
      </c>
      <c r="K1862" t="str">
        <f>VLOOKUP(A1862,CITACIONES!$B$1:D$2072,2,0)</f>
        <v>SI</v>
      </c>
      <c r="L1862" t="str">
        <f>VLOOKUP(A1862,CITACIONES!$B$2:$D$2072,3,0)</f>
        <v>ENERO</v>
      </c>
    </row>
    <row r="1863" spans="1:12">
      <c r="A1863" s="4">
        <v>53006367</v>
      </c>
      <c r="B1863" s="4" t="s">
        <v>100</v>
      </c>
      <c r="C1863" s="4" t="s">
        <v>3289</v>
      </c>
      <c r="D1863" t="s">
        <v>5531</v>
      </c>
      <c r="E1863" s="8">
        <v>3</v>
      </c>
      <c r="F1863" s="1" t="str">
        <f t="shared" si="18"/>
        <v>CALI</v>
      </c>
      <c r="G1863" s="6" t="s">
        <v>3629</v>
      </c>
      <c r="H1863" t="str">
        <f t="shared" si="19"/>
        <v>Especialista</v>
      </c>
      <c r="I1863" t="str">
        <f>VLOOKUP(A1863,PERSONALES!$B$2:$F$2072,4,0)</f>
        <v>F</v>
      </c>
      <c r="J1863">
        <f>VLOOKUP(A1863,PERSONALES!$B$2:$F$2072,5,0)</f>
        <v>39</v>
      </c>
      <c r="K1863" t="str">
        <f>VLOOKUP(A1863,CITACIONES!$B$1:D$2072,2,0)</f>
        <v>SI</v>
      </c>
      <c r="L1863" t="str">
        <f>VLOOKUP(A1863,CITACIONES!$B$2:$D$2072,3,0)</f>
        <v>MAYO</v>
      </c>
    </row>
    <row r="1864" spans="1:12">
      <c r="A1864" s="4">
        <v>53093567</v>
      </c>
      <c r="B1864" s="4" t="s">
        <v>3290</v>
      </c>
      <c r="C1864" s="4" t="s">
        <v>3291</v>
      </c>
      <c r="D1864" t="s">
        <v>5532</v>
      </c>
      <c r="E1864" s="8">
        <v>15</v>
      </c>
      <c r="F1864" s="1" t="str">
        <f t="shared" si="18"/>
        <v>MIAMI</v>
      </c>
      <c r="G1864" s="6" t="s">
        <v>3632</v>
      </c>
      <c r="H1864" t="str">
        <f t="shared" si="19"/>
        <v>Profesional I</v>
      </c>
      <c r="I1864" t="str">
        <f>VLOOKUP(A1864,PERSONALES!$B$2:$F$2072,4,0)</f>
        <v>F</v>
      </c>
      <c r="J1864">
        <f>VLOOKUP(A1864,PERSONALES!$B$2:$F$2072,5,0)</f>
        <v>38</v>
      </c>
      <c r="K1864" t="str">
        <f>VLOOKUP(A1864,CITACIONES!$B$1:D$2072,2,0)</f>
        <v>SI</v>
      </c>
      <c r="L1864" t="str">
        <f>VLOOKUP(A1864,CITACIONES!$B$2:$D$2072,3,0)</f>
        <v>MARZO</v>
      </c>
    </row>
    <row r="1865" spans="1:12">
      <c r="A1865" s="4">
        <v>80896936</v>
      </c>
      <c r="B1865" s="4" t="s">
        <v>1143</v>
      </c>
      <c r="C1865" s="4" t="s">
        <v>3292</v>
      </c>
      <c r="D1865" t="s">
        <v>5533</v>
      </c>
      <c r="E1865" s="8">
        <v>8</v>
      </c>
      <c r="F1865" s="1" t="str">
        <f t="shared" si="18"/>
        <v>GUAYAQUIL</v>
      </c>
      <c r="G1865" s="6" t="s">
        <v>3633</v>
      </c>
      <c r="H1865" t="str">
        <f t="shared" si="19"/>
        <v>Coordinador I</v>
      </c>
      <c r="I1865" t="str">
        <f>VLOOKUP(A1865,PERSONALES!$B$2:$F$2072,4,0)</f>
        <v>M</v>
      </c>
      <c r="J1865">
        <f>VLOOKUP(A1865,PERSONALES!$B$2:$F$2072,5,0)</f>
        <v>37</v>
      </c>
      <c r="K1865" t="str">
        <f>VLOOKUP(A1865,CITACIONES!$B$1:D$2072,2,0)</f>
        <v>SI</v>
      </c>
      <c r="L1865" t="str">
        <f>VLOOKUP(A1865,CITACIONES!$B$2:$D$2072,3,0)</f>
        <v>FEBRERO</v>
      </c>
    </row>
    <row r="1866" spans="1:12">
      <c r="A1866" s="4">
        <v>1000692507</v>
      </c>
      <c r="B1866" s="4" t="s">
        <v>3293</v>
      </c>
      <c r="C1866" s="4" t="s">
        <v>3294</v>
      </c>
      <c r="D1866" t="s">
        <v>5534</v>
      </c>
      <c r="E1866" s="8">
        <v>12</v>
      </c>
      <c r="F1866" s="1" t="str">
        <f t="shared" si="18"/>
        <v>CARACAS</v>
      </c>
      <c r="G1866" s="6" t="s">
        <v>3635</v>
      </c>
      <c r="H1866" t="str">
        <f t="shared" si="19"/>
        <v>Auxiliar Técnico I</v>
      </c>
      <c r="I1866" t="str">
        <f>VLOOKUP(A1866,PERSONALES!$B$2:$F$2072,4,0)</f>
        <v>F</v>
      </c>
      <c r="J1866">
        <f>VLOOKUP(A1866,PERSONALES!$B$2:$F$2072,5,0)</f>
        <v>22</v>
      </c>
      <c r="K1866" t="str">
        <f>VLOOKUP(A1866,CITACIONES!$B$1:D$2072,2,0)</f>
        <v>NO</v>
      </c>
      <c r="L1866" t="str">
        <f>VLOOKUP(A1866,CITACIONES!$B$2:$D$2072,3,0)</f>
        <v>PENDIENTE</v>
      </c>
    </row>
    <row r="1867" spans="1:12">
      <c r="A1867" s="4">
        <v>1019426717</v>
      </c>
      <c r="B1867" s="4" t="s">
        <v>3295</v>
      </c>
      <c r="C1867" s="4" t="s">
        <v>3296</v>
      </c>
      <c r="D1867" t="s">
        <v>5535</v>
      </c>
      <c r="E1867" s="8">
        <v>7</v>
      </c>
      <c r="F1867" s="1" t="str">
        <f t="shared" si="18"/>
        <v>PASO</v>
      </c>
      <c r="G1867" s="6" t="s">
        <v>3635</v>
      </c>
      <c r="H1867" t="str">
        <f t="shared" si="19"/>
        <v>Auxiliar Técnico I</v>
      </c>
      <c r="I1867" t="str">
        <f>VLOOKUP(A1867,PERSONALES!$B$2:$F$2072,4,0)</f>
        <v>F</v>
      </c>
      <c r="J1867">
        <f>VLOOKUP(A1867,PERSONALES!$B$2:$F$2072,5,0)</f>
        <v>28</v>
      </c>
      <c r="K1867" t="str">
        <f>VLOOKUP(A1867,CITACIONES!$B$1:D$2072,2,0)</f>
        <v>SI</v>
      </c>
      <c r="L1867" t="str">
        <f>VLOOKUP(A1867,CITACIONES!$B$2:$D$2072,3,0)</f>
        <v>FEBRERO</v>
      </c>
    </row>
    <row r="1868" spans="1:12">
      <c r="A1868" s="4">
        <v>1022318820</v>
      </c>
      <c r="B1868" s="4" t="s">
        <v>3297</v>
      </c>
      <c r="C1868" s="4" t="s">
        <v>3298</v>
      </c>
      <c r="D1868" t="s">
        <v>5536</v>
      </c>
      <c r="E1868" s="8">
        <v>11</v>
      </c>
      <c r="F1868" s="1" t="str">
        <f t="shared" si="18"/>
        <v>BUENOS AIRES</v>
      </c>
      <c r="G1868" s="6" t="s">
        <v>3635</v>
      </c>
      <c r="H1868" t="str">
        <f t="shared" si="19"/>
        <v>Auxiliar Técnico I</v>
      </c>
      <c r="I1868" t="str">
        <f>VLOOKUP(A1868,PERSONALES!$B$2:$F$2072,4,0)</f>
        <v>F</v>
      </c>
      <c r="J1868">
        <f>VLOOKUP(A1868,PERSONALES!$B$2:$F$2072,5,0)</f>
        <v>31</v>
      </c>
      <c r="K1868" t="str">
        <f>VLOOKUP(A1868,CITACIONES!$B$1:D$2072,2,0)</f>
        <v>SI</v>
      </c>
      <c r="L1868" t="str">
        <f>VLOOKUP(A1868,CITACIONES!$B$2:$D$2072,3,0)</f>
        <v>JUNIO</v>
      </c>
    </row>
    <row r="1869" spans="1:12">
      <c r="A1869" s="4">
        <v>1022517284</v>
      </c>
      <c r="B1869" s="4" t="s">
        <v>1347</v>
      </c>
      <c r="C1869" s="4" t="s">
        <v>3299</v>
      </c>
      <c r="D1869" t="s">
        <v>5537</v>
      </c>
      <c r="E1869" s="8">
        <v>3</v>
      </c>
      <c r="F1869" s="1" t="str">
        <f t="shared" si="18"/>
        <v>CALI</v>
      </c>
      <c r="G1869" s="6" t="s">
        <v>3638</v>
      </c>
      <c r="H1869" t="str">
        <f t="shared" si="19"/>
        <v>Gestor I</v>
      </c>
      <c r="I1869" t="str">
        <f>VLOOKUP(A1869,PERSONALES!$B$2:$F$2072,4,0)</f>
        <v>M</v>
      </c>
      <c r="J1869">
        <f>VLOOKUP(A1869,PERSONALES!$B$2:$F$2072,5,0)</f>
        <v>31</v>
      </c>
      <c r="K1869" t="str">
        <f>VLOOKUP(A1869,CITACIONES!$B$1:D$2072,2,0)</f>
        <v>NO</v>
      </c>
      <c r="L1869" t="str">
        <f>VLOOKUP(A1869,CITACIONES!$B$2:$D$2072,3,0)</f>
        <v>PENDIENTE</v>
      </c>
    </row>
    <row r="1870" spans="1:12">
      <c r="A1870" s="4">
        <v>1023936400</v>
      </c>
      <c r="B1870" s="4" t="s">
        <v>2455</v>
      </c>
      <c r="C1870" s="4" t="s">
        <v>3300</v>
      </c>
      <c r="D1870" t="s">
        <v>5538</v>
      </c>
      <c r="E1870" s="8">
        <v>11</v>
      </c>
      <c r="F1870" s="1" t="str">
        <f t="shared" si="18"/>
        <v>BUENOS AIRES</v>
      </c>
      <c r="G1870" s="6" t="s">
        <v>3635</v>
      </c>
      <c r="H1870" t="str">
        <f t="shared" si="19"/>
        <v>Auxiliar Técnico I</v>
      </c>
      <c r="I1870" t="str">
        <f>VLOOKUP(A1870,PERSONALES!$B$2:$F$2072,4,0)</f>
        <v>M</v>
      </c>
      <c r="J1870">
        <f>VLOOKUP(A1870,PERSONALES!$B$2:$F$2072,5,0)</f>
        <v>31</v>
      </c>
      <c r="K1870" t="str">
        <f>VLOOKUP(A1870,CITACIONES!$B$1:D$2072,2,0)</f>
        <v>SI</v>
      </c>
      <c r="L1870" t="str">
        <f>VLOOKUP(A1870,CITACIONES!$B$2:$D$2072,3,0)</f>
        <v>ABRIL</v>
      </c>
    </row>
    <row r="1871" spans="1:12">
      <c r="A1871" s="4">
        <v>102472934</v>
      </c>
      <c r="B1871" s="4" t="s">
        <v>3301</v>
      </c>
      <c r="C1871" s="4" t="s">
        <v>3302</v>
      </c>
      <c r="D1871" t="s">
        <v>5539</v>
      </c>
      <c r="E1871" s="8">
        <v>11</v>
      </c>
      <c r="F1871" s="1" t="str">
        <f t="shared" si="18"/>
        <v>BUENOS AIRES</v>
      </c>
      <c r="G1871" s="6" t="s">
        <v>3638</v>
      </c>
      <c r="H1871" t="str">
        <f t="shared" si="19"/>
        <v>Gestor I</v>
      </c>
      <c r="I1871" t="str">
        <f>VLOOKUP(A1871,PERSONALES!$B$2:$F$2072,4,0)</f>
        <v>M</v>
      </c>
      <c r="J1871">
        <f>VLOOKUP(A1871,PERSONALES!$B$2:$F$2072,5,0)</f>
        <v>32</v>
      </c>
      <c r="K1871" t="str">
        <f>VLOOKUP(A1871,CITACIONES!$B$1:D$2072,2,0)</f>
        <v>NO</v>
      </c>
      <c r="L1871" t="str">
        <f>VLOOKUP(A1871,CITACIONES!$B$2:$D$2072,3,0)</f>
        <v>PENDIENTE</v>
      </c>
    </row>
    <row r="1872" spans="1:12">
      <c r="A1872" s="4">
        <v>102470244</v>
      </c>
      <c r="B1872" s="4" t="s">
        <v>3303</v>
      </c>
      <c r="C1872" s="4" t="s">
        <v>3304</v>
      </c>
      <c r="D1872" t="s">
        <v>5540</v>
      </c>
      <c r="E1872" s="8">
        <v>11</v>
      </c>
      <c r="F1872" s="1" t="str">
        <f t="shared" si="18"/>
        <v>BUENOS AIRES</v>
      </c>
      <c r="G1872" s="6" t="s">
        <v>3630</v>
      </c>
      <c r="H1872" t="str">
        <f t="shared" si="19"/>
        <v>Profesional II</v>
      </c>
      <c r="I1872" t="str">
        <f>VLOOKUP(A1872,PERSONALES!$B$2:$F$2072,4,0)</f>
        <v>M</v>
      </c>
      <c r="J1872">
        <f>VLOOKUP(A1872,PERSONALES!$B$2:$F$2072,5,0)</f>
        <v>30</v>
      </c>
      <c r="K1872" t="str">
        <f>VLOOKUP(A1872,CITACIONES!$B$1:D$2072,2,0)</f>
        <v>SI</v>
      </c>
      <c r="L1872" t="str">
        <f>VLOOKUP(A1872,CITACIONES!$B$2:$D$2072,3,0)</f>
        <v>FEBRERO</v>
      </c>
    </row>
    <row r="1873" spans="1:12">
      <c r="A1873" s="4">
        <v>1030232819</v>
      </c>
      <c r="B1873" s="4" t="s">
        <v>3305</v>
      </c>
      <c r="C1873" s="4" t="s">
        <v>3306</v>
      </c>
      <c r="D1873" t="s">
        <v>5541</v>
      </c>
      <c r="E1873" s="8">
        <v>1</v>
      </c>
      <c r="F1873" s="1" t="str">
        <f t="shared" si="18"/>
        <v>BOGOTA</v>
      </c>
      <c r="G1873" s="6" t="s">
        <v>3630</v>
      </c>
      <c r="H1873" t="str">
        <f t="shared" si="19"/>
        <v>Profesional II</v>
      </c>
      <c r="I1873" t="str">
        <f>VLOOKUP(A1873,PERSONALES!$B$2:$F$2072,4,0)</f>
        <v>F</v>
      </c>
      <c r="J1873">
        <f>VLOOKUP(A1873,PERSONALES!$B$2:$F$2072,5,0)</f>
        <v>32</v>
      </c>
      <c r="K1873" t="str">
        <f>VLOOKUP(A1873,CITACIONES!$B$1:D$2072,2,0)</f>
        <v>NO</v>
      </c>
      <c r="L1873" t="str">
        <f>VLOOKUP(A1873,CITACIONES!$B$2:$D$2072,3,0)</f>
        <v>PENDIENTE</v>
      </c>
    </row>
    <row r="1874" spans="1:12">
      <c r="A1874" s="4">
        <v>1032475470</v>
      </c>
      <c r="B1874" s="4" t="s">
        <v>1223</v>
      </c>
      <c r="C1874" s="4" t="s">
        <v>3307</v>
      </c>
      <c r="D1874" t="s">
        <v>5542</v>
      </c>
      <c r="E1874" s="8">
        <v>7</v>
      </c>
      <c r="F1874" s="1" t="str">
        <f t="shared" si="18"/>
        <v>PASO</v>
      </c>
      <c r="G1874" s="6" t="s">
        <v>3635</v>
      </c>
      <c r="H1874" t="str">
        <f t="shared" si="19"/>
        <v>Auxiliar Técnico I</v>
      </c>
      <c r="I1874" t="str">
        <f>VLOOKUP(A1874,PERSONALES!$B$2:$F$2072,4,0)</f>
        <v>F</v>
      </c>
      <c r="J1874">
        <f>VLOOKUP(A1874,PERSONALES!$B$2:$F$2072,5,0)</f>
        <v>36</v>
      </c>
      <c r="K1874" t="str">
        <f>VLOOKUP(A1874,CITACIONES!$B$1:D$2072,2,0)</f>
        <v>NO</v>
      </c>
      <c r="L1874" t="str">
        <f>VLOOKUP(A1874,CITACIONES!$B$2:$D$2072,3,0)</f>
        <v>PENDIENTE</v>
      </c>
    </row>
    <row r="1875" spans="1:12">
      <c r="A1875" s="4">
        <v>1115358302</v>
      </c>
      <c r="B1875" s="4" t="s">
        <v>2130</v>
      </c>
      <c r="C1875" s="4" t="s">
        <v>3308</v>
      </c>
      <c r="D1875" t="s">
        <v>5543</v>
      </c>
      <c r="E1875" s="8">
        <v>6</v>
      </c>
      <c r="F1875" s="1" t="str">
        <f t="shared" si="18"/>
        <v>SANTA MARTA</v>
      </c>
      <c r="G1875" s="6" t="s">
        <v>3635</v>
      </c>
      <c r="H1875" t="str">
        <f t="shared" si="19"/>
        <v>Auxiliar Técnico I</v>
      </c>
      <c r="I1875" t="str">
        <f>VLOOKUP(A1875,PERSONALES!$B$2:$F$2072,4,0)</f>
        <v>F</v>
      </c>
      <c r="J1875">
        <f>VLOOKUP(A1875,PERSONALES!$B$2:$F$2072,5,0)</f>
        <v>28</v>
      </c>
      <c r="K1875" t="str">
        <f>VLOOKUP(A1875,CITACIONES!$B$1:D$2072,2,0)</f>
        <v>NO</v>
      </c>
      <c r="L1875" t="str">
        <f>VLOOKUP(A1875,CITACIONES!$B$2:$D$2072,3,0)</f>
        <v>PENDIENTE</v>
      </c>
    </row>
    <row r="1876" spans="1:12">
      <c r="A1876" s="4">
        <v>20501094</v>
      </c>
      <c r="B1876" s="4" t="s">
        <v>3309</v>
      </c>
      <c r="C1876" s="4" t="s">
        <v>3310</v>
      </c>
      <c r="D1876" t="s">
        <v>5544</v>
      </c>
      <c r="E1876" s="8">
        <v>1</v>
      </c>
      <c r="F1876" s="1" t="str">
        <f t="shared" si="18"/>
        <v>BOGOTA</v>
      </c>
      <c r="G1876" s="6" t="s">
        <v>3630</v>
      </c>
      <c r="H1876" t="str">
        <f t="shared" si="19"/>
        <v>Profesional II</v>
      </c>
      <c r="I1876" t="str">
        <f>VLOOKUP(A1876,PERSONALES!$B$2:$F$2072,4,0)</f>
        <v>F</v>
      </c>
      <c r="J1876">
        <f>VLOOKUP(A1876,PERSONALES!$B$2:$F$2072,5,0)</f>
        <v>39</v>
      </c>
      <c r="K1876" t="str">
        <f>VLOOKUP(A1876,CITACIONES!$B$1:D$2072,2,0)</f>
        <v>SI</v>
      </c>
      <c r="L1876" t="str">
        <f>VLOOKUP(A1876,CITACIONES!$B$2:$D$2072,3,0)</f>
        <v>JUNIO</v>
      </c>
    </row>
    <row r="1877" spans="1:12">
      <c r="A1877" s="4">
        <v>20534669</v>
      </c>
      <c r="B1877" s="4" t="s">
        <v>46</v>
      </c>
      <c r="C1877" s="4" t="s">
        <v>45</v>
      </c>
      <c r="D1877" t="s">
        <v>5545</v>
      </c>
      <c r="E1877" s="8">
        <v>2</v>
      </c>
      <c r="F1877" s="1" t="str">
        <f t="shared" si="18"/>
        <v>MEDELLIN</v>
      </c>
      <c r="G1877" s="6" t="s">
        <v>3635</v>
      </c>
      <c r="H1877" t="str">
        <f t="shared" si="19"/>
        <v>Auxiliar Técnico I</v>
      </c>
      <c r="I1877" t="str">
        <f>VLOOKUP(A1877,PERSONALES!$B$2:$F$2072,4,0)</f>
        <v>F</v>
      </c>
      <c r="J1877">
        <f>VLOOKUP(A1877,PERSONALES!$B$2:$F$2072,5,0)</f>
        <v>56</v>
      </c>
      <c r="K1877" t="str">
        <f>VLOOKUP(A1877,CITACIONES!$B$1:D$2072,2,0)</f>
        <v>SI</v>
      </c>
      <c r="L1877" t="str">
        <f>VLOOKUP(A1877,CITACIONES!$B$2:$D$2072,3,0)</f>
        <v>MAYO</v>
      </c>
    </row>
    <row r="1878" spans="1:12">
      <c r="A1878" s="4">
        <v>5181197</v>
      </c>
      <c r="B1878" s="4" t="s">
        <v>3311</v>
      </c>
      <c r="C1878" s="4" t="s">
        <v>3312</v>
      </c>
      <c r="D1878" t="s">
        <v>5546</v>
      </c>
      <c r="E1878" s="8">
        <v>15</v>
      </c>
      <c r="F1878" s="1" t="str">
        <f t="shared" si="18"/>
        <v>MIAMI</v>
      </c>
      <c r="G1878" s="6" t="s">
        <v>3635</v>
      </c>
      <c r="H1878" t="str">
        <f t="shared" si="19"/>
        <v>Auxiliar Técnico I</v>
      </c>
      <c r="I1878" t="str">
        <f>VLOOKUP(A1878,PERSONALES!$B$2:$F$2072,4,0)</f>
        <v>F</v>
      </c>
      <c r="J1878">
        <f>VLOOKUP(A1878,PERSONALES!$B$2:$F$2072,5,0)</f>
        <v>57</v>
      </c>
      <c r="K1878" t="str">
        <f>VLOOKUP(A1878,CITACIONES!$B$1:D$2072,2,0)</f>
        <v>SI</v>
      </c>
      <c r="L1878" t="str">
        <f>VLOOKUP(A1878,CITACIONES!$B$2:$D$2072,3,0)</f>
        <v>ABRIL</v>
      </c>
    </row>
    <row r="1879" spans="1:12">
      <c r="A1879" s="4">
        <v>52903770</v>
      </c>
      <c r="B1879" s="4" t="s">
        <v>3313</v>
      </c>
      <c r="C1879" s="4" t="s">
        <v>3314</v>
      </c>
      <c r="D1879" t="s">
        <v>5547</v>
      </c>
      <c r="E1879" s="8">
        <v>14</v>
      </c>
      <c r="F1879" s="1" t="str">
        <f t="shared" si="18"/>
        <v>SANTIAGO</v>
      </c>
      <c r="G1879" s="6" t="s">
        <v>3633</v>
      </c>
      <c r="H1879" t="str">
        <f t="shared" si="19"/>
        <v>Coordinador I</v>
      </c>
      <c r="I1879" t="str">
        <f>VLOOKUP(A1879,PERSONALES!$B$2:$F$2072,4,0)</f>
        <v>F</v>
      </c>
      <c r="J1879">
        <f>VLOOKUP(A1879,PERSONALES!$B$2:$F$2072,5,0)</f>
        <v>40</v>
      </c>
      <c r="K1879" t="str">
        <f>VLOOKUP(A1879,CITACIONES!$B$1:D$2072,2,0)</f>
        <v>NO</v>
      </c>
      <c r="L1879" t="str">
        <f>VLOOKUP(A1879,CITACIONES!$B$2:$D$2072,3,0)</f>
        <v>PENDIENTE</v>
      </c>
    </row>
    <row r="1880" spans="1:12">
      <c r="A1880" s="4">
        <v>65824353</v>
      </c>
      <c r="B1880" s="4" t="s">
        <v>3315</v>
      </c>
      <c r="C1880" s="4" t="s">
        <v>3316</v>
      </c>
      <c r="D1880" t="s">
        <v>5548</v>
      </c>
      <c r="E1880" s="8">
        <v>1</v>
      </c>
      <c r="F1880" s="1" t="str">
        <f t="shared" si="18"/>
        <v>BOGOTA</v>
      </c>
      <c r="G1880" s="6" t="s">
        <v>3635</v>
      </c>
      <c r="H1880" t="str">
        <f t="shared" si="19"/>
        <v>Auxiliar Técnico I</v>
      </c>
      <c r="I1880" t="str">
        <f>VLOOKUP(A1880,PERSONALES!$B$2:$F$2072,4,0)</f>
        <v>F</v>
      </c>
      <c r="J1880">
        <f>VLOOKUP(A1880,PERSONALES!$B$2:$F$2072,5,0)</f>
        <v>44</v>
      </c>
      <c r="K1880" t="str">
        <f>VLOOKUP(A1880,CITACIONES!$B$1:D$2072,2,0)</f>
        <v>SI</v>
      </c>
      <c r="L1880" t="str">
        <f>VLOOKUP(A1880,CITACIONES!$B$2:$D$2072,3,0)</f>
        <v>MAYO</v>
      </c>
    </row>
    <row r="1881" spans="1:12">
      <c r="A1881" s="4">
        <v>79535132</v>
      </c>
      <c r="B1881" s="4" t="s">
        <v>3317</v>
      </c>
      <c r="C1881" s="4" t="s">
        <v>3318</v>
      </c>
      <c r="D1881" t="s">
        <v>5549</v>
      </c>
      <c r="E1881" s="8">
        <v>9</v>
      </c>
      <c r="F1881" s="1" t="str">
        <f t="shared" si="18"/>
        <v>QUITO</v>
      </c>
      <c r="G1881" s="6" t="s">
        <v>3645</v>
      </c>
      <c r="H1881" t="str">
        <f t="shared" si="19"/>
        <v>Director de Unidad</v>
      </c>
      <c r="I1881" t="str">
        <f>VLOOKUP(A1881,PERSONALES!$B$2:$F$2072,4,0)</f>
        <v>M</v>
      </c>
      <c r="J1881">
        <f>VLOOKUP(A1881,PERSONALES!$B$2:$F$2072,5,0)</f>
        <v>53</v>
      </c>
      <c r="K1881" t="str">
        <f>VLOOKUP(A1881,CITACIONES!$B$1:D$2072,2,0)</f>
        <v>NO</v>
      </c>
      <c r="L1881" t="str">
        <f>VLOOKUP(A1881,CITACIONES!$B$2:$D$2072,3,0)</f>
        <v>PENDIENTE</v>
      </c>
    </row>
    <row r="1882" spans="1:12">
      <c r="A1882" s="4">
        <v>79764649</v>
      </c>
      <c r="B1882" s="4" t="s">
        <v>3319</v>
      </c>
      <c r="C1882" s="4" t="s">
        <v>3320</v>
      </c>
      <c r="D1882" t="s">
        <v>5550</v>
      </c>
      <c r="E1882" s="8">
        <v>13</v>
      </c>
      <c r="F1882" s="1" t="str">
        <f t="shared" si="18"/>
        <v>NEW YORK</v>
      </c>
      <c r="G1882" s="6" t="s">
        <v>3630</v>
      </c>
      <c r="H1882" t="str">
        <f t="shared" si="19"/>
        <v>Profesional II</v>
      </c>
      <c r="I1882" t="str">
        <f>VLOOKUP(A1882,PERSONALES!$B$2:$F$2072,4,0)</f>
        <v>M</v>
      </c>
      <c r="J1882">
        <f>VLOOKUP(A1882,PERSONALES!$B$2:$F$2072,5,0)</f>
        <v>43</v>
      </c>
      <c r="K1882" t="str">
        <f>VLOOKUP(A1882,CITACIONES!$B$1:D$2072,2,0)</f>
        <v>SI</v>
      </c>
      <c r="L1882" t="str">
        <f>VLOOKUP(A1882,CITACIONES!$B$2:$D$2072,3,0)</f>
        <v>MARZO</v>
      </c>
    </row>
    <row r="1883" spans="1:12">
      <c r="A1883" s="4">
        <v>80009363</v>
      </c>
      <c r="B1883" s="4" t="s">
        <v>3321</v>
      </c>
      <c r="C1883" s="4" t="s">
        <v>3322</v>
      </c>
      <c r="D1883" t="s">
        <v>5551</v>
      </c>
      <c r="E1883" s="8">
        <v>13</v>
      </c>
      <c r="F1883" s="1" t="str">
        <f t="shared" si="18"/>
        <v>NEW YORK</v>
      </c>
      <c r="G1883" s="6" t="s">
        <v>3635</v>
      </c>
      <c r="H1883" t="str">
        <f t="shared" si="19"/>
        <v>Auxiliar Técnico I</v>
      </c>
      <c r="I1883" t="str">
        <f>VLOOKUP(A1883,PERSONALES!$B$2:$F$2072,4,0)</f>
        <v>M</v>
      </c>
      <c r="J1883">
        <f>VLOOKUP(A1883,PERSONALES!$B$2:$F$2072,5,0)</f>
        <v>44</v>
      </c>
      <c r="K1883" t="str">
        <f>VLOOKUP(A1883,CITACIONES!$B$1:D$2072,2,0)</f>
        <v>SI</v>
      </c>
      <c r="L1883" t="str">
        <f>VLOOKUP(A1883,CITACIONES!$B$2:$D$2072,3,0)</f>
        <v>FEBRERO</v>
      </c>
    </row>
    <row r="1884" spans="1:12">
      <c r="A1884" s="4">
        <v>1013670990</v>
      </c>
      <c r="B1884" s="4" t="s">
        <v>3323</v>
      </c>
      <c r="C1884" s="4" t="s">
        <v>3324</v>
      </c>
      <c r="D1884" t="s">
        <v>5552</v>
      </c>
      <c r="E1884" s="8">
        <v>3</v>
      </c>
      <c r="F1884" s="1" t="str">
        <f t="shared" si="18"/>
        <v>CALI</v>
      </c>
      <c r="G1884" s="6" t="s">
        <v>3636</v>
      </c>
      <c r="H1884" t="str">
        <f t="shared" si="19"/>
        <v>Tecnólogo</v>
      </c>
      <c r="I1884" t="str">
        <f>VLOOKUP(A1884,PERSONALES!$B$2:$F$2072,4,0)</f>
        <v>F</v>
      </c>
      <c r="J1884">
        <f>VLOOKUP(A1884,PERSONALES!$B$2:$F$2072,5,0)</f>
        <v>36</v>
      </c>
      <c r="K1884" t="str">
        <f>VLOOKUP(A1884,CITACIONES!$B$1:D$2072,2,0)</f>
        <v>SI</v>
      </c>
      <c r="L1884" t="str">
        <f>VLOOKUP(A1884,CITACIONES!$B$2:$D$2072,3,0)</f>
        <v>ENERO</v>
      </c>
    </row>
    <row r="1885" spans="1:12">
      <c r="A1885" s="4">
        <v>1013606685</v>
      </c>
      <c r="B1885" s="4" t="s">
        <v>3325</v>
      </c>
      <c r="C1885" s="4" t="s">
        <v>3326</v>
      </c>
      <c r="D1885" t="s">
        <v>5553</v>
      </c>
      <c r="E1885" s="8">
        <v>11</v>
      </c>
      <c r="F1885" s="1" t="str">
        <f t="shared" si="18"/>
        <v>BUENOS AIRES</v>
      </c>
      <c r="G1885" s="6" t="s">
        <v>3636</v>
      </c>
      <c r="H1885" t="str">
        <f t="shared" si="19"/>
        <v>Tecnólogo</v>
      </c>
      <c r="I1885" t="str">
        <f>VLOOKUP(A1885,PERSONALES!$B$2:$F$2072,4,0)</f>
        <v>M</v>
      </c>
      <c r="J1885">
        <f>VLOOKUP(A1885,PERSONALES!$B$2:$F$2072,5,0)</f>
        <v>26</v>
      </c>
      <c r="K1885" t="str">
        <f>VLOOKUP(A1885,CITACIONES!$B$1:D$2072,2,0)</f>
        <v>SI</v>
      </c>
      <c r="L1885" t="str">
        <f>VLOOKUP(A1885,CITACIONES!$B$2:$D$2072,3,0)</f>
        <v>JUNIO</v>
      </c>
    </row>
    <row r="1886" spans="1:12">
      <c r="A1886" s="4">
        <v>1014840827</v>
      </c>
      <c r="B1886" s="4" t="s">
        <v>3327</v>
      </c>
      <c r="C1886" s="4" t="s">
        <v>3328</v>
      </c>
      <c r="D1886" t="s">
        <v>5554</v>
      </c>
      <c r="E1886" s="8">
        <v>15</v>
      </c>
      <c r="F1886" s="1" t="str">
        <f t="shared" si="18"/>
        <v>MIAMI</v>
      </c>
      <c r="G1886" s="6" t="s">
        <v>3636</v>
      </c>
      <c r="H1886" t="str">
        <f t="shared" si="19"/>
        <v>Tecnólogo</v>
      </c>
      <c r="I1886" t="str">
        <f>VLOOKUP(A1886,PERSONALES!$B$2:$F$2072,4,0)</f>
        <v>M</v>
      </c>
      <c r="J1886">
        <f>VLOOKUP(A1886,PERSONALES!$B$2:$F$2072,5,0)</f>
        <v>35</v>
      </c>
      <c r="K1886" t="str">
        <f>VLOOKUP(A1886,CITACIONES!$B$1:D$2072,2,0)</f>
        <v>SI</v>
      </c>
      <c r="L1886" t="str">
        <f>VLOOKUP(A1886,CITACIONES!$B$2:$D$2072,3,0)</f>
        <v>JUNIO</v>
      </c>
    </row>
    <row r="1887" spans="1:12">
      <c r="A1887" s="4">
        <v>1014222496</v>
      </c>
      <c r="B1887" s="4" t="s">
        <v>80</v>
      </c>
      <c r="C1887" s="4" t="s">
        <v>3329</v>
      </c>
      <c r="D1887" t="s">
        <v>5555</v>
      </c>
      <c r="E1887" s="8">
        <v>6</v>
      </c>
      <c r="F1887" s="1" t="str">
        <f t="shared" si="18"/>
        <v>SANTA MARTA</v>
      </c>
      <c r="G1887" s="6" t="s">
        <v>3630</v>
      </c>
      <c r="H1887" t="str">
        <f t="shared" si="19"/>
        <v>Profesional II</v>
      </c>
      <c r="I1887" t="str">
        <f>VLOOKUP(A1887,PERSONALES!$B$2:$F$2072,4,0)</f>
        <v>F</v>
      </c>
      <c r="J1887">
        <f>VLOOKUP(A1887,PERSONALES!$B$2:$F$2072,5,0)</f>
        <v>35</v>
      </c>
      <c r="K1887" t="str">
        <f>VLOOKUP(A1887,CITACIONES!$B$1:D$2072,2,0)</f>
        <v>SI</v>
      </c>
      <c r="L1887" t="str">
        <f>VLOOKUP(A1887,CITACIONES!$B$2:$D$2072,3,0)</f>
        <v>MARZO</v>
      </c>
    </row>
    <row r="1888" spans="1:12">
      <c r="A1888" s="4">
        <v>101492714</v>
      </c>
      <c r="B1888" s="4" t="s">
        <v>3330</v>
      </c>
      <c r="C1888" s="4" t="s">
        <v>3331</v>
      </c>
      <c r="D1888" t="s">
        <v>5556</v>
      </c>
      <c r="E1888" s="8">
        <v>1</v>
      </c>
      <c r="F1888" s="1" t="str">
        <f t="shared" si="18"/>
        <v>BOGOTA</v>
      </c>
      <c r="G1888" s="6" t="s">
        <v>3636</v>
      </c>
      <c r="H1888" t="str">
        <f t="shared" si="19"/>
        <v>Tecnólogo</v>
      </c>
      <c r="I1888" t="str">
        <f>VLOOKUP(A1888,PERSONALES!$B$2:$F$2072,4,0)</f>
        <v>F</v>
      </c>
      <c r="J1888">
        <f>VLOOKUP(A1888,PERSONALES!$B$2:$F$2072,5,0)</f>
        <v>28</v>
      </c>
      <c r="K1888" t="str">
        <f>VLOOKUP(A1888,CITACIONES!$B$1:D$2072,2,0)</f>
        <v>SI</v>
      </c>
      <c r="L1888" t="str">
        <f>VLOOKUP(A1888,CITACIONES!$B$2:$D$2072,3,0)</f>
        <v>ABRIL</v>
      </c>
    </row>
    <row r="1889" spans="1:12">
      <c r="A1889" s="4">
        <v>101476333</v>
      </c>
      <c r="B1889" s="4" t="s">
        <v>96</v>
      </c>
      <c r="C1889" s="4" t="s">
        <v>95</v>
      </c>
      <c r="D1889" t="s">
        <v>5557</v>
      </c>
      <c r="E1889" s="8">
        <v>4</v>
      </c>
      <c r="F1889" s="1" t="str">
        <f t="shared" si="18"/>
        <v>BARRANQUILLA</v>
      </c>
      <c r="G1889" s="6" t="s">
        <v>3630</v>
      </c>
      <c r="H1889" t="str">
        <f t="shared" si="19"/>
        <v>Profesional II</v>
      </c>
      <c r="I1889" t="str">
        <f>VLOOKUP(A1889,PERSONALES!$B$2:$F$2072,4,0)</f>
        <v>F</v>
      </c>
      <c r="J1889">
        <f>VLOOKUP(A1889,PERSONALES!$B$2:$F$2072,5,0)</f>
        <v>26</v>
      </c>
      <c r="K1889" t="str">
        <f>VLOOKUP(A1889,CITACIONES!$B$1:D$2072,2,0)</f>
        <v>SI</v>
      </c>
      <c r="L1889" t="str">
        <f>VLOOKUP(A1889,CITACIONES!$B$2:$D$2072,3,0)</f>
        <v>JUNIO</v>
      </c>
    </row>
    <row r="1890" spans="1:12">
      <c r="A1890" s="4">
        <v>1015911662</v>
      </c>
      <c r="B1890" s="4" t="s">
        <v>3332</v>
      </c>
      <c r="C1890" s="4" t="s">
        <v>3333</v>
      </c>
      <c r="D1890" t="s">
        <v>5558</v>
      </c>
      <c r="E1890" s="8">
        <v>5</v>
      </c>
      <c r="F1890" s="1" t="str">
        <f t="shared" si="18"/>
        <v>BUCARAMANGA</v>
      </c>
      <c r="G1890" s="6" t="s">
        <v>3630</v>
      </c>
      <c r="H1890" t="str">
        <f t="shared" si="19"/>
        <v>Profesional II</v>
      </c>
      <c r="I1890" t="str">
        <f>VLOOKUP(A1890,PERSONALES!$B$2:$F$2072,4,0)</f>
        <v>F</v>
      </c>
      <c r="J1890">
        <f>VLOOKUP(A1890,PERSONALES!$B$2:$F$2072,5,0)</f>
        <v>34</v>
      </c>
      <c r="K1890" t="str">
        <f>VLOOKUP(A1890,CITACIONES!$B$1:D$2072,2,0)</f>
        <v>NO</v>
      </c>
      <c r="L1890" t="str">
        <f>VLOOKUP(A1890,CITACIONES!$B$2:$D$2072,3,0)</f>
        <v>PENDIENTE</v>
      </c>
    </row>
    <row r="1891" spans="1:12">
      <c r="A1891" s="4">
        <v>1015555275</v>
      </c>
      <c r="B1891" s="4" t="s">
        <v>393</v>
      </c>
      <c r="C1891" s="4" t="s">
        <v>392</v>
      </c>
      <c r="D1891" t="s">
        <v>5559</v>
      </c>
      <c r="E1891" s="8">
        <v>4</v>
      </c>
      <c r="F1891" s="1" t="str">
        <f t="shared" si="18"/>
        <v>BARRANQUILLA</v>
      </c>
      <c r="G1891" s="6" t="s">
        <v>3636</v>
      </c>
      <c r="H1891" t="str">
        <f t="shared" si="19"/>
        <v>Tecnólogo</v>
      </c>
      <c r="I1891" t="str">
        <f>VLOOKUP(A1891,PERSONALES!$B$2:$F$2072,4,0)</f>
        <v>M</v>
      </c>
      <c r="J1891">
        <f>VLOOKUP(A1891,PERSONALES!$B$2:$F$2072,5,0)</f>
        <v>36</v>
      </c>
      <c r="K1891" t="str">
        <f>VLOOKUP(A1891,CITACIONES!$B$1:D$2072,2,0)</f>
        <v>SI</v>
      </c>
      <c r="L1891" t="str">
        <f>VLOOKUP(A1891,CITACIONES!$B$2:$D$2072,3,0)</f>
        <v>JUNIO</v>
      </c>
    </row>
    <row r="1892" spans="1:12">
      <c r="A1892" s="4">
        <v>1016919966</v>
      </c>
      <c r="B1892" s="4" t="s">
        <v>3334</v>
      </c>
      <c r="C1892" s="4" t="s">
        <v>3335</v>
      </c>
      <c r="D1892" t="s">
        <v>5560</v>
      </c>
      <c r="E1892" s="8">
        <v>13</v>
      </c>
      <c r="F1892" s="1" t="str">
        <f t="shared" si="18"/>
        <v>NEW YORK</v>
      </c>
      <c r="G1892" s="6" t="s">
        <v>3636</v>
      </c>
      <c r="H1892" t="str">
        <f t="shared" si="19"/>
        <v>Tecnólogo</v>
      </c>
      <c r="I1892" t="str">
        <f>VLOOKUP(A1892,PERSONALES!$B$2:$F$2072,4,0)</f>
        <v>F</v>
      </c>
      <c r="J1892">
        <f>VLOOKUP(A1892,PERSONALES!$B$2:$F$2072,5,0)</f>
        <v>31</v>
      </c>
      <c r="K1892" t="str">
        <f>VLOOKUP(A1892,CITACIONES!$B$1:D$2072,2,0)</f>
        <v>SI</v>
      </c>
      <c r="L1892" t="str">
        <f>VLOOKUP(A1892,CITACIONES!$B$2:$D$2072,3,0)</f>
        <v>MAYO</v>
      </c>
    </row>
    <row r="1893" spans="1:12">
      <c r="A1893" s="4">
        <v>1018734071</v>
      </c>
      <c r="B1893" s="4" t="s">
        <v>3336</v>
      </c>
      <c r="C1893" s="4" t="s">
        <v>3337</v>
      </c>
      <c r="D1893" t="s">
        <v>5561</v>
      </c>
      <c r="E1893" s="8">
        <v>4</v>
      </c>
      <c r="F1893" s="1" t="str">
        <f t="shared" si="18"/>
        <v>BARRANQUILLA</v>
      </c>
      <c r="G1893" s="6" t="s">
        <v>3630</v>
      </c>
      <c r="H1893" t="str">
        <f t="shared" si="19"/>
        <v>Profesional II</v>
      </c>
      <c r="I1893" t="str">
        <f>VLOOKUP(A1893,PERSONALES!$B$2:$F$2072,4,0)</f>
        <v>F</v>
      </c>
      <c r="J1893">
        <f>VLOOKUP(A1893,PERSONALES!$B$2:$F$2072,5,0)</f>
        <v>33</v>
      </c>
      <c r="K1893" t="str">
        <f>VLOOKUP(A1893,CITACIONES!$B$1:D$2072,2,0)</f>
        <v>SI</v>
      </c>
      <c r="L1893" t="str">
        <f>VLOOKUP(A1893,CITACIONES!$B$2:$D$2072,3,0)</f>
        <v>MAYO</v>
      </c>
    </row>
    <row r="1894" spans="1:12">
      <c r="A1894" s="4">
        <v>101838458</v>
      </c>
      <c r="B1894" s="4" t="s">
        <v>94</v>
      </c>
      <c r="C1894" s="4" t="s">
        <v>3338</v>
      </c>
      <c r="D1894" t="s">
        <v>5562</v>
      </c>
      <c r="E1894" s="8">
        <v>10</v>
      </c>
      <c r="F1894" s="1" t="str">
        <f t="shared" si="18"/>
        <v>LIMA</v>
      </c>
      <c r="G1894" s="6" t="s">
        <v>3633</v>
      </c>
      <c r="H1894" t="str">
        <f t="shared" si="19"/>
        <v>Coordinador I</v>
      </c>
      <c r="I1894" t="str">
        <f>VLOOKUP(A1894,PERSONALES!$B$2:$F$2072,4,0)</f>
        <v>F</v>
      </c>
      <c r="J1894">
        <f>VLOOKUP(A1894,PERSONALES!$B$2:$F$2072,5,0)</f>
        <v>29</v>
      </c>
      <c r="K1894" t="str">
        <f>VLOOKUP(A1894,CITACIONES!$B$1:D$2072,2,0)</f>
        <v>SI</v>
      </c>
      <c r="L1894" t="str">
        <f>VLOOKUP(A1894,CITACIONES!$B$2:$D$2072,3,0)</f>
        <v>FEBRERO</v>
      </c>
    </row>
    <row r="1895" spans="1:12">
      <c r="A1895" s="4">
        <v>1019224220</v>
      </c>
      <c r="B1895" s="4" t="s">
        <v>3339</v>
      </c>
      <c r="C1895" s="4" t="s">
        <v>3340</v>
      </c>
      <c r="D1895" t="s">
        <v>5563</v>
      </c>
      <c r="E1895" s="8">
        <v>1</v>
      </c>
      <c r="F1895" s="1" t="str">
        <f t="shared" si="18"/>
        <v>BOGOTA</v>
      </c>
      <c r="G1895" s="6" t="s">
        <v>3636</v>
      </c>
      <c r="H1895" t="str">
        <f t="shared" si="19"/>
        <v>Tecnólogo</v>
      </c>
      <c r="I1895" t="str">
        <f>VLOOKUP(A1895,PERSONALES!$B$2:$F$2072,4,0)</f>
        <v>M</v>
      </c>
      <c r="J1895">
        <f>VLOOKUP(A1895,PERSONALES!$B$2:$F$2072,5,0)</f>
        <v>34</v>
      </c>
      <c r="K1895" t="str">
        <f>VLOOKUP(A1895,CITACIONES!$B$1:D$2072,2,0)</f>
        <v>SI</v>
      </c>
      <c r="L1895" t="str">
        <f>VLOOKUP(A1895,CITACIONES!$B$2:$D$2072,3,0)</f>
        <v>ENERO</v>
      </c>
    </row>
    <row r="1896" spans="1:12">
      <c r="A1896" s="4">
        <v>1019872846</v>
      </c>
      <c r="B1896" s="4" t="s">
        <v>3341</v>
      </c>
      <c r="C1896" s="4" t="s">
        <v>3342</v>
      </c>
      <c r="D1896" t="s">
        <v>5564</v>
      </c>
      <c r="E1896" s="8">
        <v>2</v>
      </c>
      <c r="F1896" s="1" t="str">
        <f t="shared" si="18"/>
        <v>MEDELLIN</v>
      </c>
      <c r="G1896" s="6" t="s">
        <v>3636</v>
      </c>
      <c r="H1896" t="str">
        <f t="shared" si="19"/>
        <v>Tecnólogo</v>
      </c>
      <c r="I1896" t="str">
        <f>VLOOKUP(A1896,PERSONALES!$B$2:$F$2072,4,0)</f>
        <v>F</v>
      </c>
      <c r="J1896">
        <f>VLOOKUP(A1896,PERSONALES!$B$2:$F$2072,5,0)</f>
        <v>32</v>
      </c>
      <c r="K1896" t="str">
        <f>VLOOKUP(A1896,CITACIONES!$B$1:D$2072,2,0)</f>
        <v>SI</v>
      </c>
      <c r="L1896" t="str">
        <f>VLOOKUP(A1896,CITACIONES!$B$2:$D$2072,3,0)</f>
        <v>ABRIL</v>
      </c>
    </row>
    <row r="1897" spans="1:12">
      <c r="A1897" s="4">
        <v>102455768</v>
      </c>
      <c r="B1897" s="4" t="s">
        <v>3343</v>
      </c>
      <c r="C1897" s="4" t="s">
        <v>3344</v>
      </c>
      <c r="D1897" t="s">
        <v>5565</v>
      </c>
      <c r="E1897" s="8">
        <v>14</v>
      </c>
      <c r="F1897" s="1" t="str">
        <f t="shared" si="18"/>
        <v>SANTIAGO</v>
      </c>
      <c r="G1897" s="6" t="s">
        <v>3630</v>
      </c>
      <c r="H1897" t="str">
        <f t="shared" si="19"/>
        <v>Profesional II</v>
      </c>
      <c r="I1897" t="str">
        <f>VLOOKUP(A1897,PERSONALES!$B$2:$F$2072,4,0)</f>
        <v>F</v>
      </c>
      <c r="J1897">
        <f>VLOOKUP(A1897,PERSONALES!$B$2:$F$2072,5,0)</f>
        <v>29</v>
      </c>
      <c r="K1897" t="str">
        <f>VLOOKUP(A1897,CITACIONES!$B$1:D$2072,2,0)</f>
        <v>NO</v>
      </c>
      <c r="L1897" t="str">
        <f>VLOOKUP(A1897,CITACIONES!$B$2:$D$2072,3,0)</f>
        <v>PENDIENTE</v>
      </c>
    </row>
    <row r="1898" spans="1:12">
      <c r="A1898" s="4">
        <v>1030148501</v>
      </c>
      <c r="B1898" s="4" t="s">
        <v>1269</v>
      </c>
      <c r="C1898" s="4" t="s">
        <v>3345</v>
      </c>
      <c r="D1898" t="s">
        <v>5566</v>
      </c>
      <c r="E1898" s="8">
        <v>13</v>
      </c>
      <c r="F1898" s="1" t="str">
        <f t="shared" si="18"/>
        <v>NEW YORK</v>
      </c>
      <c r="G1898" s="6" t="s">
        <v>3636</v>
      </c>
      <c r="H1898" t="str">
        <f t="shared" si="19"/>
        <v>Tecnólogo</v>
      </c>
      <c r="I1898" t="str">
        <f>VLOOKUP(A1898,PERSONALES!$B$2:$F$2072,4,0)</f>
        <v>F</v>
      </c>
      <c r="J1898">
        <f>VLOOKUP(A1898,PERSONALES!$B$2:$F$2072,5,0)</f>
        <v>34</v>
      </c>
      <c r="K1898" t="str">
        <f>VLOOKUP(A1898,CITACIONES!$B$1:D$2072,2,0)</f>
        <v>SI</v>
      </c>
      <c r="L1898" t="str">
        <f>VLOOKUP(A1898,CITACIONES!$B$2:$D$2072,3,0)</f>
        <v>JUNIO</v>
      </c>
    </row>
    <row r="1899" spans="1:12">
      <c r="A1899" s="4">
        <v>1030391816</v>
      </c>
      <c r="B1899" s="4" t="s">
        <v>2766</v>
      </c>
      <c r="C1899" s="4" t="s">
        <v>3346</v>
      </c>
      <c r="D1899" t="s">
        <v>5567</v>
      </c>
      <c r="E1899" s="8">
        <v>10</v>
      </c>
      <c r="F1899" s="1" t="str">
        <f t="shared" si="18"/>
        <v>LIMA</v>
      </c>
      <c r="G1899" s="6" t="s">
        <v>3636</v>
      </c>
      <c r="H1899" t="str">
        <f t="shared" si="19"/>
        <v>Tecnólogo</v>
      </c>
      <c r="I1899" t="str">
        <f>VLOOKUP(A1899,PERSONALES!$B$2:$F$2072,4,0)</f>
        <v>M</v>
      </c>
      <c r="J1899">
        <f>VLOOKUP(A1899,PERSONALES!$B$2:$F$2072,5,0)</f>
        <v>33</v>
      </c>
      <c r="K1899" t="str">
        <f>VLOOKUP(A1899,CITACIONES!$B$1:D$2072,2,0)</f>
        <v>SI</v>
      </c>
      <c r="L1899" t="str">
        <f>VLOOKUP(A1899,CITACIONES!$B$2:$D$2072,3,0)</f>
        <v>MARZO</v>
      </c>
    </row>
    <row r="1900" spans="1:12">
      <c r="A1900" s="4">
        <v>1032681708</v>
      </c>
      <c r="B1900" s="4" t="s">
        <v>3347</v>
      </c>
      <c r="C1900" s="4" t="s">
        <v>3348</v>
      </c>
      <c r="D1900" t="s">
        <v>5568</v>
      </c>
      <c r="E1900" s="8">
        <v>8</v>
      </c>
      <c r="F1900" s="1" t="str">
        <f t="shared" si="18"/>
        <v>GUAYAQUIL</v>
      </c>
      <c r="G1900" s="6" t="s">
        <v>3633</v>
      </c>
      <c r="H1900" t="str">
        <f t="shared" si="19"/>
        <v>Coordinador I</v>
      </c>
      <c r="I1900" t="str">
        <f>VLOOKUP(A1900,PERSONALES!$B$2:$F$2072,4,0)</f>
        <v>M</v>
      </c>
      <c r="J1900">
        <f>VLOOKUP(A1900,PERSONALES!$B$2:$F$2072,5,0)</f>
        <v>33</v>
      </c>
      <c r="K1900" t="str">
        <f>VLOOKUP(A1900,CITACIONES!$B$1:D$2072,2,0)</f>
        <v>SI</v>
      </c>
      <c r="L1900" t="str">
        <f>VLOOKUP(A1900,CITACIONES!$B$2:$D$2072,3,0)</f>
        <v>JUNIO</v>
      </c>
    </row>
    <row r="1901" spans="1:12">
      <c r="A1901" s="4">
        <v>1033299771</v>
      </c>
      <c r="B1901" s="4" t="s">
        <v>3349</v>
      </c>
      <c r="C1901" s="4" t="s">
        <v>3350</v>
      </c>
      <c r="D1901" t="s">
        <v>5569</v>
      </c>
      <c r="E1901" s="8">
        <v>9</v>
      </c>
      <c r="F1901" s="1" t="str">
        <f t="shared" si="18"/>
        <v>QUITO</v>
      </c>
      <c r="G1901" s="6" t="s">
        <v>3636</v>
      </c>
      <c r="H1901" t="str">
        <f t="shared" si="19"/>
        <v>Tecnólogo</v>
      </c>
      <c r="I1901" t="str">
        <f>VLOOKUP(A1901,PERSONALES!$B$2:$F$2072,4,0)</f>
        <v>F</v>
      </c>
      <c r="J1901">
        <f>VLOOKUP(A1901,PERSONALES!$B$2:$F$2072,5,0)</f>
        <v>34</v>
      </c>
      <c r="K1901" t="str">
        <f>VLOOKUP(A1901,CITACIONES!$B$1:D$2072,2,0)</f>
        <v>SI</v>
      </c>
      <c r="L1901" t="str">
        <f>VLOOKUP(A1901,CITACIONES!$B$2:$D$2072,3,0)</f>
        <v>MARZO</v>
      </c>
    </row>
    <row r="1902" spans="1:12">
      <c r="A1902" s="4">
        <v>1054750464</v>
      </c>
      <c r="B1902" s="4" t="s">
        <v>345</v>
      </c>
      <c r="C1902" s="4" t="s">
        <v>344</v>
      </c>
      <c r="D1902" t="s">
        <v>5570</v>
      </c>
      <c r="E1902" s="8">
        <v>7</v>
      </c>
      <c r="F1902" s="1" t="str">
        <f t="shared" si="18"/>
        <v>PASO</v>
      </c>
      <c r="G1902" s="6" t="s">
        <v>3636</v>
      </c>
      <c r="H1902" t="str">
        <f t="shared" si="19"/>
        <v>Tecnólogo</v>
      </c>
      <c r="I1902" t="str">
        <f>VLOOKUP(A1902,PERSONALES!$B$2:$F$2072,4,0)</f>
        <v>M</v>
      </c>
      <c r="J1902">
        <f>VLOOKUP(A1902,PERSONALES!$B$2:$F$2072,5,0)</f>
        <v>32</v>
      </c>
      <c r="K1902" t="str">
        <f>VLOOKUP(A1902,CITACIONES!$B$1:D$2072,2,0)</f>
        <v>SI</v>
      </c>
      <c r="L1902" t="str">
        <f>VLOOKUP(A1902,CITACIONES!$B$2:$D$2072,3,0)</f>
        <v>MAYO</v>
      </c>
    </row>
    <row r="1903" spans="1:12">
      <c r="A1903" s="4">
        <v>1073492408</v>
      </c>
      <c r="B1903" s="4" t="s">
        <v>3351</v>
      </c>
      <c r="C1903" s="4" t="s">
        <v>3352</v>
      </c>
      <c r="D1903" t="s">
        <v>5571</v>
      </c>
      <c r="E1903" s="8">
        <v>7</v>
      </c>
      <c r="F1903" s="1" t="str">
        <f t="shared" si="18"/>
        <v>PASO</v>
      </c>
      <c r="G1903" s="6" t="s">
        <v>3636</v>
      </c>
      <c r="H1903" t="str">
        <f t="shared" si="19"/>
        <v>Tecnólogo</v>
      </c>
      <c r="I1903" t="str">
        <f>VLOOKUP(A1903,PERSONALES!$B$2:$F$2072,4,0)</f>
        <v>F</v>
      </c>
      <c r="J1903">
        <f>VLOOKUP(A1903,PERSONALES!$B$2:$F$2072,5,0)</f>
        <v>33</v>
      </c>
      <c r="K1903" t="str">
        <f>VLOOKUP(A1903,CITACIONES!$B$1:D$2072,2,0)</f>
        <v>SI</v>
      </c>
      <c r="L1903" t="str">
        <f>VLOOKUP(A1903,CITACIONES!$B$2:$D$2072,3,0)</f>
        <v>MARZO</v>
      </c>
    </row>
    <row r="1904" spans="1:12">
      <c r="A1904" s="4">
        <v>1110174951</v>
      </c>
      <c r="B1904" s="4" t="s">
        <v>3353</v>
      </c>
      <c r="C1904" s="4" t="s">
        <v>3354</v>
      </c>
      <c r="D1904" t="s">
        <v>5572</v>
      </c>
      <c r="E1904" s="8">
        <v>7</v>
      </c>
      <c r="F1904" s="1" t="str">
        <f t="shared" si="18"/>
        <v>PASO</v>
      </c>
      <c r="G1904" s="6" t="s">
        <v>3636</v>
      </c>
      <c r="H1904" t="str">
        <f t="shared" si="19"/>
        <v>Tecnólogo</v>
      </c>
      <c r="I1904" t="str">
        <f>VLOOKUP(A1904,PERSONALES!$B$2:$F$2072,4,0)</f>
        <v>F</v>
      </c>
      <c r="J1904">
        <f>VLOOKUP(A1904,PERSONALES!$B$2:$F$2072,5,0)</f>
        <v>33</v>
      </c>
      <c r="K1904" t="str">
        <f>VLOOKUP(A1904,CITACIONES!$B$1:D$2072,2,0)</f>
        <v>SI</v>
      </c>
      <c r="L1904" t="str">
        <f>VLOOKUP(A1904,CITACIONES!$B$2:$D$2072,3,0)</f>
        <v>MARZO</v>
      </c>
    </row>
    <row r="1905" spans="1:12">
      <c r="A1905" s="4">
        <v>37325782</v>
      </c>
      <c r="B1905" s="4" t="s">
        <v>3355</v>
      </c>
      <c r="C1905" s="4" t="s">
        <v>3356</v>
      </c>
      <c r="D1905" t="s">
        <v>5573</v>
      </c>
      <c r="E1905" s="8">
        <v>1</v>
      </c>
      <c r="F1905" s="1" t="str">
        <f t="shared" si="18"/>
        <v>BOGOTA</v>
      </c>
      <c r="G1905" s="6" t="s">
        <v>3636</v>
      </c>
      <c r="H1905" t="str">
        <f t="shared" si="19"/>
        <v>Tecnólogo</v>
      </c>
      <c r="I1905" t="str">
        <f>VLOOKUP(A1905,PERSONALES!$B$2:$F$2072,4,0)</f>
        <v>F</v>
      </c>
      <c r="J1905">
        <f>VLOOKUP(A1905,PERSONALES!$B$2:$F$2072,5,0)</f>
        <v>48</v>
      </c>
      <c r="K1905" t="str">
        <f>VLOOKUP(A1905,CITACIONES!$B$1:D$2072,2,0)</f>
        <v>SI</v>
      </c>
      <c r="L1905" t="str">
        <f>VLOOKUP(A1905,CITACIONES!$B$2:$D$2072,3,0)</f>
        <v>MARZO</v>
      </c>
    </row>
    <row r="1906" spans="1:12">
      <c r="A1906" s="4">
        <v>39021003</v>
      </c>
      <c r="B1906" s="4" t="s">
        <v>3357</v>
      </c>
      <c r="C1906" s="4" t="s">
        <v>3358</v>
      </c>
      <c r="D1906" t="s">
        <v>5574</v>
      </c>
      <c r="E1906" s="8">
        <v>14</v>
      </c>
      <c r="F1906" s="1" t="str">
        <f t="shared" si="18"/>
        <v>SANTIAGO</v>
      </c>
      <c r="G1906" s="6" t="s">
        <v>3636</v>
      </c>
      <c r="H1906" t="str">
        <f t="shared" si="19"/>
        <v>Tecnólogo</v>
      </c>
      <c r="I1906" t="str">
        <f>VLOOKUP(A1906,PERSONALES!$B$2:$F$2072,4,0)</f>
        <v>F</v>
      </c>
      <c r="J1906">
        <f>VLOOKUP(A1906,PERSONALES!$B$2:$F$2072,5,0)</f>
        <v>43</v>
      </c>
      <c r="K1906" t="str">
        <f>VLOOKUP(A1906,CITACIONES!$B$1:D$2072,2,0)</f>
        <v>NO</v>
      </c>
      <c r="L1906" t="str">
        <f>VLOOKUP(A1906,CITACIONES!$B$2:$D$2072,3,0)</f>
        <v>PENDIENTE</v>
      </c>
    </row>
    <row r="1907" spans="1:12">
      <c r="A1907" s="4">
        <v>40433736</v>
      </c>
      <c r="B1907" s="4" t="s">
        <v>330</v>
      </c>
      <c r="C1907" s="4" t="s">
        <v>3359</v>
      </c>
      <c r="D1907" t="s">
        <v>5575</v>
      </c>
      <c r="E1907" s="8">
        <v>15</v>
      </c>
      <c r="F1907" s="1" t="str">
        <f t="shared" si="18"/>
        <v>MIAMI</v>
      </c>
      <c r="G1907" s="6" t="s">
        <v>3636</v>
      </c>
      <c r="H1907" t="str">
        <f t="shared" si="19"/>
        <v>Tecnólogo</v>
      </c>
      <c r="I1907" t="str">
        <f>VLOOKUP(A1907,PERSONALES!$B$2:$F$2072,4,0)</f>
        <v>F</v>
      </c>
      <c r="J1907">
        <f>VLOOKUP(A1907,PERSONALES!$B$2:$F$2072,5,0)</f>
        <v>48</v>
      </c>
      <c r="K1907" t="str">
        <f>VLOOKUP(A1907,CITACIONES!$B$1:D$2072,2,0)</f>
        <v>SI</v>
      </c>
      <c r="L1907" t="str">
        <f>VLOOKUP(A1907,CITACIONES!$B$2:$D$2072,3,0)</f>
        <v>JUNIO</v>
      </c>
    </row>
    <row r="1908" spans="1:12">
      <c r="A1908" s="4">
        <v>52379160</v>
      </c>
      <c r="B1908" s="4" t="s">
        <v>260</v>
      </c>
      <c r="C1908" s="4" t="s">
        <v>259</v>
      </c>
      <c r="D1908" t="s">
        <v>5576</v>
      </c>
      <c r="E1908" s="8">
        <v>2</v>
      </c>
      <c r="F1908" s="1" t="str">
        <f t="shared" si="18"/>
        <v>MEDELLIN</v>
      </c>
      <c r="G1908" s="6" t="s">
        <v>3636</v>
      </c>
      <c r="H1908" t="str">
        <f t="shared" si="19"/>
        <v>Tecnólogo</v>
      </c>
      <c r="I1908" t="str">
        <f>VLOOKUP(A1908,PERSONALES!$B$2:$F$2072,4,0)</f>
        <v>F</v>
      </c>
      <c r="J1908">
        <f>VLOOKUP(A1908,PERSONALES!$B$2:$F$2072,5,0)</f>
        <v>45</v>
      </c>
      <c r="K1908" t="str">
        <f>VLOOKUP(A1908,CITACIONES!$B$1:D$2072,2,0)</f>
        <v>SI</v>
      </c>
      <c r="L1908" t="str">
        <f>VLOOKUP(A1908,CITACIONES!$B$2:$D$2072,3,0)</f>
        <v>JUNIO</v>
      </c>
    </row>
    <row r="1909" spans="1:12">
      <c r="A1909" s="4">
        <v>52457756</v>
      </c>
      <c r="B1909" s="4" t="s">
        <v>506</v>
      </c>
      <c r="C1909" s="4" t="s">
        <v>3360</v>
      </c>
      <c r="D1909" t="s">
        <v>5577</v>
      </c>
      <c r="E1909" s="8">
        <v>15</v>
      </c>
      <c r="F1909" s="1" t="str">
        <f t="shared" si="18"/>
        <v>MIAMI</v>
      </c>
      <c r="G1909" s="6" t="s">
        <v>3631</v>
      </c>
      <c r="H1909" t="str">
        <f t="shared" si="19"/>
        <v>GERENTE</v>
      </c>
      <c r="I1909" t="str">
        <f>VLOOKUP(A1909,PERSONALES!$B$2:$F$2072,4,0)</f>
        <v>F</v>
      </c>
      <c r="J1909">
        <f>VLOOKUP(A1909,PERSONALES!$B$2:$F$2072,5,0)</f>
        <v>44</v>
      </c>
      <c r="K1909" t="str">
        <f>VLOOKUP(A1909,CITACIONES!$B$1:D$2072,2,0)</f>
        <v>NO</v>
      </c>
      <c r="L1909" t="str">
        <f>VLOOKUP(A1909,CITACIONES!$B$2:$D$2072,3,0)</f>
        <v>PENDIENTE</v>
      </c>
    </row>
    <row r="1910" spans="1:12">
      <c r="A1910" s="4">
        <v>52765275</v>
      </c>
      <c r="B1910" s="4" t="s">
        <v>3361</v>
      </c>
      <c r="C1910" s="4" t="s">
        <v>3362</v>
      </c>
      <c r="D1910" t="s">
        <v>5578</v>
      </c>
      <c r="E1910" s="8">
        <v>5</v>
      </c>
      <c r="F1910" s="1" t="str">
        <f t="shared" si="18"/>
        <v>BUCARAMANGA</v>
      </c>
      <c r="G1910" s="6" t="s">
        <v>3633</v>
      </c>
      <c r="H1910" t="str">
        <f t="shared" si="19"/>
        <v>Coordinador I</v>
      </c>
      <c r="I1910" t="str">
        <f>VLOOKUP(A1910,PERSONALES!$B$2:$F$2072,4,0)</f>
        <v>F</v>
      </c>
      <c r="J1910">
        <f>VLOOKUP(A1910,PERSONALES!$B$2:$F$2072,5,0)</f>
        <v>38</v>
      </c>
      <c r="K1910" t="str">
        <f>VLOOKUP(A1910,CITACIONES!$B$1:D$2072,2,0)</f>
        <v>SI</v>
      </c>
      <c r="L1910" t="str">
        <f>VLOOKUP(A1910,CITACIONES!$B$2:$D$2072,3,0)</f>
        <v>JUNIO</v>
      </c>
    </row>
    <row r="1911" spans="1:12">
      <c r="A1911" s="4">
        <v>52897547</v>
      </c>
      <c r="B1911" s="4" t="s">
        <v>146</v>
      </c>
      <c r="C1911" s="4" t="s">
        <v>3363</v>
      </c>
      <c r="D1911" t="s">
        <v>5579</v>
      </c>
      <c r="E1911" s="8">
        <v>8</v>
      </c>
      <c r="F1911" s="1" t="str">
        <f t="shared" si="18"/>
        <v>GUAYAQUIL</v>
      </c>
      <c r="G1911" s="6" t="s">
        <v>3636</v>
      </c>
      <c r="H1911" t="str">
        <f t="shared" si="19"/>
        <v>Tecnólogo</v>
      </c>
      <c r="I1911" t="str">
        <f>VLOOKUP(A1911,PERSONALES!$B$2:$F$2072,4,0)</f>
        <v>F</v>
      </c>
      <c r="J1911">
        <f>VLOOKUP(A1911,PERSONALES!$B$2:$F$2072,5,0)</f>
        <v>41</v>
      </c>
      <c r="K1911" t="str">
        <f>VLOOKUP(A1911,CITACIONES!$B$1:D$2072,2,0)</f>
        <v>SI</v>
      </c>
      <c r="L1911" t="str">
        <f>VLOOKUP(A1911,CITACIONES!$B$2:$D$2072,3,0)</f>
        <v>ENERO</v>
      </c>
    </row>
    <row r="1912" spans="1:12">
      <c r="A1912" s="4">
        <v>52906940</v>
      </c>
      <c r="B1912" s="4" t="s">
        <v>3364</v>
      </c>
      <c r="C1912" s="4" t="s">
        <v>3365</v>
      </c>
      <c r="D1912" t="s">
        <v>5580</v>
      </c>
      <c r="E1912" s="8">
        <v>14</v>
      </c>
      <c r="F1912" s="1" t="str">
        <f t="shared" si="18"/>
        <v>SANTIAGO</v>
      </c>
      <c r="G1912" s="6" t="s">
        <v>3636</v>
      </c>
      <c r="H1912" t="str">
        <f t="shared" si="19"/>
        <v>Tecnólogo</v>
      </c>
      <c r="I1912" t="str">
        <f>VLOOKUP(A1912,PERSONALES!$B$2:$F$2072,4,0)</f>
        <v>F</v>
      </c>
      <c r="J1912">
        <f>VLOOKUP(A1912,PERSONALES!$B$2:$F$2072,5,0)</f>
        <v>40</v>
      </c>
      <c r="K1912" t="str">
        <f>VLOOKUP(A1912,CITACIONES!$B$1:D$2072,2,0)</f>
        <v>SI</v>
      </c>
      <c r="L1912" t="str">
        <f>VLOOKUP(A1912,CITACIONES!$B$2:$D$2072,3,0)</f>
        <v>JUNIO</v>
      </c>
    </row>
    <row r="1913" spans="1:12">
      <c r="A1913" s="4">
        <v>53019623</v>
      </c>
      <c r="B1913" s="4" t="s">
        <v>3366</v>
      </c>
      <c r="C1913" s="4" t="s">
        <v>3367</v>
      </c>
      <c r="D1913" t="s">
        <v>5581</v>
      </c>
      <c r="E1913" s="8">
        <v>9</v>
      </c>
      <c r="F1913" s="1" t="str">
        <f t="shared" si="18"/>
        <v>QUITO</v>
      </c>
      <c r="G1913" s="6" t="s">
        <v>3633</v>
      </c>
      <c r="H1913" t="str">
        <f t="shared" si="19"/>
        <v>Coordinador I</v>
      </c>
      <c r="I1913" t="str">
        <f>VLOOKUP(A1913,PERSONALES!$B$2:$F$2072,4,0)</f>
        <v>F</v>
      </c>
      <c r="J1913">
        <f>VLOOKUP(A1913,PERSONALES!$B$2:$F$2072,5,0)</f>
        <v>38</v>
      </c>
      <c r="K1913" t="str">
        <f>VLOOKUP(A1913,CITACIONES!$B$1:D$2072,2,0)</f>
        <v>SI</v>
      </c>
      <c r="L1913" t="str">
        <f>VLOOKUP(A1913,CITACIONES!$B$2:$D$2072,3,0)</f>
        <v>MARZO</v>
      </c>
    </row>
    <row r="1914" spans="1:12">
      <c r="A1914" s="4">
        <v>60382501</v>
      </c>
      <c r="B1914" s="4" t="s">
        <v>3368</v>
      </c>
      <c r="C1914" s="4" t="s">
        <v>3369</v>
      </c>
      <c r="D1914" t="s">
        <v>5582</v>
      </c>
      <c r="E1914" s="8">
        <v>8</v>
      </c>
      <c r="F1914" s="1" t="str">
        <f t="shared" si="18"/>
        <v>GUAYAQUIL</v>
      </c>
      <c r="G1914" s="6" t="s">
        <v>3633</v>
      </c>
      <c r="H1914" t="str">
        <f t="shared" si="19"/>
        <v>Coordinador I</v>
      </c>
      <c r="I1914" t="str">
        <f>VLOOKUP(A1914,PERSONALES!$B$2:$F$2072,4,0)</f>
        <v>F</v>
      </c>
      <c r="J1914">
        <f>VLOOKUP(A1914,PERSONALES!$B$2:$F$2072,5,0)</f>
        <v>44</v>
      </c>
      <c r="K1914" t="str">
        <f>VLOOKUP(A1914,CITACIONES!$B$1:D$2072,2,0)</f>
        <v>SI</v>
      </c>
      <c r="L1914" t="str">
        <f>VLOOKUP(A1914,CITACIONES!$B$2:$D$2072,3,0)</f>
        <v>MARZO</v>
      </c>
    </row>
    <row r="1915" spans="1:12">
      <c r="A1915" s="4">
        <v>79394402</v>
      </c>
      <c r="B1915" s="4" t="s">
        <v>3370</v>
      </c>
      <c r="C1915" s="4" t="s">
        <v>3371</v>
      </c>
      <c r="D1915" t="s">
        <v>5583</v>
      </c>
      <c r="E1915" s="8">
        <v>6</v>
      </c>
      <c r="F1915" s="1" t="str">
        <f t="shared" si="18"/>
        <v>SANTA MARTA</v>
      </c>
      <c r="G1915" s="6" t="s">
        <v>3636</v>
      </c>
      <c r="H1915" t="str">
        <f t="shared" si="19"/>
        <v>Tecnólogo</v>
      </c>
      <c r="I1915" t="str">
        <f>VLOOKUP(A1915,PERSONALES!$B$2:$F$2072,4,0)</f>
        <v>M</v>
      </c>
      <c r="J1915">
        <f>VLOOKUP(A1915,PERSONALES!$B$2:$F$2072,5,0)</f>
        <v>56</v>
      </c>
      <c r="K1915" t="str">
        <f>VLOOKUP(A1915,CITACIONES!$B$1:D$2072,2,0)</f>
        <v>SI</v>
      </c>
      <c r="L1915" t="str">
        <f>VLOOKUP(A1915,CITACIONES!$B$2:$D$2072,3,0)</f>
        <v>FEBRERO</v>
      </c>
    </row>
    <row r="1916" spans="1:12">
      <c r="A1916" s="4">
        <v>79489599</v>
      </c>
      <c r="B1916" s="4" t="s">
        <v>3372</v>
      </c>
      <c r="C1916" s="4" t="s">
        <v>3373</v>
      </c>
      <c r="D1916" t="s">
        <v>5584</v>
      </c>
      <c r="E1916" s="8">
        <v>13</v>
      </c>
      <c r="F1916" s="1" t="str">
        <f t="shared" si="18"/>
        <v>NEW YORK</v>
      </c>
      <c r="G1916" s="6" t="s">
        <v>3636</v>
      </c>
      <c r="H1916" t="str">
        <f t="shared" si="19"/>
        <v>Tecnólogo</v>
      </c>
      <c r="I1916" t="str">
        <f>VLOOKUP(A1916,PERSONALES!$B$2:$F$2072,4,0)</f>
        <v>M</v>
      </c>
      <c r="J1916">
        <f>VLOOKUP(A1916,PERSONALES!$B$2:$F$2072,5,0)</f>
        <v>53</v>
      </c>
      <c r="K1916" t="str">
        <f>VLOOKUP(A1916,CITACIONES!$B$1:D$2072,2,0)</f>
        <v>SI</v>
      </c>
      <c r="L1916" t="str">
        <f>VLOOKUP(A1916,CITACIONES!$B$2:$D$2072,3,0)</f>
        <v>ABRIL</v>
      </c>
    </row>
    <row r="1917" spans="1:12">
      <c r="A1917" s="4">
        <v>79572813</v>
      </c>
      <c r="B1917" s="4" t="s">
        <v>3374</v>
      </c>
      <c r="C1917" s="4" t="s">
        <v>3375</v>
      </c>
      <c r="D1917" t="s">
        <v>5585</v>
      </c>
      <c r="E1917" s="8">
        <v>7</v>
      </c>
      <c r="F1917" s="1" t="str">
        <f t="shared" si="18"/>
        <v>PASO</v>
      </c>
      <c r="G1917" s="6" t="s">
        <v>3636</v>
      </c>
      <c r="H1917" t="str">
        <f t="shared" si="19"/>
        <v>Tecnólogo</v>
      </c>
      <c r="I1917" t="str">
        <f>VLOOKUP(A1917,PERSONALES!$B$2:$F$2072,4,0)</f>
        <v>M</v>
      </c>
      <c r="J1917">
        <f>VLOOKUP(A1917,PERSONALES!$B$2:$F$2072,5,0)</f>
        <v>51</v>
      </c>
      <c r="K1917" t="str">
        <f>VLOOKUP(A1917,CITACIONES!$B$1:D$2072,2,0)</f>
        <v>SI</v>
      </c>
      <c r="L1917" t="str">
        <f>VLOOKUP(A1917,CITACIONES!$B$2:$D$2072,3,0)</f>
        <v>MAYO</v>
      </c>
    </row>
    <row r="1918" spans="1:12">
      <c r="A1918" s="4">
        <v>79627207</v>
      </c>
      <c r="B1918" s="4" t="s">
        <v>3376</v>
      </c>
      <c r="C1918" s="4" t="s">
        <v>1262</v>
      </c>
      <c r="D1918" t="s">
        <v>5586</v>
      </c>
      <c r="E1918" s="8">
        <v>10</v>
      </c>
      <c r="F1918" s="1" t="str">
        <f t="shared" si="18"/>
        <v>LIMA</v>
      </c>
      <c r="G1918" s="6" t="s">
        <v>3636</v>
      </c>
      <c r="H1918" t="str">
        <f t="shared" si="19"/>
        <v>Tecnólogo</v>
      </c>
      <c r="I1918" t="str">
        <f>VLOOKUP(A1918,PERSONALES!$B$2:$F$2072,4,0)</f>
        <v>M</v>
      </c>
      <c r="J1918">
        <f>VLOOKUP(A1918,PERSONALES!$B$2:$F$2072,5,0)</f>
        <v>49</v>
      </c>
      <c r="K1918" t="str">
        <f>VLOOKUP(A1918,CITACIONES!$B$1:D$2072,2,0)</f>
        <v>SI</v>
      </c>
      <c r="L1918" t="str">
        <f>VLOOKUP(A1918,CITACIONES!$B$2:$D$2072,3,0)</f>
        <v>ENERO</v>
      </c>
    </row>
    <row r="1919" spans="1:12">
      <c r="A1919" s="4">
        <v>79751110</v>
      </c>
      <c r="B1919" s="4" t="s">
        <v>3377</v>
      </c>
      <c r="C1919" s="4" t="s">
        <v>3378</v>
      </c>
      <c r="D1919" t="s">
        <v>5587</v>
      </c>
      <c r="E1919" s="8">
        <v>4</v>
      </c>
      <c r="F1919" s="1" t="str">
        <f t="shared" si="18"/>
        <v>BARRANQUILLA</v>
      </c>
      <c r="G1919" s="6" t="s">
        <v>3630</v>
      </c>
      <c r="H1919" t="str">
        <f t="shared" si="19"/>
        <v>Profesional II</v>
      </c>
      <c r="I1919" t="str">
        <f>VLOOKUP(A1919,PERSONALES!$B$2:$F$2072,4,0)</f>
        <v>M</v>
      </c>
      <c r="J1919">
        <f>VLOOKUP(A1919,PERSONALES!$B$2:$F$2072,5,0)</f>
        <v>48</v>
      </c>
      <c r="K1919" t="str">
        <f>VLOOKUP(A1919,CITACIONES!$B$1:D$2072,2,0)</f>
        <v>SI</v>
      </c>
      <c r="L1919" t="str">
        <f>VLOOKUP(A1919,CITACIONES!$B$2:$D$2072,3,0)</f>
        <v>ABRIL</v>
      </c>
    </row>
    <row r="1920" spans="1:12">
      <c r="A1920" s="4">
        <v>79818625</v>
      </c>
      <c r="B1920" s="4" t="s">
        <v>3379</v>
      </c>
      <c r="C1920" s="4" t="s">
        <v>3380</v>
      </c>
      <c r="D1920" t="s">
        <v>5588</v>
      </c>
      <c r="E1920" s="8">
        <v>1</v>
      </c>
      <c r="F1920" s="1" t="str">
        <f t="shared" si="18"/>
        <v>BOGOTA</v>
      </c>
      <c r="G1920" s="6" t="s">
        <v>3636</v>
      </c>
      <c r="H1920" t="str">
        <f t="shared" si="19"/>
        <v>Tecnólogo</v>
      </c>
      <c r="I1920" t="str">
        <f>VLOOKUP(A1920,PERSONALES!$B$2:$F$2072,4,0)</f>
        <v>M</v>
      </c>
      <c r="J1920">
        <f>VLOOKUP(A1920,PERSONALES!$B$2:$F$2072,5,0)</f>
        <v>44</v>
      </c>
      <c r="K1920" t="str">
        <f>VLOOKUP(A1920,CITACIONES!$B$1:D$2072,2,0)</f>
        <v>SI</v>
      </c>
      <c r="L1920" t="str">
        <f>VLOOKUP(A1920,CITACIONES!$B$2:$D$2072,3,0)</f>
        <v>MARZO</v>
      </c>
    </row>
    <row r="1921" spans="1:12">
      <c r="A1921" s="4">
        <v>79856012</v>
      </c>
      <c r="B1921" s="4" t="s">
        <v>3381</v>
      </c>
      <c r="C1921" s="4" t="s">
        <v>3382</v>
      </c>
      <c r="D1921" t="s">
        <v>5589</v>
      </c>
      <c r="E1921" s="8">
        <v>6</v>
      </c>
      <c r="F1921" s="1" t="str">
        <f t="shared" si="18"/>
        <v>SANTA MARTA</v>
      </c>
      <c r="G1921" s="6" t="s">
        <v>3636</v>
      </c>
      <c r="H1921" t="str">
        <f t="shared" si="19"/>
        <v>Tecnólogo</v>
      </c>
      <c r="I1921" t="str">
        <f>VLOOKUP(A1921,PERSONALES!$B$2:$F$2072,4,0)</f>
        <v>M</v>
      </c>
      <c r="J1921">
        <f>VLOOKUP(A1921,PERSONALES!$B$2:$F$2072,5,0)</f>
        <v>44</v>
      </c>
      <c r="K1921" t="str">
        <f>VLOOKUP(A1921,CITACIONES!$B$1:D$2072,2,0)</f>
        <v>SI</v>
      </c>
      <c r="L1921" t="str">
        <f>VLOOKUP(A1921,CITACIONES!$B$2:$D$2072,3,0)</f>
        <v>FEBRERO</v>
      </c>
    </row>
    <row r="1922" spans="1:12">
      <c r="A1922" s="4">
        <v>79959988</v>
      </c>
      <c r="B1922" s="4" t="s">
        <v>3383</v>
      </c>
      <c r="C1922" s="4" t="s">
        <v>3384</v>
      </c>
      <c r="D1922" t="s">
        <v>5590</v>
      </c>
      <c r="E1922" s="8">
        <v>14</v>
      </c>
      <c r="F1922" s="1" t="str">
        <f t="shared" ref="F1922:F1985" si="20">VLOOKUP(E1922,$O$1:$P$16,2,FALSE)</f>
        <v>SANTIAGO</v>
      </c>
      <c r="G1922" s="6" t="s">
        <v>3636</v>
      </c>
      <c r="H1922" t="str">
        <f t="shared" ref="H1922:H1985" si="21">VLOOKUP(G1922,$O$19:$P$38,2,0)</f>
        <v>Tecnólogo</v>
      </c>
      <c r="I1922" t="str">
        <f>VLOOKUP(A1922,PERSONALES!$B$2:$F$2072,4,0)</f>
        <v>M</v>
      </c>
      <c r="J1922">
        <f>VLOOKUP(A1922,PERSONALES!$B$2:$F$2072,5,0)</f>
        <v>43</v>
      </c>
      <c r="K1922" t="str">
        <f>VLOOKUP(A1922,CITACIONES!$B$1:D$2072,2,0)</f>
        <v>SI</v>
      </c>
      <c r="L1922" t="str">
        <f>VLOOKUP(A1922,CITACIONES!$B$2:$D$2072,3,0)</f>
        <v>JUNIO</v>
      </c>
    </row>
    <row r="1923" spans="1:12">
      <c r="A1923" s="4">
        <v>80007043</v>
      </c>
      <c r="B1923" s="4" t="s">
        <v>3385</v>
      </c>
      <c r="C1923" s="4" t="s">
        <v>3386</v>
      </c>
      <c r="D1923" t="s">
        <v>5591</v>
      </c>
      <c r="E1923" s="8">
        <v>15</v>
      </c>
      <c r="F1923" s="1" t="str">
        <f t="shared" si="20"/>
        <v>MIAMI</v>
      </c>
      <c r="G1923" s="6" t="s">
        <v>3636</v>
      </c>
      <c r="H1923" t="str">
        <f t="shared" si="21"/>
        <v>Tecnólogo</v>
      </c>
      <c r="I1923" t="str">
        <f>VLOOKUP(A1923,PERSONALES!$B$2:$F$2072,4,0)</f>
        <v>M</v>
      </c>
      <c r="J1923">
        <f>VLOOKUP(A1923,PERSONALES!$B$2:$F$2072,5,0)</f>
        <v>43</v>
      </c>
      <c r="K1923" t="str">
        <f>VLOOKUP(A1923,CITACIONES!$B$1:D$2072,2,0)</f>
        <v>SI</v>
      </c>
      <c r="L1923" t="str">
        <f>VLOOKUP(A1923,CITACIONES!$B$2:$D$2072,3,0)</f>
        <v>FEBRERO</v>
      </c>
    </row>
    <row r="1924" spans="1:12">
      <c r="A1924" s="4">
        <v>8822509</v>
      </c>
      <c r="B1924" s="4" t="s">
        <v>863</v>
      </c>
      <c r="C1924" s="4" t="s">
        <v>3387</v>
      </c>
      <c r="D1924" t="s">
        <v>5592</v>
      </c>
      <c r="E1924" s="8">
        <v>3</v>
      </c>
      <c r="F1924" s="1" t="str">
        <f t="shared" si="20"/>
        <v>CALI</v>
      </c>
      <c r="G1924" s="6" t="s">
        <v>3636</v>
      </c>
      <c r="H1924" t="str">
        <f t="shared" si="21"/>
        <v>Tecnólogo</v>
      </c>
      <c r="I1924" t="str">
        <f>VLOOKUP(A1924,PERSONALES!$B$2:$F$2072,4,0)</f>
        <v>M</v>
      </c>
      <c r="J1924">
        <f>VLOOKUP(A1924,PERSONALES!$B$2:$F$2072,5,0)</f>
        <v>45</v>
      </c>
      <c r="K1924" t="str">
        <f>VLOOKUP(A1924,CITACIONES!$B$1:D$2072,2,0)</f>
        <v>NO</v>
      </c>
      <c r="L1924" t="str">
        <f>VLOOKUP(A1924,CITACIONES!$B$2:$D$2072,3,0)</f>
        <v>PENDIENTE</v>
      </c>
    </row>
    <row r="1925" spans="1:12">
      <c r="A1925" s="4">
        <v>1014593569</v>
      </c>
      <c r="B1925" s="4" t="s">
        <v>3388</v>
      </c>
      <c r="C1925" s="4" t="s">
        <v>3389</v>
      </c>
      <c r="D1925" t="s">
        <v>5593</v>
      </c>
      <c r="E1925" s="8">
        <v>6</v>
      </c>
      <c r="F1925" s="1" t="str">
        <f t="shared" si="20"/>
        <v>SANTA MARTA</v>
      </c>
      <c r="G1925" s="6" t="s">
        <v>3632</v>
      </c>
      <c r="H1925" t="str">
        <f t="shared" si="21"/>
        <v>Profesional I</v>
      </c>
      <c r="I1925" t="str">
        <f>VLOOKUP(A1925,PERSONALES!$B$2:$F$2072,4,0)</f>
        <v>M</v>
      </c>
      <c r="J1925">
        <f>VLOOKUP(A1925,PERSONALES!$B$2:$F$2072,5,0)</f>
        <v>32</v>
      </c>
      <c r="K1925" t="str">
        <f>VLOOKUP(A1925,CITACIONES!$B$1:D$2072,2,0)</f>
        <v>SI</v>
      </c>
      <c r="L1925" t="str">
        <f>VLOOKUP(A1925,CITACIONES!$B$2:$D$2072,3,0)</f>
        <v>ENERO</v>
      </c>
    </row>
    <row r="1926" spans="1:12">
      <c r="A1926" s="4">
        <v>1015939016</v>
      </c>
      <c r="B1926" s="4" t="s">
        <v>994</v>
      </c>
      <c r="C1926" s="4" t="s">
        <v>3390</v>
      </c>
      <c r="D1926" t="s">
        <v>5594</v>
      </c>
      <c r="E1926" s="8">
        <v>9</v>
      </c>
      <c r="F1926" s="1" t="str">
        <f t="shared" si="20"/>
        <v>QUITO</v>
      </c>
      <c r="G1926" s="6" t="s">
        <v>3635</v>
      </c>
      <c r="H1926" t="str">
        <f t="shared" si="21"/>
        <v>Auxiliar Técnico I</v>
      </c>
      <c r="I1926" t="str">
        <f>VLOOKUP(A1926,PERSONALES!$B$2:$F$2072,4,0)</f>
        <v>M</v>
      </c>
      <c r="J1926">
        <f>VLOOKUP(A1926,PERSONALES!$B$2:$F$2072,5,0)</f>
        <v>29</v>
      </c>
      <c r="K1926" t="str">
        <f>VLOOKUP(A1926,CITACIONES!$B$1:D$2072,2,0)</f>
        <v>SI</v>
      </c>
      <c r="L1926" t="str">
        <f>VLOOKUP(A1926,CITACIONES!$B$2:$D$2072,3,0)</f>
        <v>ENERO</v>
      </c>
    </row>
    <row r="1927" spans="1:12">
      <c r="A1927" s="4">
        <v>1019566309</v>
      </c>
      <c r="B1927" s="4" t="s">
        <v>3391</v>
      </c>
      <c r="C1927" s="4" t="s">
        <v>3392</v>
      </c>
      <c r="D1927" t="s">
        <v>5595</v>
      </c>
      <c r="E1927" s="8">
        <v>8</v>
      </c>
      <c r="F1927" s="1" t="str">
        <f t="shared" si="20"/>
        <v>GUAYAQUIL</v>
      </c>
      <c r="G1927" s="6" t="s">
        <v>3630</v>
      </c>
      <c r="H1927" t="str">
        <f t="shared" si="21"/>
        <v>Profesional II</v>
      </c>
      <c r="I1927" t="str">
        <f>VLOOKUP(A1927,PERSONALES!$B$2:$F$2072,4,0)</f>
        <v>F</v>
      </c>
      <c r="J1927">
        <f>VLOOKUP(A1927,PERSONALES!$B$2:$F$2072,5,0)</f>
        <v>33</v>
      </c>
      <c r="K1927" t="str">
        <f>VLOOKUP(A1927,CITACIONES!$B$1:D$2072,2,0)</f>
        <v>NO</v>
      </c>
      <c r="L1927" t="str">
        <f>VLOOKUP(A1927,CITACIONES!$B$2:$D$2072,3,0)</f>
        <v>PENDIENTE</v>
      </c>
    </row>
    <row r="1928" spans="1:12">
      <c r="A1928" s="4">
        <v>1020207345</v>
      </c>
      <c r="B1928" s="4" t="s">
        <v>428</v>
      </c>
      <c r="C1928" s="4" t="s">
        <v>3393</v>
      </c>
      <c r="D1928" t="s">
        <v>5596</v>
      </c>
      <c r="E1928" s="8">
        <v>5</v>
      </c>
      <c r="F1928" s="1" t="str">
        <f t="shared" si="20"/>
        <v>BUCARAMANGA</v>
      </c>
      <c r="G1928" s="6" t="s">
        <v>3631</v>
      </c>
      <c r="H1928" t="str">
        <f t="shared" si="21"/>
        <v>GERENTE</v>
      </c>
      <c r="I1928" t="str">
        <f>VLOOKUP(A1928,PERSONALES!$B$2:$F$2072,4,0)</f>
        <v>F</v>
      </c>
      <c r="J1928">
        <f>VLOOKUP(A1928,PERSONALES!$B$2:$F$2072,5,0)</f>
        <v>33</v>
      </c>
      <c r="K1928" t="str">
        <f>VLOOKUP(A1928,CITACIONES!$B$1:D$2072,2,0)</f>
        <v>SI</v>
      </c>
      <c r="L1928" t="str">
        <f>VLOOKUP(A1928,CITACIONES!$B$2:$D$2072,3,0)</f>
        <v>ABRIL</v>
      </c>
    </row>
    <row r="1929" spans="1:12">
      <c r="A1929" s="4">
        <v>1023323296</v>
      </c>
      <c r="B1929" s="4" t="s">
        <v>3394</v>
      </c>
      <c r="C1929" s="4" t="s">
        <v>3395</v>
      </c>
      <c r="D1929" t="s">
        <v>5597</v>
      </c>
      <c r="E1929" s="8">
        <v>13</v>
      </c>
      <c r="F1929" s="1" t="str">
        <f t="shared" si="20"/>
        <v>NEW YORK</v>
      </c>
      <c r="G1929" s="6" t="s">
        <v>3635</v>
      </c>
      <c r="H1929" t="str">
        <f t="shared" si="21"/>
        <v>Auxiliar Técnico I</v>
      </c>
      <c r="I1929" t="str">
        <f>VLOOKUP(A1929,PERSONALES!$B$2:$F$2072,4,0)</f>
        <v>F</v>
      </c>
      <c r="J1929">
        <f>VLOOKUP(A1929,PERSONALES!$B$2:$F$2072,5,0)</f>
        <v>23</v>
      </c>
      <c r="K1929" t="str">
        <f>VLOOKUP(A1929,CITACIONES!$B$1:D$2072,2,0)</f>
        <v>NO</v>
      </c>
      <c r="L1929" t="str">
        <f>VLOOKUP(A1929,CITACIONES!$B$2:$D$2072,3,0)</f>
        <v>PENDIENTE</v>
      </c>
    </row>
    <row r="1930" spans="1:12">
      <c r="A1930" s="4">
        <v>1030391052</v>
      </c>
      <c r="B1930" s="4" t="s">
        <v>3396</v>
      </c>
      <c r="C1930" s="4" t="s">
        <v>3397</v>
      </c>
      <c r="D1930" t="s">
        <v>5598</v>
      </c>
      <c r="E1930" s="8">
        <v>5</v>
      </c>
      <c r="F1930" s="1" t="str">
        <f t="shared" si="20"/>
        <v>BUCARAMANGA</v>
      </c>
      <c r="G1930" s="6" t="s">
        <v>3632</v>
      </c>
      <c r="H1930" t="str">
        <f t="shared" si="21"/>
        <v>Profesional I</v>
      </c>
      <c r="I1930" t="str">
        <f>VLOOKUP(A1930,PERSONALES!$B$2:$F$2072,4,0)</f>
        <v>F</v>
      </c>
      <c r="J1930">
        <f>VLOOKUP(A1930,PERSONALES!$B$2:$F$2072,5,0)</f>
        <v>34</v>
      </c>
      <c r="K1930" t="str">
        <f>VLOOKUP(A1930,CITACIONES!$B$1:D$2072,2,0)</f>
        <v>SI</v>
      </c>
      <c r="L1930" t="str">
        <f>VLOOKUP(A1930,CITACIONES!$B$2:$D$2072,3,0)</f>
        <v>ABRIL</v>
      </c>
    </row>
    <row r="1931" spans="1:12">
      <c r="A1931" s="4">
        <v>1031725967</v>
      </c>
      <c r="B1931" s="4" t="s">
        <v>3398</v>
      </c>
      <c r="C1931" s="4" t="s">
        <v>3399</v>
      </c>
      <c r="D1931" t="s">
        <v>5599</v>
      </c>
      <c r="E1931" s="8">
        <v>11</v>
      </c>
      <c r="F1931" s="1" t="str">
        <f t="shared" si="20"/>
        <v>BUENOS AIRES</v>
      </c>
      <c r="G1931" s="6" t="s">
        <v>3632</v>
      </c>
      <c r="H1931" t="str">
        <f t="shared" si="21"/>
        <v>Profesional I</v>
      </c>
      <c r="I1931" t="str">
        <f>VLOOKUP(A1931,PERSONALES!$B$2:$F$2072,4,0)</f>
        <v>M</v>
      </c>
      <c r="J1931">
        <f>VLOOKUP(A1931,PERSONALES!$B$2:$F$2072,5,0)</f>
        <v>28</v>
      </c>
      <c r="K1931" t="str">
        <f>VLOOKUP(A1931,CITACIONES!$B$1:D$2072,2,0)</f>
        <v>NO</v>
      </c>
      <c r="L1931" t="str">
        <f>VLOOKUP(A1931,CITACIONES!$B$2:$D$2072,3,0)</f>
        <v>PENDIENTE</v>
      </c>
    </row>
    <row r="1932" spans="1:12">
      <c r="A1932" s="4">
        <v>1032704776</v>
      </c>
      <c r="B1932" s="4" t="s">
        <v>2585</v>
      </c>
      <c r="C1932" s="4" t="s">
        <v>3400</v>
      </c>
      <c r="D1932" t="s">
        <v>5600</v>
      </c>
      <c r="E1932" s="8">
        <v>3</v>
      </c>
      <c r="F1932" s="1" t="str">
        <f t="shared" si="20"/>
        <v>CALI</v>
      </c>
      <c r="G1932" s="6" t="s">
        <v>3629</v>
      </c>
      <c r="H1932" t="str">
        <f t="shared" si="21"/>
        <v>Especialista</v>
      </c>
      <c r="I1932" t="str">
        <f>VLOOKUP(A1932,PERSONALES!$B$2:$F$2072,4,0)</f>
        <v>F</v>
      </c>
      <c r="J1932">
        <f>VLOOKUP(A1932,PERSONALES!$B$2:$F$2072,5,0)</f>
        <v>30</v>
      </c>
      <c r="K1932" t="str">
        <f>VLOOKUP(A1932,CITACIONES!$B$1:D$2072,2,0)</f>
        <v>SI</v>
      </c>
      <c r="L1932" t="str">
        <f>VLOOKUP(A1932,CITACIONES!$B$2:$D$2072,3,0)</f>
        <v>ABRIL</v>
      </c>
    </row>
    <row r="1933" spans="1:12">
      <c r="A1933" s="4">
        <v>1032893854</v>
      </c>
      <c r="B1933" s="4" t="s">
        <v>3401</v>
      </c>
      <c r="C1933" s="4" t="s">
        <v>3402</v>
      </c>
      <c r="D1933" t="s">
        <v>5601</v>
      </c>
      <c r="E1933" s="8">
        <v>14</v>
      </c>
      <c r="F1933" s="1" t="str">
        <f t="shared" si="20"/>
        <v>SANTIAGO</v>
      </c>
      <c r="G1933" s="6" t="s">
        <v>3635</v>
      </c>
      <c r="H1933" t="str">
        <f t="shared" si="21"/>
        <v>Auxiliar Técnico I</v>
      </c>
      <c r="I1933" t="str">
        <f>VLOOKUP(A1933,PERSONALES!$B$2:$F$2072,4,0)</f>
        <v>F</v>
      </c>
      <c r="J1933">
        <f>VLOOKUP(A1933,PERSONALES!$B$2:$F$2072,5,0)</f>
        <v>26</v>
      </c>
      <c r="K1933" t="str">
        <f>VLOOKUP(A1933,CITACIONES!$B$1:D$2072,2,0)</f>
        <v>SI</v>
      </c>
      <c r="L1933" t="str">
        <f>VLOOKUP(A1933,CITACIONES!$B$2:$D$2072,3,0)</f>
        <v>ABRIL</v>
      </c>
    </row>
    <row r="1934" spans="1:12">
      <c r="A1934" s="4">
        <v>1033494397</v>
      </c>
      <c r="B1934" s="4" t="s">
        <v>2984</v>
      </c>
      <c r="C1934" s="4" t="s">
        <v>3403</v>
      </c>
      <c r="D1934" t="s">
        <v>5602</v>
      </c>
      <c r="E1934" s="8">
        <v>5</v>
      </c>
      <c r="F1934" s="1" t="str">
        <f t="shared" si="20"/>
        <v>BUCARAMANGA</v>
      </c>
      <c r="G1934" s="6" t="s">
        <v>3632</v>
      </c>
      <c r="H1934" t="str">
        <f t="shared" si="21"/>
        <v>Profesional I</v>
      </c>
      <c r="I1934" t="str">
        <f>VLOOKUP(A1934,PERSONALES!$B$2:$F$2072,4,0)</f>
        <v>F</v>
      </c>
      <c r="J1934">
        <f>VLOOKUP(A1934,PERSONALES!$B$2:$F$2072,5,0)</f>
        <v>34</v>
      </c>
      <c r="K1934" t="str">
        <f>VLOOKUP(A1934,CITACIONES!$B$1:D$2072,2,0)</f>
        <v>SI</v>
      </c>
      <c r="L1934" t="str">
        <f>VLOOKUP(A1934,CITACIONES!$B$2:$D$2072,3,0)</f>
        <v>ABRIL</v>
      </c>
    </row>
    <row r="1935" spans="1:12">
      <c r="A1935" s="4">
        <v>1033477741</v>
      </c>
      <c r="B1935" s="4" t="s">
        <v>644</v>
      </c>
      <c r="C1935" s="4" t="s">
        <v>3404</v>
      </c>
      <c r="D1935" t="s">
        <v>5603</v>
      </c>
      <c r="E1935" s="8">
        <v>3</v>
      </c>
      <c r="F1935" s="1" t="str">
        <f t="shared" si="20"/>
        <v>CALI</v>
      </c>
      <c r="G1935" s="6" t="s">
        <v>3632</v>
      </c>
      <c r="H1935" t="str">
        <f t="shared" si="21"/>
        <v>Profesional I</v>
      </c>
      <c r="I1935" t="str">
        <f>VLOOKUP(A1935,PERSONALES!$B$2:$F$2072,4,0)</f>
        <v>M</v>
      </c>
      <c r="J1935">
        <f>VLOOKUP(A1935,PERSONALES!$B$2:$F$2072,5,0)</f>
        <v>27</v>
      </c>
      <c r="K1935" t="str">
        <f>VLOOKUP(A1935,CITACIONES!$B$1:D$2072,2,0)</f>
        <v>NO</v>
      </c>
      <c r="L1935" t="str">
        <f>VLOOKUP(A1935,CITACIONES!$B$2:$D$2072,3,0)</f>
        <v>PENDIENTE</v>
      </c>
    </row>
    <row r="1936" spans="1:12">
      <c r="A1936" s="4">
        <v>1070829676</v>
      </c>
      <c r="B1936" s="4" t="s">
        <v>3405</v>
      </c>
      <c r="C1936" s="4" t="s">
        <v>3406</v>
      </c>
      <c r="D1936" t="s">
        <v>5604</v>
      </c>
      <c r="E1936" s="8">
        <v>5</v>
      </c>
      <c r="F1936" s="1" t="str">
        <f t="shared" si="20"/>
        <v>BUCARAMANGA</v>
      </c>
      <c r="G1936" s="6" t="s">
        <v>3629</v>
      </c>
      <c r="H1936" t="str">
        <f t="shared" si="21"/>
        <v>Especialista</v>
      </c>
      <c r="I1936" t="str">
        <f>VLOOKUP(A1936,PERSONALES!$B$2:$F$2072,4,0)</f>
        <v>M</v>
      </c>
      <c r="J1936">
        <f>VLOOKUP(A1936,PERSONALES!$B$2:$F$2072,5,0)</f>
        <v>30</v>
      </c>
      <c r="K1936" t="str">
        <f>VLOOKUP(A1936,CITACIONES!$B$1:D$2072,2,0)</f>
        <v>SI</v>
      </c>
      <c r="L1936" t="str">
        <f>VLOOKUP(A1936,CITACIONES!$B$2:$D$2072,3,0)</f>
        <v>ABRIL</v>
      </c>
    </row>
    <row r="1937" spans="1:12">
      <c r="A1937" s="4">
        <v>107334353</v>
      </c>
      <c r="B1937" s="4" t="s">
        <v>1018</v>
      </c>
      <c r="C1937" s="4" t="s">
        <v>3407</v>
      </c>
      <c r="D1937" t="s">
        <v>5605</v>
      </c>
      <c r="E1937" s="8">
        <v>7</v>
      </c>
      <c r="F1937" s="1" t="str">
        <f t="shared" si="20"/>
        <v>PASO</v>
      </c>
      <c r="G1937" s="6" t="s">
        <v>3633</v>
      </c>
      <c r="H1937" t="str">
        <f t="shared" si="21"/>
        <v>Coordinador I</v>
      </c>
      <c r="I1937" t="str">
        <f>VLOOKUP(A1937,PERSONALES!$B$2:$F$2072,4,0)</f>
        <v>M</v>
      </c>
      <c r="J1937">
        <f>VLOOKUP(A1937,PERSONALES!$B$2:$F$2072,5,0)</f>
        <v>33</v>
      </c>
      <c r="K1937" t="str">
        <f>VLOOKUP(A1937,CITACIONES!$B$1:D$2072,2,0)</f>
        <v>NO</v>
      </c>
      <c r="L1937" t="str">
        <f>VLOOKUP(A1937,CITACIONES!$B$2:$D$2072,3,0)</f>
        <v>PENDIENTE</v>
      </c>
    </row>
    <row r="1938" spans="1:12">
      <c r="A1938" s="4">
        <v>1094966733</v>
      </c>
      <c r="B1938" s="4" t="s">
        <v>2283</v>
      </c>
      <c r="C1938" s="4" t="s">
        <v>3408</v>
      </c>
      <c r="D1938" t="s">
        <v>5606</v>
      </c>
      <c r="E1938" s="8">
        <v>7</v>
      </c>
      <c r="F1938" s="1" t="str">
        <f t="shared" si="20"/>
        <v>PASO</v>
      </c>
      <c r="G1938" s="6" t="s">
        <v>3632</v>
      </c>
      <c r="H1938" t="str">
        <f t="shared" si="21"/>
        <v>Profesional I</v>
      </c>
      <c r="I1938" t="str">
        <f>VLOOKUP(A1938,PERSONALES!$B$2:$F$2072,4,0)</f>
        <v>M</v>
      </c>
      <c r="J1938">
        <f>VLOOKUP(A1938,PERSONALES!$B$2:$F$2072,5,0)</f>
        <v>30</v>
      </c>
      <c r="K1938" t="str">
        <f>VLOOKUP(A1938,CITACIONES!$B$1:D$2072,2,0)</f>
        <v>SI</v>
      </c>
      <c r="L1938" t="str">
        <f>VLOOKUP(A1938,CITACIONES!$B$2:$D$2072,3,0)</f>
        <v>JUNIO</v>
      </c>
    </row>
    <row r="1939" spans="1:12">
      <c r="A1939" s="4">
        <v>1233544310</v>
      </c>
      <c r="B1939" s="4" t="s">
        <v>179</v>
      </c>
      <c r="C1939" s="4" t="s">
        <v>3409</v>
      </c>
      <c r="D1939" t="s">
        <v>5607</v>
      </c>
      <c r="E1939" s="8">
        <v>2</v>
      </c>
      <c r="F1939" s="1" t="str">
        <f t="shared" si="20"/>
        <v>MEDELLIN</v>
      </c>
      <c r="G1939" s="6" t="s">
        <v>3630</v>
      </c>
      <c r="H1939" t="str">
        <f t="shared" si="21"/>
        <v>Profesional II</v>
      </c>
      <c r="I1939" t="str">
        <f>VLOOKUP(A1939,PERSONALES!$B$2:$F$2072,4,0)</f>
        <v>F</v>
      </c>
      <c r="J1939">
        <f>VLOOKUP(A1939,PERSONALES!$B$2:$F$2072,5,0)</f>
        <v>25</v>
      </c>
      <c r="K1939" t="str">
        <f>VLOOKUP(A1939,CITACIONES!$B$1:D$2072,2,0)</f>
        <v>SI</v>
      </c>
      <c r="L1939" t="str">
        <f>VLOOKUP(A1939,CITACIONES!$B$2:$D$2072,3,0)</f>
        <v>FEBRERO</v>
      </c>
    </row>
    <row r="1940" spans="1:12">
      <c r="A1940" s="4">
        <v>29654147</v>
      </c>
      <c r="B1940" s="4" t="s">
        <v>3410</v>
      </c>
      <c r="C1940" s="4" t="s">
        <v>3411</v>
      </c>
      <c r="D1940" t="s">
        <v>5608</v>
      </c>
      <c r="E1940" s="8">
        <v>10</v>
      </c>
      <c r="F1940" s="1" t="str">
        <f t="shared" si="20"/>
        <v>LIMA</v>
      </c>
      <c r="G1940" s="6" t="s">
        <v>3635</v>
      </c>
      <c r="H1940" t="str">
        <f t="shared" si="21"/>
        <v>Auxiliar Técnico I</v>
      </c>
      <c r="I1940" t="str">
        <f>VLOOKUP(A1940,PERSONALES!$B$2:$F$2072,4,0)</f>
        <v>M</v>
      </c>
      <c r="J1940">
        <f>VLOOKUP(A1940,PERSONALES!$B$2:$F$2072,5,0)</f>
        <v>46</v>
      </c>
      <c r="K1940" t="str">
        <f>VLOOKUP(A1940,CITACIONES!$B$1:D$2072,2,0)</f>
        <v>SI</v>
      </c>
      <c r="L1940" t="str">
        <f>VLOOKUP(A1940,CITACIONES!$B$2:$D$2072,3,0)</f>
        <v>MAYO</v>
      </c>
    </row>
    <row r="1941" spans="1:12">
      <c r="A1941" s="4">
        <v>30665737</v>
      </c>
      <c r="B1941" s="4" t="s">
        <v>3412</v>
      </c>
      <c r="C1941" s="4" t="s">
        <v>3413</v>
      </c>
      <c r="D1941" t="s">
        <v>5609</v>
      </c>
      <c r="E1941" s="8">
        <v>9</v>
      </c>
      <c r="F1941" s="1" t="str">
        <f t="shared" si="20"/>
        <v>QUITO</v>
      </c>
      <c r="G1941" s="6" t="s">
        <v>3633</v>
      </c>
      <c r="H1941" t="str">
        <f t="shared" si="21"/>
        <v>Coordinador I</v>
      </c>
      <c r="I1941" t="str">
        <f>VLOOKUP(A1941,PERSONALES!$B$2:$F$2072,4,0)</f>
        <v>M</v>
      </c>
      <c r="J1941">
        <f>VLOOKUP(A1941,PERSONALES!$B$2:$F$2072,5,0)</f>
        <v>40</v>
      </c>
      <c r="K1941" t="str">
        <f>VLOOKUP(A1941,CITACIONES!$B$1:D$2072,2,0)</f>
        <v>SI</v>
      </c>
      <c r="L1941" t="str">
        <f>VLOOKUP(A1941,CITACIONES!$B$2:$D$2072,3,0)</f>
        <v>ABRIL</v>
      </c>
    </row>
    <row r="1942" spans="1:12">
      <c r="A1942" s="4">
        <v>3272261</v>
      </c>
      <c r="B1942" s="4" t="s">
        <v>3414</v>
      </c>
      <c r="C1942" s="4" t="s">
        <v>3415</v>
      </c>
      <c r="D1942" t="s">
        <v>5610</v>
      </c>
      <c r="E1942" s="8">
        <v>4</v>
      </c>
      <c r="F1942" s="1" t="str">
        <f t="shared" si="20"/>
        <v>BARRANQUILLA</v>
      </c>
      <c r="G1942" s="6" t="s">
        <v>3629</v>
      </c>
      <c r="H1942" t="str">
        <f t="shared" si="21"/>
        <v>Especialista</v>
      </c>
      <c r="I1942" t="str">
        <f>VLOOKUP(A1942,PERSONALES!$B$2:$F$2072,4,0)</f>
        <v>F</v>
      </c>
      <c r="J1942">
        <f>VLOOKUP(A1942,PERSONALES!$B$2:$F$2072,5,0)</f>
        <v>53</v>
      </c>
      <c r="K1942" t="str">
        <f>VLOOKUP(A1942,CITACIONES!$B$1:D$2072,2,0)</f>
        <v>SI</v>
      </c>
      <c r="L1942" t="str">
        <f>VLOOKUP(A1942,CITACIONES!$B$2:$D$2072,3,0)</f>
        <v>MARZO</v>
      </c>
    </row>
    <row r="1943" spans="1:12">
      <c r="A1943" s="4">
        <v>35532883</v>
      </c>
      <c r="B1943" s="4" t="s">
        <v>430</v>
      </c>
      <c r="C1943" s="4" t="s">
        <v>3416</v>
      </c>
      <c r="D1943" t="s">
        <v>5611</v>
      </c>
      <c r="E1943" s="8">
        <v>1</v>
      </c>
      <c r="F1943" s="1" t="str">
        <f t="shared" si="20"/>
        <v>BOGOTA</v>
      </c>
      <c r="G1943" s="6" t="s">
        <v>3632</v>
      </c>
      <c r="H1943" t="str">
        <f t="shared" si="21"/>
        <v>Profesional I</v>
      </c>
      <c r="I1943" t="str">
        <f>VLOOKUP(A1943,PERSONALES!$B$2:$F$2072,4,0)</f>
        <v>F</v>
      </c>
      <c r="J1943">
        <f>VLOOKUP(A1943,PERSONALES!$B$2:$F$2072,5,0)</f>
        <v>40</v>
      </c>
      <c r="K1943" t="str">
        <f>VLOOKUP(A1943,CITACIONES!$B$1:D$2072,2,0)</f>
        <v>SI</v>
      </c>
      <c r="L1943" t="str">
        <f>VLOOKUP(A1943,CITACIONES!$B$2:$D$2072,3,0)</f>
        <v>ENERO</v>
      </c>
    </row>
    <row r="1944" spans="1:12">
      <c r="A1944" s="4">
        <v>51992589</v>
      </c>
      <c r="B1944" s="4" t="s">
        <v>3417</v>
      </c>
      <c r="C1944" s="4" t="s">
        <v>3418</v>
      </c>
      <c r="D1944" t="s">
        <v>5612</v>
      </c>
      <c r="E1944" s="8">
        <v>6</v>
      </c>
      <c r="F1944" s="1" t="str">
        <f t="shared" si="20"/>
        <v>SANTA MARTA</v>
      </c>
      <c r="G1944" s="6" t="s">
        <v>3630</v>
      </c>
      <c r="H1944" t="str">
        <f t="shared" si="21"/>
        <v>Profesional II</v>
      </c>
      <c r="I1944" t="str">
        <f>VLOOKUP(A1944,PERSONALES!$B$2:$F$2072,4,0)</f>
        <v>F</v>
      </c>
      <c r="J1944">
        <f>VLOOKUP(A1944,PERSONALES!$B$2:$F$2072,5,0)</f>
        <v>52</v>
      </c>
      <c r="K1944" t="str">
        <f>VLOOKUP(A1944,CITACIONES!$B$1:D$2072,2,0)</f>
        <v>SI</v>
      </c>
      <c r="L1944" t="str">
        <f>VLOOKUP(A1944,CITACIONES!$B$2:$D$2072,3,0)</f>
        <v>ENERO</v>
      </c>
    </row>
    <row r="1945" spans="1:12">
      <c r="A1945" s="4">
        <v>52118113</v>
      </c>
      <c r="B1945" s="4" t="s">
        <v>3419</v>
      </c>
      <c r="C1945" s="4" t="s">
        <v>3420</v>
      </c>
      <c r="D1945" t="s">
        <v>5613</v>
      </c>
      <c r="E1945" s="8">
        <v>2</v>
      </c>
      <c r="F1945" s="1" t="str">
        <f t="shared" si="20"/>
        <v>MEDELLIN</v>
      </c>
      <c r="G1945" s="6" t="s">
        <v>3638</v>
      </c>
      <c r="H1945" t="str">
        <f t="shared" si="21"/>
        <v>Gestor I</v>
      </c>
      <c r="I1945" t="str">
        <f>VLOOKUP(A1945,PERSONALES!$B$2:$F$2072,4,0)</f>
        <v>F</v>
      </c>
      <c r="J1945">
        <f>VLOOKUP(A1945,PERSONALES!$B$2:$F$2072,5,0)</f>
        <v>50</v>
      </c>
      <c r="K1945" t="str">
        <f>VLOOKUP(A1945,CITACIONES!$B$1:D$2072,2,0)</f>
        <v>SI</v>
      </c>
      <c r="L1945" t="str">
        <f>VLOOKUP(A1945,CITACIONES!$B$2:$D$2072,3,0)</f>
        <v>FEBRERO</v>
      </c>
    </row>
    <row r="1946" spans="1:12">
      <c r="A1946" s="4">
        <v>52155583</v>
      </c>
      <c r="B1946" s="4" t="s">
        <v>817</v>
      </c>
      <c r="C1946" s="4" t="s">
        <v>3421</v>
      </c>
      <c r="D1946" t="s">
        <v>5614</v>
      </c>
      <c r="E1946" s="8">
        <v>9</v>
      </c>
      <c r="F1946" s="1" t="str">
        <f t="shared" si="20"/>
        <v>QUITO</v>
      </c>
      <c r="G1946" s="6" t="s">
        <v>3632</v>
      </c>
      <c r="H1946" t="str">
        <f t="shared" si="21"/>
        <v>Profesional I</v>
      </c>
      <c r="I1946" t="str">
        <f>VLOOKUP(A1946,PERSONALES!$B$2:$F$2072,4,0)</f>
        <v>F</v>
      </c>
      <c r="J1946">
        <f>VLOOKUP(A1946,PERSONALES!$B$2:$F$2072,5,0)</f>
        <v>49</v>
      </c>
      <c r="K1946" t="str">
        <f>VLOOKUP(A1946,CITACIONES!$B$1:D$2072,2,0)</f>
        <v>NO</v>
      </c>
      <c r="L1946" t="str">
        <f>VLOOKUP(A1946,CITACIONES!$B$2:$D$2072,3,0)</f>
        <v>PENDIENTE</v>
      </c>
    </row>
    <row r="1947" spans="1:12">
      <c r="A1947" s="4">
        <v>52468307</v>
      </c>
      <c r="B1947" s="4" t="s">
        <v>179</v>
      </c>
      <c r="C1947" s="4" t="s">
        <v>3422</v>
      </c>
      <c r="D1947" t="s">
        <v>5615</v>
      </c>
      <c r="E1947" s="8">
        <v>5</v>
      </c>
      <c r="F1947" s="1" t="str">
        <f t="shared" si="20"/>
        <v>BUCARAMANGA</v>
      </c>
      <c r="G1947" s="6" t="s">
        <v>3632</v>
      </c>
      <c r="H1947" t="str">
        <f t="shared" si="21"/>
        <v>Profesional I</v>
      </c>
      <c r="I1947" t="str">
        <f>VLOOKUP(A1947,PERSONALES!$B$2:$F$2072,4,0)</f>
        <v>F</v>
      </c>
      <c r="J1947">
        <f>VLOOKUP(A1947,PERSONALES!$B$2:$F$2072,5,0)</f>
        <v>44</v>
      </c>
      <c r="K1947" t="str">
        <f>VLOOKUP(A1947,CITACIONES!$B$1:D$2072,2,0)</f>
        <v>SI</v>
      </c>
      <c r="L1947" t="str">
        <f>VLOOKUP(A1947,CITACIONES!$B$2:$D$2072,3,0)</f>
        <v>ENERO</v>
      </c>
    </row>
    <row r="1948" spans="1:12">
      <c r="A1948" s="4">
        <v>79765600</v>
      </c>
      <c r="B1948" s="4" t="s">
        <v>1314</v>
      </c>
      <c r="C1948" s="4" t="s">
        <v>3423</v>
      </c>
      <c r="D1948" t="s">
        <v>5616</v>
      </c>
      <c r="E1948" s="8">
        <v>4</v>
      </c>
      <c r="F1948" s="1" t="str">
        <f t="shared" si="20"/>
        <v>BARRANQUILLA</v>
      </c>
      <c r="G1948" s="6" t="s">
        <v>3635</v>
      </c>
      <c r="H1948" t="str">
        <f t="shared" si="21"/>
        <v>Auxiliar Técnico I</v>
      </c>
      <c r="I1948" t="str">
        <f>VLOOKUP(A1948,PERSONALES!$B$2:$F$2072,4,0)</f>
        <v>M</v>
      </c>
      <c r="J1948">
        <f>VLOOKUP(A1948,PERSONALES!$B$2:$F$2072,5,0)</f>
        <v>43</v>
      </c>
      <c r="K1948" t="str">
        <f>VLOOKUP(A1948,CITACIONES!$B$1:D$2072,2,0)</f>
        <v>NO</v>
      </c>
      <c r="L1948" t="str">
        <f>VLOOKUP(A1948,CITACIONES!$B$2:$D$2072,3,0)</f>
        <v>PENDIENTE</v>
      </c>
    </row>
    <row r="1949" spans="1:12">
      <c r="A1949" s="4">
        <v>80081684</v>
      </c>
      <c r="B1949" s="4" t="s">
        <v>150</v>
      </c>
      <c r="C1949" s="4" t="s">
        <v>3424</v>
      </c>
      <c r="D1949" t="s">
        <v>5617</v>
      </c>
      <c r="E1949" s="8">
        <v>14</v>
      </c>
      <c r="F1949" s="1" t="str">
        <f t="shared" si="20"/>
        <v>SANTIAGO</v>
      </c>
      <c r="G1949" s="6" t="s">
        <v>3632</v>
      </c>
      <c r="H1949" t="str">
        <f t="shared" si="21"/>
        <v>Profesional I</v>
      </c>
      <c r="I1949" t="str">
        <f>VLOOKUP(A1949,PERSONALES!$B$2:$F$2072,4,0)</f>
        <v>M</v>
      </c>
      <c r="J1949">
        <f>VLOOKUP(A1949,PERSONALES!$B$2:$F$2072,5,0)</f>
        <v>43</v>
      </c>
      <c r="K1949" t="str">
        <f>VLOOKUP(A1949,CITACIONES!$B$1:D$2072,2,0)</f>
        <v>SI</v>
      </c>
      <c r="L1949" t="str">
        <f>VLOOKUP(A1949,CITACIONES!$B$2:$D$2072,3,0)</f>
        <v>FEBRERO</v>
      </c>
    </row>
    <row r="1950" spans="1:12">
      <c r="A1950" s="4">
        <v>80547643</v>
      </c>
      <c r="B1950" s="4" t="s">
        <v>3425</v>
      </c>
      <c r="C1950" s="4" t="s">
        <v>3426</v>
      </c>
      <c r="D1950" t="s">
        <v>5618</v>
      </c>
      <c r="E1950" s="8">
        <v>6</v>
      </c>
      <c r="F1950" s="1" t="str">
        <f t="shared" si="20"/>
        <v>SANTA MARTA</v>
      </c>
      <c r="G1950" s="6" t="s">
        <v>3633</v>
      </c>
      <c r="H1950" t="str">
        <f t="shared" si="21"/>
        <v>Coordinador I</v>
      </c>
      <c r="I1950" t="str">
        <f>VLOOKUP(A1950,PERSONALES!$B$2:$F$2072,4,0)</f>
        <v>M</v>
      </c>
      <c r="J1950">
        <f>VLOOKUP(A1950,PERSONALES!$B$2:$F$2072,5,0)</f>
        <v>41</v>
      </c>
      <c r="K1950" t="str">
        <f>VLOOKUP(A1950,CITACIONES!$B$1:D$2072,2,0)</f>
        <v>SI</v>
      </c>
      <c r="L1950" t="str">
        <f>VLOOKUP(A1950,CITACIONES!$B$2:$D$2072,3,0)</f>
        <v>ENERO</v>
      </c>
    </row>
    <row r="1951" spans="1:12">
      <c r="A1951" s="4">
        <v>1012400759</v>
      </c>
      <c r="B1951" s="4" t="s">
        <v>3427</v>
      </c>
      <c r="C1951" s="4" t="s">
        <v>3428</v>
      </c>
      <c r="D1951" t="s">
        <v>5619</v>
      </c>
      <c r="E1951" s="8">
        <v>1</v>
      </c>
      <c r="F1951" s="1" t="str">
        <f t="shared" si="20"/>
        <v>BOGOTA</v>
      </c>
      <c r="G1951" s="6" t="s">
        <v>3635</v>
      </c>
      <c r="H1951" t="str">
        <f t="shared" si="21"/>
        <v>Auxiliar Técnico I</v>
      </c>
      <c r="I1951" t="str">
        <f>VLOOKUP(A1951,PERSONALES!$B$2:$F$2072,4,0)</f>
        <v>F</v>
      </c>
      <c r="J1951">
        <f>VLOOKUP(A1951,PERSONALES!$B$2:$F$2072,5,0)</f>
        <v>29</v>
      </c>
      <c r="K1951" t="str">
        <f>VLOOKUP(A1951,CITACIONES!$B$1:D$2072,2,0)</f>
        <v>SI</v>
      </c>
      <c r="L1951" t="str">
        <f>VLOOKUP(A1951,CITACIONES!$B$2:$D$2072,3,0)</f>
        <v>MAYO</v>
      </c>
    </row>
    <row r="1952" spans="1:12">
      <c r="A1952" s="4">
        <v>1014379162</v>
      </c>
      <c r="B1952" s="4" t="s">
        <v>3429</v>
      </c>
      <c r="C1952" s="4" t="s">
        <v>3430</v>
      </c>
      <c r="D1952" t="s">
        <v>5620</v>
      </c>
      <c r="E1952" s="8">
        <v>4</v>
      </c>
      <c r="F1952" s="1" t="str">
        <f t="shared" si="20"/>
        <v>BARRANQUILLA</v>
      </c>
      <c r="G1952" s="6" t="s">
        <v>3630</v>
      </c>
      <c r="H1952" t="str">
        <f t="shared" si="21"/>
        <v>Profesional II</v>
      </c>
      <c r="I1952" t="str">
        <f>VLOOKUP(A1952,PERSONALES!$B$2:$F$2072,4,0)</f>
        <v>M</v>
      </c>
      <c r="J1952">
        <f>VLOOKUP(A1952,PERSONALES!$B$2:$F$2072,5,0)</f>
        <v>34</v>
      </c>
      <c r="K1952" t="str">
        <f>VLOOKUP(A1952,CITACIONES!$B$1:D$2072,2,0)</f>
        <v>SI</v>
      </c>
      <c r="L1952" t="str">
        <f>VLOOKUP(A1952,CITACIONES!$B$2:$D$2072,3,0)</f>
        <v>ABRIL</v>
      </c>
    </row>
    <row r="1953" spans="1:12">
      <c r="A1953" s="4">
        <v>101572356</v>
      </c>
      <c r="B1953" s="4" t="s">
        <v>3431</v>
      </c>
      <c r="C1953" s="4" t="s">
        <v>3432</v>
      </c>
      <c r="D1953" t="s">
        <v>5621</v>
      </c>
      <c r="E1953" s="8">
        <v>8</v>
      </c>
      <c r="F1953" s="1" t="str">
        <f t="shared" si="20"/>
        <v>GUAYAQUIL</v>
      </c>
      <c r="G1953" s="6" t="s">
        <v>3635</v>
      </c>
      <c r="H1953" t="str">
        <f t="shared" si="21"/>
        <v>Auxiliar Técnico I</v>
      </c>
      <c r="I1953" t="str">
        <f>VLOOKUP(A1953,PERSONALES!$B$2:$F$2072,4,0)</f>
        <v>M</v>
      </c>
      <c r="J1953">
        <f>VLOOKUP(A1953,PERSONALES!$B$2:$F$2072,5,0)</f>
        <v>28</v>
      </c>
      <c r="K1953" t="str">
        <f>VLOOKUP(A1953,CITACIONES!$B$1:D$2072,2,0)</f>
        <v>SI</v>
      </c>
      <c r="L1953" t="str">
        <f>VLOOKUP(A1953,CITACIONES!$B$2:$D$2072,3,0)</f>
        <v>ENERO</v>
      </c>
    </row>
    <row r="1954" spans="1:12">
      <c r="A1954" s="4">
        <v>1016611093</v>
      </c>
      <c r="B1954" s="4" t="s">
        <v>324</v>
      </c>
      <c r="C1954" s="4" t="s">
        <v>323</v>
      </c>
      <c r="D1954" t="s">
        <v>5622</v>
      </c>
      <c r="E1954" s="8">
        <v>2</v>
      </c>
      <c r="F1954" s="1" t="str">
        <f t="shared" si="20"/>
        <v>MEDELLIN</v>
      </c>
      <c r="G1954" s="6" t="s">
        <v>3635</v>
      </c>
      <c r="H1954" t="str">
        <f t="shared" si="21"/>
        <v>Auxiliar Técnico I</v>
      </c>
      <c r="I1954" t="str">
        <f>VLOOKUP(A1954,PERSONALES!$B$2:$F$2072,4,0)</f>
        <v>F</v>
      </c>
      <c r="J1954">
        <f>VLOOKUP(A1954,PERSONALES!$B$2:$F$2072,5,0)</f>
        <v>32</v>
      </c>
      <c r="K1954" t="str">
        <f>VLOOKUP(A1954,CITACIONES!$B$1:D$2072,2,0)</f>
        <v>SI</v>
      </c>
      <c r="L1954" t="str">
        <f>VLOOKUP(A1954,CITACIONES!$B$2:$D$2072,3,0)</f>
        <v>ENERO</v>
      </c>
    </row>
    <row r="1955" spans="1:12">
      <c r="A1955" s="4">
        <v>101838035</v>
      </c>
      <c r="B1955" s="4" t="s">
        <v>3433</v>
      </c>
      <c r="C1955" s="4" t="s">
        <v>3434</v>
      </c>
      <c r="D1955" t="s">
        <v>5623</v>
      </c>
      <c r="E1955" s="8">
        <v>4</v>
      </c>
      <c r="F1955" s="1" t="str">
        <f t="shared" si="20"/>
        <v>BARRANQUILLA</v>
      </c>
      <c r="G1955" s="6" t="s">
        <v>3635</v>
      </c>
      <c r="H1955" t="str">
        <f t="shared" si="21"/>
        <v>Auxiliar Técnico I</v>
      </c>
      <c r="I1955" t="str">
        <f>VLOOKUP(A1955,PERSONALES!$B$2:$F$2072,4,0)</f>
        <v>F</v>
      </c>
      <c r="J1955">
        <f>VLOOKUP(A1955,PERSONALES!$B$2:$F$2072,5,0)</f>
        <v>33</v>
      </c>
      <c r="K1955" t="str">
        <f>VLOOKUP(A1955,CITACIONES!$B$1:D$2072,2,0)</f>
        <v>NO</v>
      </c>
      <c r="L1955" t="str">
        <f>VLOOKUP(A1955,CITACIONES!$B$2:$D$2072,3,0)</f>
        <v>PENDIENTE</v>
      </c>
    </row>
    <row r="1956" spans="1:12">
      <c r="A1956" s="4">
        <v>1020503018</v>
      </c>
      <c r="B1956" s="4" t="s">
        <v>140</v>
      </c>
      <c r="C1956" s="4" t="s">
        <v>139</v>
      </c>
      <c r="D1956" t="s">
        <v>5624</v>
      </c>
      <c r="E1956" s="8">
        <v>8</v>
      </c>
      <c r="F1956" s="1" t="str">
        <f t="shared" si="20"/>
        <v>GUAYAQUIL</v>
      </c>
      <c r="G1956" s="6" t="s">
        <v>3632</v>
      </c>
      <c r="H1956" t="str">
        <f t="shared" si="21"/>
        <v>Profesional I</v>
      </c>
      <c r="I1956" t="str">
        <f>VLOOKUP(A1956,PERSONALES!$B$2:$F$2072,4,0)</f>
        <v>M</v>
      </c>
      <c r="J1956">
        <f>VLOOKUP(A1956,PERSONALES!$B$2:$F$2072,5,0)</f>
        <v>31</v>
      </c>
      <c r="K1956" t="str">
        <f>VLOOKUP(A1956,CITACIONES!$B$1:D$2072,2,0)</f>
        <v>SI</v>
      </c>
      <c r="L1956" t="str">
        <f>VLOOKUP(A1956,CITACIONES!$B$2:$D$2072,3,0)</f>
        <v>ENERO</v>
      </c>
    </row>
    <row r="1957" spans="1:12">
      <c r="A1957" s="4">
        <v>102368083</v>
      </c>
      <c r="B1957" s="4" t="s">
        <v>3435</v>
      </c>
      <c r="C1957" s="4" t="s">
        <v>3434</v>
      </c>
      <c r="D1957" t="s">
        <v>5625</v>
      </c>
      <c r="E1957" s="8">
        <v>12</v>
      </c>
      <c r="F1957" s="1" t="str">
        <f t="shared" si="20"/>
        <v>CARACAS</v>
      </c>
      <c r="G1957" s="6" t="s">
        <v>3630</v>
      </c>
      <c r="H1957" t="str">
        <f t="shared" si="21"/>
        <v>Profesional II</v>
      </c>
      <c r="I1957" t="str">
        <f>VLOOKUP(A1957,PERSONALES!$B$2:$F$2072,4,0)</f>
        <v>F</v>
      </c>
      <c r="J1957">
        <f>VLOOKUP(A1957,PERSONALES!$B$2:$F$2072,5,0)</f>
        <v>33</v>
      </c>
      <c r="K1957" t="str">
        <f>VLOOKUP(A1957,CITACIONES!$B$1:D$2072,2,0)</f>
        <v>SI</v>
      </c>
      <c r="L1957" t="str">
        <f>VLOOKUP(A1957,CITACIONES!$B$2:$D$2072,3,0)</f>
        <v>FEBRERO</v>
      </c>
    </row>
    <row r="1958" spans="1:12">
      <c r="A1958" s="4">
        <v>1026340903</v>
      </c>
      <c r="B1958" s="4" t="s">
        <v>3436</v>
      </c>
      <c r="C1958" s="4" t="s">
        <v>3437</v>
      </c>
      <c r="D1958" t="s">
        <v>5626</v>
      </c>
      <c r="E1958" s="8">
        <v>4</v>
      </c>
      <c r="F1958" s="1" t="str">
        <f t="shared" si="20"/>
        <v>BARRANQUILLA</v>
      </c>
      <c r="G1958" s="6" t="s">
        <v>3635</v>
      </c>
      <c r="H1958" t="str">
        <f t="shared" si="21"/>
        <v>Auxiliar Técnico I</v>
      </c>
      <c r="I1958" t="str">
        <f>VLOOKUP(A1958,PERSONALES!$B$2:$F$2072,4,0)</f>
        <v>F</v>
      </c>
      <c r="J1958">
        <f>VLOOKUP(A1958,PERSONALES!$B$2:$F$2072,5,0)</f>
        <v>24</v>
      </c>
      <c r="K1958" t="str">
        <f>VLOOKUP(A1958,CITACIONES!$B$1:D$2072,2,0)</f>
        <v>SI</v>
      </c>
      <c r="L1958" t="str">
        <f>VLOOKUP(A1958,CITACIONES!$B$2:$D$2072,3,0)</f>
        <v>MARZO</v>
      </c>
    </row>
    <row r="1959" spans="1:12">
      <c r="A1959" s="4">
        <v>1033421015</v>
      </c>
      <c r="B1959" s="4" t="s">
        <v>3438</v>
      </c>
      <c r="C1959" s="4" t="s">
        <v>3439</v>
      </c>
      <c r="D1959" t="s">
        <v>5627</v>
      </c>
      <c r="E1959" s="8">
        <v>4</v>
      </c>
      <c r="F1959" s="1" t="str">
        <f t="shared" si="20"/>
        <v>BARRANQUILLA</v>
      </c>
      <c r="G1959" s="6" t="s">
        <v>3630</v>
      </c>
      <c r="H1959" t="str">
        <f t="shared" si="21"/>
        <v>Profesional II</v>
      </c>
      <c r="I1959" t="str">
        <f>VLOOKUP(A1959,PERSONALES!$B$2:$F$2072,4,0)</f>
        <v>F</v>
      </c>
      <c r="J1959">
        <f>VLOOKUP(A1959,PERSONALES!$B$2:$F$2072,5,0)</f>
        <v>33</v>
      </c>
      <c r="K1959" t="str">
        <f>VLOOKUP(A1959,CITACIONES!$B$1:D$2072,2,0)</f>
        <v>SI</v>
      </c>
      <c r="L1959" t="str">
        <f>VLOOKUP(A1959,CITACIONES!$B$2:$D$2072,3,0)</f>
        <v>MAYO</v>
      </c>
    </row>
    <row r="1960" spans="1:12">
      <c r="A1960" s="4">
        <v>1035450976</v>
      </c>
      <c r="B1960" s="4" t="s">
        <v>2602</v>
      </c>
      <c r="C1960" s="4" t="s">
        <v>3440</v>
      </c>
      <c r="D1960" t="s">
        <v>5628</v>
      </c>
      <c r="E1960" s="8">
        <v>12</v>
      </c>
      <c r="F1960" s="1" t="str">
        <f t="shared" si="20"/>
        <v>CARACAS</v>
      </c>
      <c r="G1960" s="6" t="s">
        <v>3638</v>
      </c>
      <c r="H1960" t="str">
        <f t="shared" si="21"/>
        <v>Gestor I</v>
      </c>
      <c r="I1960" t="str">
        <f>VLOOKUP(A1960,PERSONALES!$B$2:$F$2072,4,0)</f>
        <v>M</v>
      </c>
      <c r="J1960">
        <f>VLOOKUP(A1960,PERSONALES!$B$2:$F$2072,5,0)</f>
        <v>34</v>
      </c>
      <c r="K1960" t="str">
        <f>VLOOKUP(A1960,CITACIONES!$B$1:D$2072,2,0)</f>
        <v>SI</v>
      </c>
      <c r="L1960" t="str">
        <f>VLOOKUP(A1960,CITACIONES!$B$2:$D$2072,3,0)</f>
        <v>JUNIO</v>
      </c>
    </row>
    <row r="1961" spans="1:12">
      <c r="A1961" s="4">
        <v>1073920878</v>
      </c>
      <c r="B1961" s="4" t="s">
        <v>3441</v>
      </c>
      <c r="C1961" s="4" t="s">
        <v>3442</v>
      </c>
      <c r="D1961" t="s">
        <v>5629</v>
      </c>
      <c r="E1961" s="8">
        <v>5</v>
      </c>
      <c r="F1961" s="1" t="str">
        <f t="shared" si="20"/>
        <v>BUCARAMANGA</v>
      </c>
      <c r="G1961" s="6" t="s">
        <v>3635</v>
      </c>
      <c r="H1961" t="str">
        <f t="shared" si="21"/>
        <v>Auxiliar Técnico I</v>
      </c>
      <c r="I1961" t="str">
        <f>VLOOKUP(A1961,PERSONALES!$B$2:$F$2072,4,0)</f>
        <v>F</v>
      </c>
      <c r="J1961">
        <f>VLOOKUP(A1961,PERSONALES!$B$2:$F$2072,5,0)</f>
        <v>31</v>
      </c>
      <c r="K1961" t="str">
        <f>VLOOKUP(A1961,CITACIONES!$B$1:D$2072,2,0)</f>
        <v>SI</v>
      </c>
      <c r="L1961" t="str">
        <f>VLOOKUP(A1961,CITACIONES!$B$2:$D$2072,3,0)</f>
        <v>FEBRERO</v>
      </c>
    </row>
    <row r="1962" spans="1:12">
      <c r="A1962" s="4">
        <v>1075760805</v>
      </c>
      <c r="B1962" s="4" t="s">
        <v>3443</v>
      </c>
      <c r="C1962" s="4" t="s">
        <v>3444</v>
      </c>
      <c r="D1962" t="s">
        <v>5630</v>
      </c>
      <c r="E1962" s="8">
        <v>11</v>
      </c>
      <c r="F1962" s="1" t="str">
        <f t="shared" si="20"/>
        <v>BUENOS AIRES</v>
      </c>
      <c r="G1962" s="6" t="s">
        <v>3630</v>
      </c>
      <c r="H1962" t="str">
        <f t="shared" si="21"/>
        <v>Profesional II</v>
      </c>
      <c r="I1962" t="str">
        <f>VLOOKUP(A1962,PERSONALES!$B$2:$F$2072,4,0)</f>
        <v>M</v>
      </c>
      <c r="J1962">
        <f>VLOOKUP(A1962,PERSONALES!$B$2:$F$2072,5,0)</f>
        <v>28</v>
      </c>
      <c r="K1962" t="str">
        <f>VLOOKUP(A1962,CITACIONES!$B$1:D$2072,2,0)</f>
        <v>NO</v>
      </c>
      <c r="L1962" t="str">
        <f>VLOOKUP(A1962,CITACIONES!$B$2:$D$2072,3,0)</f>
        <v>PENDIENTE</v>
      </c>
    </row>
    <row r="1963" spans="1:12">
      <c r="A1963" s="4">
        <v>1077335165</v>
      </c>
      <c r="B1963" s="4" t="s">
        <v>1959</v>
      </c>
      <c r="C1963" s="4" t="s">
        <v>3445</v>
      </c>
      <c r="D1963" t="s">
        <v>5631</v>
      </c>
      <c r="E1963" s="8">
        <v>11</v>
      </c>
      <c r="F1963" s="1" t="str">
        <f t="shared" si="20"/>
        <v>BUENOS AIRES</v>
      </c>
      <c r="G1963" s="6" t="s">
        <v>3635</v>
      </c>
      <c r="H1963" t="str">
        <f t="shared" si="21"/>
        <v>Auxiliar Técnico I</v>
      </c>
      <c r="I1963" t="str">
        <f>VLOOKUP(A1963,PERSONALES!$B$2:$F$2072,4,0)</f>
        <v>F</v>
      </c>
      <c r="J1963">
        <f>VLOOKUP(A1963,PERSONALES!$B$2:$F$2072,5,0)</f>
        <v>32</v>
      </c>
      <c r="K1963" t="str">
        <f>VLOOKUP(A1963,CITACIONES!$B$1:D$2072,2,0)</f>
        <v>SI</v>
      </c>
      <c r="L1963" t="str">
        <f>VLOOKUP(A1963,CITACIONES!$B$2:$D$2072,3,0)</f>
        <v>FEBRERO</v>
      </c>
    </row>
    <row r="1964" spans="1:12">
      <c r="A1964" s="4">
        <v>29502001</v>
      </c>
      <c r="B1964" s="4" t="s">
        <v>255</v>
      </c>
      <c r="C1964" s="4" t="s">
        <v>254</v>
      </c>
      <c r="D1964" t="s">
        <v>5632</v>
      </c>
      <c r="E1964" s="8">
        <v>10</v>
      </c>
      <c r="F1964" s="1" t="str">
        <f t="shared" si="20"/>
        <v>LIMA</v>
      </c>
      <c r="G1964" s="6" t="s">
        <v>3638</v>
      </c>
      <c r="H1964" t="str">
        <f t="shared" si="21"/>
        <v>Gestor I</v>
      </c>
      <c r="I1964" t="str">
        <f>VLOOKUP(A1964,PERSONALES!$B$2:$F$2072,4,0)</f>
        <v>M</v>
      </c>
      <c r="J1964">
        <f>VLOOKUP(A1964,PERSONALES!$B$2:$F$2072,5,0)</f>
        <v>40</v>
      </c>
      <c r="K1964" t="str">
        <f>VLOOKUP(A1964,CITACIONES!$B$1:D$2072,2,0)</f>
        <v>NO</v>
      </c>
      <c r="L1964" t="str">
        <f>VLOOKUP(A1964,CITACIONES!$B$2:$D$2072,3,0)</f>
        <v>PENDIENTE</v>
      </c>
    </row>
    <row r="1965" spans="1:12">
      <c r="A1965" s="4">
        <v>32625198</v>
      </c>
      <c r="B1965" s="4" t="s">
        <v>3446</v>
      </c>
      <c r="C1965" s="4" t="s">
        <v>3447</v>
      </c>
      <c r="D1965" t="s">
        <v>5633</v>
      </c>
      <c r="E1965" s="8">
        <v>6</v>
      </c>
      <c r="F1965" s="1" t="str">
        <f t="shared" si="20"/>
        <v>SANTA MARTA</v>
      </c>
      <c r="G1965" s="6" t="s">
        <v>3637</v>
      </c>
      <c r="H1965" t="str">
        <f t="shared" si="21"/>
        <v>Gerente I</v>
      </c>
      <c r="I1965" t="str">
        <f>VLOOKUP(A1965,PERSONALES!$B$2:$F$2072,4,0)</f>
        <v>M</v>
      </c>
      <c r="J1965">
        <f>VLOOKUP(A1965,PERSONALES!$B$2:$F$2072,5,0)</f>
        <v>51</v>
      </c>
      <c r="K1965" t="str">
        <f>VLOOKUP(A1965,CITACIONES!$B$1:D$2072,2,0)</f>
        <v>NO</v>
      </c>
      <c r="L1965" t="str">
        <f>VLOOKUP(A1965,CITACIONES!$B$2:$D$2072,3,0)</f>
        <v>PENDIENTE</v>
      </c>
    </row>
    <row r="1966" spans="1:12">
      <c r="A1966" s="4">
        <v>51963572</v>
      </c>
      <c r="B1966" s="4" t="s">
        <v>3448</v>
      </c>
      <c r="C1966" s="4" t="s">
        <v>3449</v>
      </c>
      <c r="D1966" t="s">
        <v>5634</v>
      </c>
      <c r="E1966" s="8">
        <v>6</v>
      </c>
      <c r="F1966" s="1" t="str">
        <f t="shared" si="20"/>
        <v>SANTA MARTA</v>
      </c>
      <c r="G1966" s="6" t="s">
        <v>3634</v>
      </c>
      <c r="H1966" t="str">
        <f t="shared" si="21"/>
        <v>Auxiliar Técnico II</v>
      </c>
      <c r="I1966" t="str">
        <f>VLOOKUP(A1966,PERSONALES!$B$2:$F$2072,4,0)</f>
        <v>F</v>
      </c>
      <c r="J1966">
        <f>VLOOKUP(A1966,PERSONALES!$B$2:$F$2072,5,0)</f>
        <v>53</v>
      </c>
      <c r="K1966" t="str">
        <f>VLOOKUP(A1966,CITACIONES!$B$1:D$2072,2,0)</f>
        <v>SI</v>
      </c>
      <c r="L1966" t="str">
        <f>VLOOKUP(A1966,CITACIONES!$B$2:$D$2072,3,0)</f>
        <v>ENERO</v>
      </c>
    </row>
    <row r="1967" spans="1:12">
      <c r="A1967" s="4">
        <v>52223980</v>
      </c>
      <c r="B1967" s="4" t="s">
        <v>126</v>
      </c>
      <c r="C1967" s="4" t="s">
        <v>125</v>
      </c>
      <c r="D1967" t="s">
        <v>5635</v>
      </c>
      <c r="E1967" s="8">
        <v>1</v>
      </c>
      <c r="F1967" s="1" t="str">
        <f t="shared" si="20"/>
        <v>BOGOTA</v>
      </c>
      <c r="G1967" s="6" t="s">
        <v>3635</v>
      </c>
      <c r="H1967" t="str">
        <f t="shared" si="21"/>
        <v>Auxiliar Técnico I</v>
      </c>
      <c r="I1967" t="str">
        <f>VLOOKUP(A1967,PERSONALES!$B$2:$F$2072,4,0)</f>
        <v>F</v>
      </c>
      <c r="J1967">
        <f>VLOOKUP(A1967,PERSONALES!$B$2:$F$2072,5,0)</f>
        <v>48</v>
      </c>
      <c r="K1967" t="str">
        <f>VLOOKUP(A1967,CITACIONES!$B$1:D$2072,2,0)</f>
        <v>NO</v>
      </c>
      <c r="L1967" t="str">
        <f>VLOOKUP(A1967,CITACIONES!$B$2:$D$2072,3,0)</f>
        <v>PENDIENTE</v>
      </c>
    </row>
    <row r="1968" spans="1:12">
      <c r="A1968" s="4">
        <v>52226774</v>
      </c>
      <c r="B1968" s="4" t="s">
        <v>3450</v>
      </c>
      <c r="C1968" s="4" t="s">
        <v>3451</v>
      </c>
      <c r="D1968" t="s">
        <v>5636</v>
      </c>
      <c r="E1968" s="8">
        <v>11</v>
      </c>
      <c r="F1968" s="1" t="str">
        <f t="shared" si="20"/>
        <v>BUENOS AIRES</v>
      </c>
      <c r="G1968" s="6" t="s">
        <v>3633</v>
      </c>
      <c r="H1968" t="str">
        <f t="shared" si="21"/>
        <v>Coordinador I</v>
      </c>
      <c r="I1968" t="str">
        <f>VLOOKUP(A1968,PERSONALES!$B$2:$F$2072,4,0)</f>
        <v>F</v>
      </c>
      <c r="J1968">
        <f>VLOOKUP(A1968,PERSONALES!$B$2:$F$2072,5,0)</f>
        <v>47</v>
      </c>
      <c r="K1968" t="str">
        <f>VLOOKUP(A1968,CITACIONES!$B$1:D$2072,2,0)</f>
        <v>SI</v>
      </c>
      <c r="L1968" t="str">
        <f>VLOOKUP(A1968,CITACIONES!$B$2:$D$2072,3,0)</f>
        <v>ENERO</v>
      </c>
    </row>
    <row r="1969" spans="1:12">
      <c r="A1969" s="4">
        <v>52486697</v>
      </c>
      <c r="B1969" s="4" t="s">
        <v>3452</v>
      </c>
      <c r="C1969" s="4" t="s">
        <v>3453</v>
      </c>
      <c r="D1969" t="s">
        <v>5637</v>
      </c>
      <c r="E1969" s="8">
        <v>12</v>
      </c>
      <c r="F1969" s="1" t="str">
        <f t="shared" si="20"/>
        <v>CARACAS</v>
      </c>
      <c r="G1969" s="6" t="s">
        <v>3630</v>
      </c>
      <c r="H1969" t="str">
        <f t="shared" si="21"/>
        <v>Profesional II</v>
      </c>
      <c r="I1969" t="str">
        <f>VLOOKUP(A1969,PERSONALES!$B$2:$F$2072,4,0)</f>
        <v>F</v>
      </c>
      <c r="J1969">
        <f>VLOOKUP(A1969,PERSONALES!$B$2:$F$2072,5,0)</f>
        <v>44</v>
      </c>
      <c r="K1969" t="str">
        <f>VLOOKUP(A1969,CITACIONES!$B$1:D$2072,2,0)</f>
        <v>NO</v>
      </c>
      <c r="L1969" t="str">
        <f>VLOOKUP(A1969,CITACIONES!$B$2:$D$2072,3,0)</f>
        <v>PENDIENTE</v>
      </c>
    </row>
    <row r="1970" spans="1:12">
      <c r="A1970" s="4">
        <v>52522152</v>
      </c>
      <c r="B1970" s="4" t="s">
        <v>3454</v>
      </c>
      <c r="C1970" s="4" t="s">
        <v>3455</v>
      </c>
      <c r="D1970" t="s">
        <v>5638</v>
      </c>
      <c r="E1970" s="8">
        <v>11</v>
      </c>
      <c r="F1970" s="1" t="str">
        <f t="shared" si="20"/>
        <v>BUENOS AIRES</v>
      </c>
      <c r="G1970" s="6" t="s">
        <v>3630</v>
      </c>
      <c r="H1970" t="str">
        <f t="shared" si="21"/>
        <v>Profesional II</v>
      </c>
      <c r="I1970" t="str">
        <f>VLOOKUP(A1970,PERSONALES!$B$2:$F$2072,4,0)</f>
        <v>F</v>
      </c>
      <c r="J1970">
        <f>VLOOKUP(A1970,PERSONALES!$B$2:$F$2072,5,0)</f>
        <v>43</v>
      </c>
      <c r="K1970" t="str">
        <f>VLOOKUP(A1970,CITACIONES!$B$1:D$2072,2,0)</f>
        <v>SI</v>
      </c>
      <c r="L1970" t="str">
        <f>VLOOKUP(A1970,CITACIONES!$B$2:$D$2072,3,0)</f>
        <v>ENERO</v>
      </c>
    </row>
    <row r="1971" spans="1:12">
      <c r="A1971" s="4">
        <v>52794461</v>
      </c>
      <c r="B1971" s="4" t="s">
        <v>3456</v>
      </c>
      <c r="C1971" s="4" t="s">
        <v>3457</v>
      </c>
      <c r="D1971" t="s">
        <v>5639</v>
      </c>
      <c r="E1971" s="8">
        <v>4</v>
      </c>
      <c r="F1971" s="1" t="str">
        <f t="shared" si="20"/>
        <v>BARRANQUILLA</v>
      </c>
      <c r="G1971" s="6" t="s">
        <v>3630</v>
      </c>
      <c r="H1971" t="str">
        <f t="shared" si="21"/>
        <v>Profesional II</v>
      </c>
      <c r="I1971" t="str">
        <f>VLOOKUP(A1971,PERSONALES!$B$2:$F$2072,4,0)</f>
        <v>F</v>
      </c>
      <c r="J1971">
        <f>VLOOKUP(A1971,PERSONALES!$B$2:$F$2072,5,0)</f>
        <v>42</v>
      </c>
      <c r="K1971" t="str">
        <f>VLOOKUP(A1971,CITACIONES!$B$1:D$2072,2,0)</f>
        <v>SI</v>
      </c>
      <c r="L1971" t="str">
        <f>VLOOKUP(A1971,CITACIONES!$B$2:$D$2072,3,0)</f>
        <v>ABRIL</v>
      </c>
    </row>
    <row r="1972" spans="1:12">
      <c r="A1972" s="4">
        <v>52865925</v>
      </c>
      <c r="B1972" s="4" t="s">
        <v>1725</v>
      </c>
      <c r="C1972" s="4" t="s">
        <v>3458</v>
      </c>
      <c r="D1972" t="s">
        <v>5640</v>
      </c>
      <c r="E1972" s="8">
        <v>8</v>
      </c>
      <c r="F1972" s="1" t="str">
        <f t="shared" si="20"/>
        <v>GUAYAQUIL</v>
      </c>
      <c r="G1972" s="6" t="s">
        <v>3633</v>
      </c>
      <c r="H1972" t="str">
        <f t="shared" si="21"/>
        <v>Coordinador I</v>
      </c>
      <c r="I1972" t="str">
        <f>VLOOKUP(A1972,PERSONALES!$B$2:$F$2072,4,0)</f>
        <v>F</v>
      </c>
      <c r="J1972">
        <f>VLOOKUP(A1972,PERSONALES!$B$2:$F$2072,5,0)</f>
        <v>41</v>
      </c>
      <c r="K1972" t="str">
        <f>VLOOKUP(A1972,CITACIONES!$B$1:D$2072,2,0)</f>
        <v>SI</v>
      </c>
      <c r="L1972" t="str">
        <f>VLOOKUP(A1972,CITACIONES!$B$2:$D$2072,3,0)</f>
        <v>ABRIL</v>
      </c>
    </row>
    <row r="1973" spans="1:12">
      <c r="A1973" s="4">
        <v>52872174</v>
      </c>
      <c r="B1973" s="4" t="s">
        <v>110</v>
      </c>
      <c r="C1973" s="4" t="s">
        <v>109</v>
      </c>
      <c r="D1973" t="s">
        <v>5641</v>
      </c>
      <c r="E1973" s="8">
        <v>10</v>
      </c>
      <c r="F1973" s="1" t="str">
        <f t="shared" si="20"/>
        <v>LIMA</v>
      </c>
      <c r="G1973" s="6" t="s">
        <v>3635</v>
      </c>
      <c r="H1973" t="str">
        <f t="shared" si="21"/>
        <v>Auxiliar Técnico I</v>
      </c>
      <c r="I1973" t="str">
        <f>VLOOKUP(A1973,PERSONALES!$B$2:$F$2072,4,0)</f>
        <v>F</v>
      </c>
      <c r="J1973">
        <f>VLOOKUP(A1973,PERSONALES!$B$2:$F$2072,5,0)</f>
        <v>40</v>
      </c>
      <c r="K1973" t="str">
        <f>VLOOKUP(A1973,CITACIONES!$B$1:D$2072,2,0)</f>
        <v>NO</v>
      </c>
      <c r="L1973" t="str">
        <f>VLOOKUP(A1973,CITACIONES!$B$2:$D$2072,3,0)</f>
        <v>PENDIENTE</v>
      </c>
    </row>
    <row r="1974" spans="1:12">
      <c r="A1974" s="4">
        <v>52903535</v>
      </c>
      <c r="B1974" s="4" t="s">
        <v>3459</v>
      </c>
      <c r="C1974" s="4" t="s">
        <v>3460</v>
      </c>
      <c r="D1974" t="s">
        <v>5642</v>
      </c>
      <c r="E1974" s="8">
        <v>2</v>
      </c>
      <c r="F1974" s="1" t="str">
        <f t="shared" si="20"/>
        <v>MEDELLIN</v>
      </c>
      <c r="G1974" s="6" t="s">
        <v>3630</v>
      </c>
      <c r="H1974" t="str">
        <f t="shared" si="21"/>
        <v>Profesional II</v>
      </c>
      <c r="I1974" t="str">
        <f>VLOOKUP(A1974,PERSONALES!$B$2:$F$2072,4,0)</f>
        <v>F</v>
      </c>
      <c r="J1974">
        <f>VLOOKUP(A1974,PERSONALES!$B$2:$F$2072,5,0)</f>
        <v>41</v>
      </c>
      <c r="K1974" t="str">
        <f>VLOOKUP(A1974,CITACIONES!$B$1:D$2072,2,0)</f>
        <v>SI</v>
      </c>
      <c r="L1974" t="str">
        <f>VLOOKUP(A1974,CITACIONES!$B$2:$D$2072,3,0)</f>
        <v>JUNIO</v>
      </c>
    </row>
    <row r="1975" spans="1:12">
      <c r="A1975" s="4">
        <v>53074661</v>
      </c>
      <c r="B1975" s="4" t="s">
        <v>3461</v>
      </c>
      <c r="C1975" s="4" t="s">
        <v>2014</v>
      </c>
      <c r="D1975" t="s">
        <v>5643</v>
      </c>
      <c r="E1975" s="8">
        <v>5</v>
      </c>
      <c r="F1975" s="1" t="str">
        <f t="shared" si="20"/>
        <v>BUCARAMANGA</v>
      </c>
      <c r="G1975" s="6" t="s">
        <v>3633</v>
      </c>
      <c r="H1975" t="str">
        <f t="shared" si="21"/>
        <v>Coordinador I</v>
      </c>
      <c r="I1975" t="str">
        <f>VLOOKUP(A1975,PERSONALES!$B$2:$F$2072,4,0)</f>
        <v>F</v>
      </c>
      <c r="J1975">
        <f>VLOOKUP(A1975,PERSONALES!$B$2:$F$2072,5,0)</f>
        <v>37</v>
      </c>
      <c r="K1975" t="str">
        <f>VLOOKUP(A1975,CITACIONES!$B$1:D$2072,2,0)</f>
        <v>SI</v>
      </c>
      <c r="L1975" t="str">
        <f>VLOOKUP(A1975,CITACIONES!$B$2:$D$2072,3,0)</f>
        <v>MAYO</v>
      </c>
    </row>
    <row r="1976" spans="1:12">
      <c r="A1976" s="4">
        <v>53099184</v>
      </c>
      <c r="B1976" s="4" t="s">
        <v>3462</v>
      </c>
      <c r="C1976" s="4" t="s">
        <v>3463</v>
      </c>
      <c r="D1976" t="s">
        <v>5644</v>
      </c>
      <c r="E1976" s="8">
        <v>9</v>
      </c>
      <c r="F1976" s="1" t="str">
        <f t="shared" si="20"/>
        <v>QUITO</v>
      </c>
      <c r="G1976" s="6" t="s">
        <v>3635</v>
      </c>
      <c r="H1976" t="str">
        <f t="shared" si="21"/>
        <v>Auxiliar Técnico I</v>
      </c>
      <c r="I1976" t="str">
        <f>VLOOKUP(A1976,PERSONALES!$B$2:$F$2072,4,0)</f>
        <v>F</v>
      </c>
      <c r="J1976">
        <f>VLOOKUP(A1976,PERSONALES!$B$2:$F$2072,5,0)</f>
        <v>38</v>
      </c>
      <c r="K1976" t="str">
        <f>VLOOKUP(A1976,CITACIONES!$B$1:D$2072,2,0)</f>
        <v>SI</v>
      </c>
      <c r="L1976" t="str">
        <f>VLOOKUP(A1976,CITACIONES!$B$2:$D$2072,3,0)</f>
        <v>ABRIL</v>
      </c>
    </row>
    <row r="1977" spans="1:12">
      <c r="A1977" s="4">
        <v>53112221</v>
      </c>
      <c r="B1977" s="4" t="s">
        <v>902</v>
      </c>
      <c r="C1977" s="4" t="s">
        <v>3464</v>
      </c>
      <c r="D1977" t="s">
        <v>5645</v>
      </c>
      <c r="E1977" s="8">
        <v>13</v>
      </c>
      <c r="F1977" s="1" t="str">
        <f t="shared" si="20"/>
        <v>NEW YORK</v>
      </c>
      <c r="G1977" s="6" t="s">
        <v>3630</v>
      </c>
      <c r="H1977" t="str">
        <f t="shared" si="21"/>
        <v>Profesional II</v>
      </c>
      <c r="I1977" t="str">
        <f>VLOOKUP(A1977,PERSONALES!$B$2:$F$2072,4,0)</f>
        <v>F</v>
      </c>
      <c r="J1977">
        <f>VLOOKUP(A1977,PERSONALES!$B$2:$F$2072,5,0)</f>
        <v>38</v>
      </c>
      <c r="K1977" t="str">
        <f>VLOOKUP(A1977,CITACIONES!$B$1:D$2072,2,0)</f>
        <v>SI</v>
      </c>
      <c r="L1977" t="str">
        <f>VLOOKUP(A1977,CITACIONES!$B$2:$D$2072,3,0)</f>
        <v>ABRIL</v>
      </c>
    </row>
    <row r="1978" spans="1:12">
      <c r="A1978" s="4">
        <v>53138596</v>
      </c>
      <c r="B1978" s="4" t="s">
        <v>290</v>
      </c>
      <c r="C1978" s="4" t="s">
        <v>289</v>
      </c>
      <c r="D1978" t="s">
        <v>5646</v>
      </c>
      <c r="E1978" s="8">
        <v>1</v>
      </c>
      <c r="F1978" s="1" t="str">
        <f t="shared" si="20"/>
        <v>BOGOTA</v>
      </c>
      <c r="G1978" s="6" t="s">
        <v>3630</v>
      </c>
      <c r="H1978" t="str">
        <f t="shared" si="21"/>
        <v>Profesional II</v>
      </c>
      <c r="I1978" t="str">
        <f>VLOOKUP(A1978,PERSONALES!$B$2:$F$2072,4,0)</f>
        <v>F</v>
      </c>
      <c r="J1978">
        <f>VLOOKUP(A1978,PERSONALES!$B$2:$F$2072,5,0)</f>
        <v>37</v>
      </c>
      <c r="K1978" t="str">
        <f>VLOOKUP(A1978,CITACIONES!$B$1:D$2072,2,0)</f>
        <v>SI</v>
      </c>
      <c r="L1978" t="str">
        <f>VLOOKUP(A1978,CITACIONES!$B$2:$D$2072,3,0)</f>
        <v>ENERO</v>
      </c>
    </row>
    <row r="1979" spans="1:12">
      <c r="A1979" s="4">
        <v>80115222</v>
      </c>
      <c r="B1979" s="4" t="s">
        <v>2590</v>
      </c>
      <c r="C1979" s="4" t="s">
        <v>3465</v>
      </c>
      <c r="D1979" t="s">
        <v>5647</v>
      </c>
      <c r="E1979" s="8">
        <v>6</v>
      </c>
      <c r="F1979" s="1" t="str">
        <f t="shared" si="20"/>
        <v>SANTA MARTA</v>
      </c>
      <c r="G1979" s="6" t="s">
        <v>3633</v>
      </c>
      <c r="H1979" t="str">
        <f t="shared" si="21"/>
        <v>Coordinador I</v>
      </c>
      <c r="I1979" t="str">
        <f>VLOOKUP(A1979,PERSONALES!$B$2:$F$2072,4,0)</f>
        <v>M</v>
      </c>
      <c r="J1979">
        <f>VLOOKUP(A1979,PERSONALES!$B$2:$F$2072,5,0)</f>
        <v>39</v>
      </c>
      <c r="K1979" t="str">
        <f>VLOOKUP(A1979,CITACIONES!$B$1:D$2072,2,0)</f>
        <v>SI</v>
      </c>
      <c r="L1979" t="str">
        <f>VLOOKUP(A1979,CITACIONES!$B$2:$D$2072,3,0)</f>
        <v>ENERO</v>
      </c>
    </row>
    <row r="1980" spans="1:12">
      <c r="A1980" s="4">
        <v>80212617</v>
      </c>
      <c r="B1980" s="4" t="s">
        <v>3466</v>
      </c>
      <c r="C1980" s="4" t="s">
        <v>3467</v>
      </c>
      <c r="D1980" t="s">
        <v>5648</v>
      </c>
      <c r="E1980" s="8">
        <v>4</v>
      </c>
      <c r="F1980" s="1" t="str">
        <f t="shared" si="20"/>
        <v>BARRANQUILLA</v>
      </c>
      <c r="G1980" s="6" t="s">
        <v>3630</v>
      </c>
      <c r="H1980" t="str">
        <f t="shared" si="21"/>
        <v>Profesional II</v>
      </c>
      <c r="I1980" t="str">
        <f>VLOOKUP(A1980,PERSONALES!$B$2:$F$2072,4,0)</f>
        <v>M</v>
      </c>
      <c r="J1980">
        <f>VLOOKUP(A1980,PERSONALES!$B$2:$F$2072,5,0)</f>
        <v>38</v>
      </c>
      <c r="K1980" t="str">
        <f>VLOOKUP(A1980,CITACIONES!$B$1:D$2072,2,0)</f>
        <v>SI</v>
      </c>
      <c r="L1980" t="str">
        <f>VLOOKUP(A1980,CITACIONES!$B$2:$D$2072,3,0)</f>
        <v>MARZO</v>
      </c>
    </row>
    <row r="1981" spans="1:12">
      <c r="A1981" s="4">
        <v>1010996335</v>
      </c>
      <c r="B1981" s="4" t="s">
        <v>994</v>
      </c>
      <c r="C1981" s="4" t="s">
        <v>3468</v>
      </c>
      <c r="D1981" t="s">
        <v>5649</v>
      </c>
      <c r="E1981" s="8">
        <v>3</v>
      </c>
      <c r="F1981" s="1" t="str">
        <f t="shared" si="20"/>
        <v>CALI</v>
      </c>
      <c r="G1981" s="6" t="s">
        <v>3630</v>
      </c>
      <c r="H1981" t="str">
        <f t="shared" si="21"/>
        <v>Profesional II</v>
      </c>
      <c r="I1981" t="str">
        <f>VLOOKUP(A1981,PERSONALES!$B$2:$F$2072,4,0)</f>
        <v>M</v>
      </c>
      <c r="J1981">
        <f>VLOOKUP(A1981,PERSONALES!$B$2:$F$2072,5,0)</f>
        <v>33</v>
      </c>
      <c r="K1981" t="str">
        <f>VLOOKUP(A1981,CITACIONES!$B$1:D$2072,2,0)</f>
        <v>SI</v>
      </c>
      <c r="L1981" t="str">
        <f>VLOOKUP(A1981,CITACIONES!$B$2:$D$2072,3,0)</f>
        <v>MAYO</v>
      </c>
    </row>
    <row r="1982" spans="1:12">
      <c r="A1982" s="4">
        <v>10124301</v>
      </c>
      <c r="B1982" s="4" t="s">
        <v>3469</v>
      </c>
      <c r="C1982" s="4" t="s">
        <v>3470</v>
      </c>
      <c r="D1982" t="s">
        <v>5650</v>
      </c>
      <c r="E1982" s="8">
        <v>4</v>
      </c>
      <c r="F1982" s="1" t="str">
        <f t="shared" si="20"/>
        <v>BARRANQUILLA</v>
      </c>
      <c r="G1982" s="6" t="s">
        <v>3630</v>
      </c>
      <c r="H1982" t="str">
        <f t="shared" si="21"/>
        <v>Profesional II</v>
      </c>
      <c r="I1982" t="str">
        <f>VLOOKUP(A1982,PERSONALES!$B$2:$F$2072,4,0)</f>
        <v>M</v>
      </c>
      <c r="J1982">
        <f>VLOOKUP(A1982,PERSONALES!$B$2:$F$2072,5,0)</f>
        <v>33</v>
      </c>
      <c r="K1982" t="str">
        <f>VLOOKUP(A1982,CITACIONES!$B$1:D$2072,2,0)</f>
        <v>SI</v>
      </c>
      <c r="L1982" t="str">
        <f>VLOOKUP(A1982,CITACIONES!$B$2:$D$2072,3,0)</f>
        <v>MAYO</v>
      </c>
    </row>
    <row r="1983" spans="1:12">
      <c r="A1983" s="4">
        <v>1013733340</v>
      </c>
      <c r="B1983" s="4" t="s">
        <v>3471</v>
      </c>
      <c r="C1983" s="4" t="s">
        <v>3472</v>
      </c>
      <c r="D1983" t="s">
        <v>5651</v>
      </c>
      <c r="E1983" s="8">
        <v>9</v>
      </c>
      <c r="F1983" s="1" t="str">
        <f t="shared" si="20"/>
        <v>QUITO</v>
      </c>
      <c r="G1983" s="6" t="s">
        <v>3630</v>
      </c>
      <c r="H1983" t="str">
        <f t="shared" si="21"/>
        <v>Profesional II</v>
      </c>
      <c r="I1983" t="str">
        <f>VLOOKUP(A1983,PERSONALES!$B$2:$F$2072,4,0)</f>
        <v>F</v>
      </c>
      <c r="J1983">
        <f>VLOOKUP(A1983,PERSONALES!$B$2:$F$2072,5,0)</f>
        <v>33</v>
      </c>
      <c r="K1983" t="str">
        <f>VLOOKUP(A1983,CITACIONES!$B$1:D$2072,2,0)</f>
        <v>SI</v>
      </c>
      <c r="L1983" t="str">
        <f>VLOOKUP(A1983,CITACIONES!$B$2:$D$2072,3,0)</f>
        <v>ABRIL</v>
      </c>
    </row>
    <row r="1984" spans="1:12">
      <c r="A1984" s="4">
        <v>1013746891</v>
      </c>
      <c r="B1984" s="4" t="s">
        <v>3473</v>
      </c>
      <c r="C1984" s="4" t="s">
        <v>3474</v>
      </c>
      <c r="D1984" t="s">
        <v>5652</v>
      </c>
      <c r="E1984" s="8">
        <v>3</v>
      </c>
      <c r="F1984" s="1" t="str">
        <f t="shared" si="20"/>
        <v>CALI</v>
      </c>
      <c r="G1984" s="6" t="s">
        <v>3635</v>
      </c>
      <c r="H1984" t="str">
        <f t="shared" si="21"/>
        <v>Auxiliar Técnico I</v>
      </c>
      <c r="I1984" t="str">
        <f>VLOOKUP(A1984,PERSONALES!$B$2:$F$2072,4,0)</f>
        <v>F</v>
      </c>
      <c r="J1984">
        <f>VLOOKUP(A1984,PERSONALES!$B$2:$F$2072,5,0)</f>
        <v>32</v>
      </c>
      <c r="K1984" t="str">
        <f>VLOOKUP(A1984,CITACIONES!$B$1:D$2072,2,0)</f>
        <v>SI</v>
      </c>
      <c r="L1984" t="str">
        <f>VLOOKUP(A1984,CITACIONES!$B$2:$D$2072,3,0)</f>
        <v>FEBRERO</v>
      </c>
    </row>
    <row r="1985" spans="1:12">
      <c r="A1985" s="4">
        <v>1016645566</v>
      </c>
      <c r="B1985" s="4" t="s">
        <v>60</v>
      </c>
      <c r="C1985" s="4" t="s">
        <v>3475</v>
      </c>
      <c r="D1985" t="s">
        <v>5653</v>
      </c>
      <c r="E1985" s="8">
        <v>12</v>
      </c>
      <c r="F1985" s="1" t="str">
        <f t="shared" si="20"/>
        <v>CARACAS</v>
      </c>
      <c r="G1985" s="6" t="s">
        <v>3635</v>
      </c>
      <c r="H1985" t="str">
        <f t="shared" si="21"/>
        <v>Auxiliar Técnico I</v>
      </c>
      <c r="I1985" t="str">
        <f>VLOOKUP(A1985,PERSONALES!$B$2:$F$2072,4,0)</f>
        <v>F</v>
      </c>
      <c r="J1985">
        <f>VLOOKUP(A1985,PERSONALES!$B$2:$F$2072,5,0)</f>
        <v>35</v>
      </c>
      <c r="K1985" t="str">
        <f>VLOOKUP(A1985,CITACIONES!$B$1:D$2072,2,0)</f>
        <v>SI</v>
      </c>
      <c r="L1985" t="str">
        <f>VLOOKUP(A1985,CITACIONES!$B$2:$D$2072,3,0)</f>
        <v>ENERO</v>
      </c>
    </row>
    <row r="1986" spans="1:12">
      <c r="A1986" s="4">
        <v>1016735807</v>
      </c>
      <c r="B1986" s="4" t="s">
        <v>3476</v>
      </c>
      <c r="C1986" s="4" t="s">
        <v>3477</v>
      </c>
      <c r="D1986" t="s">
        <v>5654</v>
      </c>
      <c r="E1986" s="8">
        <v>9</v>
      </c>
      <c r="F1986" s="1" t="str">
        <f t="shared" ref="F1986:F2049" si="22">VLOOKUP(E1986,$O$1:$P$16,2,FALSE)</f>
        <v>QUITO</v>
      </c>
      <c r="G1986" s="6" t="s">
        <v>3636</v>
      </c>
      <c r="H1986" t="str">
        <f t="shared" ref="H1986:H2049" si="23">VLOOKUP(G1986,$O$19:$P$38,2,0)</f>
        <v>Tecnólogo</v>
      </c>
      <c r="I1986" t="str">
        <f>VLOOKUP(A1986,PERSONALES!$B$2:$F$2072,4,0)</f>
        <v>F</v>
      </c>
      <c r="J1986">
        <f>VLOOKUP(A1986,PERSONALES!$B$2:$F$2072,5,0)</f>
        <v>34</v>
      </c>
      <c r="K1986" t="str">
        <f>VLOOKUP(A1986,CITACIONES!$B$1:D$2072,2,0)</f>
        <v>SI</v>
      </c>
      <c r="L1986" t="str">
        <f>VLOOKUP(A1986,CITACIONES!$B$2:$D$2072,3,0)</f>
        <v>MARZO</v>
      </c>
    </row>
    <row r="1987" spans="1:12">
      <c r="A1987" s="4">
        <v>1022309738</v>
      </c>
      <c r="B1987" s="4" t="s">
        <v>1579</v>
      </c>
      <c r="C1987" s="4" t="s">
        <v>3478</v>
      </c>
      <c r="D1987" t="s">
        <v>5655</v>
      </c>
      <c r="E1987" s="8">
        <v>8</v>
      </c>
      <c r="F1987" s="1" t="str">
        <f t="shared" si="22"/>
        <v>GUAYAQUIL</v>
      </c>
      <c r="G1987" s="6" t="s">
        <v>3630</v>
      </c>
      <c r="H1987" t="str">
        <f t="shared" si="23"/>
        <v>Profesional II</v>
      </c>
      <c r="I1987" t="str">
        <f>VLOOKUP(A1987,PERSONALES!$B$2:$F$2072,4,0)</f>
        <v>F</v>
      </c>
      <c r="J1987">
        <f>VLOOKUP(A1987,PERSONALES!$B$2:$F$2072,5,0)</f>
        <v>34</v>
      </c>
      <c r="K1987" t="str">
        <f>VLOOKUP(A1987,CITACIONES!$B$1:D$2072,2,0)</f>
        <v>SI</v>
      </c>
      <c r="L1987" t="str">
        <f>VLOOKUP(A1987,CITACIONES!$B$2:$D$2072,3,0)</f>
        <v>MAYO</v>
      </c>
    </row>
    <row r="1988" spans="1:12">
      <c r="A1988" s="4">
        <v>1022328209</v>
      </c>
      <c r="B1988" s="4" t="s">
        <v>1845</v>
      </c>
      <c r="C1988" s="4" t="s">
        <v>3479</v>
      </c>
      <c r="D1988" t="s">
        <v>5656</v>
      </c>
      <c r="E1988" s="8">
        <v>10</v>
      </c>
      <c r="F1988" s="1" t="str">
        <f t="shared" si="22"/>
        <v>LIMA</v>
      </c>
      <c r="G1988" s="6" t="s">
        <v>3636</v>
      </c>
      <c r="H1988" t="str">
        <f t="shared" si="23"/>
        <v>Tecnólogo</v>
      </c>
      <c r="I1988" t="str">
        <f>VLOOKUP(A1988,PERSONALES!$B$2:$F$2072,4,0)</f>
        <v>F</v>
      </c>
      <c r="J1988">
        <f>VLOOKUP(A1988,PERSONALES!$B$2:$F$2072,5,0)</f>
        <v>28</v>
      </c>
      <c r="K1988" t="str">
        <f>VLOOKUP(A1988,CITACIONES!$B$1:D$2072,2,0)</f>
        <v>SI</v>
      </c>
      <c r="L1988" t="str">
        <f>VLOOKUP(A1988,CITACIONES!$B$2:$D$2072,3,0)</f>
        <v>ABRIL</v>
      </c>
    </row>
    <row r="1989" spans="1:12">
      <c r="A1989" s="4">
        <v>1023379877</v>
      </c>
      <c r="B1989" s="4" t="s">
        <v>355</v>
      </c>
      <c r="C1989" s="4" t="s">
        <v>354</v>
      </c>
      <c r="D1989" t="s">
        <v>5657</v>
      </c>
      <c r="E1989" s="8">
        <v>15</v>
      </c>
      <c r="F1989" s="1" t="str">
        <f t="shared" si="22"/>
        <v>MIAMI</v>
      </c>
      <c r="G1989" s="6" t="s">
        <v>3630</v>
      </c>
      <c r="H1989" t="str">
        <f t="shared" si="23"/>
        <v>Profesional II</v>
      </c>
      <c r="I1989" t="str">
        <f>VLOOKUP(A1989,PERSONALES!$B$2:$F$2072,4,0)</f>
        <v>M</v>
      </c>
      <c r="J1989">
        <f>VLOOKUP(A1989,PERSONALES!$B$2:$F$2072,5,0)</f>
        <v>31</v>
      </c>
      <c r="K1989" t="str">
        <f>VLOOKUP(A1989,CITACIONES!$B$1:D$2072,2,0)</f>
        <v>SI</v>
      </c>
      <c r="L1989" t="str">
        <f>VLOOKUP(A1989,CITACIONES!$B$2:$D$2072,3,0)</f>
        <v>MAYO</v>
      </c>
    </row>
    <row r="1990" spans="1:12">
      <c r="A1990" s="4">
        <v>1023443277</v>
      </c>
      <c r="B1990" s="4" t="s">
        <v>3480</v>
      </c>
      <c r="C1990" s="4" t="s">
        <v>3481</v>
      </c>
      <c r="D1990" t="s">
        <v>5658</v>
      </c>
      <c r="E1990" s="8">
        <v>3</v>
      </c>
      <c r="F1990" s="1" t="str">
        <f t="shared" si="22"/>
        <v>CALI</v>
      </c>
      <c r="G1990" s="6" t="s">
        <v>3635</v>
      </c>
      <c r="H1990" t="str">
        <f t="shared" si="23"/>
        <v>Auxiliar Técnico I</v>
      </c>
      <c r="I1990" t="str">
        <f>VLOOKUP(A1990,PERSONALES!$B$2:$F$2072,4,0)</f>
        <v>M</v>
      </c>
      <c r="J1990">
        <f>VLOOKUP(A1990,PERSONALES!$B$2:$F$2072,5,0)</f>
        <v>30</v>
      </c>
      <c r="K1990" t="str">
        <f>VLOOKUP(A1990,CITACIONES!$B$1:D$2072,2,0)</f>
        <v>SI</v>
      </c>
      <c r="L1990" t="str">
        <f>VLOOKUP(A1990,CITACIONES!$B$2:$D$2072,3,0)</f>
        <v>MARZO</v>
      </c>
    </row>
    <row r="1991" spans="1:12">
      <c r="A1991" s="4">
        <v>1030683086</v>
      </c>
      <c r="B1991" s="4" t="s">
        <v>1635</v>
      </c>
      <c r="C1991" s="4" t="s">
        <v>3482</v>
      </c>
      <c r="D1991" t="s">
        <v>5659</v>
      </c>
      <c r="E1991" s="8">
        <v>3</v>
      </c>
      <c r="F1991" s="1" t="str">
        <f t="shared" si="22"/>
        <v>CALI</v>
      </c>
      <c r="G1991" s="6" t="s">
        <v>3633</v>
      </c>
      <c r="H1991" t="str">
        <f t="shared" si="23"/>
        <v>Coordinador I</v>
      </c>
      <c r="I1991" t="str">
        <f>VLOOKUP(A1991,PERSONALES!$B$2:$F$2072,4,0)</f>
        <v>F</v>
      </c>
      <c r="J1991">
        <f>VLOOKUP(A1991,PERSONALES!$B$2:$F$2072,5,0)</f>
        <v>35</v>
      </c>
      <c r="K1991" t="str">
        <f>VLOOKUP(A1991,CITACIONES!$B$1:D$2072,2,0)</f>
        <v>SI</v>
      </c>
      <c r="L1991" t="str">
        <f>VLOOKUP(A1991,CITACIONES!$B$2:$D$2072,3,0)</f>
        <v>MARZO</v>
      </c>
    </row>
    <row r="1992" spans="1:12">
      <c r="A1992" s="4">
        <v>1030417296</v>
      </c>
      <c r="B1992" s="4" t="s">
        <v>22</v>
      </c>
      <c r="C1992" s="4" t="s">
        <v>21</v>
      </c>
      <c r="D1992" t="s">
        <v>5660</v>
      </c>
      <c r="E1992" s="8">
        <v>14</v>
      </c>
      <c r="F1992" s="1" t="str">
        <f t="shared" si="22"/>
        <v>SANTIAGO</v>
      </c>
      <c r="G1992" s="6" t="s">
        <v>3630</v>
      </c>
      <c r="H1992" t="str">
        <f t="shared" si="23"/>
        <v>Profesional II</v>
      </c>
      <c r="I1992" t="str">
        <f>VLOOKUP(A1992,PERSONALES!$B$2:$F$2072,4,0)</f>
        <v>M</v>
      </c>
      <c r="J1992">
        <f>VLOOKUP(A1992,PERSONALES!$B$2:$F$2072,5,0)</f>
        <v>30</v>
      </c>
      <c r="K1992" t="str">
        <f>VLOOKUP(A1992,CITACIONES!$B$1:D$2072,2,0)</f>
        <v>SI</v>
      </c>
      <c r="L1992" t="str">
        <f>VLOOKUP(A1992,CITACIONES!$B$2:$D$2072,3,0)</f>
        <v>ENERO</v>
      </c>
    </row>
    <row r="1993" spans="1:12">
      <c r="A1993" s="4">
        <v>1031271821</v>
      </c>
      <c r="B1993" s="4" t="s">
        <v>3483</v>
      </c>
      <c r="C1993" s="4" t="s">
        <v>3484</v>
      </c>
      <c r="D1993" t="s">
        <v>5661</v>
      </c>
      <c r="E1993" s="8">
        <v>1</v>
      </c>
      <c r="F1993" s="1" t="str">
        <f t="shared" si="22"/>
        <v>BOGOTA</v>
      </c>
      <c r="G1993" s="6" t="s">
        <v>3636</v>
      </c>
      <c r="H1993" t="str">
        <f t="shared" si="23"/>
        <v>Tecnólogo</v>
      </c>
      <c r="I1993" t="str">
        <f>VLOOKUP(A1993,PERSONALES!$B$2:$F$2072,4,0)</f>
        <v>M</v>
      </c>
      <c r="J1993">
        <f>VLOOKUP(A1993,PERSONALES!$B$2:$F$2072,5,0)</f>
        <v>31</v>
      </c>
      <c r="K1993" t="str">
        <f>VLOOKUP(A1993,CITACIONES!$B$1:D$2072,2,0)</f>
        <v>NO</v>
      </c>
      <c r="L1993" t="str">
        <f>VLOOKUP(A1993,CITACIONES!$B$2:$D$2072,3,0)</f>
        <v>PENDIENTE</v>
      </c>
    </row>
    <row r="1994" spans="1:12">
      <c r="A1994" s="4">
        <v>1032722960</v>
      </c>
      <c r="B1994" s="4" t="s">
        <v>3070</v>
      </c>
      <c r="C1994" s="4" t="s">
        <v>3485</v>
      </c>
      <c r="D1994" t="s">
        <v>5662</v>
      </c>
      <c r="E1994" s="8">
        <v>10</v>
      </c>
      <c r="F1994" s="1" t="str">
        <f t="shared" si="22"/>
        <v>LIMA</v>
      </c>
      <c r="G1994" s="6" t="s">
        <v>3632</v>
      </c>
      <c r="H1994" t="str">
        <f t="shared" si="23"/>
        <v>Profesional I</v>
      </c>
      <c r="I1994" t="str">
        <f>VLOOKUP(A1994,PERSONALES!$B$2:$F$2072,4,0)</f>
        <v>F</v>
      </c>
      <c r="J1994">
        <f>VLOOKUP(A1994,PERSONALES!$B$2:$F$2072,5,0)</f>
        <v>34</v>
      </c>
      <c r="K1994" t="str">
        <f>VLOOKUP(A1994,CITACIONES!$B$1:D$2072,2,0)</f>
        <v>SI</v>
      </c>
      <c r="L1994" t="str">
        <f>VLOOKUP(A1994,CITACIONES!$B$2:$D$2072,3,0)</f>
        <v>JUNIO</v>
      </c>
    </row>
    <row r="1995" spans="1:12">
      <c r="A1995" s="4">
        <v>1053298723</v>
      </c>
      <c r="B1995" s="4" t="s">
        <v>690</v>
      </c>
      <c r="C1995" s="4" t="s">
        <v>3486</v>
      </c>
      <c r="D1995" t="s">
        <v>5663</v>
      </c>
      <c r="E1995" s="8">
        <v>11</v>
      </c>
      <c r="F1995" s="1" t="str">
        <f t="shared" si="22"/>
        <v>BUENOS AIRES</v>
      </c>
      <c r="G1995" s="6" t="s">
        <v>3630</v>
      </c>
      <c r="H1995" t="str">
        <f t="shared" si="23"/>
        <v>Profesional II</v>
      </c>
      <c r="I1995" t="str">
        <f>VLOOKUP(A1995,PERSONALES!$B$2:$F$2072,4,0)</f>
        <v>F</v>
      </c>
      <c r="J1995">
        <f>VLOOKUP(A1995,PERSONALES!$B$2:$F$2072,5,0)</f>
        <v>35</v>
      </c>
      <c r="K1995" t="str">
        <f>VLOOKUP(A1995,CITACIONES!$B$1:D$2072,2,0)</f>
        <v>NO</v>
      </c>
      <c r="L1995" t="str">
        <f>VLOOKUP(A1995,CITACIONES!$B$2:$D$2072,3,0)</f>
        <v>PENDIENTE</v>
      </c>
    </row>
    <row r="1996" spans="1:12">
      <c r="A1996" s="4">
        <v>1424705</v>
      </c>
      <c r="B1996" s="4" t="s">
        <v>753</v>
      </c>
      <c r="C1996" s="4" t="s">
        <v>3487</v>
      </c>
      <c r="D1996" t="s">
        <v>5664</v>
      </c>
      <c r="E1996" s="8">
        <v>1</v>
      </c>
      <c r="F1996" s="1" t="str">
        <f t="shared" si="22"/>
        <v>BOGOTA</v>
      </c>
      <c r="G1996" s="6" t="s">
        <v>3630</v>
      </c>
      <c r="H1996" t="str">
        <f t="shared" si="23"/>
        <v>Profesional II</v>
      </c>
      <c r="I1996" t="str">
        <f>VLOOKUP(A1996,PERSONALES!$B$2:$F$2072,4,0)</f>
        <v>M</v>
      </c>
      <c r="J1996">
        <f>VLOOKUP(A1996,PERSONALES!$B$2:$F$2072,5,0)</f>
        <v>59</v>
      </c>
      <c r="K1996" t="str">
        <f>VLOOKUP(A1996,CITACIONES!$B$1:D$2072,2,0)</f>
        <v>NO</v>
      </c>
      <c r="L1996" t="str">
        <f>VLOOKUP(A1996,CITACIONES!$B$2:$D$2072,3,0)</f>
        <v>PENDIENTE</v>
      </c>
    </row>
    <row r="1997" spans="1:12">
      <c r="A1997" s="4">
        <v>52033277</v>
      </c>
      <c r="B1997" s="4" t="s">
        <v>3488</v>
      </c>
      <c r="C1997" s="4" t="s">
        <v>3489</v>
      </c>
      <c r="D1997" t="s">
        <v>5665</v>
      </c>
      <c r="E1997" s="8">
        <v>1</v>
      </c>
      <c r="F1997" s="1" t="str">
        <f t="shared" si="22"/>
        <v>BOGOTA</v>
      </c>
      <c r="G1997" s="6" t="s">
        <v>3630</v>
      </c>
      <c r="H1997" t="str">
        <f t="shared" si="23"/>
        <v>Profesional II</v>
      </c>
      <c r="I1997" t="str">
        <f>VLOOKUP(A1997,PERSONALES!$B$2:$F$2072,4,0)</f>
        <v>F</v>
      </c>
      <c r="J1997">
        <f>VLOOKUP(A1997,PERSONALES!$B$2:$F$2072,5,0)</f>
        <v>55</v>
      </c>
      <c r="K1997" t="str">
        <f>VLOOKUP(A1997,CITACIONES!$B$1:D$2072,2,0)</f>
        <v>SI</v>
      </c>
      <c r="L1997" t="str">
        <f>VLOOKUP(A1997,CITACIONES!$B$2:$D$2072,3,0)</f>
        <v>MARZO</v>
      </c>
    </row>
    <row r="1998" spans="1:12">
      <c r="A1998" s="4">
        <v>52241664</v>
      </c>
      <c r="B1998" s="4" t="s">
        <v>1639</v>
      </c>
      <c r="C1998" s="4" t="s">
        <v>3490</v>
      </c>
      <c r="D1998" t="s">
        <v>5666</v>
      </c>
      <c r="E1998" s="8">
        <v>5</v>
      </c>
      <c r="F1998" s="1" t="str">
        <f t="shared" si="22"/>
        <v>BUCARAMANGA</v>
      </c>
      <c r="G1998" s="6" t="s">
        <v>3630</v>
      </c>
      <c r="H1998" t="str">
        <f t="shared" si="23"/>
        <v>Profesional II</v>
      </c>
      <c r="I1998" t="str">
        <f>VLOOKUP(A1998,PERSONALES!$B$2:$F$2072,4,0)</f>
        <v>F</v>
      </c>
      <c r="J1998">
        <f>VLOOKUP(A1998,PERSONALES!$B$2:$F$2072,5,0)</f>
        <v>43</v>
      </c>
      <c r="K1998" t="str">
        <f>VLOOKUP(A1998,CITACIONES!$B$1:D$2072,2,0)</f>
        <v>SI</v>
      </c>
      <c r="L1998" t="str">
        <f>VLOOKUP(A1998,CITACIONES!$B$2:$D$2072,3,0)</f>
        <v>FEBRERO</v>
      </c>
    </row>
    <row r="1999" spans="1:12">
      <c r="A1999" s="4">
        <v>52797583</v>
      </c>
      <c r="B1999" s="4" t="s">
        <v>3491</v>
      </c>
      <c r="C1999" s="4" t="s">
        <v>3492</v>
      </c>
      <c r="D1999" t="s">
        <v>5667</v>
      </c>
      <c r="E1999" s="8">
        <v>15</v>
      </c>
      <c r="F1999" s="1" t="str">
        <f t="shared" si="22"/>
        <v>MIAMI</v>
      </c>
      <c r="G1999" s="6" t="s">
        <v>3638</v>
      </c>
      <c r="H1999" t="str">
        <f t="shared" si="23"/>
        <v>Gestor I</v>
      </c>
      <c r="I1999" t="str">
        <f>VLOOKUP(A1999,PERSONALES!$B$2:$F$2072,4,0)</f>
        <v>F</v>
      </c>
      <c r="J1999">
        <f>VLOOKUP(A1999,PERSONALES!$B$2:$F$2072,5,0)</f>
        <v>41</v>
      </c>
      <c r="K1999" t="str">
        <f>VLOOKUP(A1999,CITACIONES!$B$1:D$2072,2,0)</f>
        <v>SI</v>
      </c>
      <c r="L1999" t="str">
        <f>VLOOKUP(A1999,CITACIONES!$B$2:$D$2072,3,0)</f>
        <v>MAYO</v>
      </c>
    </row>
    <row r="2000" spans="1:12">
      <c r="A2000" s="4">
        <v>52852700</v>
      </c>
      <c r="B2000" s="4" t="s">
        <v>3493</v>
      </c>
      <c r="C2000" s="4" t="s">
        <v>3494</v>
      </c>
      <c r="D2000" t="s">
        <v>5668</v>
      </c>
      <c r="E2000" s="8">
        <v>5</v>
      </c>
      <c r="F2000" s="1" t="str">
        <f t="shared" si="22"/>
        <v>BUCARAMANGA</v>
      </c>
      <c r="G2000" s="6" t="s">
        <v>3634</v>
      </c>
      <c r="H2000" t="str">
        <f t="shared" si="23"/>
        <v>Auxiliar Técnico II</v>
      </c>
      <c r="I2000" t="str">
        <f>VLOOKUP(A2000,PERSONALES!$B$2:$F$2072,4,0)</f>
        <v>F</v>
      </c>
      <c r="J2000">
        <f>VLOOKUP(A2000,PERSONALES!$B$2:$F$2072,5,0)</f>
        <v>40</v>
      </c>
      <c r="K2000" t="str">
        <f>VLOOKUP(A2000,CITACIONES!$B$1:D$2072,2,0)</f>
        <v>NO</v>
      </c>
      <c r="L2000" t="str">
        <f>VLOOKUP(A2000,CITACIONES!$B$2:$D$2072,3,0)</f>
        <v>PENDIENTE</v>
      </c>
    </row>
    <row r="2001" spans="1:12">
      <c r="A2001" s="4">
        <v>52894060</v>
      </c>
      <c r="B2001" s="4" t="s">
        <v>381</v>
      </c>
      <c r="C2001" s="4" t="s">
        <v>380</v>
      </c>
      <c r="D2001" t="s">
        <v>5669</v>
      </c>
      <c r="E2001" s="8">
        <v>1</v>
      </c>
      <c r="F2001" s="1" t="str">
        <f t="shared" si="22"/>
        <v>BOGOTA</v>
      </c>
      <c r="G2001" s="6" t="s">
        <v>3636</v>
      </c>
      <c r="H2001" t="str">
        <f t="shared" si="23"/>
        <v>Tecnólogo</v>
      </c>
      <c r="I2001" t="str">
        <f>VLOOKUP(A2001,PERSONALES!$B$2:$F$2072,4,0)</f>
        <v>F</v>
      </c>
      <c r="J2001">
        <f>VLOOKUP(A2001,PERSONALES!$B$2:$F$2072,5,0)</f>
        <v>41</v>
      </c>
      <c r="K2001" t="str">
        <f>VLOOKUP(A2001,CITACIONES!$B$1:D$2072,2,0)</f>
        <v>NO</v>
      </c>
      <c r="L2001" t="str">
        <f>VLOOKUP(A2001,CITACIONES!$B$2:$D$2072,3,0)</f>
        <v>PENDIENTE</v>
      </c>
    </row>
    <row r="2002" spans="1:12">
      <c r="A2002" s="4">
        <v>52916425</v>
      </c>
      <c r="B2002" s="4" t="s">
        <v>3495</v>
      </c>
      <c r="C2002" s="4" t="s">
        <v>3496</v>
      </c>
      <c r="D2002" t="s">
        <v>5670</v>
      </c>
      <c r="E2002" s="8">
        <v>12</v>
      </c>
      <c r="F2002" s="1" t="str">
        <f t="shared" si="22"/>
        <v>CARACAS</v>
      </c>
      <c r="G2002" s="6" t="s">
        <v>3630</v>
      </c>
      <c r="H2002" t="str">
        <f t="shared" si="23"/>
        <v>Profesional II</v>
      </c>
      <c r="I2002" t="str">
        <f>VLOOKUP(A2002,PERSONALES!$B$2:$F$2072,4,0)</f>
        <v>F</v>
      </c>
      <c r="J2002">
        <f>VLOOKUP(A2002,PERSONALES!$B$2:$F$2072,5,0)</f>
        <v>39</v>
      </c>
      <c r="K2002" t="str">
        <f>VLOOKUP(A2002,CITACIONES!$B$1:D$2072,2,0)</f>
        <v>SI</v>
      </c>
      <c r="L2002" t="str">
        <f>VLOOKUP(A2002,CITACIONES!$B$2:$D$2072,3,0)</f>
        <v>ENERO</v>
      </c>
    </row>
    <row r="2003" spans="1:12">
      <c r="A2003" s="4">
        <v>5303882</v>
      </c>
      <c r="B2003" s="4" t="s">
        <v>3497</v>
      </c>
      <c r="C2003" s="4" t="s">
        <v>3498</v>
      </c>
      <c r="D2003" t="s">
        <v>5671</v>
      </c>
      <c r="E2003" s="8">
        <v>2</v>
      </c>
      <c r="F2003" s="1" t="str">
        <f t="shared" si="22"/>
        <v>MEDELLIN</v>
      </c>
      <c r="G2003" s="6" t="s">
        <v>3635</v>
      </c>
      <c r="H2003" t="str">
        <f t="shared" si="23"/>
        <v>Auxiliar Técnico I</v>
      </c>
      <c r="I2003" t="str">
        <f>VLOOKUP(A2003,PERSONALES!$B$2:$F$2072,4,0)</f>
        <v>F</v>
      </c>
      <c r="J2003">
        <f>VLOOKUP(A2003,PERSONALES!$B$2:$F$2072,5,0)</f>
        <v>38</v>
      </c>
      <c r="K2003" t="str">
        <f>VLOOKUP(A2003,CITACIONES!$B$1:D$2072,2,0)</f>
        <v>SI</v>
      </c>
      <c r="L2003" t="str">
        <f>VLOOKUP(A2003,CITACIONES!$B$2:$D$2072,3,0)</f>
        <v>ENERO</v>
      </c>
    </row>
    <row r="2004" spans="1:12">
      <c r="A2004" s="4">
        <v>53114721</v>
      </c>
      <c r="B2004" s="4" t="s">
        <v>3499</v>
      </c>
      <c r="C2004" s="4" t="s">
        <v>3500</v>
      </c>
      <c r="D2004" t="s">
        <v>5672</v>
      </c>
      <c r="E2004" s="8">
        <v>3</v>
      </c>
      <c r="F2004" s="1" t="str">
        <f t="shared" si="22"/>
        <v>CALI</v>
      </c>
      <c r="G2004" s="6" t="s">
        <v>3635</v>
      </c>
      <c r="H2004" t="str">
        <f t="shared" si="23"/>
        <v>Auxiliar Técnico I</v>
      </c>
      <c r="I2004" t="str">
        <f>VLOOKUP(A2004,PERSONALES!$B$2:$F$2072,4,0)</f>
        <v>F</v>
      </c>
      <c r="J2004">
        <f>VLOOKUP(A2004,PERSONALES!$B$2:$F$2072,5,0)</f>
        <v>38</v>
      </c>
      <c r="K2004" t="str">
        <f>VLOOKUP(A2004,CITACIONES!$B$1:D$2072,2,0)</f>
        <v>SI</v>
      </c>
      <c r="L2004" t="str">
        <f>VLOOKUP(A2004,CITACIONES!$B$2:$D$2072,3,0)</f>
        <v>FEBRERO</v>
      </c>
    </row>
    <row r="2005" spans="1:12">
      <c r="A2005" s="4">
        <v>75435869</v>
      </c>
      <c r="B2005" s="4" t="s">
        <v>3501</v>
      </c>
      <c r="C2005" s="4" t="s">
        <v>155</v>
      </c>
      <c r="D2005" t="s">
        <v>5673</v>
      </c>
      <c r="E2005" s="8">
        <v>7</v>
      </c>
      <c r="F2005" s="1" t="str">
        <f t="shared" si="22"/>
        <v>PASO</v>
      </c>
      <c r="G2005" s="6" t="s">
        <v>3637</v>
      </c>
      <c r="H2005" t="str">
        <f t="shared" si="23"/>
        <v>Gerente I</v>
      </c>
      <c r="I2005" t="str">
        <f>VLOOKUP(A2005,PERSONALES!$B$2:$F$2072,4,0)</f>
        <v>M</v>
      </c>
      <c r="J2005">
        <f>VLOOKUP(A2005,PERSONALES!$B$2:$F$2072,5,0)</f>
        <v>59</v>
      </c>
      <c r="K2005" t="str">
        <f>VLOOKUP(A2005,CITACIONES!$B$1:D$2072,2,0)</f>
        <v>NO</v>
      </c>
      <c r="L2005" t="str">
        <f>VLOOKUP(A2005,CITACIONES!$B$2:$D$2072,3,0)</f>
        <v>PENDIENTE</v>
      </c>
    </row>
    <row r="2006" spans="1:12">
      <c r="A2006" s="4">
        <v>79615959</v>
      </c>
      <c r="B2006" s="4" t="s">
        <v>3502</v>
      </c>
      <c r="C2006" s="4" t="s">
        <v>3503</v>
      </c>
      <c r="D2006" t="s">
        <v>5674</v>
      </c>
      <c r="E2006" s="8">
        <v>6</v>
      </c>
      <c r="F2006" s="1" t="str">
        <f t="shared" si="22"/>
        <v>SANTA MARTA</v>
      </c>
      <c r="G2006" s="6" t="s">
        <v>3630</v>
      </c>
      <c r="H2006" t="str">
        <f t="shared" si="23"/>
        <v>Profesional II</v>
      </c>
      <c r="I2006" t="str">
        <f>VLOOKUP(A2006,PERSONALES!$B$2:$F$2072,4,0)</f>
        <v>M</v>
      </c>
      <c r="J2006">
        <f>VLOOKUP(A2006,PERSONALES!$B$2:$F$2072,5,0)</f>
        <v>51</v>
      </c>
      <c r="K2006" t="str">
        <f>VLOOKUP(A2006,CITACIONES!$B$1:D$2072,2,0)</f>
        <v>SI</v>
      </c>
      <c r="L2006" t="str">
        <f>VLOOKUP(A2006,CITACIONES!$B$2:$D$2072,3,0)</f>
        <v>ABRIL</v>
      </c>
    </row>
    <row r="2007" spans="1:12">
      <c r="A2007" s="4">
        <v>7978614</v>
      </c>
      <c r="B2007" s="4" t="s">
        <v>3504</v>
      </c>
      <c r="C2007" s="4" t="s">
        <v>3505</v>
      </c>
      <c r="D2007" t="s">
        <v>5675</v>
      </c>
      <c r="E2007" s="8">
        <v>10</v>
      </c>
      <c r="F2007" s="1" t="str">
        <f t="shared" si="22"/>
        <v>LIMA</v>
      </c>
      <c r="G2007" s="6" t="s">
        <v>3636</v>
      </c>
      <c r="H2007" t="str">
        <f t="shared" si="23"/>
        <v>Tecnólogo</v>
      </c>
      <c r="I2007" t="str">
        <f>VLOOKUP(A2007,PERSONALES!$B$2:$F$2072,4,0)</f>
        <v>M</v>
      </c>
      <c r="J2007">
        <f>VLOOKUP(A2007,PERSONALES!$B$2:$F$2072,5,0)</f>
        <v>47</v>
      </c>
      <c r="K2007" t="str">
        <f>VLOOKUP(A2007,CITACIONES!$B$1:D$2072,2,0)</f>
        <v>NO</v>
      </c>
      <c r="L2007" t="str">
        <f>VLOOKUP(A2007,CITACIONES!$B$2:$D$2072,3,0)</f>
        <v>PENDIENTE</v>
      </c>
    </row>
    <row r="2008" spans="1:12">
      <c r="A2008" s="4">
        <v>79813892</v>
      </c>
      <c r="B2008" s="4" t="s">
        <v>258</v>
      </c>
      <c r="C2008" s="4" t="s">
        <v>257</v>
      </c>
      <c r="D2008" t="s">
        <v>5676</v>
      </c>
      <c r="E2008" s="8">
        <v>6</v>
      </c>
      <c r="F2008" s="1" t="str">
        <f t="shared" si="22"/>
        <v>SANTA MARTA</v>
      </c>
      <c r="G2008" s="6" t="s">
        <v>3630</v>
      </c>
      <c r="H2008" t="str">
        <f t="shared" si="23"/>
        <v>Profesional II</v>
      </c>
      <c r="I2008" t="str">
        <f>VLOOKUP(A2008,PERSONALES!$B$2:$F$2072,4,0)</f>
        <v>M</v>
      </c>
      <c r="J2008">
        <f>VLOOKUP(A2008,PERSONALES!$B$2:$F$2072,5,0)</f>
        <v>44</v>
      </c>
      <c r="K2008" t="str">
        <f>VLOOKUP(A2008,CITACIONES!$B$1:D$2072,2,0)</f>
        <v>NO</v>
      </c>
      <c r="L2008" t="str">
        <f>VLOOKUP(A2008,CITACIONES!$B$2:$D$2072,3,0)</f>
        <v>PENDIENTE</v>
      </c>
    </row>
    <row r="2009" spans="1:12">
      <c r="A2009" s="4">
        <v>79905828</v>
      </c>
      <c r="B2009" s="4" t="s">
        <v>1537</v>
      </c>
      <c r="C2009" s="4" t="s">
        <v>3506</v>
      </c>
      <c r="D2009" t="s">
        <v>5677</v>
      </c>
      <c r="E2009" s="8">
        <v>12</v>
      </c>
      <c r="F2009" s="1" t="str">
        <f t="shared" si="22"/>
        <v>CARACAS</v>
      </c>
      <c r="G2009" s="6" t="s">
        <v>3630</v>
      </c>
      <c r="H2009" t="str">
        <f t="shared" si="23"/>
        <v>Profesional II</v>
      </c>
      <c r="I2009" t="str">
        <f>VLOOKUP(A2009,PERSONALES!$B$2:$F$2072,4,0)</f>
        <v>M</v>
      </c>
      <c r="J2009">
        <f>VLOOKUP(A2009,PERSONALES!$B$2:$F$2072,5,0)</f>
        <v>46</v>
      </c>
      <c r="K2009" t="str">
        <f>VLOOKUP(A2009,CITACIONES!$B$1:D$2072,2,0)</f>
        <v>SI</v>
      </c>
      <c r="L2009" t="str">
        <f>VLOOKUP(A2009,CITACIONES!$B$2:$D$2072,3,0)</f>
        <v>MAYO</v>
      </c>
    </row>
    <row r="2010" spans="1:12">
      <c r="A2010" s="4">
        <v>79952492</v>
      </c>
      <c r="B2010" s="4" t="s">
        <v>3507</v>
      </c>
      <c r="C2010" s="4" t="s">
        <v>3508</v>
      </c>
      <c r="D2010" t="s">
        <v>5678</v>
      </c>
      <c r="E2010" s="8">
        <v>3</v>
      </c>
      <c r="F2010" s="1" t="str">
        <f t="shared" si="22"/>
        <v>CALI</v>
      </c>
      <c r="G2010" s="6" t="s">
        <v>3634</v>
      </c>
      <c r="H2010" t="str">
        <f t="shared" si="23"/>
        <v>Auxiliar Técnico II</v>
      </c>
      <c r="I2010" t="str">
        <f>VLOOKUP(A2010,PERSONALES!$B$2:$F$2072,4,0)</f>
        <v>M</v>
      </c>
      <c r="J2010">
        <f>VLOOKUP(A2010,PERSONALES!$B$2:$F$2072,5,0)</f>
        <v>42</v>
      </c>
      <c r="K2010" t="str">
        <f>VLOOKUP(A2010,CITACIONES!$B$1:D$2072,2,0)</f>
        <v>SI</v>
      </c>
      <c r="L2010" t="str">
        <f>VLOOKUP(A2010,CITACIONES!$B$2:$D$2072,3,0)</f>
        <v>MARZO</v>
      </c>
    </row>
    <row r="2011" spans="1:12">
      <c r="A2011" s="4">
        <v>8011425</v>
      </c>
      <c r="B2011" s="4" t="s">
        <v>2433</v>
      </c>
      <c r="C2011" s="4" t="s">
        <v>3509</v>
      </c>
      <c r="D2011" t="s">
        <v>5679</v>
      </c>
      <c r="E2011" s="8">
        <v>15</v>
      </c>
      <c r="F2011" s="1" t="str">
        <f t="shared" si="22"/>
        <v>MIAMI</v>
      </c>
      <c r="G2011" s="6" t="s">
        <v>3635</v>
      </c>
      <c r="H2011" t="str">
        <f t="shared" si="23"/>
        <v>Auxiliar Técnico I</v>
      </c>
      <c r="I2011" t="str">
        <f>VLOOKUP(A2011,PERSONALES!$B$2:$F$2072,4,0)</f>
        <v>M</v>
      </c>
      <c r="J2011">
        <f>VLOOKUP(A2011,PERSONALES!$B$2:$F$2072,5,0)</f>
        <v>41</v>
      </c>
      <c r="K2011" t="str">
        <f>VLOOKUP(A2011,CITACIONES!$B$1:D$2072,2,0)</f>
        <v>SI</v>
      </c>
      <c r="L2011" t="str">
        <f>VLOOKUP(A2011,CITACIONES!$B$2:$D$2072,3,0)</f>
        <v>ABRIL</v>
      </c>
    </row>
    <row r="2012" spans="1:12">
      <c r="A2012" s="4">
        <v>80829941</v>
      </c>
      <c r="B2012" s="4" t="s">
        <v>181</v>
      </c>
      <c r="C2012" s="4" t="s">
        <v>180</v>
      </c>
      <c r="D2012" t="s">
        <v>5680</v>
      </c>
      <c r="E2012" s="8">
        <v>10</v>
      </c>
      <c r="F2012" s="1" t="str">
        <f t="shared" si="22"/>
        <v>LIMA</v>
      </c>
      <c r="G2012" s="6" t="s">
        <v>3630</v>
      </c>
      <c r="H2012" t="str">
        <f t="shared" si="23"/>
        <v>Profesional II</v>
      </c>
      <c r="I2012" t="str">
        <f>VLOOKUP(A2012,PERSONALES!$B$2:$F$2072,4,0)</f>
        <v>M</v>
      </c>
      <c r="J2012">
        <f>VLOOKUP(A2012,PERSONALES!$B$2:$F$2072,5,0)</f>
        <v>39</v>
      </c>
      <c r="K2012" t="str">
        <f>VLOOKUP(A2012,CITACIONES!$B$1:D$2072,2,0)</f>
        <v>SI</v>
      </c>
      <c r="L2012" t="str">
        <f>VLOOKUP(A2012,CITACIONES!$B$2:$D$2072,3,0)</f>
        <v>MAYO</v>
      </c>
    </row>
    <row r="2013" spans="1:12">
      <c r="A2013" s="4">
        <v>1015224718</v>
      </c>
      <c r="B2013" s="4" t="s">
        <v>444</v>
      </c>
      <c r="C2013" s="4" t="s">
        <v>3510</v>
      </c>
      <c r="D2013" t="s">
        <v>5681</v>
      </c>
      <c r="E2013" s="8">
        <v>7</v>
      </c>
      <c r="F2013" s="1" t="str">
        <f t="shared" si="22"/>
        <v>PASO</v>
      </c>
      <c r="G2013" s="6" t="s">
        <v>3635</v>
      </c>
      <c r="H2013" t="str">
        <f t="shared" si="23"/>
        <v>Auxiliar Técnico I</v>
      </c>
      <c r="I2013" t="str">
        <f>VLOOKUP(A2013,PERSONALES!$B$2:$F$2072,4,0)</f>
        <v>M</v>
      </c>
      <c r="J2013">
        <f>VLOOKUP(A2013,PERSONALES!$B$2:$F$2072,5,0)</f>
        <v>31</v>
      </c>
      <c r="K2013" t="str">
        <f>VLOOKUP(A2013,CITACIONES!$B$1:D$2072,2,0)</f>
        <v>SI</v>
      </c>
      <c r="L2013" t="str">
        <f>VLOOKUP(A2013,CITACIONES!$B$2:$D$2072,3,0)</f>
        <v>MARZO</v>
      </c>
    </row>
    <row r="2014" spans="1:12">
      <c r="A2014" s="4">
        <v>1015125722</v>
      </c>
      <c r="B2014" s="4" t="s">
        <v>3511</v>
      </c>
      <c r="C2014" s="4" t="s">
        <v>3512</v>
      </c>
      <c r="D2014" t="s">
        <v>5682</v>
      </c>
      <c r="E2014" s="8">
        <v>8</v>
      </c>
      <c r="F2014" s="1" t="str">
        <f t="shared" si="22"/>
        <v>GUAYAQUIL</v>
      </c>
      <c r="G2014" s="6" t="s">
        <v>3630</v>
      </c>
      <c r="H2014" t="str">
        <f t="shared" si="23"/>
        <v>Profesional II</v>
      </c>
      <c r="I2014" t="str">
        <f>VLOOKUP(A2014,PERSONALES!$B$2:$F$2072,4,0)</f>
        <v>M</v>
      </c>
      <c r="J2014">
        <f>VLOOKUP(A2014,PERSONALES!$B$2:$F$2072,5,0)</f>
        <v>29</v>
      </c>
      <c r="K2014" t="str">
        <f>VLOOKUP(A2014,CITACIONES!$B$1:D$2072,2,0)</f>
        <v>NO</v>
      </c>
      <c r="L2014" t="str">
        <f>VLOOKUP(A2014,CITACIONES!$B$2:$D$2072,3,0)</f>
        <v>PENDIENTE</v>
      </c>
    </row>
    <row r="2015" spans="1:12">
      <c r="A2015" s="4">
        <v>1019377538</v>
      </c>
      <c r="B2015" s="4" t="s">
        <v>3513</v>
      </c>
      <c r="C2015" s="4" t="s">
        <v>3514</v>
      </c>
      <c r="D2015" t="s">
        <v>5683</v>
      </c>
      <c r="E2015" s="8">
        <v>15</v>
      </c>
      <c r="F2015" s="1" t="str">
        <f t="shared" si="22"/>
        <v>MIAMI</v>
      </c>
      <c r="G2015" s="6" t="s">
        <v>3630</v>
      </c>
      <c r="H2015" t="str">
        <f t="shared" si="23"/>
        <v>Profesional II</v>
      </c>
      <c r="I2015" t="str">
        <f>VLOOKUP(A2015,PERSONALES!$B$2:$F$2072,4,0)</f>
        <v>M</v>
      </c>
      <c r="J2015">
        <f>VLOOKUP(A2015,PERSONALES!$B$2:$F$2072,5,0)</f>
        <v>32</v>
      </c>
      <c r="K2015" t="str">
        <f>VLOOKUP(A2015,CITACIONES!$B$1:D$2072,2,0)</f>
        <v>NO</v>
      </c>
      <c r="L2015" t="str">
        <f>VLOOKUP(A2015,CITACIONES!$B$2:$D$2072,3,0)</f>
        <v>PENDIENTE</v>
      </c>
    </row>
    <row r="2016" spans="1:12">
      <c r="A2016" s="4">
        <v>10311888</v>
      </c>
      <c r="B2016" s="4" t="s">
        <v>3515</v>
      </c>
      <c r="C2016" s="4" t="s">
        <v>3516</v>
      </c>
      <c r="D2016" t="s">
        <v>5684</v>
      </c>
      <c r="E2016" s="8">
        <v>12</v>
      </c>
      <c r="F2016" s="1" t="str">
        <f t="shared" si="22"/>
        <v>CARACAS</v>
      </c>
      <c r="G2016" s="6" t="s">
        <v>3630</v>
      </c>
      <c r="H2016" t="str">
        <f t="shared" si="23"/>
        <v>Profesional II</v>
      </c>
      <c r="I2016" t="str">
        <f>VLOOKUP(A2016,PERSONALES!$B$2:$F$2072,4,0)</f>
        <v>F</v>
      </c>
      <c r="J2016">
        <f>VLOOKUP(A2016,PERSONALES!$B$2:$F$2072,5,0)</f>
        <v>24</v>
      </c>
      <c r="K2016" t="str">
        <f>VLOOKUP(A2016,CITACIONES!$B$1:D$2072,2,0)</f>
        <v>NO</v>
      </c>
      <c r="L2016" t="str">
        <f>VLOOKUP(A2016,CITACIONES!$B$2:$D$2072,3,0)</f>
        <v>PENDIENTE</v>
      </c>
    </row>
    <row r="2017" spans="1:12">
      <c r="A2017" s="4">
        <v>1080914399</v>
      </c>
      <c r="B2017" s="4" t="s">
        <v>3517</v>
      </c>
      <c r="C2017" s="4" t="s">
        <v>3518</v>
      </c>
      <c r="D2017" t="s">
        <v>5685</v>
      </c>
      <c r="E2017" s="8">
        <v>2</v>
      </c>
      <c r="F2017" s="1" t="str">
        <f t="shared" si="22"/>
        <v>MEDELLIN</v>
      </c>
      <c r="G2017" s="6" t="s">
        <v>3630</v>
      </c>
      <c r="H2017" t="str">
        <f t="shared" si="23"/>
        <v>Profesional II</v>
      </c>
      <c r="I2017" t="str">
        <f>VLOOKUP(A2017,PERSONALES!$B$2:$F$2072,4,0)</f>
        <v>M</v>
      </c>
      <c r="J2017">
        <f>VLOOKUP(A2017,PERSONALES!$B$2:$F$2072,5,0)</f>
        <v>33</v>
      </c>
      <c r="K2017" t="str">
        <f>VLOOKUP(A2017,CITACIONES!$B$1:D$2072,2,0)</f>
        <v>SI</v>
      </c>
      <c r="L2017" t="str">
        <f>VLOOKUP(A2017,CITACIONES!$B$2:$D$2072,3,0)</f>
        <v>JUNIO</v>
      </c>
    </row>
    <row r="2018" spans="1:12">
      <c r="A2018" s="4">
        <v>51989588</v>
      </c>
      <c r="B2018" s="4" t="s">
        <v>3519</v>
      </c>
      <c r="C2018" s="4" t="s">
        <v>3520</v>
      </c>
      <c r="D2018" t="s">
        <v>5686</v>
      </c>
      <c r="E2018" s="8">
        <v>7</v>
      </c>
      <c r="F2018" s="1" t="str">
        <f t="shared" si="22"/>
        <v>PASO</v>
      </c>
      <c r="G2018" s="6" t="s">
        <v>3635</v>
      </c>
      <c r="H2018" t="str">
        <f t="shared" si="23"/>
        <v>Auxiliar Técnico I</v>
      </c>
      <c r="I2018" t="str">
        <f>VLOOKUP(A2018,PERSONALES!$B$2:$F$2072,4,0)</f>
        <v>F</v>
      </c>
      <c r="J2018">
        <f>VLOOKUP(A2018,PERSONALES!$B$2:$F$2072,5,0)</f>
        <v>52</v>
      </c>
      <c r="K2018" t="str">
        <f>VLOOKUP(A2018,CITACIONES!$B$1:D$2072,2,0)</f>
        <v>SI</v>
      </c>
      <c r="L2018" t="str">
        <f>VLOOKUP(A2018,CITACIONES!$B$2:$D$2072,3,0)</f>
        <v>FEBRERO</v>
      </c>
    </row>
    <row r="2019" spans="1:12">
      <c r="A2019" s="4">
        <v>52424533</v>
      </c>
      <c r="B2019" s="4" t="s">
        <v>207</v>
      </c>
      <c r="C2019" s="4" t="s">
        <v>206</v>
      </c>
      <c r="D2019" t="s">
        <v>5687</v>
      </c>
      <c r="E2019" s="8">
        <v>15</v>
      </c>
      <c r="F2019" s="1" t="str">
        <f t="shared" si="22"/>
        <v>MIAMI</v>
      </c>
      <c r="G2019" s="6" t="s">
        <v>3633</v>
      </c>
      <c r="H2019" t="str">
        <f t="shared" si="23"/>
        <v>Coordinador I</v>
      </c>
      <c r="I2019" t="str">
        <f>VLOOKUP(A2019,PERSONALES!$B$2:$F$2072,4,0)</f>
        <v>F</v>
      </c>
      <c r="J2019">
        <f>VLOOKUP(A2019,PERSONALES!$B$2:$F$2072,5,0)</f>
        <v>44</v>
      </c>
      <c r="K2019" t="str">
        <f>VLOOKUP(A2019,CITACIONES!$B$1:D$2072,2,0)</f>
        <v>SI</v>
      </c>
      <c r="L2019" t="str">
        <f>VLOOKUP(A2019,CITACIONES!$B$2:$D$2072,3,0)</f>
        <v>ENERO</v>
      </c>
    </row>
    <row r="2020" spans="1:12">
      <c r="A2020" s="4">
        <v>52492953</v>
      </c>
      <c r="B2020" s="4" t="s">
        <v>3521</v>
      </c>
      <c r="C2020" s="4" t="s">
        <v>3522</v>
      </c>
      <c r="D2020" t="s">
        <v>5688</v>
      </c>
      <c r="E2020" s="8">
        <v>5</v>
      </c>
      <c r="F2020" s="1" t="str">
        <f t="shared" si="22"/>
        <v>BUCARAMANGA</v>
      </c>
      <c r="G2020" s="6" t="s">
        <v>3632</v>
      </c>
      <c r="H2020" t="str">
        <f t="shared" si="23"/>
        <v>Profesional I</v>
      </c>
      <c r="I2020" t="str">
        <f>VLOOKUP(A2020,PERSONALES!$B$2:$F$2072,4,0)</f>
        <v>F</v>
      </c>
      <c r="J2020">
        <f>VLOOKUP(A2020,PERSONALES!$B$2:$F$2072,5,0)</f>
        <v>44</v>
      </c>
      <c r="K2020" t="str">
        <f>VLOOKUP(A2020,CITACIONES!$B$1:D$2072,2,0)</f>
        <v>SI</v>
      </c>
      <c r="L2020" t="str">
        <f>VLOOKUP(A2020,CITACIONES!$B$2:$D$2072,3,0)</f>
        <v>MARZO</v>
      </c>
    </row>
    <row r="2021" spans="1:12">
      <c r="A2021" s="4">
        <v>53166289</v>
      </c>
      <c r="B2021" s="4" t="s">
        <v>332</v>
      </c>
      <c r="C2021" s="4" t="s">
        <v>331</v>
      </c>
      <c r="D2021" t="s">
        <v>5689</v>
      </c>
      <c r="E2021" s="8">
        <v>12</v>
      </c>
      <c r="F2021" s="1" t="str">
        <f t="shared" si="22"/>
        <v>CARACAS</v>
      </c>
      <c r="G2021" s="6" t="s">
        <v>3633</v>
      </c>
      <c r="H2021" t="str">
        <f t="shared" si="23"/>
        <v>Coordinador I</v>
      </c>
      <c r="I2021" t="str">
        <f>VLOOKUP(A2021,PERSONALES!$B$2:$F$2072,4,0)</f>
        <v>F</v>
      </c>
      <c r="J2021">
        <f>VLOOKUP(A2021,PERSONALES!$B$2:$F$2072,5,0)</f>
        <v>37</v>
      </c>
      <c r="K2021" t="str">
        <f>VLOOKUP(A2021,CITACIONES!$B$1:D$2072,2,0)</f>
        <v>SI</v>
      </c>
      <c r="L2021" t="str">
        <f>VLOOKUP(A2021,CITACIONES!$B$2:$D$2072,3,0)</f>
        <v>MARZO</v>
      </c>
    </row>
    <row r="2022" spans="1:12">
      <c r="A2022" s="4">
        <v>51816220</v>
      </c>
      <c r="B2022" s="4" t="s">
        <v>3523</v>
      </c>
      <c r="C2022" s="4" t="s">
        <v>3524</v>
      </c>
      <c r="D2022" t="s">
        <v>5690</v>
      </c>
      <c r="E2022" s="8">
        <v>11</v>
      </c>
      <c r="F2022" s="1" t="str">
        <f t="shared" si="22"/>
        <v>BUENOS AIRES</v>
      </c>
      <c r="G2022" s="6" t="e">
        <v>#N/A</v>
      </c>
      <c r="H2022" t="e">
        <f t="shared" si="23"/>
        <v>#N/A</v>
      </c>
      <c r="I2022" t="str">
        <f>VLOOKUP(A2022,PERSONALES!$B$2:$F$2072,4,0)</f>
        <v>F</v>
      </c>
      <c r="J2022">
        <f>VLOOKUP(A2022,PERSONALES!$B$2:$F$2072,5,0)</f>
        <v>55</v>
      </c>
      <c r="K2022" t="str">
        <f>VLOOKUP(A2022,CITACIONES!$B$1:D$2072,2,0)</f>
        <v>SI</v>
      </c>
      <c r="L2022" t="str">
        <f>VLOOKUP(A2022,CITACIONES!$B$2:$D$2072,3,0)</f>
        <v>JUNIO</v>
      </c>
    </row>
    <row r="2023" spans="1:12">
      <c r="A2023" s="4">
        <v>5309145</v>
      </c>
      <c r="B2023" s="4" t="s">
        <v>280</v>
      </c>
      <c r="C2023" s="4" t="s">
        <v>3525</v>
      </c>
      <c r="D2023" t="s">
        <v>5691</v>
      </c>
      <c r="E2023" s="8">
        <v>13</v>
      </c>
      <c r="F2023" s="1" t="str">
        <f t="shared" si="22"/>
        <v>NEW YORK</v>
      </c>
      <c r="G2023" s="6" t="s">
        <v>3630</v>
      </c>
      <c r="H2023" t="str">
        <f t="shared" si="23"/>
        <v>Profesional II</v>
      </c>
      <c r="I2023" t="str">
        <f>VLOOKUP(A2023,PERSONALES!$B$2:$F$2072,4,0)</f>
        <v>F</v>
      </c>
      <c r="J2023">
        <f>VLOOKUP(A2023,PERSONALES!$B$2:$F$2072,5,0)</f>
        <v>38</v>
      </c>
      <c r="K2023" t="str">
        <f>VLOOKUP(A2023,CITACIONES!$B$1:D$2072,2,0)</f>
        <v>SI</v>
      </c>
      <c r="L2023" t="str">
        <f>VLOOKUP(A2023,CITACIONES!$B$2:$D$2072,3,0)</f>
        <v>JUNIO</v>
      </c>
    </row>
    <row r="2024" spans="1:12">
      <c r="A2024" s="4">
        <v>1031602913</v>
      </c>
      <c r="B2024" s="4" t="s">
        <v>2688</v>
      </c>
      <c r="C2024" s="4" t="s">
        <v>3526</v>
      </c>
      <c r="D2024" t="s">
        <v>5692</v>
      </c>
      <c r="E2024" s="8">
        <v>9</v>
      </c>
      <c r="F2024" s="1" t="str">
        <f t="shared" si="22"/>
        <v>QUITO</v>
      </c>
      <c r="G2024" s="6" t="s">
        <v>3630</v>
      </c>
      <c r="H2024" t="str">
        <f t="shared" si="23"/>
        <v>Profesional II</v>
      </c>
      <c r="I2024" t="str">
        <f>VLOOKUP(A2024,PERSONALES!$B$2:$F$2072,4,0)</f>
        <v>M</v>
      </c>
      <c r="J2024">
        <f>VLOOKUP(A2024,PERSONALES!$B$2:$F$2072,5,0)</f>
        <v>28</v>
      </c>
      <c r="K2024" t="str">
        <f>VLOOKUP(A2024,CITACIONES!$B$1:D$2072,2,0)</f>
        <v>NO</v>
      </c>
      <c r="L2024" t="str">
        <f>VLOOKUP(A2024,CITACIONES!$B$2:$D$2072,3,0)</f>
        <v>PENDIENTE</v>
      </c>
    </row>
    <row r="2025" spans="1:12">
      <c r="A2025" s="4">
        <v>103335828</v>
      </c>
      <c r="B2025" s="4" t="s">
        <v>3527</v>
      </c>
      <c r="C2025" s="4" t="s">
        <v>3528</v>
      </c>
      <c r="D2025" t="s">
        <v>5693</v>
      </c>
      <c r="E2025" s="8">
        <v>7</v>
      </c>
      <c r="F2025" s="1" t="str">
        <f t="shared" si="22"/>
        <v>PASO</v>
      </c>
      <c r="G2025" s="6" t="s">
        <v>3630</v>
      </c>
      <c r="H2025" t="str">
        <f t="shared" si="23"/>
        <v>Profesional II</v>
      </c>
      <c r="I2025" t="str">
        <f>VLOOKUP(A2025,PERSONALES!$B$2:$F$2072,4,0)</f>
        <v>M</v>
      </c>
      <c r="J2025">
        <f>VLOOKUP(A2025,PERSONALES!$B$2:$F$2072,5,0)</f>
        <v>28</v>
      </c>
      <c r="K2025" t="str">
        <f>VLOOKUP(A2025,CITACIONES!$B$1:D$2072,2,0)</f>
        <v>NO</v>
      </c>
      <c r="L2025" t="str">
        <f>VLOOKUP(A2025,CITACIONES!$B$2:$D$2072,3,0)</f>
        <v>PENDIENTE</v>
      </c>
    </row>
    <row r="2026" spans="1:12">
      <c r="A2026" s="4">
        <v>53119419</v>
      </c>
      <c r="B2026" s="4" t="s">
        <v>2118</v>
      </c>
      <c r="C2026" s="4" t="s">
        <v>3529</v>
      </c>
      <c r="D2026" t="s">
        <v>5694</v>
      </c>
      <c r="E2026" s="8">
        <v>14</v>
      </c>
      <c r="F2026" s="1" t="str">
        <f t="shared" si="22"/>
        <v>SANTIAGO</v>
      </c>
      <c r="G2026" s="6" t="s">
        <v>3635</v>
      </c>
      <c r="H2026" t="str">
        <f t="shared" si="23"/>
        <v>Auxiliar Técnico I</v>
      </c>
      <c r="I2026" t="str">
        <f>VLOOKUP(A2026,PERSONALES!$B$2:$F$2072,4,0)</f>
        <v>F</v>
      </c>
      <c r="J2026">
        <f>VLOOKUP(A2026,PERSONALES!$B$2:$F$2072,5,0)</f>
        <v>37</v>
      </c>
      <c r="K2026" t="str">
        <f>VLOOKUP(A2026,CITACIONES!$B$1:D$2072,2,0)</f>
        <v>SI</v>
      </c>
      <c r="L2026" t="str">
        <f>VLOOKUP(A2026,CITACIONES!$B$2:$D$2072,3,0)</f>
        <v>ENERO</v>
      </c>
    </row>
    <row r="2027" spans="1:12">
      <c r="A2027" s="4">
        <v>1010527944</v>
      </c>
      <c r="B2027" s="4" t="s">
        <v>3530</v>
      </c>
      <c r="C2027" s="4" t="s">
        <v>2328</v>
      </c>
      <c r="D2027" t="s">
        <v>5695</v>
      </c>
      <c r="E2027" s="8">
        <v>4</v>
      </c>
      <c r="F2027" s="1" t="str">
        <f t="shared" si="22"/>
        <v>BARRANQUILLA</v>
      </c>
      <c r="G2027" s="6" t="s">
        <v>3632</v>
      </c>
      <c r="H2027" t="str">
        <f t="shared" si="23"/>
        <v>Profesional I</v>
      </c>
      <c r="I2027" t="str">
        <f>VLOOKUP(A2027,PERSONALES!$B$2:$F$2072,4,0)</f>
        <v>F</v>
      </c>
      <c r="J2027">
        <f>VLOOKUP(A2027,PERSONALES!$B$2:$F$2072,5,0)</f>
        <v>25</v>
      </c>
      <c r="K2027" t="str">
        <f>VLOOKUP(A2027,CITACIONES!$B$1:D$2072,2,0)</f>
        <v>SI</v>
      </c>
      <c r="L2027" t="str">
        <f>VLOOKUP(A2027,CITACIONES!$B$2:$D$2072,3,0)</f>
        <v>ABRIL</v>
      </c>
    </row>
    <row r="2028" spans="1:12">
      <c r="A2028" s="4">
        <v>1018647586</v>
      </c>
      <c r="B2028" s="4" t="s">
        <v>98</v>
      </c>
      <c r="C2028" s="4" t="s">
        <v>3531</v>
      </c>
      <c r="D2028" t="s">
        <v>5696</v>
      </c>
      <c r="E2028" s="8">
        <v>2</v>
      </c>
      <c r="F2028" s="1" t="str">
        <f t="shared" si="22"/>
        <v>MEDELLIN</v>
      </c>
      <c r="G2028" s="6" t="s">
        <v>3629</v>
      </c>
      <c r="H2028" t="str">
        <f t="shared" si="23"/>
        <v>Especialista</v>
      </c>
      <c r="I2028" t="str">
        <f>VLOOKUP(A2028,PERSONALES!$B$2:$F$2072,4,0)</f>
        <v>F</v>
      </c>
      <c r="J2028">
        <f>VLOOKUP(A2028,PERSONALES!$B$2:$F$2072,5,0)</f>
        <v>28</v>
      </c>
      <c r="K2028" t="str">
        <f>VLOOKUP(A2028,CITACIONES!$B$1:D$2072,2,0)</f>
        <v>SI</v>
      </c>
      <c r="L2028" t="str">
        <f>VLOOKUP(A2028,CITACIONES!$B$2:$D$2072,3,0)</f>
        <v>FEBRERO</v>
      </c>
    </row>
    <row r="2029" spans="1:12">
      <c r="A2029" s="4">
        <v>1022928175</v>
      </c>
      <c r="B2029" s="4" t="s">
        <v>3532</v>
      </c>
      <c r="C2029" s="4" t="s">
        <v>3533</v>
      </c>
      <c r="D2029" t="s">
        <v>5697</v>
      </c>
      <c r="E2029" s="8">
        <v>10</v>
      </c>
      <c r="F2029" s="1" t="str">
        <f t="shared" si="22"/>
        <v>LIMA</v>
      </c>
      <c r="G2029" s="6" t="s">
        <v>3632</v>
      </c>
      <c r="H2029" t="str">
        <f t="shared" si="23"/>
        <v>Profesional I</v>
      </c>
      <c r="I2029" t="str">
        <f>VLOOKUP(A2029,PERSONALES!$B$2:$F$2072,4,0)</f>
        <v>M</v>
      </c>
      <c r="J2029">
        <f>VLOOKUP(A2029,PERSONALES!$B$2:$F$2072,5,0)</f>
        <v>23</v>
      </c>
      <c r="K2029" t="str">
        <f>VLOOKUP(A2029,CITACIONES!$B$1:D$2072,2,0)</f>
        <v>SI</v>
      </c>
      <c r="L2029" t="str">
        <f>VLOOKUP(A2029,CITACIONES!$B$2:$D$2072,3,0)</f>
        <v>ABRIL</v>
      </c>
    </row>
    <row r="2030" spans="1:12">
      <c r="A2030" s="4">
        <v>63515982</v>
      </c>
      <c r="B2030" s="4" t="s">
        <v>3534</v>
      </c>
      <c r="C2030" s="4" t="s">
        <v>3535</v>
      </c>
      <c r="D2030" t="s">
        <v>5698</v>
      </c>
      <c r="E2030" s="8">
        <v>15</v>
      </c>
      <c r="F2030" s="1" t="str">
        <f t="shared" si="22"/>
        <v>MIAMI</v>
      </c>
      <c r="G2030" s="6" t="s">
        <v>3633</v>
      </c>
      <c r="H2030" t="str">
        <f t="shared" si="23"/>
        <v>Coordinador I</v>
      </c>
      <c r="I2030" t="str">
        <f>VLOOKUP(A2030,PERSONALES!$B$2:$F$2072,4,0)</f>
        <v>F</v>
      </c>
      <c r="J2030">
        <f>VLOOKUP(A2030,PERSONALES!$B$2:$F$2072,5,0)</f>
        <v>46</v>
      </c>
      <c r="K2030" t="str">
        <f>VLOOKUP(A2030,CITACIONES!$B$1:D$2072,2,0)</f>
        <v>SI</v>
      </c>
      <c r="L2030" t="str">
        <f>VLOOKUP(A2030,CITACIONES!$B$2:$D$2072,3,0)</f>
        <v>MARZO</v>
      </c>
    </row>
    <row r="2031" spans="1:12">
      <c r="A2031" s="4">
        <v>79669480</v>
      </c>
      <c r="B2031" s="4" t="s">
        <v>3536</v>
      </c>
      <c r="C2031" s="4" t="s">
        <v>3537</v>
      </c>
      <c r="D2031" t="s">
        <v>5699</v>
      </c>
      <c r="E2031" s="8">
        <v>11</v>
      </c>
      <c r="F2031" s="1" t="str">
        <f t="shared" si="22"/>
        <v>BUENOS AIRES</v>
      </c>
      <c r="G2031" s="6" t="s">
        <v>3629</v>
      </c>
      <c r="H2031" t="str">
        <f t="shared" si="23"/>
        <v>Especialista</v>
      </c>
      <c r="I2031" t="str">
        <f>VLOOKUP(A2031,PERSONALES!$B$2:$F$2072,4,0)</f>
        <v>M</v>
      </c>
      <c r="J2031">
        <f>VLOOKUP(A2031,PERSONALES!$B$2:$F$2072,5,0)</f>
        <v>48</v>
      </c>
      <c r="K2031" t="str">
        <f>VLOOKUP(A2031,CITACIONES!$B$1:D$2072,2,0)</f>
        <v>SI</v>
      </c>
      <c r="L2031" t="str">
        <f>VLOOKUP(A2031,CITACIONES!$B$2:$D$2072,3,0)</f>
        <v>MARZO</v>
      </c>
    </row>
    <row r="2032" spans="1:12">
      <c r="A2032" s="4">
        <v>103065295</v>
      </c>
      <c r="B2032" s="4" t="s">
        <v>3538</v>
      </c>
      <c r="C2032" s="4" t="s">
        <v>3539</v>
      </c>
      <c r="D2032" t="s">
        <v>5700</v>
      </c>
      <c r="E2032" s="8">
        <v>11</v>
      </c>
      <c r="F2032" s="1" t="str">
        <f t="shared" si="22"/>
        <v>BUENOS AIRES</v>
      </c>
      <c r="G2032" s="6" t="s">
        <v>3638</v>
      </c>
      <c r="H2032" t="str">
        <f t="shared" si="23"/>
        <v>Gestor I</v>
      </c>
      <c r="I2032" t="str">
        <f>VLOOKUP(A2032,PERSONALES!$B$2:$F$2072,4,0)</f>
        <v>F</v>
      </c>
      <c r="J2032">
        <f>VLOOKUP(A2032,PERSONALES!$B$2:$F$2072,5,0)</f>
        <v>36</v>
      </c>
      <c r="K2032" t="str">
        <f>VLOOKUP(A2032,CITACIONES!$B$1:D$2072,2,0)</f>
        <v>SI</v>
      </c>
      <c r="L2032" t="str">
        <f>VLOOKUP(A2032,CITACIONES!$B$2:$D$2072,3,0)</f>
        <v>MARZO</v>
      </c>
    </row>
    <row r="2033" spans="1:12">
      <c r="A2033" s="4">
        <v>52734437</v>
      </c>
      <c r="B2033" s="4" t="s">
        <v>3540</v>
      </c>
      <c r="C2033" s="4" t="s">
        <v>3541</v>
      </c>
      <c r="D2033" t="s">
        <v>5701</v>
      </c>
      <c r="E2033" s="8">
        <v>1</v>
      </c>
      <c r="F2033" s="1" t="str">
        <f t="shared" si="22"/>
        <v>BOGOTA</v>
      </c>
      <c r="G2033" s="6" t="s">
        <v>3635</v>
      </c>
      <c r="H2033" t="str">
        <f t="shared" si="23"/>
        <v>Auxiliar Técnico I</v>
      </c>
      <c r="I2033" t="str">
        <f>VLOOKUP(A2033,PERSONALES!$B$2:$F$2072,4,0)</f>
        <v>F</v>
      </c>
      <c r="J2033">
        <f>VLOOKUP(A2033,PERSONALES!$B$2:$F$2072,5,0)</f>
        <v>39</v>
      </c>
      <c r="K2033" t="str">
        <f>VLOOKUP(A2033,CITACIONES!$B$1:D$2072,2,0)</f>
        <v>SI</v>
      </c>
      <c r="L2033" t="str">
        <f>VLOOKUP(A2033,CITACIONES!$B$2:$D$2072,3,0)</f>
        <v>MAYO</v>
      </c>
    </row>
    <row r="2034" spans="1:12">
      <c r="A2034" s="4">
        <v>5278548</v>
      </c>
      <c r="B2034" s="4" t="s">
        <v>1291</v>
      </c>
      <c r="C2034" s="4" t="s">
        <v>3542</v>
      </c>
      <c r="D2034" t="s">
        <v>5702</v>
      </c>
      <c r="E2034" s="8">
        <v>1</v>
      </c>
      <c r="F2034" s="1" t="str">
        <f t="shared" si="22"/>
        <v>BOGOTA</v>
      </c>
      <c r="G2034" s="6" t="s">
        <v>3632</v>
      </c>
      <c r="H2034" t="str">
        <f t="shared" si="23"/>
        <v>Profesional I</v>
      </c>
      <c r="I2034" t="str">
        <f>VLOOKUP(A2034,PERSONALES!$B$2:$F$2072,4,0)</f>
        <v>F</v>
      </c>
      <c r="J2034">
        <f>VLOOKUP(A2034,PERSONALES!$B$2:$F$2072,5,0)</f>
        <v>41</v>
      </c>
      <c r="K2034" t="str">
        <f>VLOOKUP(A2034,CITACIONES!$B$1:D$2072,2,0)</f>
        <v>NO</v>
      </c>
      <c r="L2034" t="str">
        <f>VLOOKUP(A2034,CITACIONES!$B$2:$D$2072,3,0)</f>
        <v>PENDIENTE</v>
      </c>
    </row>
    <row r="2035" spans="1:12">
      <c r="A2035" s="4">
        <v>1023322470</v>
      </c>
      <c r="B2035" s="4" t="s">
        <v>3543</v>
      </c>
      <c r="C2035" s="4" t="s">
        <v>3544</v>
      </c>
      <c r="D2035" t="s">
        <v>5703</v>
      </c>
      <c r="E2035" s="8">
        <v>7</v>
      </c>
      <c r="F2035" s="1" t="str">
        <f t="shared" si="22"/>
        <v>PASO</v>
      </c>
      <c r="G2035" s="6" t="s">
        <v>3629</v>
      </c>
      <c r="H2035" t="str">
        <f t="shared" si="23"/>
        <v>Especialista</v>
      </c>
      <c r="I2035" t="str">
        <f>VLOOKUP(A2035,PERSONALES!$B$2:$F$2072,4,0)</f>
        <v>M</v>
      </c>
      <c r="J2035">
        <f>VLOOKUP(A2035,PERSONALES!$B$2:$F$2072,5,0)</f>
        <v>29</v>
      </c>
      <c r="K2035" t="str">
        <f>VLOOKUP(A2035,CITACIONES!$B$1:D$2072,2,0)</f>
        <v>NO</v>
      </c>
      <c r="L2035" t="str">
        <f>VLOOKUP(A2035,CITACIONES!$B$2:$D$2072,3,0)</f>
        <v>PENDIENTE</v>
      </c>
    </row>
    <row r="2036" spans="1:12">
      <c r="A2036" s="4">
        <v>71771052</v>
      </c>
      <c r="B2036" s="4" t="s">
        <v>446</v>
      </c>
      <c r="C2036" s="4" t="s">
        <v>3545</v>
      </c>
      <c r="D2036" t="s">
        <v>5704</v>
      </c>
      <c r="E2036" s="8">
        <v>7</v>
      </c>
      <c r="F2036" s="1" t="str">
        <f t="shared" si="22"/>
        <v>PASO</v>
      </c>
      <c r="G2036" s="6" t="s">
        <v>3629</v>
      </c>
      <c r="H2036" t="str">
        <f t="shared" si="23"/>
        <v>Especialista</v>
      </c>
      <c r="I2036" t="str">
        <f>VLOOKUP(A2036,PERSONALES!$B$2:$F$2072,4,0)</f>
        <v>M</v>
      </c>
      <c r="J2036">
        <f>VLOOKUP(A2036,PERSONALES!$B$2:$F$2072,5,0)</f>
        <v>46</v>
      </c>
      <c r="K2036" t="str">
        <f>VLOOKUP(A2036,CITACIONES!$B$1:D$2072,2,0)</f>
        <v>SI</v>
      </c>
      <c r="L2036" t="str">
        <f>VLOOKUP(A2036,CITACIONES!$B$2:$D$2072,3,0)</f>
        <v>ENERO</v>
      </c>
    </row>
    <row r="2037" spans="1:12">
      <c r="A2037" s="4">
        <v>1012790607</v>
      </c>
      <c r="B2037" s="4" t="s">
        <v>194</v>
      </c>
      <c r="C2037" s="4" t="s">
        <v>193</v>
      </c>
      <c r="D2037" t="s">
        <v>5705</v>
      </c>
      <c r="E2037" s="8">
        <v>6</v>
      </c>
      <c r="F2037" s="1" t="str">
        <f t="shared" si="22"/>
        <v>SANTA MARTA</v>
      </c>
      <c r="G2037" s="6" t="s">
        <v>3636</v>
      </c>
      <c r="H2037" t="str">
        <f t="shared" si="23"/>
        <v>Tecnólogo</v>
      </c>
      <c r="I2037" t="str">
        <f>VLOOKUP(A2037,PERSONALES!$B$2:$F$2072,4,0)</f>
        <v>F</v>
      </c>
      <c r="J2037">
        <f>VLOOKUP(A2037,PERSONALES!$B$2:$F$2072,5,0)</f>
        <v>27</v>
      </c>
      <c r="K2037" t="str">
        <f>VLOOKUP(A2037,CITACIONES!$B$1:D$2072,2,0)</f>
        <v>NO</v>
      </c>
      <c r="L2037" t="str">
        <f>VLOOKUP(A2037,CITACIONES!$B$2:$D$2072,3,0)</f>
        <v>PENDIENTE</v>
      </c>
    </row>
    <row r="2038" spans="1:12">
      <c r="A2038" s="4">
        <v>1070704109</v>
      </c>
      <c r="B2038" s="4" t="s">
        <v>1605</v>
      </c>
      <c r="C2038" s="4" t="s">
        <v>3546</v>
      </c>
      <c r="D2038" t="s">
        <v>5706</v>
      </c>
      <c r="E2038" s="8">
        <v>11</v>
      </c>
      <c r="F2038" s="1" t="str">
        <f t="shared" si="22"/>
        <v>BUENOS AIRES</v>
      </c>
      <c r="G2038" s="6" t="s">
        <v>3636</v>
      </c>
      <c r="H2038" t="str">
        <f t="shared" si="23"/>
        <v>Tecnólogo</v>
      </c>
      <c r="I2038" t="str">
        <f>VLOOKUP(A2038,PERSONALES!$B$2:$F$2072,4,0)</f>
        <v>F</v>
      </c>
      <c r="J2038">
        <f>VLOOKUP(A2038,PERSONALES!$B$2:$F$2072,5,0)</f>
        <v>29</v>
      </c>
      <c r="K2038" t="str">
        <f>VLOOKUP(A2038,CITACIONES!$B$1:D$2072,2,0)</f>
        <v>SI</v>
      </c>
      <c r="L2038" t="str">
        <f>VLOOKUP(A2038,CITACIONES!$B$2:$D$2072,3,0)</f>
        <v>FEBRERO</v>
      </c>
    </row>
    <row r="2039" spans="1:12">
      <c r="A2039" s="4">
        <v>52913161</v>
      </c>
      <c r="B2039" s="4" t="s">
        <v>3547</v>
      </c>
      <c r="C2039" s="4" t="s">
        <v>3548</v>
      </c>
      <c r="D2039" t="s">
        <v>5707</v>
      </c>
      <c r="E2039" s="8">
        <v>14</v>
      </c>
      <c r="F2039" s="1" t="str">
        <f t="shared" si="22"/>
        <v>SANTIAGO</v>
      </c>
      <c r="G2039" s="6" t="s">
        <v>3638</v>
      </c>
      <c r="H2039" t="str">
        <f t="shared" si="23"/>
        <v>Gestor I</v>
      </c>
      <c r="I2039" t="str">
        <f>VLOOKUP(A2039,PERSONALES!$B$2:$F$2072,4,0)</f>
        <v>F</v>
      </c>
      <c r="J2039">
        <f>VLOOKUP(A2039,PERSONALES!$B$2:$F$2072,5,0)</f>
        <v>38</v>
      </c>
      <c r="K2039" t="str">
        <f>VLOOKUP(A2039,CITACIONES!$B$1:D$2072,2,0)</f>
        <v>SI</v>
      </c>
      <c r="L2039" t="str">
        <f>VLOOKUP(A2039,CITACIONES!$B$2:$D$2072,3,0)</f>
        <v>ABRIL</v>
      </c>
    </row>
    <row r="2040" spans="1:12">
      <c r="A2040" s="4">
        <v>1010657137</v>
      </c>
      <c r="B2040" s="4" t="s">
        <v>3549</v>
      </c>
      <c r="C2040" s="4" t="s">
        <v>3550</v>
      </c>
      <c r="D2040" t="s">
        <v>5708</v>
      </c>
      <c r="E2040" s="8">
        <v>6</v>
      </c>
      <c r="F2040" s="1" t="str">
        <f t="shared" si="22"/>
        <v>SANTA MARTA</v>
      </c>
      <c r="G2040" s="6" t="s">
        <v>3634</v>
      </c>
      <c r="H2040" t="str">
        <f t="shared" si="23"/>
        <v>Auxiliar Técnico II</v>
      </c>
      <c r="I2040" t="str">
        <f>VLOOKUP(A2040,PERSONALES!$B$2:$F$2072,4,0)</f>
        <v>F</v>
      </c>
      <c r="J2040">
        <f>VLOOKUP(A2040,PERSONALES!$B$2:$F$2072,5,0)</f>
        <v>25</v>
      </c>
      <c r="K2040" t="str">
        <f>VLOOKUP(A2040,CITACIONES!$B$1:D$2072,2,0)</f>
        <v>NO</v>
      </c>
      <c r="L2040" t="str">
        <f>VLOOKUP(A2040,CITACIONES!$B$2:$D$2072,3,0)</f>
        <v>PENDIENTE</v>
      </c>
    </row>
    <row r="2041" spans="1:12">
      <c r="A2041" s="4">
        <v>1010978119</v>
      </c>
      <c r="B2041" s="4" t="s">
        <v>3551</v>
      </c>
      <c r="C2041" s="4" t="s">
        <v>3552</v>
      </c>
      <c r="D2041" t="s">
        <v>5709</v>
      </c>
      <c r="E2041" s="8">
        <v>2</v>
      </c>
      <c r="F2041" s="1" t="str">
        <f t="shared" si="22"/>
        <v>MEDELLIN</v>
      </c>
      <c r="G2041" s="6" t="s">
        <v>3635</v>
      </c>
      <c r="H2041" t="str">
        <f t="shared" si="23"/>
        <v>Auxiliar Técnico I</v>
      </c>
      <c r="I2041" t="str">
        <f>VLOOKUP(A2041,PERSONALES!$B$2:$F$2072,4,0)</f>
        <v>M</v>
      </c>
      <c r="J2041">
        <f>VLOOKUP(A2041,PERSONALES!$B$2:$F$2072,5,0)</f>
        <v>28</v>
      </c>
      <c r="K2041" t="str">
        <f>VLOOKUP(A2041,CITACIONES!$B$1:D$2072,2,0)</f>
        <v>SI</v>
      </c>
      <c r="L2041" t="str">
        <f>VLOOKUP(A2041,CITACIONES!$B$2:$D$2072,3,0)</f>
        <v>MAYO</v>
      </c>
    </row>
    <row r="2042" spans="1:12">
      <c r="A2042" s="4">
        <v>10153402</v>
      </c>
      <c r="B2042" s="4" t="s">
        <v>98</v>
      </c>
      <c r="C2042" s="4" t="s">
        <v>3553</v>
      </c>
      <c r="D2042" t="s">
        <v>5710</v>
      </c>
      <c r="E2042" s="8">
        <v>1</v>
      </c>
      <c r="F2042" s="1" t="str">
        <f t="shared" si="22"/>
        <v>BOGOTA</v>
      </c>
      <c r="G2042" s="6" t="s">
        <v>3634</v>
      </c>
      <c r="H2042" t="str">
        <f t="shared" si="23"/>
        <v>Auxiliar Técnico II</v>
      </c>
      <c r="I2042" t="str">
        <f>VLOOKUP(A2042,PERSONALES!$B$2:$F$2072,4,0)</f>
        <v>F</v>
      </c>
      <c r="J2042">
        <f>VLOOKUP(A2042,PERSONALES!$B$2:$F$2072,5,0)</f>
        <v>25</v>
      </c>
      <c r="K2042" t="str">
        <f>VLOOKUP(A2042,CITACIONES!$B$1:D$2072,2,0)</f>
        <v>SI</v>
      </c>
      <c r="L2042" t="str">
        <f>VLOOKUP(A2042,CITACIONES!$B$2:$D$2072,3,0)</f>
        <v>JUNIO</v>
      </c>
    </row>
    <row r="2043" spans="1:12">
      <c r="A2043" s="4">
        <v>1024796057</v>
      </c>
      <c r="B2043" s="4" t="s">
        <v>186</v>
      </c>
      <c r="C2043" s="4" t="s">
        <v>3554</v>
      </c>
      <c r="D2043" t="s">
        <v>5711</v>
      </c>
      <c r="E2043" s="8">
        <v>2</v>
      </c>
      <c r="F2043" s="1" t="str">
        <f t="shared" si="22"/>
        <v>MEDELLIN</v>
      </c>
      <c r="G2043" s="6" t="s">
        <v>3634</v>
      </c>
      <c r="H2043" t="str">
        <f t="shared" si="23"/>
        <v>Auxiliar Técnico II</v>
      </c>
      <c r="I2043" t="str">
        <f>VLOOKUP(A2043,PERSONALES!$B$2:$F$2072,4,0)</f>
        <v>F</v>
      </c>
      <c r="J2043">
        <f>VLOOKUP(A2043,PERSONALES!$B$2:$F$2072,5,0)</f>
        <v>32</v>
      </c>
      <c r="K2043" t="str">
        <f>VLOOKUP(A2043,CITACIONES!$B$1:D$2072,2,0)</f>
        <v>SI</v>
      </c>
      <c r="L2043" t="str">
        <f>VLOOKUP(A2043,CITACIONES!$B$2:$D$2072,3,0)</f>
        <v>MARZO</v>
      </c>
    </row>
    <row r="2044" spans="1:12">
      <c r="A2044" s="4">
        <v>1026901564</v>
      </c>
      <c r="B2044" s="4" t="s">
        <v>36</v>
      </c>
      <c r="C2044" s="4" t="s">
        <v>35</v>
      </c>
      <c r="D2044" t="s">
        <v>5712</v>
      </c>
      <c r="E2044" s="8">
        <v>12</v>
      </c>
      <c r="F2044" s="1" t="str">
        <f t="shared" si="22"/>
        <v>CARACAS</v>
      </c>
      <c r="G2044" s="6" t="s">
        <v>3634</v>
      </c>
      <c r="H2044" t="str">
        <f t="shared" si="23"/>
        <v>Auxiliar Técnico II</v>
      </c>
      <c r="I2044" t="str">
        <f>VLOOKUP(A2044,PERSONALES!$B$2:$F$2072,4,0)</f>
        <v>M</v>
      </c>
      <c r="J2044">
        <f>VLOOKUP(A2044,PERSONALES!$B$2:$F$2072,5,0)</f>
        <v>29</v>
      </c>
      <c r="K2044" t="str">
        <f>VLOOKUP(A2044,CITACIONES!$B$1:D$2072,2,0)</f>
        <v>SI</v>
      </c>
      <c r="L2044" t="str">
        <f>VLOOKUP(A2044,CITACIONES!$B$2:$D$2072,3,0)</f>
        <v>ABRIL</v>
      </c>
    </row>
    <row r="2045" spans="1:12">
      <c r="A2045" s="4">
        <v>1069855289</v>
      </c>
      <c r="B2045" s="4" t="s">
        <v>3555</v>
      </c>
      <c r="C2045" s="4" t="s">
        <v>3556</v>
      </c>
      <c r="D2045" t="s">
        <v>5713</v>
      </c>
      <c r="E2045" s="8">
        <v>10</v>
      </c>
      <c r="F2045" s="1" t="str">
        <f t="shared" si="22"/>
        <v>LIMA</v>
      </c>
      <c r="G2045" s="6" t="s">
        <v>3634</v>
      </c>
      <c r="H2045" t="str">
        <f t="shared" si="23"/>
        <v>Auxiliar Técnico II</v>
      </c>
      <c r="I2045" t="str">
        <f>VLOOKUP(A2045,PERSONALES!$B$2:$F$2072,4,0)</f>
        <v>M</v>
      </c>
      <c r="J2045">
        <f>VLOOKUP(A2045,PERSONALES!$B$2:$F$2072,5,0)</f>
        <v>28</v>
      </c>
      <c r="K2045" t="str">
        <f>VLOOKUP(A2045,CITACIONES!$B$1:D$2072,2,0)</f>
        <v>SI</v>
      </c>
      <c r="L2045" t="str">
        <f>VLOOKUP(A2045,CITACIONES!$B$2:$D$2072,3,0)</f>
        <v>ENERO</v>
      </c>
    </row>
    <row r="2046" spans="1:12">
      <c r="A2046" s="4">
        <v>1073512718</v>
      </c>
      <c r="B2046" s="4" t="s">
        <v>3557</v>
      </c>
      <c r="C2046" s="4" t="s">
        <v>3558</v>
      </c>
      <c r="D2046" t="s">
        <v>5714</v>
      </c>
      <c r="E2046" s="8">
        <v>15</v>
      </c>
      <c r="F2046" s="1" t="str">
        <f t="shared" si="22"/>
        <v>MIAMI</v>
      </c>
      <c r="G2046" s="6" t="s">
        <v>3634</v>
      </c>
      <c r="H2046" t="str">
        <f t="shared" si="23"/>
        <v>Auxiliar Técnico II</v>
      </c>
      <c r="I2046" t="str">
        <f>VLOOKUP(A2046,PERSONALES!$B$2:$F$2072,4,0)</f>
        <v>M</v>
      </c>
      <c r="J2046">
        <f>VLOOKUP(A2046,PERSONALES!$B$2:$F$2072,5,0)</f>
        <v>37</v>
      </c>
      <c r="K2046" t="str">
        <f>VLOOKUP(A2046,CITACIONES!$B$1:D$2072,2,0)</f>
        <v>SI</v>
      </c>
      <c r="L2046" t="str">
        <f>VLOOKUP(A2046,CITACIONES!$B$2:$D$2072,3,0)</f>
        <v>MARZO</v>
      </c>
    </row>
    <row r="2047" spans="1:12">
      <c r="A2047" s="4">
        <v>1073349308</v>
      </c>
      <c r="B2047" s="4" t="s">
        <v>3559</v>
      </c>
      <c r="C2047" s="4" t="s">
        <v>3560</v>
      </c>
      <c r="D2047" t="s">
        <v>5715</v>
      </c>
      <c r="E2047" s="8">
        <v>3</v>
      </c>
      <c r="F2047" s="1" t="str">
        <f t="shared" si="22"/>
        <v>CALI</v>
      </c>
      <c r="G2047" s="6" t="s">
        <v>3634</v>
      </c>
      <c r="H2047" t="str">
        <f t="shared" si="23"/>
        <v>Auxiliar Técnico II</v>
      </c>
      <c r="I2047" t="str">
        <f>VLOOKUP(A2047,PERSONALES!$B$2:$F$2072,4,0)</f>
        <v>M</v>
      </c>
      <c r="J2047">
        <f>VLOOKUP(A2047,PERSONALES!$B$2:$F$2072,5,0)</f>
        <v>35</v>
      </c>
      <c r="K2047" t="str">
        <f>VLOOKUP(A2047,CITACIONES!$B$1:D$2072,2,0)</f>
        <v>SI</v>
      </c>
      <c r="L2047" t="str">
        <f>VLOOKUP(A2047,CITACIONES!$B$2:$D$2072,3,0)</f>
        <v>MAYO</v>
      </c>
    </row>
    <row r="2048" spans="1:12">
      <c r="A2048" s="4">
        <v>107389570</v>
      </c>
      <c r="B2048" s="4" t="s">
        <v>3561</v>
      </c>
      <c r="C2048" s="4" t="s">
        <v>3562</v>
      </c>
      <c r="D2048" t="s">
        <v>5716</v>
      </c>
      <c r="E2048" s="8">
        <v>12</v>
      </c>
      <c r="F2048" s="1" t="str">
        <f t="shared" si="22"/>
        <v>CARACAS</v>
      </c>
      <c r="G2048" s="6" t="s">
        <v>3634</v>
      </c>
      <c r="H2048" t="str">
        <f t="shared" si="23"/>
        <v>Auxiliar Técnico II</v>
      </c>
      <c r="I2048" t="str">
        <f>VLOOKUP(A2048,PERSONALES!$B$2:$F$2072,4,0)</f>
        <v>M</v>
      </c>
      <c r="J2048">
        <f>VLOOKUP(A2048,PERSONALES!$B$2:$F$2072,5,0)</f>
        <v>30</v>
      </c>
      <c r="K2048" t="str">
        <f>VLOOKUP(A2048,CITACIONES!$B$1:D$2072,2,0)</f>
        <v>SI</v>
      </c>
      <c r="L2048" t="str">
        <f>VLOOKUP(A2048,CITACIONES!$B$2:$D$2072,3,0)</f>
        <v>ENERO</v>
      </c>
    </row>
    <row r="2049" spans="1:12">
      <c r="A2049" s="4">
        <v>1075821970</v>
      </c>
      <c r="B2049" s="4" t="s">
        <v>1470</v>
      </c>
      <c r="C2049" s="4" t="s">
        <v>3563</v>
      </c>
      <c r="D2049" t="s">
        <v>5717</v>
      </c>
      <c r="E2049" s="8">
        <v>5</v>
      </c>
      <c r="F2049" s="1" t="str">
        <f t="shared" si="22"/>
        <v>BUCARAMANGA</v>
      </c>
      <c r="G2049" s="6" t="s">
        <v>3634</v>
      </c>
      <c r="H2049" t="str">
        <f t="shared" si="23"/>
        <v>Auxiliar Técnico II</v>
      </c>
      <c r="I2049" t="str">
        <f>VLOOKUP(A2049,PERSONALES!$B$2:$F$2072,4,0)</f>
        <v>F</v>
      </c>
      <c r="J2049">
        <f>VLOOKUP(A2049,PERSONALES!$B$2:$F$2072,5,0)</f>
        <v>27</v>
      </c>
      <c r="K2049" t="str">
        <f>VLOOKUP(A2049,CITACIONES!$B$1:D$2072,2,0)</f>
        <v>SI</v>
      </c>
      <c r="L2049" t="str">
        <f>VLOOKUP(A2049,CITACIONES!$B$2:$D$2072,3,0)</f>
        <v>FEBRERO</v>
      </c>
    </row>
    <row r="2050" spans="1:12">
      <c r="A2050" s="4">
        <v>1078848820</v>
      </c>
      <c r="B2050" s="4" t="s">
        <v>3564</v>
      </c>
      <c r="C2050" s="4" t="s">
        <v>3565</v>
      </c>
      <c r="D2050" t="s">
        <v>5718</v>
      </c>
      <c r="E2050" s="8">
        <v>3</v>
      </c>
      <c r="F2050" s="1" t="str">
        <f t="shared" ref="F2050:F2072" si="24">VLOOKUP(E2050,$O$1:$P$16,2,FALSE)</f>
        <v>CALI</v>
      </c>
      <c r="G2050" s="6" t="s">
        <v>3634</v>
      </c>
      <c r="H2050" t="str">
        <f t="shared" ref="H2050:H2072" si="25">VLOOKUP(G2050,$O$19:$P$38,2,0)</f>
        <v>Auxiliar Técnico II</v>
      </c>
      <c r="I2050" t="str">
        <f>VLOOKUP(A2050,PERSONALES!$B$2:$F$2072,4,0)</f>
        <v>M</v>
      </c>
      <c r="J2050">
        <f>VLOOKUP(A2050,PERSONALES!$B$2:$F$2072,5,0)</f>
        <v>29</v>
      </c>
      <c r="K2050" t="str">
        <f>VLOOKUP(A2050,CITACIONES!$B$1:D$2072,2,0)</f>
        <v>SI</v>
      </c>
      <c r="L2050" t="str">
        <f>VLOOKUP(A2050,CITACIONES!$B$2:$D$2072,3,0)</f>
        <v>MARZO</v>
      </c>
    </row>
    <row r="2051" spans="1:12">
      <c r="A2051" s="4">
        <v>51902182</v>
      </c>
      <c r="B2051" s="4" t="s">
        <v>1291</v>
      </c>
      <c r="C2051" s="4" t="s">
        <v>3566</v>
      </c>
      <c r="D2051" t="s">
        <v>5719</v>
      </c>
      <c r="E2051" s="8">
        <v>12</v>
      </c>
      <c r="F2051" s="1" t="str">
        <f t="shared" si="24"/>
        <v>CARACAS</v>
      </c>
      <c r="G2051" s="6" t="s">
        <v>3630</v>
      </c>
      <c r="H2051" t="str">
        <f t="shared" si="25"/>
        <v>Profesional II</v>
      </c>
      <c r="I2051" t="str">
        <f>VLOOKUP(A2051,PERSONALES!$B$2:$F$2072,4,0)</f>
        <v>F</v>
      </c>
      <c r="J2051">
        <f>VLOOKUP(A2051,PERSONALES!$B$2:$F$2072,5,0)</f>
        <v>54</v>
      </c>
      <c r="K2051" t="str">
        <f>VLOOKUP(A2051,CITACIONES!$B$1:D$2072,2,0)</f>
        <v>SI</v>
      </c>
      <c r="L2051" t="str">
        <f>VLOOKUP(A2051,CITACIONES!$B$2:$D$2072,3,0)</f>
        <v>MARZO</v>
      </c>
    </row>
    <row r="2052" spans="1:12">
      <c r="A2052" s="4">
        <v>53919610</v>
      </c>
      <c r="B2052" s="4" t="s">
        <v>3567</v>
      </c>
      <c r="C2052" s="4" t="s">
        <v>3568</v>
      </c>
      <c r="D2052" t="s">
        <v>5720</v>
      </c>
      <c r="E2052" s="8">
        <v>3</v>
      </c>
      <c r="F2052" s="1" t="str">
        <f t="shared" si="24"/>
        <v>CALI</v>
      </c>
      <c r="G2052" s="6" t="s">
        <v>3634</v>
      </c>
      <c r="H2052" t="str">
        <f t="shared" si="25"/>
        <v>Auxiliar Técnico II</v>
      </c>
      <c r="I2052" t="str">
        <f>VLOOKUP(A2052,PERSONALES!$B$2:$F$2072,4,0)</f>
        <v>F</v>
      </c>
      <c r="J2052">
        <f>VLOOKUP(A2052,PERSONALES!$B$2:$F$2072,5,0)</f>
        <v>39</v>
      </c>
      <c r="K2052" t="str">
        <f>VLOOKUP(A2052,CITACIONES!$B$1:D$2072,2,0)</f>
        <v>SI</v>
      </c>
      <c r="L2052" t="str">
        <f>VLOOKUP(A2052,CITACIONES!$B$2:$D$2072,3,0)</f>
        <v>ENERO</v>
      </c>
    </row>
    <row r="2053" spans="1:12">
      <c r="A2053" s="4">
        <v>1014890281</v>
      </c>
      <c r="B2053" s="4" t="s">
        <v>3569</v>
      </c>
      <c r="C2053" s="4" t="s">
        <v>3570</v>
      </c>
      <c r="D2053" t="s">
        <v>5721</v>
      </c>
      <c r="E2053" s="8">
        <v>5</v>
      </c>
      <c r="F2053" s="1" t="str">
        <f t="shared" si="24"/>
        <v>BUCARAMANGA</v>
      </c>
      <c r="G2053" s="6" t="s">
        <v>3630</v>
      </c>
      <c r="H2053" t="str">
        <f t="shared" si="25"/>
        <v>Profesional II</v>
      </c>
      <c r="I2053" t="str">
        <f>VLOOKUP(A2053,PERSONALES!$B$2:$F$2072,4,0)</f>
        <v>M</v>
      </c>
      <c r="J2053">
        <f>VLOOKUP(A2053,PERSONALES!$B$2:$F$2072,5,0)</f>
        <v>29</v>
      </c>
      <c r="K2053" t="str">
        <f>VLOOKUP(A2053,CITACIONES!$B$1:D$2072,2,0)</f>
        <v>SI</v>
      </c>
      <c r="L2053" t="str">
        <f>VLOOKUP(A2053,CITACIONES!$B$2:$D$2072,3,0)</f>
        <v>MAYO</v>
      </c>
    </row>
    <row r="2054" spans="1:12">
      <c r="A2054" s="4">
        <v>1020697296</v>
      </c>
      <c r="B2054" s="4" t="s">
        <v>3436</v>
      </c>
      <c r="C2054" s="4" t="s">
        <v>3571</v>
      </c>
      <c r="D2054" t="s">
        <v>5722</v>
      </c>
      <c r="E2054" s="8">
        <v>3</v>
      </c>
      <c r="F2054" s="1" t="str">
        <f t="shared" si="24"/>
        <v>CALI</v>
      </c>
      <c r="G2054" s="6" t="s">
        <v>3632</v>
      </c>
      <c r="H2054" t="str">
        <f t="shared" si="25"/>
        <v>Profesional I</v>
      </c>
      <c r="I2054" t="str">
        <f>VLOOKUP(A2054,PERSONALES!$B$2:$F$2072,4,0)</f>
        <v>F</v>
      </c>
      <c r="J2054">
        <f>VLOOKUP(A2054,PERSONALES!$B$2:$F$2072,5,0)</f>
        <v>23</v>
      </c>
      <c r="K2054" t="str">
        <f>VLOOKUP(A2054,CITACIONES!$B$1:D$2072,2,0)</f>
        <v>SI</v>
      </c>
      <c r="L2054" t="str">
        <f>VLOOKUP(A2054,CITACIONES!$B$2:$D$2072,3,0)</f>
        <v>FEBRERO</v>
      </c>
    </row>
    <row r="2055" spans="1:12">
      <c r="A2055" s="4">
        <v>80152817</v>
      </c>
      <c r="B2055" s="4" t="s">
        <v>3572</v>
      </c>
      <c r="C2055" s="4" t="s">
        <v>3573</v>
      </c>
      <c r="D2055" t="s">
        <v>5723</v>
      </c>
      <c r="E2055" s="8">
        <v>11</v>
      </c>
      <c r="F2055" s="1" t="str">
        <f t="shared" si="24"/>
        <v>BUENOS AIRES</v>
      </c>
      <c r="G2055" s="6" t="s">
        <v>3634</v>
      </c>
      <c r="H2055" t="str">
        <f t="shared" si="25"/>
        <v>Auxiliar Técnico II</v>
      </c>
      <c r="I2055" t="str">
        <f>VLOOKUP(A2055,PERSONALES!$B$2:$F$2072,4,0)</f>
        <v>M</v>
      </c>
      <c r="J2055">
        <f>VLOOKUP(A2055,PERSONALES!$B$2:$F$2072,5,0)</f>
        <v>41</v>
      </c>
      <c r="K2055" t="str">
        <f>VLOOKUP(A2055,CITACIONES!$B$1:D$2072,2,0)</f>
        <v>SI</v>
      </c>
      <c r="L2055" t="str">
        <f>VLOOKUP(A2055,CITACIONES!$B$2:$D$2072,3,0)</f>
        <v>ENERO</v>
      </c>
    </row>
    <row r="2056" spans="1:12">
      <c r="A2056" s="4">
        <v>1010874142</v>
      </c>
      <c r="B2056" s="4" t="s">
        <v>3574</v>
      </c>
      <c r="C2056" s="4" t="s">
        <v>3575</v>
      </c>
      <c r="D2056" t="s">
        <v>5724</v>
      </c>
      <c r="E2056" s="8">
        <v>12</v>
      </c>
      <c r="F2056" s="1" t="str">
        <f t="shared" si="24"/>
        <v>CARACAS</v>
      </c>
      <c r="G2056" s="6" t="s">
        <v>3635</v>
      </c>
      <c r="H2056" t="str">
        <f t="shared" si="25"/>
        <v>Auxiliar Técnico I</v>
      </c>
      <c r="I2056" t="str">
        <f>VLOOKUP(A2056,PERSONALES!$B$2:$F$2072,4,0)</f>
        <v>F</v>
      </c>
      <c r="J2056">
        <f>VLOOKUP(A2056,PERSONALES!$B$2:$F$2072,5,0)</f>
        <v>24</v>
      </c>
      <c r="K2056" t="str">
        <f>VLOOKUP(A2056,CITACIONES!$B$1:D$2072,2,0)</f>
        <v>SI</v>
      </c>
      <c r="L2056" t="str">
        <f>VLOOKUP(A2056,CITACIONES!$B$2:$D$2072,3,0)</f>
        <v>JUNIO</v>
      </c>
    </row>
    <row r="2057" spans="1:12">
      <c r="A2057" s="4">
        <v>1014417343</v>
      </c>
      <c r="B2057" s="4" t="s">
        <v>3576</v>
      </c>
      <c r="C2057" s="4" t="s">
        <v>3577</v>
      </c>
      <c r="D2057" t="s">
        <v>5725</v>
      </c>
      <c r="E2057" s="8">
        <v>13</v>
      </c>
      <c r="F2057" s="1" t="str">
        <f t="shared" si="24"/>
        <v>NEW YORK</v>
      </c>
      <c r="G2057" s="6" t="s">
        <v>3638</v>
      </c>
      <c r="H2057" t="str">
        <f t="shared" si="25"/>
        <v>Gestor I</v>
      </c>
      <c r="I2057" t="str">
        <f>VLOOKUP(A2057,PERSONALES!$B$2:$F$2072,4,0)</f>
        <v>F</v>
      </c>
      <c r="J2057">
        <f>VLOOKUP(A2057,PERSONALES!$B$2:$F$2072,5,0)</f>
        <v>35</v>
      </c>
      <c r="K2057" t="str">
        <f>VLOOKUP(A2057,CITACIONES!$B$1:D$2072,2,0)</f>
        <v>SI</v>
      </c>
      <c r="L2057" t="str">
        <f>VLOOKUP(A2057,CITACIONES!$B$2:$D$2072,3,0)</f>
        <v>ENERO</v>
      </c>
    </row>
    <row r="2058" spans="1:12">
      <c r="A2058" s="4">
        <v>1070470870</v>
      </c>
      <c r="B2058" s="4" t="s">
        <v>1056</v>
      </c>
      <c r="C2058" s="4" t="s">
        <v>3578</v>
      </c>
      <c r="D2058" t="s">
        <v>5726</v>
      </c>
      <c r="E2058" s="8">
        <v>6</v>
      </c>
      <c r="F2058" s="1" t="str">
        <f t="shared" si="24"/>
        <v>SANTA MARTA</v>
      </c>
      <c r="G2058" s="6" t="s">
        <v>3638</v>
      </c>
      <c r="H2058" t="str">
        <f t="shared" si="25"/>
        <v>Gestor I</v>
      </c>
      <c r="I2058" t="str">
        <f>VLOOKUP(A2058,PERSONALES!$B$2:$F$2072,4,0)</f>
        <v>F</v>
      </c>
      <c r="J2058">
        <f>VLOOKUP(A2058,PERSONALES!$B$2:$F$2072,5,0)</f>
        <v>34</v>
      </c>
      <c r="K2058" t="str">
        <f>VLOOKUP(A2058,CITACIONES!$B$1:D$2072,2,0)</f>
        <v>SI</v>
      </c>
      <c r="L2058" t="str">
        <f>VLOOKUP(A2058,CITACIONES!$B$2:$D$2072,3,0)</f>
        <v>MAYO</v>
      </c>
    </row>
    <row r="2059" spans="1:12">
      <c r="A2059" s="4">
        <v>7970482</v>
      </c>
      <c r="B2059" s="4" t="s">
        <v>3579</v>
      </c>
      <c r="C2059" s="4" t="s">
        <v>3580</v>
      </c>
      <c r="D2059" t="s">
        <v>5727</v>
      </c>
      <c r="E2059" s="8">
        <v>14</v>
      </c>
      <c r="F2059" s="1" t="str">
        <f t="shared" si="24"/>
        <v>SANTIAGO</v>
      </c>
      <c r="G2059" s="6" t="s">
        <v>3638</v>
      </c>
      <c r="H2059" t="str">
        <f t="shared" si="25"/>
        <v>Gestor I</v>
      </c>
      <c r="I2059" t="str">
        <f>VLOOKUP(A2059,PERSONALES!$B$2:$F$2072,4,0)</f>
        <v>M</v>
      </c>
      <c r="J2059">
        <f>VLOOKUP(A2059,PERSONALES!$B$2:$F$2072,5,0)</f>
        <v>48</v>
      </c>
      <c r="K2059" t="str">
        <f>VLOOKUP(A2059,CITACIONES!$B$1:D$2072,2,0)</f>
        <v>SI</v>
      </c>
      <c r="L2059" t="str">
        <f>VLOOKUP(A2059,CITACIONES!$B$2:$D$2072,3,0)</f>
        <v>ENERO</v>
      </c>
    </row>
    <row r="2060" spans="1:12">
      <c r="A2060" s="4">
        <v>1012217608</v>
      </c>
      <c r="B2060" s="4" t="s">
        <v>3581</v>
      </c>
      <c r="C2060" s="4" t="s">
        <v>3582</v>
      </c>
      <c r="D2060" t="s">
        <v>5728</v>
      </c>
      <c r="E2060" s="8">
        <v>9</v>
      </c>
      <c r="F2060" s="1" t="str">
        <f t="shared" si="24"/>
        <v>QUITO</v>
      </c>
      <c r="G2060" s="6" t="s">
        <v>3630</v>
      </c>
      <c r="H2060" t="str">
        <f t="shared" si="25"/>
        <v>Profesional II</v>
      </c>
      <c r="I2060" t="str">
        <f>VLOOKUP(A2060,PERSONALES!$B$2:$F$2072,4,0)</f>
        <v>M</v>
      </c>
      <c r="J2060">
        <f>VLOOKUP(A2060,PERSONALES!$B$2:$F$2072,5,0)</f>
        <v>32</v>
      </c>
      <c r="K2060" t="str">
        <f>VLOOKUP(A2060,CITACIONES!$B$1:D$2072,2,0)</f>
        <v>SI</v>
      </c>
      <c r="L2060" t="str">
        <f>VLOOKUP(A2060,CITACIONES!$B$2:$D$2072,3,0)</f>
        <v>FEBRERO</v>
      </c>
    </row>
    <row r="2061" spans="1:12">
      <c r="A2061" s="4">
        <v>1016603866</v>
      </c>
      <c r="B2061" s="4" t="s">
        <v>642</v>
      </c>
      <c r="C2061" s="4" t="s">
        <v>3583</v>
      </c>
      <c r="D2061" t="s">
        <v>5729</v>
      </c>
      <c r="E2061" s="8">
        <v>5</v>
      </c>
      <c r="F2061" s="1" t="str">
        <f t="shared" si="24"/>
        <v>BUCARAMANGA</v>
      </c>
      <c r="G2061" s="6" t="s">
        <v>3634</v>
      </c>
      <c r="H2061" t="str">
        <f t="shared" si="25"/>
        <v>Auxiliar Técnico II</v>
      </c>
      <c r="I2061" t="str">
        <f>VLOOKUP(A2061,PERSONALES!$B$2:$F$2072,4,0)</f>
        <v>F</v>
      </c>
      <c r="J2061">
        <f>VLOOKUP(A2061,PERSONALES!$B$2:$F$2072,5,0)</f>
        <v>35</v>
      </c>
      <c r="K2061" t="str">
        <f>VLOOKUP(A2061,CITACIONES!$B$1:D$2072,2,0)</f>
        <v>SI</v>
      </c>
      <c r="L2061" t="str">
        <f>VLOOKUP(A2061,CITACIONES!$B$2:$D$2072,3,0)</f>
        <v>MAYO</v>
      </c>
    </row>
    <row r="2062" spans="1:12">
      <c r="A2062" s="4">
        <v>52507190</v>
      </c>
      <c r="B2062" s="4" t="s">
        <v>3584</v>
      </c>
      <c r="C2062" s="4" t="s">
        <v>3585</v>
      </c>
      <c r="D2062" t="s">
        <v>5730</v>
      </c>
      <c r="E2062" s="8">
        <v>9</v>
      </c>
      <c r="F2062" s="1" t="str">
        <f t="shared" si="24"/>
        <v>QUITO</v>
      </c>
      <c r="G2062" s="6" t="s">
        <v>3634</v>
      </c>
      <c r="H2062" t="str">
        <f t="shared" si="25"/>
        <v>Auxiliar Técnico II</v>
      </c>
      <c r="I2062" t="str">
        <f>VLOOKUP(A2062,PERSONALES!$B$2:$F$2072,4,0)</f>
        <v>F</v>
      </c>
      <c r="J2062">
        <f>VLOOKUP(A2062,PERSONALES!$B$2:$F$2072,5,0)</f>
        <v>43</v>
      </c>
      <c r="K2062" t="str">
        <f>VLOOKUP(A2062,CITACIONES!$B$1:D$2072,2,0)</f>
        <v>SI</v>
      </c>
      <c r="L2062" t="str">
        <f>VLOOKUP(A2062,CITACIONES!$B$2:$D$2072,3,0)</f>
        <v>FEBRERO</v>
      </c>
    </row>
    <row r="2063" spans="1:12">
      <c r="A2063" s="4">
        <v>1000112572</v>
      </c>
      <c r="B2063" s="4" t="s">
        <v>3586</v>
      </c>
      <c r="C2063" s="4" t="s">
        <v>3587</v>
      </c>
      <c r="D2063" t="s">
        <v>5731</v>
      </c>
      <c r="E2063" s="8">
        <v>14</v>
      </c>
      <c r="F2063" s="1" t="str">
        <f t="shared" si="24"/>
        <v>SANTIAGO</v>
      </c>
      <c r="G2063" s="6" t="s">
        <v>3635</v>
      </c>
      <c r="H2063" t="str">
        <f t="shared" si="25"/>
        <v>Auxiliar Técnico I</v>
      </c>
      <c r="I2063" t="str">
        <f>VLOOKUP(A2063,PERSONALES!$B$2:$F$2072,4,0)</f>
        <v>F</v>
      </c>
      <c r="J2063">
        <f>VLOOKUP(A2063,PERSONALES!$B$2:$F$2072,5,0)</f>
        <v>25</v>
      </c>
      <c r="K2063" t="str">
        <f>VLOOKUP(A2063,CITACIONES!$B$1:D$2072,2,0)</f>
        <v>NO</v>
      </c>
      <c r="L2063" t="str">
        <f>VLOOKUP(A2063,CITACIONES!$B$2:$D$2072,3,0)</f>
        <v>PENDIENTE</v>
      </c>
    </row>
    <row r="2064" spans="1:12">
      <c r="A2064" s="4">
        <v>1000117455</v>
      </c>
      <c r="B2064" s="4" t="s">
        <v>3588</v>
      </c>
      <c r="C2064" s="4" t="s">
        <v>3589</v>
      </c>
      <c r="D2064" t="s">
        <v>5732</v>
      </c>
      <c r="E2064" s="8">
        <v>8</v>
      </c>
      <c r="F2064" s="1" t="str">
        <f t="shared" si="24"/>
        <v>GUAYAQUIL</v>
      </c>
      <c r="G2064" s="6" t="s">
        <v>3634</v>
      </c>
      <c r="H2064" t="str">
        <f t="shared" si="25"/>
        <v>Auxiliar Técnico II</v>
      </c>
      <c r="I2064" t="str">
        <f>VLOOKUP(A2064,PERSONALES!$B$2:$F$2072,4,0)</f>
        <v>M</v>
      </c>
      <c r="J2064">
        <f>VLOOKUP(A2064,PERSONALES!$B$2:$F$2072,5,0)</f>
        <v>20</v>
      </c>
      <c r="K2064" t="str">
        <f>VLOOKUP(A2064,CITACIONES!$B$1:D$2072,2,0)</f>
        <v>SI</v>
      </c>
      <c r="L2064" t="str">
        <f>VLOOKUP(A2064,CITACIONES!$B$2:$D$2072,3,0)</f>
        <v>ABRIL</v>
      </c>
    </row>
    <row r="2065" spans="1:12">
      <c r="A2065" s="4">
        <v>1000439252</v>
      </c>
      <c r="B2065" s="4" t="s">
        <v>3590</v>
      </c>
      <c r="C2065" s="4" t="s">
        <v>3591</v>
      </c>
      <c r="D2065" t="s">
        <v>5733</v>
      </c>
      <c r="E2065" s="8">
        <v>9</v>
      </c>
      <c r="F2065" s="1" t="str">
        <f t="shared" si="24"/>
        <v>QUITO</v>
      </c>
      <c r="G2065" s="6" t="s">
        <v>3635</v>
      </c>
      <c r="H2065" t="str">
        <f t="shared" si="25"/>
        <v>Auxiliar Técnico I</v>
      </c>
      <c r="I2065" t="str">
        <f>VLOOKUP(A2065,PERSONALES!$B$2:$F$2072,4,0)</f>
        <v>F</v>
      </c>
      <c r="J2065">
        <f>VLOOKUP(A2065,PERSONALES!$B$2:$F$2072,5,0)</f>
        <v>21</v>
      </c>
      <c r="K2065" t="str">
        <f>VLOOKUP(A2065,CITACIONES!$B$1:D$2072,2,0)</f>
        <v>SI</v>
      </c>
      <c r="L2065" t="str">
        <f>VLOOKUP(A2065,CITACIONES!$B$2:$D$2072,3,0)</f>
        <v>ABRIL</v>
      </c>
    </row>
    <row r="2066" spans="1:12">
      <c r="A2066" s="4">
        <v>1001565024</v>
      </c>
      <c r="B2066" s="4" t="s">
        <v>3592</v>
      </c>
      <c r="C2066" s="4" t="s">
        <v>409</v>
      </c>
      <c r="D2066" t="s">
        <v>5734</v>
      </c>
      <c r="E2066" s="8">
        <v>1</v>
      </c>
      <c r="F2066" s="1" t="str">
        <f t="shared" si="24"/>
        <v>BOGOTA</v>
      </c>
      <c r="G2066" s="6" t="s">
        <v>3635</v>
      </c>
      <c r="H2066" t="str">
        <f t="shared" si="25"/>
        <v>Auxiliar Técnico I</v>
      </c>
      <c r="I2066" t="str">
        <f>VLOOKUP(A2066,PERSONALES!$B$2:$F$2072,4,0)</f>
        <v>M</v>
      </c>
      <c r="J2066">
        <f>VLOOKUP(A2066,PERSONALES!$B$2:$F$2072,5,0)</f>
        <v>22</v>
      </c>
      <c r="K2066" t="str">
        <f>VLOOKUP(A2066,CITACIONES!$B$1:D$2072,2,0)</f>
        <v>NO</v>
      </c>
      <c r="L2066" t="str">
        <f>VLOOKUP(A2066,CITACIONES!$B$2:$D$2072,3,0)</f>
        <v>PENDIENTE</v>
      </c>
    </row>
    <row r="2067" spans="1:12">
      <c r="A2067" s="4">
        <v>101286106</v>
      </c>
      <c r="B2067" s="4" t="s">
        <v>3593</v>
      </c>
      <c r="C2067" s="4" t="s">
        <v>3594</v>
      </c>
      <c r="D2067" t="s">
        <v>5735</v>
      </c>
      <c r="E2067" s="8">
        <v>7</v>
      </c>
      <c r="F2067" s="1" t="str">
        <f t="shared" si="24"/>
        <v>PASO</v>
      </c>
      <c r="G2067" s="6" t="s">
        <v>3635</v>
      </c>
      <c r="H2067" t="str">
        <f t="shared" si="25"/>
        <v>Auxiliar Técnico I</v>
      </c>
      <c r="I2067" t="str">
        <f>VLOOKUP(A2067,PERSONALES!$B$2:$F$2072,4,0)</f>
        <v>F</v>
      </c>
      <c r="J2067">
        <f>VLOOKUP(A2067,PERSONALES!$B$2:$F$2072,5,0)</f>
        <v>36</v>
      </c>
      <c r="K2067" t="str">
        <f>VLOOKUP(A2067,CITACIONES!$B$1:D$2072,2,0)</f>
        <v>SI</v>
      </c>
      <c r="L2067" t="str">
        <f>VLOOKUP(A2067,CITACIONES!$B$2:$D$2072,3,0)</f>
        <v>MARZO</v>
      </c>
    </row>
    <row r="2068" spans="1:12">
      <c r="A2068" s="4">
        <v>1015658791</v>
      </c>
      <c r="B2068" s="4" t="s">
        <v>3595</v>
      </c>
      <c r="C2068" s="4" t="s">
        <v>3596</v>
      </c>
      <c r="D2068" t="s">
        <v>5736</v>
      </c>
      <c r="E2068" s="8">
        <v>10</v>
      </c>
      <c r="F2068" s="1" t="str">
        <f t="shared" si="24"/>
        <v>LIMA</v>
      </c>
      <c r="G2068" s="6" t="s">
        <v>3630</v>
      </c>
      <c r="H2068" t="str">
        <f t="shared" si="25"/>
        <v>Profesional II</v>
      </c>
      <c r="I2068" t="str">
        <f>VLOOKUP(A2068,PERSONALES!$B$2:$F$2072,4,0)</f>
        <v>F</v>
      </c>
      <c r="J2068">
        <f>VLOOKUP(A2068,PERSONALES!$B$2:$F$2072,5,0)</f>
        <v>31</v>
      </c>
      <c r="K2068" t="str">
        <f>VLOOKUP(A2068,CITACIONES!$B$1:D$2072,2,0)</f>
        <v>SI</v>
      </c>
      <c r="L2068" t="str">
        <f>VLOOKUP(A2068,CITACIONES!$B$2:$D$2072,3,0)</f>
        <v>ENERO</v>
      </c>
    </row>
    <row r="2069" spans="1:12">
      <c r="A2069" s="4">
        <v>1019371027</v>
      </c>
      <c r="B2069" s="4" t="s">
        <v>3597</v>
      </c>
      <c r="C2069" s="4" t="s">
        <v>3598</v>
      </c>
      <c r="D2069" t="s">
        <v>5737</v>
      </c>
      <c r="E2069" s="8">
        <v>9</v>
      </c>
      <c r="F2069" s="1" t="str">
        <f t="shared" si="24"/>
        <v>QUITO</v>
      </c>
      <c r="G2069" s="6" t="s">
        <v>3635</v>
      </c>
      <c r="H2069" t="str">
        <f t="shared" si="25"/>
        <v>Auxiliar Técnico I</v>
      </c>
      <c r="I2069" t="str">
        <f>VLOOKUP(A2069,PERSONALES!$B$2:$F$2072,4,0)</f>
        <v>F</v>
      </c>
      <c r="J2069">
        <f>VLOOKUP(A2069,PERSONALES!$B$2:$F$2072,5,0)</f>
        <v>27</v>
      </c>
      <c r="K2069" t="str">
        <f>VLOOKUP(A2069,CITACIONES!$B$1:D$2072,2,0)</f>
        <v>SI</v>
      </c>
      <c r="L2069" t="str">
        <f>VLOOKUP(A2069,CITACIONES!$B$2:$D$2072,3,0)</f>
        <v>FEBRERO</v>
      </c>
    </row>
    <row r="2070" spans="1:12">
      <c r="A2070" s="4">
        <v>1020491179</v>
      </c>
      <c r="B2070" s="4" t="s">
        <v>749</v>
      </c>
      <c r="C2070" s="4" t="s">
        <v>3599</v>
      </c>
      <c r="D2070" t="s">
        <v>5738</v>
      </c>
      <c r="E2070" s="8">
        <v>13</v>
      </c>
      <c r="F2070" s="1" t="str">
        <f t="shared" si="24"/>
        <v>NEW YORK</v>
      </c>
      <c r="G2070" s="6" t="s">
        <v>3635</v>
      </c>
      <c r="H2070" t="str">
        <f t="shared" si="25"/>
        <v>Auxiliar Técnico I</v>
      </c>
      <c r="I2070" t="str">
        <f>VLOOKUP(A2070,PERSONALES!$B$2:$F$2072,4,0)</f>
        <v>M</v>
      </c>
      <c r="J2070">
        <f>VLOOKUP(A2070,PERSONALES!$B$2:$F$2072,5,0)</f>
        <v>27</v>
      </c>
      <c r="K2070" t="str">
        <f>VLOOKUP(A2070,CITACIONES!$B$1:D$2072,2,0)</f>
        <v>SI</v>
      </c>
      <c r="L2070" t="str">
        <f>VLOOKUP(A2070,CITACIONES!$B$2:$D$2072,3,0)</f>
        <v>ENERO</v>
      </c>
    </row>
    <row r="2071" spans="1:12">
      <c r="A2071" s="4">
        <v>1022571125</v>
      </c>
      <c r="B2071" s="4" t="s">
        <v>3600</v>
      </c>
      <c r="C2071" s="4" t="s">
        <v>3601</v>
      </c>
      <c r="D2071" t="s">
        <v>5739</v>
      </c>
      <c r="E2071" s="8">
        <v>1</v>
      </c>
      <c r="F2071" s="1" t="str">
        <f t="shared" si="24"/>
        <v>BOGOTA</v>
      </c>
      <c r="G2071" s="6" t="s">
        <v>3635</v>
      </c>
      <c r="H2071" t="str">
        <f t="shared" si="25"/>
        <v>Auxiliar Técnico I</v>
      </c>
      <c r="I2071" t="str">
        <f>VLOOKUP(A2071,PERSONALES!$B$2:$F$2072,4,0)</f>
        <v>M</v>
      </c>
      <c r="J2071">
        <f>VLOOKUP(A2071,PERSONALES!$B$2:$F$2072,5,0)</f>
        <v>28</v>
      </c>
      <c r="K2071" t="str">
        <f>VLOOKUP(A2071,CITACIONES!$B$1:D$2072,2,0)</f>
        <v>SI</v>
      </c>
      <c r="L2071" t="str">
        <f>VLOOKUP(A2071,CITACIONES!$B$2:$D$2072,3,0)</f>
        <v>MARZO</v>
      </c>
    </row>
    <row r="2072" spans="1:12">
      <c r="A2072" s="5">
        <v>1016140521</v>
      </c>
      <c r="B2072" s="5" t="s">
        <v>3602</v>
      </c>
      <c r="C2072" s="5" t="s">
        <v>3603</v>
      </c>
      <c r="D2072" t="s">
        <v>5740</v>
      </c>
      <c r="E2072" s="8">
        <v>6</v>
      </c>
      <c r="F2072" s="1" t="str">
        <f t="shared" si="24"/>
        <v>SANTA MARTA</v>
      </c>
      <c r="G2072" s="6" t="s">
        <v>3632</v>
      </c>
      <c r="H2072" t="str">
        <f t="shared" si="25"/>
        <v>Profesional I</v>
      </c>
      <c r="I2072" t="str">
        <f>VLOOKUP(A2072,PERSONALES!$B$2:$F$2072,4,0)</f>
        <v>F</v>
      </c>
      <c r="J2072">
        <f>VLOOKUP(A2072,PERSONALES!$B$2:$F$2072,5,0)</f>
        <v>27</v>
      </c>
      <c r="K2072" t="str">
        <f>VLOOKUP(A2072,CITACIONES!$B$1:D$2072,2,0)</f>
        <v>SI</v>
      </c>
      <c r="L2072" t="str">
        <f>VLOOKUP(A2072,CITACIONES!$B$2:$D$2072,3,0)</f>
        <v>ABRIL</v>
      </c>
    </row>
    <row r="2073" spans="1:12">
      <c r="A2073" s="32" t="s">
        <v>5742</v>
      </c>
      <c r="B2073" s="32"/>
      <c r="C2073" s="32"/>
      <c r="E2073" s="33"/>
      <c r="F2073" s="22"/>
      <c r="G2073" s="6"/>
      <c r="L2073">
        <f>SUBTOTAL(103,Tabla3[MES DE CITACION])</f>
        <v>2071</v>
      </c>
    </row>
  </sheetData>
  <phoneticPr fontId="2" type="noConversion"/>
  <conditionalFormatting sqref="A2:A2072">
    <cfRule type="duplicateValues" dxfId="16" priority="1"/>
    <cfRule type="duplicateValues" dxfId="15" priority="2"/>
  </conditionalFormatting>
  <conditionalFormatting sqref="A2072">
    <cfRule type="duplicateValues" dxfId="14" priority="3"/>
    <cfRule type="duplicateValues" dxfId="13" priority="4"/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2"/>
  <sheetViews>
    <sheetView workbookViewId="0">
      <selection activeCell="B1" sqref="B1"/>
    </sheetView>
  </sheetViews>
  <sheetFormatPr baseColWidth="10" defaultRowHeight="14.25"/>
  <cols>
    <col min="1" max="1" width="5" bestFit="1" customWidth="1"/>
    <col min="3" max="3" width="28.25" bestFit="1" customWidth="1"/>
    <col min="4" max="4" width="27.375" bestFit="1" customWidth="1"/>
    <col min="5" max="5" width="5.625" bestFit="1" customWidth="1"/>
    <col min="6" max="6" width="5.75" bestFit="1" customWidth="1"/>
  </cols>
  <sheetData>
    <row r="1" spans="1:6" ht="15">
      <c r="A1" s="3" t="s">
        <v>3650</v>
      </c>
      <c r="B1" s="3" t="s">
        <v>1</v>
      </c>
      <c r="C1" s="3" t="s">
        <v>15</v>
      </c>
      <c r="D1" s="3" t="s">
        <v>16</v>
      </c>
      <c r="E1" s="3" t="s">
        <v>214</v>
      </c>
      <c r="F1" s="3" t="s">
        <v>215</v>
      </c>
    </row>
    <row r="2" spans="1:6">
      <c r="A2" s="1">
        <v>1</v>
      </c>
      <c r="B2" s="1">
        <v>52226818</v>
      </c>
      <c r="C2" s="1" t="s">
        <v>216</v>
      </c>
      <c r="D2" s="1" t="s">
        <v>217</v>
      </c>
      <c r="E2" s="1" t="s">
        <v>218</v>
      </c>
      <c r="F2" s="1">
        <v>48</v>
      </c>
    </row>
    <row r="3" spans="1:6">
      <c r="A3" s="1">
        <v>2</v>
      </c>
      <c r="B3" s="1">
        <v>8009320</v>
      </c>
      <c r="C3" s="1" t="s">
        <v>219</v>
      </c>
      <c r="D3" s="1" t="s">
        <v>220</v>
      </c>
      <c r="E3" s="1" t="s">
        <v>221</v>
      </c>
      <c r="F3" s="1">
        <v>39</v>
      </c>
    </row>
    <row r="4" spans="1:6">
      <c r="A4" s="1">
        <v>3</v>
      </c>
      <c r="B4" s="1">
        <v>10246990</v>
      </c>
      <c r="C4" s="1" t="s">
        <v>222</v>
      </c>
      <c r="D4" s="1" t="s">
        <v>223</v>
      </c>
      <c r="E4" s="1" t="s">
        <v>218</v>
      </c>
      <c r="F4" s="1">
        <v>34</v>
      </c>
    </row>
    <row r="5" spans="1:6">
      <c r="A5" s="1">
        <v>4</v>
      </c>
      <c r="B5" s="1">
        <v>52305130</v>
      </c>
      <c r="C5" s="1" t="s">
        <v>224</v>
      </c>
      <c r="D5" s="1" t="s">
        <v>225</v>
      </c>
      <c r="E5" s="1" t="s">
        <v>218</v>
      </c>
      <c r="F5" s="1">
        <v>46</v>
      </c>
    </row>
    <row r="6" spans="1:6">
      <c r="A6" s="1">
        <v>5</v>
      </c>
      <c r="B6" s="1">
        <v>79371627</v>
      </c>
      <c r="C6" s="1" t="s">
        <v>226</v>
      </c>
      <c r="D6" s="1" t="s">
        <v>227</v>
      </c>
      <c r="E6" s="1" t="s">
        <v>221</v>
      </c>
      <c r="F6" s="1">
        <v>56</v>
      </c>
    </row>
    <row r="7" spans="1:6">
      <c r="A7" s="1">
        <v>6</v>
      </c>
      <c r="B7" s="1">
        <v>1073446487</v>
      </c>
      <c r="C7" s="1" t="s">
        <v>228</v>
      </c>
      <c r="D7" s="1" t="s">
        <v>229</v>
      </c>
      <c r="E7" s="1" t="s">
        <v>218</v>
      </c>
      <c r="F7" s="1">
        <v>31</v>
      </c>
    </row>
    <row r="8" spans="1:6">
      <c r="A8" s="1">
        <v>7</v>
      </c>
      <c r="B8" s="1">
        <v>79153756</v>
      </c>
      <c r="C8" s="1" t="s">
        <v>230</v>
      </c>
      <c r="D8" s="1" t="s">
        <v>231</v>
      </c>
      <c r="E8" s="1" t="s">
        <v>221</v>
      </c>
      <c r="F8" s="1">
        <v>61</v>
      </c>
    </row>
    <row r="9" spans="1:6">
      <c r="A9" s="1">
        <v>8</v>
      </c>
      <c r="B9" s="1">
        <v>53124732</v>
      </c>
      <c r="C9" s="1" t="s">
        <v>232</v>
      </c>
      <c r="D9" s="1" t="s">
        <v>233</v>
      </c>
      <c r="E9" s="1" t="s">
        <v>218</v>
      </c>
      <c r="F9" s="1">
        <v>37</v>
      </c>
    </row>
    <row r="10" spans="1:6">
      <c r="A10" s="1">
        <v>9</v>
      </c>
      <c r="B10" s="1">
        <v>1033538037</v>
      </c>
      <c r="C10" s="1" t="s">
        <v>234</v>
      </c>
      <c r="D10" s="1" t="s">
        <v>235</v>
      </c>
      <c r="E10" s="1" t="s">
        <v>221</v>
      </c>
      <c r="F10" s="1">
        <v>28</v>
      </c>
    </row>
    <row r="11" spans="1:6">
      <c r="A11" s="1">
        <v>10</v>
      </c>
      <c r="B11" s="1">
        <v>1030525580</v>
      </c>
      <c r="C11" s="1" t="s">
        <v>236</v>
      </c>
      <c r="D11" s="1" t="s">
        <v>237</v>
      </c>
      <c r="E11" s="1" t="s">
        <v>218</v>
      </c>
      <c r="F11" s="1">
        <v>32</v>
      </c>
    </row>
    <row r="12" spans="1:6">
      <c r="A12" s="1">
        <v>11</v>
      </c>
      <c r="B12" s="1">
        <v>31918607</v>
      </c>
      <c r="C12" s="1" t="s">
        <v>238</v>
      </c>
      <c r="D12" s="1" t="s">
        <v>239</v>
      </c>
      <c r="E12" s="1" t="s">
        <v>221</v>
      </c>
      <c r="F12" s="1">
        <v>56</v>
      </c>
    </row>
    <row r="13" spans="1:6">
      <c r="A13" s="1">
        <v>12</v>
      </c>
      <c r="B13" s="1">
        <v>1068946155</v>
      </c>
      <c r="C13" s="1" t="s">
        <v>240</v>
      </c>
      <c r="D13" s="1" t="s">
        <v>241</v>
      </c>
      <c r="E13" s="1" t="s">
        <v>218</v>
      </c>
      <c r="F13" s="1">
        <v>30</v>
      </c>
    </row>
    <row r="14" spans="1:6">
      <c r="A14" s="1">
        <v>13</v>
      </c>
      <c r="B14" s="1">
        <v>5214615</v>
      </c>
      <c r="C14" s="1" t="s">
        <v>242</v>
      </c>
      <c r="D14" s="1" t="s">
        <v>243</v>
      </c>
      <c r="E14" s="1" t="s">
        <v>218</v>
      </c>
      <c r="F14" s="1">
        <v>49</v>
      </c>
    </row>
    <row r="15" spans="1:6">
      <c r="A15" s="1">
        <v>14</v>
      </c>
      <c r="B15" s="1">
        <v>7995229</v>
      </c>
      <c r="C15" s="1" t="s">
        <v>244</v>
      </c>
      <c r="D15" s="1" t="s">
        <v>245</v>
      </c>
      <c r="E15" s="1" t="s">
        <v>221</v>
      </c>
      <c r="F15" s="1">
        <v>42</v>
      </c>
    </row>
    <row r="16" spans="1:6">
      <c r="A16" s="1">
        <v>15</v>
      </c>
      <c r="B16" s="1">
        <v>52918976</v>
      </c>
      <c r="C16" s="1" t="s">
        <v>246</v>
      </c>
      <c r="D16" s="1" t="s">
        <v>100</v>
      </c>
      <c r="E16" s="1" t="s">
        <v>218</v>
      </c>
      <c r="F16" s="1">
        <v>37</v>
      </c>
    </row>
    <row r="17" spans="1:6">
      <c r="A17" s="1">
        <v>16</v>
      </c>
      <c r="B17" s="1">
        <v>53085755</v>
      </c>
      <c r="C17" s="1" t="s">
        <v>247</v>
      </c>
      <c r="D17" s="1" t="s">
        <v>104</v>
      </c>
      <c r="E17" s="1" t="s">
        <v>218</v>
      </c>
      <c r="F17" s="1">
        <v>37</v>
      </c>
    </row>
    <row r="18" spans="1:6">
      <c r="A18" s="1">
        <v>17</v>
      </c>
      <c r="B18" s="1">
        <v>80167500</v>
      </c>
      <c r="C18" s="1" t="s">
        <v>248</v>
      </c>
      <c r="D18" s="1" t="s">
        <v>249</v>
      </c>
      <c r="E18" s="1" t="s">
        <v>221</v>
      </c>
      <c r="F18" s="1">
        <v>41</v>
      </c>
    </row>
    <row r="19" spans="1:6">
      <c r="A19" s="1">
        <v>18</v>
      </c>
      <c r="B19" s="1">
        <v>1012547136</v>
      </c>
      <c r="C19" s="1" t="s">
        <v>250</v>
      </c>
      <c r="D19" s="1" t="s">
        <v>251</v>
      </c>
      <c r="E19" s="1" t="s">
        <v>218</v>
      </c>
      <c r="F19" s="1">
        <v>30</v>
      </c>
    </row>
    <row r="20" spans="1:6">
      <c r="A20" s="1">
        <v>19</v>
      </c>
      <c r="B20" s="1">
        <v>39576607</v>
      </c>
      <c r="C20" s="1" t="s">
        <v>252</v>
      </c>
      <c r="D20" s="1" t="s">
        <v>253</v>
      </c>
      <c r="E20" s="1" t="s">
        <v>218</v>
      </c>
      <c r="F20" s="1">
        <v>43</v>
      </c>
    </row>
    <row r="21" spans="1:6">
      <c r="A21" s="1">
        <v>20</v>
      </c>
      <c r="B21" s="1">
        <v>29502001</v>
      </c>
      <c r="C21" s="1" t="s">
        <v>254</v>
      </c>
      <c r="D21" s="1" t="s">
        <v>255</v>
      </c>
      <c r="E21" s="1" t="s">
        <v>221</v>
      </c>
      <c r="F21" s="1">
        <v>40</v>
      </c>
    </row>
    <row r="22" spans="1:6">
      <c r="A22" s="1">
        <v>21</v>
      </c>
      <c r="B22" s="1">
        <v>1073700191</v>
      </c>
      <c r="C22" s="1" t="s">
        <v>256</v>
      </c>
      <c r="D22" s="1" t="s">
        <v>196</v>
      </c>
      <c r="E22" s="1" t="s">
        <v>221</v>
      </c>
      <c r="F22" s="1">
        <v>29</v>
      </c>
    </row>
    <row r="23" spans="1:6">
      <c r="A23" s="1">
        <v>22</v>
      </c>
      <c r="B23" s="1">
        <v>79813892</v>
      </c>
      <c r="C23" s="1" t="s">
        <v>257</v>
      </c>
      <c r="D23" s="1" t="s">
        <v>258</v>
      </c>
      <c r="E23" s="1" t="s">
        <v>221</v>
      </c>
      <c r="F23" s="1">
        <v>44</v>
      </c>
    </row>
    <row r="24" spans="1:6">
      <c r="A24" s="1">
        <v>23</v>
      </c>
      <c r="B24" s="1">
        <v>52379160</v>
      </c>
      <c r="C24" s="1" t="s">
        <v>259</v>
      </c>
      <c r="D24" s="1" t="s">
        <v>260</v>
      </c>
      <c r="E24" s="1" t="s">
        <v>218</v>
      </c>
      <c r="F24" s="1">
        <v>45</v>
      </c>
    </row>
    <row r="25" spans="1:6">
      <c r="A25" s="1">
        <v>24</v>
      </c>
      <c r="B25" s="1">
        <v>1031775320</v>
      </c>
      <c r="C25" s="1" t="s">
        <v>261</v>
      </c>
      <c r="D25" s="1" t="s">
        <v>262</v>
      </c>
      <c r="E25" s="1" t="s">
        <v>218</v>
      </c>
      <c r="F25" s="1">
        <v>27</v>
      </c>
    </row>
    <row r="26" spans="1:6">
      <c r="A26" s="1">
        <v>25</v>
      </c>
      <c r="B26" s="1">
        <v>51811287</v>
      </c>
      <c r="C26" s="1" t="s">
        <v>263</v>
      </c>
      <c r="D26" s="1" t="s">
        <v>264</v>
      </c>
      <c r="E26" s="1" t="s">
        <v>218</v>
      </c>
      <c r="F26" s="1">
        <v>56</v>
      </c>
    </row>
    <row r="27" spans="1:6">
      <c r="A27" s="1">
        <v>26</v>
      </c>
      <c r="B27" s="1">
        <v>107848503</v>
      </c>
      <c r="C27" s="1" t="s">
        <v>265</v>
      </c>
      <c r="D27" s="1" t="s">
        <v>266</v>
      </c>
      <c r="E27" s="1" t="s">
        <v>221</v>
      </c>
      <c r="F27" s="1">
        <v>28</v>
      </c>
    </row>
    <row r="28" spans="1:6">
      <c r="A28" s="1">
        <v>27</v>
      </c>
      <c r="B28" s="1">
        <v>1019169016</v>
      </c>
      <c r="C28" s="1" t="s">
        <v>267</v>
      </c>
      <c r="D28" s="1" t="s">
        <v>268</v>
      </c>
      <c r="E28" s="1" t="s">
        <v>218</v>
      </c>
      <c r="F28" s="1">
        <v>26</v>
      </c>
    </row>
    <row r="29" spans="1:6">
      <c r="A29" s="1">
        <v>28</v>
      </c>
      <c r="B29" s="1">
        <v>1049167698</v>
      </c>
      <c r="C29" s="1" t="s">
        <v>269</v>
      </c>
      <c r="D29" s="1" t="s">
        <v>270</v>
      </c>
      <c r="E29" s="1" t="s">
        <v>218</v>
      </c>
      <c r="F29" s="1">
        <v>35</v>
      </c>
    </row>
    <row r="30" spans="1:6">
      <c r="A30" s="1">
        <v>29</v>
      </c>
      <c r="B30" s="1">
        <v>79883553</v>
      </c>
      <c r="C30" s="1" t="s">
        <v>271</v>
      </c>
      <c r="D30" s="1" t="s">
        <v>272</v>
      </c>
      <c r="E30" s="1" t="s">
        <v>221</v>
      </c>
      <c r="F30" s="1">
        <v>44</v>
      </c>
    </row>
    <row r="31" spans="1:6">
      <c r="A31" s="1">
        <v>30</v>
      </c>
      <c r="B31" s="1">
        <v>52864806</v>
      </c>
      <c r="C31" s="1" t="s">
        <v>273</v>
      </c>
      <c r="D31" s="1" t="s">
        <v>274</v>
      </c>
      <c r="E31" s="1" t="s">
        <v>218</v>
      </c>
      <c r="F31" s="1">
        <v>41</v>
      </c>
    </row>
    <row r="32" spans="1:6">
      <c r="A32" s="1">
        <v>31</v>
      </c>
      <c r="B32" s="1">
        <v>1233182616</v>
      </c>
      <c r="C32" s="1" t="s">
        <v>275</v>
      </c>
      <c r="D32" s="1" t="s">
        <v>276</v>
      </c>
      <c r="E32" s="1" t="s">
        <v>221</v>
      </c>
      <c r="F32" s="1">
        <v>25</v>
      </c>
    </row>
    <row r="33" spans="1:6">
      <c r="A33" s="1">
        <v>32</v>
      </c>
      <c r="B33" s="1">
        <v>79353892</v>
      </c>
      <c r="C33" s="1" t="s">
        <v>89</v>
      </c>
      <c r="D33" s="1" t="s">
        <v>90</v>
      </c>
      <c r="E33" s="1" t="s">
        <v>221</v>
      </c>
      <c r="F33" s="1">
        <v>57</v>
      </c>
    </row>
    <row r="34" spans="1:6">
      <c r="A34" s="1">
        <v>33</v>
      </c>
      <c r="B34" s="1">
        <v>1083897509</v>
      </c>
      <c r="C34" s="1" t="s">
        <v>277</v>
      </c>
      <c r="D34" s="1" t="s">
        <v>278</v>
      </c>
      <c r="E34" s="1" t="s">
        <v>218</v>
      </c>
      <c r="F34" s="1">
        <v>34</v>
      </c>
    </row>
    <row r="35" spans="1:6">
      <c r="A35" s="1">
        <v>34</v>
      </c>
      <c r="B35" s="1">
        <v>51834521</v>
      </c>
      <c r="C35" s="1" t="s">
        <v>279</v>
      </c>
      <c r="D35" s="1" t="s">
        <v>280</v>
      </c>
      <c r="E35" s="1" t="s">
        <v>218</v>
      </c>
      <c r="F35" s="1">
        <v>56</v>
      </c>
    </row>
    <row r="36" spans="1:6">
      <c r="A36" s="1">
        <v>35</v>
      </c>
      <c r="B36" s="1">
        <v>1104474593</v>
      </c>
      <c r="C36" s="1" t="s">
        <v>281</v>
      </c>
      <c r="D36" s="1" t="s">
        <v>282</v>
      </c>
      <c r="E36" s="1" t="s">
        <v>218</v>
      </c>
      <c r="F36" s="1">
        <v>27</v>
      </c>
    </row>
    <row r="37" spans="1:6">
      <c r="A37" s="1">
        <v>36</v>
      </c>
      <c r="B37" s="1">
        <v>1020186555</v>
      </c>
      <c r="C37" s="1" t="s">
        <v>283</v>
      </c>
      <c r="D37" s="1" t="s">
        <v>284</v>
      </c>
      <c r="E37" s="1" t="s">
        <v>218</v>
      </c>
      <c r="F37" s="1">
        <v>36</v>
      </c>
    </row>
    <row r="38" spans="1:6">
      <c r="A38" s="1">
        <v>37</v>
      </c>
      <c r="B38" s="1">
        <v>5276773</v>
      </c>
      <c r="C38" s="1" t="s">
        <v>285</v>
      </c>
      <c r="D38" s="1" t="s">
        <v>286</v>
      </c>
      <c r="E38" s="1" t="s">
        <v>218</v>
      </c>
      <c r="F38" s="1">
        <v>42</v>
      </c>
    </row>
    <row r="39" spans="1:6">
      <c r="A39" s="1">
        <v>38</v>
      </c>
      <c r="B39" s="1">
        <v>79135404</v>
      </c>
      <c r="C39" s="1" t="s">
        <v>287</v>
      </c>
      <c r="D39" s="1" t="s">
        <v>288</v>
      </c>
      <c r="E39" s="1" t="s">
        <v>221</v>
      </c>
      <c r="F39" s="1">
        <v>52</v>
      </c>
    </row>
    <row r="40" spans="1:6">
      <c r="A40" s="1">
        <v>39</v>
      </c>
      <c r="B40" s="1">
        <v>53138596</v>
      </c>
      <c r="C40" s="1" t="s">
        <v>289</v>
      </c>
      <c r="D40" s="1" t="s">
        <v>290</v>
      </c>
      <c r="E40" s="1" t="s">
        <v>218</v>
      </c>
      <c r="F40" s="1">
        <v>37</v>
      </c>
    </row>
    <row r="41" spans="1:6">
      <c r="A41" s="1">
        <v>40</v>
      </c>
      <c r="B41" s="1">
        <v>1098926369</v>
      </c>
      <c r="C41" s="1" t="s">
        <v>291</v>
      </c>
      <c r="D41" s="1" t="s">
        <v>292</v>
      </c>
      <c r="E41" s="1" t="s">
        <v>218</v>
      </c>
      <c r="F41" s="1">
        <v>32</v>
      </c>
    </row>
    <row r="42" spans="1:6">
      <c r="A42" s="1">
        <v>41</v>
      </c>
      <c r="B42" s="1">
        <v>1010667013</v>
      </c>
      <c r="C42" s="1" t="s">
        <v>293</v>
      </c>
      <c r="D42" s="1" t="s">
        <v>294</v>
      </c>
      <c r="E42" s="1" t="s">
        <v>218</v>
      </c>
      <c r="F42" s="1">
        <v>24</v>
      </c>
    </row>
    <row r="43" spans="1:6">
      <c r="A43" s="1">
        <v>42</v>
      </c>
      <c r="B43" s="1">
        <v>63326706</v>
      </c>
      <c r="C43" s="1" t="s">
        <v>295</v>
      </c>
      <c r="D43" s="1" t="s">
        <v>296</v>
      </c>
      <c r="E43" s="1" t="s">
        <v>218</v>
      </c>
      <c r="F43" s="1">
        <v>56</v>
      </c>
    </row>
    <row r="44" spans="1:6">
      <c r="A44" s="1">
        <v>43</v>
      </c>
      <c r="B44" s="1">
        <v>1015844038</v>
      </c>
      <c r="C44" s="1" t="s">
        <v>297</v>
      </c>
      <c r="D44" s="1" t="s">
        <v>298</v>
      </c>
      <c r="E44" s="1" t="s">
        <v>221</v>
      </c>
      <c r="F44" s="1">
        <v>33</v>
      </c>
    </row>
    <row r="45" spans="1:6">
      <c r="A45" s="1">
        <v>44</v>
      </c>
      <c r="B45" s="1">
        <v>52718759</v>
      </c>
      <c r="C45" s="1" t="s">
        <v>299</v>
      </c>
      <c r="D45" s="1" t="s">
        <v>300</v>
      </c>
      <c r="E45" s="1" t="s">
        <v>218</v>
      </c>
      <c r="F45" s="1">
        <v>42</v>
      </c>
    </row>
    <row r="46" spans="1:6">
      <c r="A46" s="1">
        <v>45</v>
      </c>
      <c r="B46" s="1">
        <v>11183728</v>
      </c>
      <c r="C46" s="1" t="s">
        <v>301</v>
      </c>
      <c r="D46" s="1" t="s">
        <v>302</v>
      </c>
      <c r="E46" s="1" t="s">
        <v>221</v>
      </c>
      <c r="F46" s="1">
        <v>50</v>
      </c>
    </row>
    <row r="47" spans="1:6">
      <c r="A47" s="1">
        <v>46</v>
      </c>
      <c r="B47" s="1">
        <v>1030853219</v>
      </c>
      <c r="C47" s="1" t="s">
        <v>303</v>
      </c>
      <c r="D47" s="1" t="s">
        <v>304</v>
      </c>
      <c r="E47" s="1" t="s">
        <v>218</v>
      </c>
      <c r="F47" s="1">
        <v>36</v>
      </c>
    </row>
    <row r="48" spans="1:6">
      <c r="A48" s="1">
        <v>47</v>
      </c>
      <c r="B48" s="1">
        <v>1024616317</v>
      </c>
      <c r="C48" s="1" t="s">
        <v>305</v>
      </c>
      <c r="D48" s="1" t="s">
        <v>306</v>
      </c>
      <c r="E48" s="1" t="s">
        <v>218</v>
      </c>
      <c r="F48" s="1">
        <v>32</v>
      </c>
    </row>
    <row r="49" spans="1:6">
      <c r="A49" s="1">
        <v>48</v>
      </c>
      <c r="B49" s="1">
        <v>1033260277</v>
      </c>
      <c r="C49" s="1" t="s">
        <v>159</v>
      </c>
      <c r="D49" s="1" t="s">
        <v>160</v>
      </c>
      <c r="E49" s="1" t="s">
        <v>221</v>
      </c>
      <c r="F49" s="1">
        <v>31</v>
      </c>
    </row>
    <row r="50" spans="1:6">
      <c r="A50" s="1">
        <v>49</v>
      </c>
      <c r="B50" s="1">
        <v>52779751</v>
      </c>
      <c r="C50" s="1" t="s">
        <v>307</v>
      </c>
      <c r="D50" s="1" t="s">
        <v>308</v>
      </c>
      <c r="E50" s="1" t="s">
        <v>218</v>
      </c>
      <c r="F50" s="1">
        <v>41</v>
      </c>
    </row>
    <row r="51" spans="1:6">
      <c r="A51" s="1">
        <v>50</v>
      </c>
      <c r="B51" s="1">
        <v>52341628</v>
      </c>
      <c r="C51" s="1" t="s">
        <v>309</v>
      </c>
      <c r="D51" s="1" t="s">
        <v>310</v>
      </c>
      <c r="E51" s="1" t="s">
        <v>218</v>
      </c>
      <c r="F51" s="1">
        <v>46</v>
      </c>
    </row>
    <row r="52" spans="1:6">
      <c r="A52" s="1">
        <v>51</v>
      </c>
      <c r="B52" s="1">
        <v>1032213680</v>
      </c>
      <c r="C52" s="1" t="s">
        <v>311</v>
      </c>
      <c r="D52" s="1" t="s">
        <v>312</v>
      </c>
      <c r="E52" s="1" t="s">
        <v>221</v>
      </c>
      <c r="F52" s="1">
        <v>34</v>
      </c>
    </row>
    <row r="53" spans="1:6">
      <c r="A53" s="1">
        <v>52</v>
      </c>
      <c r="B53" s="1">
        <v>1015145957</v>
      </c>
      <c r="C53" s="1" t="s">
        <v>313</v>
      </c>
      <c r="D53" s="1" t="s">
        <v>314</v>
      </c>
      <c r="E53" s="1" t="s">
        <v>221</v>
      </c>
      <c r="F53" s="1">
        <v>29</v>
      </c>
    </row>
    <row r="54" spans="1:6">
      <c r="A54" s="1">
        <v>53</v>
      </c>
      <c r="B54" s="1">
        <v>1128595056</v>
      </c>
      <c r="C54" s="1" t="s">
        <v>315</v>
      </c>
      <c r="D54" s="1" t="s">
        <v>316</v>
      </c>
      <c r="E54" s="1" t="s">
        <v>218</v>
      </c>
      <c r="F54" s="1">
        <v>36</v>
      </c>
    </row>
    <row r="55" spans="1:6">
      <c r="A55" s="1">
        <v>54</v>
      </c>
      <c r="B55" s="1">
        <v>52984995</v>
      </c>
      <c r="C55" s="1" t="s">
        <v>317</v>
      </c>
      <c r="D55" s="1" t="s">
        <v>318</v>
      </c>
      <c r="E55" s="1" t="s">
        <v>218</v>
      </c>
      <c r="F55" s="1">
        <v>38</v>
      </c>
    </row>
    <row r="56" spans="1:6">
      <c r="A56" s="1">
        <v>55</v>
      </c>
      <c r="B56" s="1">
        <v>1022400989</v>
      </c>
      <c r="C56" s="1" t="s">
        <v>319</v>
      </c>
      <c r="D56" s="1" t="s">
        <v>320</v>
      </c>
      <c r="E56" s="1" t="s">
        <v>218</v>
      </c>
      <c r="F56" s="1">
        <v>30</v>
      </c>
    </row>
    <row r="57" spans="1:6">
      <c r="A57" s="1">
        <v>56</v>
      </c>
      <c r="B57" s="1">
        <v>67644131</v>
      </c>
      <c r="C57" s="1" t="s">
        <v>321</v>
      </c>
      <c r="D57" s="1" t="s">
        <v>322</v>
      </c>
      <c r="E57" s="1" t="s">
        <v>221</v>
      </c>
      <c r="F57" s="1">
        <v>62</v>
      </c>
    </row>
    <row r="58" spans="1:6">
      <c r="A58" s="1">
        <v>57</v>
      </c>
      <c r="B58" s="1">
        <v>1016611093</v>
      </c>
      <c r="C58" s="1" t="s">
        <v>323</v>
      </c>
      <c r="D58" s="1" t="s">
        <v>324</v>
      </c>
      <c r="E58" s="1" t="s">
        <v>218</v>
      </c>
      <c r="F58" s="1">
        <v>32</v>
      </c>
    </row>
    <row r="59" spans="1:6">
      <c r="A59" s="1">
        <v>58</v>
      </c>
      <c r="B59" s="1">
        <v>79561042</v>
      </c>
      <c r="C59" s="1" t="s">
        <v>325</v>
      </c>
      <c r="D59" s="1" t="s">
        <v>326</v>
      </c>
      <c r="E59" s="1" t="s">
        <v>221</v>
      </c>
      <c r="F59" s="1">
        <v>51</v>
      </c>
    </row>
    <row r="60" spans="1:6">
      <c r="A60" s="1">
        <v>59</v>
      </c>
      <c r="B60" s="1">
        <v>52522591</v>
      </c>
      <c r="C60" s="1" t="s">
        <v>327</v>
      </c>
      <c r="D60" s="1" t="s">
        <v>328</v>
      </c>
      <c r="E60" s="1" t="s">
        <v>218</v>
      </c>
      <c r="F60" s="1">
        <v>44</v>
      </c>
    </row>
    <row r="61" spans="1:6">
      <c r="A61" s="1">
        <v>60</v>
      </c>
      <c r="B61" s="1">
        <v>51908991</v>
      </c>
      <c r="C61" s="1" t="s">
        <v>329</v>
      </c>
      <c r="D61" s="1" t="s">
        <v>330</v>
      </c>
      <c r="E61" s="1" t="s">
        <v>218</v>
      </c>
      <c r="F61" s="1">
        <v>54</v>
      </c>
    </row>
    <row r="62" spans="1:6">
      <c r="A62" s="1">
        <v>61</v>
      </c>
      <c r="B62" s="1">
        <v>53166289</v>
      </c>
      <c r="C62" s="1" t="s">
        <v>331</v>
      </c>
      <c r="D62" s="1" t="s">
        <v>332</v>
      </c>
      <c r="E62" s="1" t="s">
        <v>218</v>
      </c>
      <c r="F62" s="1">
        <v>37</v>
      </c>
    </row>
    <row r="63" spans="1:6">
      <c r="A63" s="1">
        <v>62</v>
      </c>
      <c r="B63" s="1">
        <v>79523379</v>
      </c>
      <c r="C63" s="1" t="s">
        <v>333</v>
      </c>
      <c r="D63" s="1" t="s">
        <v>334</v>
      </c>
      <c r="E63" s="1" t="s">
        <v>221</v>
      </c>
      <c r="F63" s="1">
        <v>52</v>
      </c>
    </row>
    <row r="64" spans="1:6">
      <c r="A64" s="1">
        <v>63</v>
      </c>
      <c r="B64" s="1">
        <v>1012693592</v>
      </c>
      <c r="C64" s="1" t="s">
        <v>335</v>
      </c>
      <c r="D64" s="1" t="s">
        <v>336</v>
      </c>
      <c r="E64" s="1" t="s">
        <v>221</v>
      </c>
      <c r="F64" s="1">
        <v>29</v>
      </c>
    </row>
    <row r="65" spans="1:6">
      <c r="A65" s="1">
        <v>64</v>
      </c>
      <c r="B65" s="1">
        <v>80003143</v>
      </c>
      <c r="C65" s="1" t="s">
        <v>337</v>
      </c>
      <c r="D65" s="1" t="s">
        <v>338</v>
      </c>
      <c r="E65" s="1" t="s">
        <v>221</v>
      </c>
      <c r="F65" s="1">
        <v>43</v>
      </c>
    </row>
    <row r="66" spans="1:6">
      <c r="A66" s="1">
        <v>65</v>
      </c>
      <c r="B66" s="1">
        <v>1010119787</v>
      </c>
      <c r="C66" s="1" t="s">
        <v>339</v>
      </c>
      <c r="D66" s="1" t="s">
        <v>340</v>
      </c>
      <c r="E66" s="1" t="s">
        <v>218</v>
      </c>
      <c r="F66" s="1">
        <v>33</v>
      </c>
    </row>
    <row r="67" spans="1:6">
      <c r="A67" s="1">
        <v>66</v>
      </c>
      <c r="B67" s="1">
        <v>5295348</v>
      </c>
      <c r="C67" s="1" t="s">
        <v>341</v>
      </c>
      <c r="D67" s="1" t="s">
        <v>62</v>
      </c>
      <c r="E67" s="1" t="s">
        <v>218</v>
      </c>
      <c r="F67" s="1">
        <v>39</v>
      </c>
    </row>
    <row r="68" spans="1:6">
      <c r="A68" s="1">
        <v>67</v>
      </c>
      <c r="B68" s="1">
        <v>52696261</v>
      </c>
      <c r="C68" s="1" t="s">
        <v>342</v>
      </c>
      <c r="D68" s="1" t="s">
        <v>343</v>
      </c>
      <c r="E68" s="1" t="s">
        <v>218</v>
      </c>
      <c r="F68" s="1">
        <v>43</v>
      </c>
    </row>
    <row r="69" spans="1:6">
      <c r="A69" s="1">
        <v>68</v>
      </c>
      <c r="B69" s="1">
        <v>1054750464</v>
      </c>
      <c r="C69" s="1" t="s">
        <v>344</v>
      </c>
      <c r="D69" s="1" t="s">
        <v>345</v>
      </c>
      <c r="E69" s="1" t="s">
        <v>221</v>
      </c>
      <c r="F69" s="1">
        <v>32</v>
      </c>
    </row>
    <row r="70" spans="1:6">
      <c r="A70" s="1">
        <v>69</v>
      </c>
      <c r="B70" s="1">
        <v>1016482751</v>
      </c>
      <c r="C70" s="1" t="s">
        <v>346</v>
      </c>
      <c r="D70" s="1" t="s">
        <v>347</v>
      </c>
      <c r="E70" s="1" t="s">
        <v>218</v>
      </c>
      <c r="F70" s="1">
        <v>27</v>
      </c>
    </row>
    <row r="71" spans="1:6">
      <c r="A71" s="1">
        <v>70</v>
      </c>
      <c r="B71" s="1">
        <v>1107222149</v>
      </c>
      <c r="C71" s="1" t="s">
        <v>348</v>
      </c>
      <c r="D71" s="1" t="s">
        <v>349</v>
      </c>
      <c r="E71" s="1" t="s">
        <v>218</v>
      </c>
      <c r="F71" s="1">
        <v>30</v>
      </c>
    </row>
    <row r="72" spans="1:6">
      <c r="A72" s="1">
        <v>71</v>
      </c>
      <c r="B72" s="1">
        <v>52933973</v>
      </c>
      <c r="C72" s="1" t="s">
        <v>350</v>
      </c>
      <c r="D72" s="1" t="s">
        <v>351</v>
      </c>
      <c r="E72" s="1" t="s">
        <v>218</v>
      </c>
      <c r="F72" s="1">
        <v>42</v>
      </c>
    </row>
    <row r="73" spans="1:6">
      <c r="A73" s="1">
        <v>72</v>
      </c>
      <c r="B73" s="1">
        <v>101641079</v>
      </c>
      <c r="C73" s="1" t="s">
        <v>352</v>
      </c>
      <c r="D73" s="1" t="s">
        <v>353</v>
      </c>
      <c r="E73" s="1" t="s">
        <v>218</v>
      </c>
      <c r="F73" s="1">
        <v>31</v>
      </c>
    </row>
    <row r="74" spans="1:6">
      <c r="A74" s="1">
        <v>73</v>
      </c>
      <c r="B74" s="1">
        <v>1023379877</v>
      </c>
      <c r="C74" s="1" t="s">
        <v>354</v>
      </c>
      <c r="D74" s="1" t="s">
        <v>355</v>
      </c>
      <c r="E74" s="1" t="s">
        <v>221</v>
      </c>
      <c r="F74" s="1">
        <v>31</v>
      </c>
    </row>
    <row r="75" spans="1:6">
      <c r="A75" s="1">
        <v>74</v>
      </c>
      <c r="B75" s="1">
        <v>1026567355</v>
      </c>
      <c r="C75" s="1" t="s">
        <v>356</v>
      </c>
      <c r="D75" s="1" t="s">
        <v>357</v>
      </c>
      <c r="E75" s="1" t="s">
        <v>218</v>
      </c>
      <c r="F75" s="1">
        <v>27</v>
      </c>
    </row>
    <row r="76" spans="1:6">
      <c r="A76" s="1">
        <v>75</v>
      </c>
      <c r="B76" s="1">
        <v>52971578</v>
      </c>
      <c r="C76" s="1" t="s">
        <v>358</v>
      </c>
      <c r="D76" s="1" t="s">
        <v>359</v>
      </c>
      <c r="E76" s="1" t="s">
        <v>218</v>
      </c>
      <c r="F76" s="1">
        <v>39</v>
      </c>
    </row>
    <row r="77" spans="1:6">
      <c r="A77" s="1">
        <v>76</v>
      </c>
      <c r="B77" s="1">
        <v>20534669</v>
      </c>
      <c r="C77" s="1" t="s">
        <v>45</v>
      </c>
      <c r="D77" s="1" t="s">
        <v>46</v>
      </c>
      <c r="E77" s="1" t="s">
        <v>218</v>
      </c>
      <c r="F77" s="1">
        <v>56</v>
      </c>
    </row>
    <row r="78" spans="1:6">
      <c r="A78" s="1">
        <v>77</v>
      </c>
      <c r="B78" s="1">
        <v>79818513</v>
      </c>
      <c r="C78" s="1" t="s">
        <v>360</v>
      </c>
      <c r="D78" s="1" t="s">
        <v>361</v>
      </c>
      <c r="E78" s="1" t="s">
        <v>221</v>
      </c>
      <c r="F78" s="1">
        <v>44</v>
      </c>
    </row>
    <row r="79" spans="1:6">
      <c r="A79" s="1">
        <v>78</v>
      </c>
      <c r="B79" s="1">
        <v>80163892</v>
      </c>
      <c r="C79" s="1" t="s">
        <v>362</v>
      </c>
      <c r="D79" s="1" t="s">
        <v>363</v>
      </c>
      <c r="E79" s="1" t="s">
        <v>221</v>
      </c>
      <c r="F79" s="1">
        <v>41</v>
      </c>
    </row>
    <row r="80" spans="1:6">
      <c r="A80" s="1">
        <v>79</v>
      </c>
      <c r="B80" s="1">
        <v>35197024</v>
      </c>
      <c r="C80" s="1" t="s">
        <v>364</v>
      </c>
      <c r="D80" s="1" t="s">
        <v>365</v>
      </c>
      <c r="E80" s="1" t="s">
        <v>218</v>
      </c>
      <c r="F80" s="1">
        <v>41</v>
      </c>
    </row>
    <row r="81" spans="1:6">
      <c r="A81" s="1">
        <v>80</v>
      </c>
      <c r="B81" s="1">
        <v>80052553</v>
      </c>
      <c r="C81" s="1" t="s">
        <v>366</v>
      </c>
      <c r="D81" s="1" t="s">
        <v>367</v>
      </c>
      <c r="E81" s="1" t="s">
        <v>221</v>
      </c>
      <c r="F81" s="1">
        <v>43</v>
      </c>
    </row>
    <row r="82" spans="1:6">
      <c r="A82" s="1">
        <v>81</v>
      </c>
      <c r="B82" s="1">
        <v>80093128</v>
      </c>
      <c r="C82" s="1" t="s">
        <v>368</v>
      </c>
      <c r="D82" s="1" t="s">
        <v>369</v>
      </c>
      <c r="E82" s="1" t="s">
        <v>221</v>
      </c>
      <c r="F82" s="1">
        <v>41</v>
      </c>
    </row>
    <row r="83" spans="1:6">
      <c r="A83" s="1">
        <v>82</v>
      </c>
      <c r="B83" s="1">
        <v>52167473</v>
      </c>
      <c r="C83" s="1" t="s">
        <v>370</v>
      </c>
      <c r="D83" s="1" t="s">
        <v>371</v>
      </c>
      <c r="E83" s="1" t="s">
        <v>218</v>
      </c>
      <c r="F83" s="1">
        <v>48</v>
      </c>
    </row>
    <row r="84" spans="1:6">
      <c r="A84" s="1">
        <v>83</v>
      </c>
      <c r="B84" s="1">
        <v>52872399</v>
      </c>
      <c r="C84" s="1" t="s">
        <v>372</v>
      </c>
      <c r="D84" s="1" t="s">
        <v>373</v>
      </c>
      <c r="E84" s="1" t="s">
        <v>218</v>
      </c>
      <c r="F84" s="1">
        <v>41</v>
      </c>
    </row>
    <row r="85" spans="1:6">
      <c r="A85" s="1">
        <v>84</v>
      </c>
      <c r="B85" s="1">
        <v>79222285</v>
      </c>
      <c r="C85" s="1" t="s">
        <v>374</v>
      </c>
      <c r="D85" s="1" t="s">
        <v>375</v>
      </c>
      <c r="E85" s="1" t="s">
        <v>221</v>
      </c>
      <c r="F85" s="1">
        <v>39</v>
      </c>
    </row>
    <row r="86" spans="1:6">
      <c r="A86" s="1">
        <v>85</v>
      </c>
      <c r="B86" s="1">
        <v>1213106</v>
      </c>
      <c r="C86" s="1" t="s">
        <v>376</v>
      </c>
      <c r="D86" s="1" t="s">
        <v>377</v>
      </c>
      <c r="E86" s="1" t="s">
        <v>221</v>
      </c>
      <c r="F86" s="1">
        <v>56</v>
      </c>
    </row>
    <row r="87" spans="1:6">
      <c r="A87" s="1">
        <v>86</v>
      </c>
      <c r="B87" s="1">
        <v>53064828</v>
      </c>
      <c r="C87" s="1" t="s">
        <v>378</v>
      </c>
      <c r="D87" s="1" t="s">
        <v>379</v>
      </c>
      <c r="E87" s="1" t="s">
        <v>218</v>
      </c>
      <c r="F87" s="1">
        <v>38</v>
      </c>
    </row>
    <row r="88" spans="1:6">
      <c r="A88" s="1">
        <v>87</v>
      </c>
      <c r="B88" s="1">
        <v>52894060</v>
      </c>
      <c r="C88" s="1" t="s">
        <v>380</v>
      </c>
      <c r="D88" s="1" t="s">
        <v>381</v>
      </c>
      <c r="E88" s="1" t="s">
        <v>218</v>
      </c>
      <c r="F88" s="1">
        <v>41</v>
      </c>
    </row>
    <row r="89" spans="1:6">
      <c r="A89" s="1">
        <v>88</v>
      </c>
      <c r="B89" s="1">
        <v>52713865</v>
      </c>
      <c r="C89" s="1" t="s">
        <v>382</v>
      </c>
      <c r="D89" s="1" t="s">
        <v>383</v>
      </c>
      <c r="E89" s="1" t="s">
        <v>218</v>
      </c>
      <c r="F89" s="1">
        <v>43</v>
      </c>
    </row>
    <row r="90" spans="1:6">
      <c r="A90" s="1">
        <v>89</v>
      </c>
      <c r="B90" s="1">
        <v>52803198</v>
      </c>
      <c r="C90" s="1" t="s">
        <v>384</v>
      </c>
      <c r="D90" s="1" t="s">
        <v>385</v>
      </c>
      <c r="E90" s="1" t="s">
        <v>218</v>
      </c>
      <c r="F90" s="1">
        <v>41</v>
      </c>
    </row>
    <row r="91" spans="1:6">
      <c r="A91" s="1">
        <v>90</v>
      </c>
      <c r="B91" s="1">
        <v>51859892</v>
      </c>
      <c r="C91" s="1" t="s">
        <v>123</v>
      </c>
      <c r="D91" s="1" t="s">
        <v>124</v>
      </c>
      <c r="E91" s="1" t="s">
        <v>218</v>
      </c>
      <c r="F91" s="1">
        <v>56</v>
      </c>
    </row>
    <row r="92" spans="1:6">
      <c r="A92" s="1">
        <v>91</v>
      </c>
      <c r="B92" s="1">
        <v>36718921</v>
      </c>
      <c r="C92" s="1" t="s">
        <v>386</v>
      </c>
      <c r="D92" s="1" t="s">
        <v>387</v>
      </c>
      <c r="E92" s="1" t="s">
        <v>218</v>
      </c>
      <c r="F92" s="1">
        <v>46</v>
      </c>
    </row>
    <row r="93" spans="1:6">
      <c r="A93" s="1">
        <v>92</v>
      </c>
      <c r="B93" s="1">
        <v>52783638</v>
      </c>
      <c r="C93" s="1" t="s">
        <v>388</v>
      </c>
      <c r="D93" s="1" t="s">
        <v>389</v>
      </c>
      <c r="E93" s="1" t="s">
        <v>218</v>
      </c>
      <c r="F93" s="1">
        <v>43</v>
      </c>
    </row>
    <row r="94" spans="1:6">
      <c r="A94" s="1">
        <v>93</v>
      </c>
      <c r="B94" s="1">
        <v>101048008</v>
      </c>
      <c r="C94" s="1" t="s">
        <v>390</v>
      </c>
      <c r="D94" s="1" t="s">
        <v>391</v>
      </c>
      <c r="E94" s="1" t="s">
        <v>218</v>
      </c>
      <c r="F94" s="1">
        <v>34</v>
      </c>
    </row>
    <row r="95" spans="1:6">
      <c r="A95" s="1">
        <v>94</v>
      </c>
      <c r="B95" s="1">
        <v>1015555275</v>
      </c>
      <c r="C95" s="1" t="s">
        <v>392</v>
      </c>
      <c r="D95" s="1" t="s">
        <v>393</v>
      </c>
      <c r="E95" s="1" t="s">
        <v>221</v>
      </c>
      <c r="F95" s="1">
        <v>36</v>
      </c>
    </row>
    <row r="96" spans="1:6">
      <c r="A96" s="1">
        <v>95</v>
      </c>
      <c r="B96" s="1">
        <v>1075403665</v>
      </c>
      <c r="C96" s="1" t="s">
        <v>394</v>
      </c>
      <c r="D96" s="1" t="s">
        <v>102</v>
      </c>
      <c r="E96" s="1" t="s">
        <v>218</v>
      </c>
      <c r="F96" s="1">
        <v>32</v>
      </c>
    </row>
    <row r="97" spans="1:6">
      <c r="A97" s="1">
        <v>96</v>
      </c>
      <c r="B97" s="1">
        <v>52227293</v>
      </c>
      <c r="C97" s="1" t="s">
        <v>395</v>
      </c>
      <c r="D97" s="1" t="s">
        <v>396</v>
      </c>
      <c r="E97" s="1" t="s">
        <v>218</v>
      </c>
      <c r="F97" s="1">
        <v>48</v>
      </c>
    </row>
    <row r="98" spans="1:6">
      <c r="A98" s="1">
        <v>97</v>
      </c>
      <c r="B98" s="1">
        <v>80031862</v>
      </c>
      <c r="C98" s="1" t="s">
        <v>397</v>
      </c>
      <c r="D98" s="1" t="s">
        <v>398</v>
      </c>
      <c r="E98" s="1" t="s">
        <v>221</v>
      </c>
      <c r="F98" s="1">
        <v>42</v>
      </c>
    </row>
    <row r="99" spans="1:6">
      <c r="A99" s="1">
        <v>98</v>
      </c>
      <c r="B99" s="1">
        <v>1070569582</v>
      </c>
      <c r="C99" s="1" t="s">
        <v>399</v>
      </c>
      <c r="D99" s="1" t="s">
        <v>100</v>
      </c>
      <c r="E99" s="1" t="s">
        <v>218</v>
      </c>
      <c r="F99" s="1">
        <v>32</v>
      </c>
    </row>
    <row r="100" spans="1:6">
      <c r="A100" s="1">
        <v>99</v>
      </c>
      <c r="B100" s="1">
        <v>1030888731</v>
      </c>
      <c r="C100" s="1" t="s">
        <v>400</v>
      </c>
      <c r="D100" s="1" t="s">
        <v>401</v>
      </c>
      <c r="E100" s="1" t="s">
        <v>221</v>
      </c>
      <c r="F100" s="1">
        <v>34</v>
      </c>
    </row>
    <row r="101" spans="1:6">
      <c r="A101" s="1">
        <v>100</v>
      </c>
      <c r="B101" s="1">
        <v>106918705</v>
      </c>
      <c r="C101" s="1" t="s">
        <v>402</v>
      </c>
      <c r="D101" s="1" t="s">
        <v>403</v>
      </c>
      <c r="E101" s="1" t="s">
        <v>221</v>
      </c>
      <c r="F101" s="1">
        <v>37</v>
      </c>
    </row>
    <row r="102" spans="1:6">
      <c r="A102" s="1">
        <v>101</v>
      </c>
      <c r="B102" s="1">
        <v>71671763</v>
      </c>
      <c r="C102" s="1" t="s">
        <v>1482</v>
      </c>
      <c r="D102" s="1" t="s">
        <v>1481</v>
      </c>
      <c r="E102" s="1" t="s">
        <v>221</v>
      </c>
      <c r="F102" s="1">
        <v>56</v>
      </c>
    </row>
    <row r="103" spans="1:6">
      <c r="A103" s="1">
        <v>102</v>
      </c>
      <c r="B103" s="1">
        <v>1014176776</v>
      </c>
      <c r="C103" s="1" t="s">
        <v>484</v>
      </c>
      <c r="D103" s="1" t="s">
        <v>483</v>
      </c>
      <c r="E103" s="1" t="s">
        <v>221</v>
      </c>
      <c r="F103" s="1">
        <v>32</v>
      </c>
    </row>
    <row r="104" spans="1:6">
      <c r="A104" s="1">
        <v>103</v>
      </c>
      <c r="B104" s="1">
        <v>80159</v>
      </c>
      <c r="C104" s="1" t="s">
        <v>1551</v>
      </c>
      <c r="D104" s="1" t="s">
        <v>1550</v>
      </c>
      <c r="E104" s="1" t="s">
        <v>221</v>
      </c>
      <c r="F104" s="1">
        <v>42</v>
      </c>
    </row>
    <row r="105" spans="1:6">
      <c r="A105" s="1">
        <v>104</v>
      </c>
      <c r="B105" s="1">
        <v>1015385995</v>
      </c>
      <c r="C105" s="1" t="s">
        <v>1664</v>
      </c>
      <c r="D105" s="1" t="s">
        <v>1663</v>
      </c>
      <c r="E105" s="1" t="s">
        <v>218</v>
      </c>
      <c r="F105" s="1">
        <v>31</v>
      </c>
    </row>
    <row r="106" spans="1:6">
      <c r="A106" s="1">
        <v>105</v>
      </c>
      <c r="B106" s="1">
        <v>1023880043</v>
      </c>
      <c r="C106" s="1" t="s">
        <v>1934</v>
      </c>
      <c r="D106" s="1" t="s">
        <v>1933</v>
      </c>
      <c r="E106" s="1" t="s">
        <v>218</v>
      </c>
      <c r="F106" s="1">
        <v>29</v>
      </c>
    </row>
    <row r="107" spans="1:6">
      <c r="A107" s="1">
        <v>106</v>
      </c>
      <c r="B107" s="1">
        <v>52118113</v>
      </c>
      <c r="C107" s="1" t="s">
        <v>3420</v>
      </c>
      <c r="D107" s="1" t="s">
        <v>3419</v>
      </c>
      <c r="E107" s="1" t="s">
        <v>218</v>
      </c>
      <c r="F107" s="1">
        <v>50</v>
      </c>
    </row>
    <row r="108" spans="1:6">
      <c r="A108" s="1">
        <v>107</v>
      </c>
      <c r="B108" s="1">
        <v>80896356</v>
      </c>
      <c r="C108" s="1" t="s">
        <v>1331</v>
      </c>
      <c r="D108" s="1" t="s">
        <v>1330</v>
      </c>
      <c r="E108" s="1" t="s">
        <v>221</v>
      </c>
      <c r="F108" s="1">
        <v>37</v>
      </c>
    </row>
    <row r="109" spans="1:6">
      <c r="A109" s="1">
        <v>108</v>
      </c>
      <c r="B109" s="1">
        <v>53072769</v>
      </c>
      <c r="C109" s="1" t="s">
        <v>2754</v>
      </c>
      <c r="D109" s="1" t="s">
        <v>2753</v>
      </c>
      <c r="E109" s="1" t="s">
        <v>218</v>
      </c>
      <c r="F109" s="1">
        <v>38</v>
      </c>
    </row>
    <row r="110" spans="1:6">
      <c r="A110" s="1">
        <v>109</v>
      </c>
      <c r="B110" s="1">
        <v>1023717225</v>
      </c>
      <c r="C110" s="1" t="s">
        <v>3081</v>
      </c>
      <c r="D110" s="1" t="s">
        <v>3080</v>
      </c>
      <c r="E110" s="1" t="s">
        <v>218</v>
      </c>
      <c r="F110" s="1">
        <v>30</v>
      </c>
    </row>
    <row r="111" spans="1:6">
      <c r="A111" s="1">
        <v>110</v>
      </c>
      <c r="B111" s="1">
        <v>52178944</v>
      </c>
      <c r="C111" s="1" t="s">
        <v>1631</v>
      </c>
      <c r="D111" s="1" t="s">
        <v>179</v>
      </c>
      <c r="E111" s="1" t="s">
        <v>218</v>
      </c>
      <c r="F111" s="1">
        <v>50</v>
      </c>
    </row>
    <row r="112" spans="1:6">
      <c r="A112" s="1">
        <v>111</v>
      </c>
      <c r="B112" s="1">
        <v>52417967</v>
      </c>
      <c r="C112" s="1" t="s">
        <v>182</v>
      </c>
      <c r="D112" s="1" t="s">
        <v>183</v>
      </c>
      <c r="E112" s="1" t="s">
        <v>218</v>
      </c>
      <c r="F112" s="1">
        <v>46</v>
      </c>
    </row>
    <row r="113" spans="1:6">
      <c r="A113" s="1">
        <v>112</v>
      </c>
      <c r="B113" s="1">
        <v>101846308</v>
      </c>
      <c r="C113" s="1" t="s">
        <v>1350</v>
      </c>
      <c r="D113" s="1" t="s">
        <v>1349</v>
      </c>
      <c r="E113" s="1" t="s">
        <v>221</v>
      </c>
      <c r="F113" s="1">
        <v>26</v>
      </c>
    </row>
    <row r="114" spans="1:6">
      <c r="A114" s="1">
        <v>113</v>
      </c>
      <c r="B114" s="1">
        <v>1049515710</v>
      </c>
      <c r="C114" s="1" t="s">
        <v>419</v>
      </c>
      <c r="D114" s="1" t="s">
        <v>418</v>
      </c>
      <c r="E114" s="1" t="s">
        <v>221</v>
      </c>
      <c r="F114" s="1">
        <v>31</v>
      </c>
    </row>
    <row r="115" spans="1:6">
      <c r="A115" s="1">
        <v>114</v>
      </c>
      <c r="B115" s="1">
        <v>1031322632</v>
      </c>
      <c r="C115" s="1" t="s">
        <v>2357</v>
      </c>
      <c r="D115" s="1" t="s">
        <v>2356</v>
      </c>
      <c r="E115" s="1" t="s">
        <v>218</v>
      </c>
      <c r="F115" s="1">
        <v>28</v>
      </c>
    </row>
    <row r="116" spans="1:6">
      <c r="A116" s="1">
        <v>115</v>
      </c>
      <c r="B116" s="1">
        <v>1020548998</v>
      </c>
      <c r="C116" s="1" t="s">
        <v>2323</v>
      </c>
      <c r="D116" s="1" t="s">
        <v>624</v>
      </c>
      <c r="E116" s="1" t="s">
        <v>218</v>
      </c>
      <c r="F116" s="1">
        <v>34</v>
      </c>
    </row>
    <row r="117" spans="1:6">
      <c r="A117" s="1">
        <v>116</v>
      </c>
      <c r="B117" s="1">
        <v>51793160</v>
      </c>
      <c r="C117" s="1" t="s">
        <v>501</v>
      </c>
      <c r="D117" s="1" t="s">
        <v>500</v>
      </c>
      <c r="E117" s="1" t="s">
        <v>218</v>
      </c>
      <c r="F117" s="1">
        <v>57</v>
      </c>
    </row>
    <row r="118" spans="1:6">
      <c r="A118" s="1">
        <v>117</v>
      </c>
      <c r="B118" s="1">
        <v>52962409</v>
      </c>
      <c r="C118" s="1" t="s">
        <v>2966</v>
      </c>
      <c r="D118" s="1" t="s">
        <v>2965</v>
      </c>
      <c r="E118" s="1" t="s">
        <v>218</v>
      </c>
      <c r="F118" s="1">
        <v>40</v>
      </c>
    </row>
    <row r="119" spans="1:6">
      <c r="A119" s="1">
        <v>118</v>
      </c>
      <c r="B119" s="1">
        <v>102037978</v>
      </c>
      <c r="C119" s="1" t="s">
        <v>2325</v>
      </c>
      <c r="D119" s="1" t="s">
        <v>2324</v>
      </c>
      <c r="E119" s="1" t="s">
        <v>218</v>
      </c>
      <c r="F119" s="1">
        <v>32</v>
      </c>
    </row>
    <row r="120" spans="1:6">
      <c r="A120" s="1">
        <v>119</v>
      </c>
      <c r="B120" s="1">
        <v>1022979487</v>
      </c>
      <c r="C120" s="1" t="s">
        <v>895</v>
      </c>
      <c r="D120" s="1" t="s">
        <v>894</v>
      </c>
      <c r="E120" s="1" t="s">
        <v>218</v>
      </c>
      <c r="F120" s="1">
        <v>35</v>
      </c>
    </row>
    <row r="121" spans="1:6">
      <c r="A121" s="1">
        <v>120</v>
      </c>
      <c r="B121" s="1">
        <v>52794087</v>
      </c>
      <c r="C121" s="1" t="s">
        <v>1794</v>
      </c>
      <c r="D121" s="1" t="s">
        <v>1793</v>
      </c>
      <c r="E121" s="1" t="s">
        <v>218</v>
      </c>
      <c r="F121" s="1">
        <v>41</v>
      </c>
    </row>
    <row r="122" spans="1:6">
      <c r="A122" s="1">
        <v>121</v>
      </c>
      <c r="B122" s="1">
        <v>1032242395</v>
      </c>
      <c r="C122" s="1" t="s">
        <v>2505</v>
      </c>
      <c r="D122" s="1" t="s">
        <v>2504</v>
      </c>
      <c r="E122" s="1" t="s">
        <v>221</v>
      </c>
      <c r="F122" s="1">
        <v>34</v>
      </c>
    </row>
    <row r="123" spans="1:6">
      <c r="A123" s="1">
        <v>122</v>
      </c>
      <c r="B123" s="1">
        <v>80255130</v>
      </c>
      <c r="C123" s="1" t="s">
        <v>1324</v>
      </c>
      <c r="D123" s="1" t="s">
        <v>44</v>
      </c>
      <c r="E123" s="1" t="s">
        <v>221</v>
      </c>
      <c r="F123" s="1">
        <v>40</v>
      </c>
    </row>
    <row r="124" spans="1:6">
      <c r="A124" s="1">
        <v>123</v>
      </c>
      <c r="B124" s="1">
        <v>79952227</v>
      </c>
      <c r="C124" s="1" t="s">
        <v>1318</v>
      </c>
      <c r="D124" s="1" t="s">
        <v>150</v>
      </c>
      <c r="E124" s="1" t="s">
        <v>221</v>
      </c>
      <c r="F124" s="1">
        <v>42</v>
      </c>
    </row>
    <row r="125" spans="1:6">
      <c r="A125" s="1">
        <v>124</v>
      </c>
      <c r="B125" s="1">
        <v>1030203803</v>
      </c>
      <c r="C125" s="1" t="s">
        <v>2840</v>
      </c>
      <c r="D125" s="1" t="s">
        <v>2839</v>
      </c>
      <c r="E125" s="1" t="s">
        <v>221</v>
      </c>
      <c r="F125" s="1">
        <v>34</v>
      </c>
    </row>
    <row r="126" spans="1:6">
      <c r="A126" s="1">
        <v>125</v>
      </c>
      <c r="B126" s="1">
        <v>111073332</v>
      </c>
      <c r="C126" s="1" t="s">
        <v>1391</v>
      </c>
      <c r="D126" s="1" t="s">
        <v>398</v>
      </c>
      <c r="E126" s="1" t="s">
        <v>221</v>
      </c>
      <c r="F126" s="1">
        <v>34</v>
      </c>
    </row>
    <row r="127" spans="1:6">
      <c r="A127" s="1">
        <v>126</v>
      </c>
      <c r="B127" s="1">
        <v>101049662</v>
      </c>
      <c r="C127" s="1" t="s">
        <v>595</v>
      </c>
      <c r="D127" s="1" t="s">
        <v>594</v>
      </c>
      <c r="E127" s="1" t="s">
        <v>221</v>
      </c>
      <c r="F127" s="1">
        <v>22</v>
      </c>
    </row>
    <row r="128" spans="1:6">
      <c r="A128" s="1">
        <v>127</v>
      </c>
      <c r="B128" s="1">
        <v>1079346175</v>
      </c>
      <c r="C128" s="1" t="s">
        <v>1234</v>
      </c>
      <c r="D128" s="1" t="s">
        <v>64</v>
      </c>
      <c r="E128" s="1" t="s">
        <v>218</v>
      </c>
      <c r="F128" s="1">
        <v>28</v>
      </c>
    </row>
    <row r="129" spans="1:6">
      <c r="A129" s="1">
        <v>128</v>
      </c>
      <c r="B129" s="1">
        <v>1032155430</v>
      </c>
      <c r="C129" s="1" t="s">
        <v>2514</v>
      </c>
      <c r="D129" s="1" t="s">
        <v>2513</v>
      </c>
      <c r="E129" s="1" t="s">
        <v>218</v>
      </c>
      <c r="F129" s="1">
        <v>28</v>
      </c>
    </row>
    <row r="130" spans="1:6">
      <c r="A130" s="1">
        <v>129</v>
      </c>
      <c r="B130" s="1">
        <v>1012657390</v>
      </c>
      <c r="C130" s="1" t="s">
        <v>3058</v>
      </c>
      <c r="D130" s="1" t="s">
        <v>1651</v>
      </c>
      <c r="E130" s="1" t="s">
        <v>221</v>
      </c>
      <c r="F130" s="1">
        <v>29</v>
      </c>
    </row>
    <row r="131" spans="1:6">
      <c r="A131" s="1">
        <v>130</v>
      </c>
      <c r="B131" s="1">
        <v>52973475</v>
      </c>
      <c r="C131" s="1" t="s">
        <v>2746</v>
      </c>
      <c r="D131" s="1" t="s">
        <v>179</v>
      </c>
      <c r="E131" s="1" t="s">
        <v>218</v>
      </c>
      <c r="F131" s="1">
        <v>40</v>
      </c>
    </row>
    <row r="132" spans="1:6">
      <c r="A132" s="1">
        <v>131</v>
      </c>
      <c r="B132" s="1">
        <v>53101212</v>
      </c>
      <c r="C132" s="1" t="s">
        <v>1472</v>
      </c>
      <c r="D132" s="1" t="s">
        <v>1456</v>
      </c>
      <c r="E132" s="1" t="s">
        <v>218</v>
      </c>
      <c r="F132" s="1">
        <v>37</v>
      </c>
    </row>
    <row r="133" spans="1:6">
      <c r="A133" s="1">
        <v>132</v>
      </c>
      <c r="B133" s="1">
        <v>52208745</v>
      </c>
      <c r="C133" s="1" t="s">
        <v>677</v>
      </c>
      <c r="D133" s="1" t="s">
        <v>676</v>
      </c>
      <c r="E133" s="1" t="s">
        <v>218</v>
      </c>
      <c r="F133" s="1">
        <v>48</v>
      </c>
    </row>
    <row r="134" spans="1:6">
      <c r="A134" s="1">
        <v>133</v>
      </c>
      <c r="B134" s="1">
        <v>1053298723</v>
      </c>
      <c r="C134" s="1" t="s">
        <v>3486</v>
      </c>
      <c r="D134" s="1" t="s">
        <v>690</v>
      </c>
      <c r="E134" s="1" t="s">
        <v>218</v>
      </c>
      <c r="F134" s="1">
        <v>35</v>
      </c>
    </row>
    <row r="135" spans="1:6">
      <c r="A135" s="1">
        <v>134</v>
      </c>
      <c r="B135" s="1">
        <v>39759506</v>
      </c>
      <c r="C135" s="1" t="s">
        <v>2234</v>
      </c>
      <c r="D135" s="1" t="s">
        <v>2233</v>
      </c>
      <c r="E135" s="1" t="s">
        <v>218</v>
      </c>
      <c r="F135" s="1">
        <v>54</v>
      </c>
    </row>
    <row r="136" spans="1:6">
      <c r="A136" s="1">
        <v>135</v>
      </c>
      <c r="B136" s="1">
        <v>1020628736</v>
      </c>
      <c r="C136" s="1" t="s">
        <v>1356</v>
      </c>
      <c r="D136" s="1" t="s">
        <v>1355</v>
      </c>
      <c r="E136" s="1" t="s">
        <v>218</v>
      </c>
      <c r="F136" s="1">
        <v>36</v>
      </c>
    </row>
    <row r="137" spans="1:6">
      <c r="A137" s="1">
        <v>136</v>
      </c>
      <c r="B137" s="1">
        <v>52532028</v>
      </c>
      <c r="C137" s="1" t="s">
        <v>1283</v>
      </c>
      <c r="D137" s="1" t="s">
        <v>1269</v>
      </c>
      <c r="E137" s="1" t="s">
        <v>218</v>
      </c>
      <c r="F137" s="1">
        <v>44</v>
      </c>
    </row>
    <row r="138" spans="1:6">
      <c r="A138" s="1">
        <v>137</v>
      </c>
      <c r="B138" s="1">
        <v>1014222496</v>
      </c>
      <c r="C138" s="1" t="s">
        <v>3329</v>
      </c>
      <c r="D138" s="1" t="s">
        <v>80</v>
      </c>
      <c r="E138" s="1" t="s">
        <v>218</v>
      </c>
      <c r="F138" s="1">
        <v>35</v>
      </c>
    </row>
    <row r="139" spans="1:6">
      <c r="A139" s="1">
        <v>138</v>
      </c>
      <c r="B139" s="1">
        <v>1026208477</v>
      </c>
      <c r="C139" s="1" t="s">
        <v>641</v>
      </c>
      <c r="D139" s="1" t="s">
        <v>640</v>
      </c>
      <c r="E139" s="1" t="s">
        <v>218</v>
      </c>
      <c r="F139" s="1">
        <v>35</v>
      </c>
    </row>
    <row r="140" spans="1:6">
      <c r="A140" s="1">
        <v>139</v>
      </c>
      <c r="B140" s="1">
        <v>20727559</v>
      </c>
      <c r="C140" s="1" t="s">
        <v>2004</v>
      </c>
      <c r="D140" s="1" t="s">
        <v>2003</v>
      </c>
      <c r="E140" s="1" t="s">
        <v>218</v>
      </c>
      <c r="F140" s="1">
        <v>54</v>
      </c>
    </row>
    <row r="141" spans="1:6">
      <c r="A141" s="1">
        <v>140</v>
      </c>
      <c r="B141" s="1">
        <v>79755321</v>
      </c>
      <c r="C141" s="1" t="s">
        <v>113</v>
      </c>
      <c r="D141" s="1" t="s">
        <v>114</v>
      </c>
      <c r="E141" s="1" t="s">
        <v>221</v>
      </c>
      <c r="F141" s="1">
        <v>48</v>
      </c>
    </row>
    <row r="142" spans="1:6">
      <c r="A142" s="1">
        <v>141</v>
      </c>
      <c r="B142" s="1">
        <v>79771009</v>
      </c>
      <c r="C142" s="1" t="s">
        <v>1170</v>
      </c>
      <c r="D142" s="1" t="s">
        <v>150</v>
      </c>
      <c r="E142" s="1" t="s">
        <v>221</v>
      </c>
      <c r="F142" s="1">
        <v>46</v>
      </c>
    </row>
    <row r="143" spans="1:6">
      <c r="A143" s="1">
        <v>142</v>
      </c>
      <c r="B143" s="1">
        <v>1136794633</v>
      </c>
      <c r="C143" s="1" t="s">
        <v>195</v>
      </c>
      <c r="D143" s="1" t="s">
        <v>196</v>
      </c>
      <c r="E143" s="1" t="s">
        <v>221</v>
      </c>
      <c r="F143" s="1">
        <v>32</v>
      </c>
    </row>
    <row r="144" spans="1:6">
      <c r="A144" s="1">
        <v>143</v>
      </c>
      <c r="B144" s="1">
        <v>52844102</v>
      </c>
      <c r="C144" s="1" t="s">
        <v>3252</v>
      </c>
      <c r="D144" s="1" t="s">
        <v>3251</v>
      </c>
      <c r="E144" s="1" t="s">
        <v>218</v>
      </c>
      <c r="F144" s="1">
        <v>40</v>
      </c>
    </row>
    <row r="145" spans="1:6">
      <c r="A145" s="1">
        <v>144</v>
      </c>
      <c r="B145" s="1">
        <v>102461498</v>
      </c>
      <c r="C145" s="1" t="s">
        <v>1708</v>
      </c>
      <c r="D145" s="1" t="s">
        <v>1707</v>
      </c>
      <c r="E145" s="1" t="s">
        <v>221</v>
      </c>
      <c r="F145" s="1">
        <v>31</v>
      </c>
    </row>
    <row r="146" spans="1:6">
      <c r="A146" s="1">
        <v>145</v>
      </c>
      <c r="B146" s="1">
        <v>1016606320</v>
      </c>
      <c r="C146" s="1" t="s">
        <v>2213</v>
      </c>
      <c r="D146" s="1" t="s">
        <v>2212</v>
      </c>
      <c r="E146" s="1" t="s">
        <v>221</v>
      </c>
      <c r="F146" s="1">
        <v>34</v>
      </c>
    </row>
    <row r="147" spans="1:6">
      <c r="A147" s="1">
        <v>146</v>
      </c>
      <c r="B147" s="1">
        <v>53073290</v>
      </c>
      <c r="C147" s="1" t="s">
        <v>437</v>
      </c>
      <c r="D147" s="1" t="s">
        <v>436</v>
      </c>
      <c r="E147" s="1" t="s">
        <v>218</v>
      </c>
      <c r="F147" s="1">
        <v>38</v>
      </c>
    </row>
    <row r="148" spans="1:6">
      <c r="A148" s="1">
        <v>147</v>
      </c>
      <c r="B148" s="1">
        <v>51859452</v>
      </c>
      <c r="C148" s="1" t="s">
        <v>503</v>
      </c>
      <c r="D148" s="1" t="s">
        <v>502</v>
      </c>
      <c r="E148" s="1" t="s">
        <v>218</v>
      </c>
      <c r="F148" s="1">
        <v>55</v>
      </c>
    </row>
    <row r="149" spans="1:6">
      <c r="A149" s="1">
        <v>148</v>
      </c>
      <c r="B149" s="1">
        <v>1022927172</v>
      </c>
      <c r="C149" s="1" t="s">
        <v>1926</v>
      </c>
      <c r="D149" s="1" t="s">
        <v>379</v>
      </c>
      <c r="E149" s="1" t="s">
        <v>218</v>
      </c>
      <c r="F149" s="1">
        <v>31</v>
      </c>
    </row>
    <row r="150" spans="1:6">
      <c r="A150" s="1">
        <v>149</v>
      </c>
      <c r="B150" s="1">
        <v>39785904</v>
      </c>
      <c r="C150" s="1" t="s">
        <v>2883</v>
      </c>
      <c r="D150" s="1" t="s">
        <v>2882</v>
      </c>
      <c r="E150" s="1" t="s">
        <v>218</v>
      </c>
      <c r="F150" s="1">
        <v>52</v>
      </c>
    </row>
    <row r="151" spans="1:6">
      <c r="A151" s="1">
        <v>150</v>
      </c>
      <c r="B151" s="1">
        <v>1010745101</v>
      </c>
      <c r="C151" s="1" t="s">
        <v>2607</v>
      </c>
      <c r="D151" s="1" t="s">
        <v>2606</v>
      </c>
      <c r="E151" s="1" t="s">
        <v>218</v>
      </c>
      <c r="F151" s="1">
        <v>34</v>
      </c>
    </row>
    <row r="152" spans="1:6">
      <c r="A152" s="1">
        <v>151</v>
      </c>
      <c r="B152" s="1">
        <v>80653432</v>
      </c>
      <c r="C152" s="1" t="s">
        <v>1327</v>
      </c>
      <c r="D152" s="1" t="s">
        <v>1326</v>
      </c>
      <c r="E152" s="1" t="s">
        <v>221</v>
      </c>
      <c r="F152" s="1">
        <v>44</v>
      </c>
    </row>
    <row r="153" spans="1:6">
      <c r="A153" s="1">
        <v>152</v>
      </c>
      <c r="B153" s="1">
        <v>1014500233</v>
      </c>
      <c r="C153" s="1" t="s">
        <v>865</v>
      </c>
      <c r="D153" s="1" t="s">
        <v>404</v>
      </c>
      <c r="E153" s="1" t="s">
        <v>218</v>
      </c>
      <c r="F153" s="1">
        <v>32</v>
      </c>
    </row>
    <row r="154" spans="1:6">
      <c r="A154" s="1">
        <v>153</v>
      </c>
      <c r="B154" s="1">
        <v>79185932</v>
      </c>
      <c r="C154" s="1" t="s">
        <v>3050</v>
      </c>
      <c r="D154" s="1" t="s">
        <v>497</v>
      </c>
      <c r="E154" s="1" t="s">
        <v>221</v>
      </c>
      <c r="F154" s="1">
        <v>52</v>
      </c>
    </row>
    <row r="155" spans="1:6">
      <c r="A155" s="1">
        <v>154</v>
      </c>
      <c r="B155" s="1">
        <v>80032574</v>
      </c>
      <c r="C155" s="1" t="s">
        <v>447</v>
      </c>
      <c r="D155" s="1" t="s">
        <v>446</v>
      </c>
      <c r="E155" s="1" t="s">
        <v>221</v>
      </c>
      <c r="F155" s="1">
        <v>41</v>
      </c>
    </row>
    <row r="156" spans="1:6">
      <c r="A156" s="1">
        <v>155</v>
      </c>
      <c r="B156" s="1">
        <v>1023740193</v>
      </c>
      <c r="C156" s="1" t="s">
        <v>2338</v>
      </c>
      <c r="D156" s="1" t="s">
        <v>62</v>
      </c>
      <c r="E156" s="1" t="s">
        <v>218</v>
      </c>
      <c r="F156" s="1">
        <v>29</v>
      </c>
    </row>
    <row r="157" spans="1:6">
      <c r="A157" s="1">
        <v>156</v>
      </c>
      <c r="B157" s="1">
        <v>52735249</v>
      </c>
      <c r="C157" s="1" t="s">
        <v>2147</v>
      </c>
      <c r="D157" s="1" t="s">
        <v>543</v>
      </c>
      <c r="E157" s="1" t="s">
        <v>218</v>
      </c>
      <c r="F157" s="1">
        <v>40</v>
      </c>
    </row>
    <row r="158" spans="1:6">
      <c r="A158" s="1">
        <v>157</v>
      </c>
      <c r="B158" s="1">
        <v>1012566307</v>
      </c>
      <c r="C158" s="1" t="s">
        <v>1334</v>
      </c>
      <c r="D158" s="1" t="s">
        <v>1333</v>
      </c>
      <c r="E158" s="1" t="s">
        <v>218</v>
      </c>
      <c r="F158" s="1">
        <v>29</v>
      </c>
    </row>
    <row r="159" spans="1:6">
      <c r="A159" s="1">
        <v>158</v>
      </c>
      <c r="B159" s="1">
        <v>53076821</v>
      </c>
      <c r="C159" s="1" t="s">
        <v>1128</v>
      </c>
      <c r="D159" s="1" t="s">
        <v>1127</v>
      </c>
      <c r="E159" s="1" t="s">
        <v>218</v>
      </c>
      <c r="F159" s="1">
        <v>38</v>
      </c>
    </row>
    <row r="160" spans="1:6">
      <c r="A160" s="1">
        <v>159</v>
      </c>
      <c r="B160" s="1">
        <v>1233275948</v>
      </c>
      <c r="C160" s="1" t="s">
        <v>1236</v>
      </c>
      <c r="D160" s="1" t="s">
        <v>1235</v>
      </c>
      <c r="E160" s="1" t="s">
        <v>218</v>
      </c>
      <c r="F160" s="1">
        <v>26</v>
      </c>
    </row>
    <row r="161" spans="1:6">
      <c r="A161" s="1">
        <v>160</v>
      </c>
      <c r="B161" s="1">
        <v>1016434733</v>
      </c>
      <c r="C161" s="1" t="s">
        <v>617</v>
      </c>
      <c r="D161" s="1" t="s">
        <v>616</v>
      </c>
      <c r="E161" s="1" t="s">
        <v>218</v>
      </c>
      <c r="F161" s="1">
        <v>31</v>
      </c>
    </row>
    <row r="162" spans="1:6">
      <c r="A162" s="1">
        <v>161</v>
      </c>
      <c r="B162" s="1">
        <v>1022154897</v>
      </c>
      <c r="C162" s="1" t="s">
        <v>1922</v>
      </c>
      <c r="D162" s="1" t="s">
        <v>1921</v>
      </c>
      <c r="E162" s="1" t="s">
        <v>218</v>
      </c>
      <c r="F162" s="1">
        <v>28</v>
      </c>
    </row>
    <row r="163" spans="1:6">
      <c r="A163" s="1">
        <v>162</v>
      </c>
      <c r="B163" s="1">
        <v>103245450</v>
      </c>
      <c r="C163" s="1" t="s">
        <v>1729</v>
      </c>
      <c r="D163" s="1" t="s">
        <v>1728</v>
      </c>
      <c r="E163" s="1" t="s">
        <v>218</v>
      </c>
      <c r="F163" s="1">
        <v>36</v>
      </c>
    </row>
    <row r="164" spans="1:6">
      <c r="A164" s="1">
        <v>163</v>
      </c>
      <c r="B164" s="1">
        <v>1033729187</v>
      </c>
      <c r="C164" s="1" t="s">
        <v>2117</v>
      </c>
      <c r="D164" s="1" t="s">
        <v>1369</v>
      </c>
      <c r="E164" s="1" t="s">
        <v>221</v>
      </c>
      <c r="F164" s="1">
        <v>35</v>
      </c>
    </row>
    <row r="165" spans="1:6">
      <c r="A165" s="1">
        <v>164</v>
      </c>
      <c r="B165" s="1">
        <v>52262693</v>
      </c>
      <c r="C165" s="1" t="s">
        <v>2023</v>
      </c>
      <c r="D165" s="1" t="s">
        <v>2022</v>
      </c>
      <c r="E165" s="1" t="s">
        <v>218</v>
      </c>
      <c r="F165" s="1">
        <v>46</v>
      </c>
    </row>
    <row r="166" spans="1:6">
      <c r="A166" s="1">
        <v>165</v>
      </c>
      <c r="B166" s="1">
        <v>1108755119</v>
      </c>
      <c r="C166" s="1" t="s">
        <v>1991</v>
      </c>
      <c r="D166" s="1" t="s">
        <v>96</v>
      </c>
      <c r="E166" s="1" t="s">
        <v>218</v>
      </c>
      <c r="F166" s="1">
        <v>28</v>
      </c>
    </row>
    <row r="167" spans="1:6">
      <c r="A167" s="1">
        <v>166</v>
      </c>
      <c r="B167" s="1">
        <v>51867427</v>
      </c>
      <c r="C167" s="1" t="s">
        <v>1763</v>
      </c>
      <c r="D167" s="1" t="s">
        <v>1265</v>
      </c>
      <c r="E167" s="1" t="s">
        <v>218</v>
      </c>
      <c r="F167" s="1">
        <v>55</v>
      </c>
    </row>
    <row r="168" spans="1:6">
      <c r="A168" s="1">
        <v>167</v>
      </c>
      <c r="B168" s="1">
        <v>52745525</v>
      </c>
      <c r="C168" s="1" t="s">
        <v>3110</v>
      </c>
      <c r="D168" s="1" t="s">
        <v>1265</v>
      </c>
      <c r="E168" s="1" t="s">
        <v>218</v>
      </c>
      <c r="F168" s="1">
        <v>38</v>
      </c>
    </row>
    <row r="169" spans="1:6">
      <c r="A169" s="1">
        <v>168</v>
      </c>
      <c r="B169" s="1">
        <v>1014422651</v>
      </c>
      <c r="C169" s="1" t="s">
        <v>3062</v>
      </c>
      <c r="D169" s="1" t="s">
        <v>3061</v>
      </c>
      <c r="E169" s="1" t="s">
        <v>221</v>
      </c>
      <c r="F169" s="1">
        <v>32</v>
      </c>
    </row>
    <row r="170" spans="1:6">
      <c r="A170" s="1">
        <v>169</v>
      </c>
      <c r="B170" s="1">
        <v>1018341098</v>
      </c>
      <c r="C170" s="1" t="s">
        <v>2313</v>
      </c>
      <c r="D170" s="1" t="s">
        <v>2312</v>
      </c>
      <c r="E170" s="1" t="s">
        <v>218</v>
      </c>
      <c r="F170" s="1">
        <v>33</v>
      </c>
    </row>
    <row r="171" spans="1:6">
      <c r="A171" s="1">
        <v>170</v>
      </c>
      <c r="B171" s="1">
        <v>1026340903</v>
      </c>
      <c r="C171" s="1" t="s">
        <v>3437</v>
      </c>
      <c r="D171" s="1" t="s">
        <v>3436</v>
      </c>
      <c r="E171" s="1" t="s">
        <v>218</v>
      </c>
      <c r="F171" s="1">
        <v>24</v>
      </c>
    </row>
    <row r="172" spans="1:6">
      <c r="A172" s="1">
        <v>171</v>
      </c>
      <c r="B172" s="1">
        <v>1023612410</v>
      </c>
      <c r="C172" s="1" t="s">
        <v>1699</v>
      </c>
      <c r="D172" s="1" t="s">
        <v>1579</v>
      </c>
      <c r="E172" s="1" t="s">
        <v>218</v>
      </c>
      <c r="F172" s="1">
        <v>27</v>
      </c>
    </row>
    <row r="173" spans="1:6">
      <c r="A173" s="1">
        <v>172</v>
      </c>
      <c r="B173" s="1">
        <v>5298423</v>
      </c>
      <c r="C173" s="1" t="s">
        <v>1806</v>
      </c>
      <c r="D173" s="1" t="s">
        <v>1805</v>
      </c>
      <c r="E173" s="1" t="s">
        <v>218</v>
      </c>
      <c r="F173" s="1">
        <v>39</v>
      </c>
    </row>
    <row r="174" spans="1:6">
      <c r="A174" s="1">
        <v>173</v>
      </c>
      <c r="B174" s="1">
        <v>1026535610</v>
      </c>
      <c r="C174" s="1" t="s">
        <v>3177</v>
      </c>
      <c r="D174" s="1" t="s">
        <v>3176</v>
      </c>
      <c r="E174" s="1" t="s">
        <v>218</v>
      </c>
      <c r="F174" s="1">
        <v>34</v>
      </c>
    </row>
    <row r="175" spans="1:6">
      <c r="A175" s="1">
        <v>174</v>
      </c>
      <c r="B175" s="1">
        <v>1073755533</v>
      </c>
      <c r="C175" s="1" t="s">
        <v>1280</v>
      </c>
      <c r="D175" s="1" t="s">
        <v>412</v>
      </c>
      <c r="E175" s="1" t="s">
        <v>221</v>
      </c>
      <c r="F175" s="1">
        <v>26</v>
      </c>
    </row>
    <row r="176" spans="1:6">
      <c r="A176" s="1">
        <v>175</v>
      </c>
      <c r="B176" s="1">
        <v>52854566</v>
      </c>
      <c r="C176" s="1" t="s">
        <v>710</v>
      </c>
      <c r="D176" s="1" t="s">
        <v>709</v>
      </c>
      <c r="E176" s="1" t="s">
        <v>218</v>
      </c>
      <c r="F176" s="1">
        <v>42</v>
      </c>
    </row>
    <row r="177" spans="1:6">
      <c r="A177" s="1">
        <v>176</v>
      </c>
      <c r="B177" s="1">
        <v>1020735954</v>
      </c>
      <c r="C177" s="1" t="s">
        <v>1687</v>
      </c>
      <c r="D177" s="1" t="s">
        <v>1367</v>
      </c>
      <c r="E177" s="1" t="s">
        <v>218</v>
      </c>
      <c r="F177" s="1">
        <v>33</v>
      </c>
    </row>
    <row r="178" spans="1:6">
      <c r="A178" s="1">
        <v>177</v>
      </c>
      <c r="B178" s="1">
        <v>5308548</v>
      </c>
      <c r="C178" s="1" t="s">
        <v>212</v>
      </c>
      <c r="D178" s="1" t="s">
        <v>213</v>
      </c>
      <c r="E178" s="1" t="s">
        <v>218</v>
      </c>
      <c r="F178" s="1">
        <v>38</v>
      </c>
    </row>
    <row r="179" spans="1:6">
      <c r="A179" s="1">
        <v>178</v>
      </c>
      <c r="B179" s="1">
        <v>52468605</v>
      </c>
      <c r="C179" s="1" t="s">
        <v>31</v>
      </c>
      <c r="D179" s="1" t="s">
        <v>32</v>
      </c>
      <c r="E179" s="1" t="s">
        <v>218</v>
      </c>
      <c r="F179" s="1">
        <v>43</v>
      </c>
    </row>
    <row r="180" spans="1:6">
      <c r="A180" s="1">
        <v>179</v>
      </c>
      <c r="B180" s="1">
        <v>52815952</v>
      </c>
      <c r="C180" s="1" t="s">
        <v>1461</v>
      </c>
      <c r="D180" s="1" t="s">
        <v>186</v>
      </c>
      <c r="E180" s="1" t="s">
        <v>218</v>
      </c>
      <c r="F180" s="1">
        <v>40</v>
      </c>
    </row>
    <row r="181" spans="1:6">
      <c r="A181" s="1">
        <v>180</v>
      </c>
      <c r="B181" s="1">
        <v>52477668</v>
      </c>
      <c r="C181" s="1" t="s">
        <v>718</v>
      </c>
      <c r="D181" s="1" t="s">
        <v>1034</v>
      </c>
      <c r="E181" s="1" t="s">
        <v>218</v>
      </c>
      <c r="F181" s="1">
        <v>44</v>
      </c>
    </row>
    <row r="182" spans="1:6">
      <c r="A182" s="1">
        <v>181</v>
      </c>
      <c r="B182" s="1">
        <v>1030534502</v>
      </c>
      <c r="C182" s="1" t="s">
        <v>1051</v>
      </c>
      <c r="D182" s="1" t="s">
        <v>1050</v>
      </c>
      <c r="E182" s="1" t="s">
        <v>218</v>
      </c>
      <c r="F182" s="1">
        <v>31</v>
      </c>
    </row>
    <row r="183" spans="1:6">
      <c r="A183" s="1">
        <v>182</v>
      </c>
      <c r="B183" s="1">
        <v>52545552</v>
      </c>
      <c r="C183" s="1" t="s">
        <v>2039</v>
      </c>
      <c r="D183" s="1" t="s">
        <v>2038</v>
      </c>
      <c r="E183" s="1" t="s">
        <v>218</v>
      </c>
      <c r="F183" s="1">
        <v>41</v>
      </c>
    </row>
    <row r="184" spans="1:6">
      <c r="A184" s="1">
        <v>183</v>
      </c>
      <c r="B184" s="1">
        <v>1016817840</v>
      </c>
      <c r="C184" s="1" t="s">
        <v>3159</v>
      </c>
      <c r="D184" s="1" t="s">
        <v>3158</v>
      </c>
      <c r="E184" s="1" t="s">
        <v>218</v>
      </c>
      <c r="F184" s="1">
        <v>28</v>
      </c>
    </row>
    <row r="185" spans="1:6">
      <c r="A185" s="1">
        <v>184</v>
      </c>
      <c r="B185" s="1">
        <v>1018831234</v>
      </c>
      <c r="C185" s="1" t="s">
        <v>3161</v>
      </c>
      <c r="D185" s="1" t="s">
        <v>3048</v>
      </c>
      <c r="E185" s="1" t="s">
        <v>221</v>
      </c>
      <c r="F185" s="1">
        <v>33</v>
      </c>
    </row>
    <row r="186" spans="1:6">
      <c r="A186" s="1">
        <v>185</v>
      </c>
      <c r="B186" s="1">
        <v>80157627</v>
      </c>
      <c r="C186" s="1" t="s">
        <v>1321</v>
      </c>
      <c r="D186" s="1" t="s">
        <v>1314</v>
      </c>
      <c r="E186" s="1" t="s">
        <v>221</v>
      </c>
      <c r="F186" s="1">
        <v>40</v>
      </c>
    </row>
    <row r="187" spans="1:6">
      <c r="A187" s="1">
        <v>186</v>
      </c>
      <c r="B187" s="1">
        <v>1032722960</v>
      </c>
      <c r="C187" s="1" t="s">
        <v>3485</v>
      </c>
      <c r="D187" s="1" t="s">
        <v>3070</v>
      </c>
      <c r="E187" s="1" t="s">
        <v>218</v>
      </c>
      <c r="F187" s="1">
        <v>34</v>
      </c>
    </row>
    <row r="188" spans="1:6">
      <c r="A188" s="1">
        <v>187</v>
      </c>
      <c r="B188" s="1">
        <v>52977861</v>
      </c>
      <c r="C188" s="1" t="s">
        <v>1592</v>
      </c>
      <c r="D188" s="1" t="s">
        <v>902</v>
      </c>
      <c r="E188" s="1" t="s">
        <v>218</v>
      </c>
      <c r="F188" s="1">
        <v>39</v>
      </c>
    </row>
    <row r="189" spans="1:6">
      <c r="A189" s="1">
        <v>188</v>
      </c>
      <c r="B189" s="1">
        <v>53119419</v>
      </c>
      <c r="C189" s="1" t="s">
        <v>3529</v>
      </c>
      <c r="D189" s="1" t="s">
        <v>2118</v>
      </c>
      <c r="E189" s="1" t="s">
        <v>218</v>
      </c>
      <c r="F189" s="1">
        <v>37</v>
      </c>
    </row>
    <row r="190" spans="1:6">
      <c r="A190" s="1">
        <v>189</v>
      </c>
      <c r="B190" s="1">
        <v>79475825</v>
      </c>
      <c r="C190" s="1" t="s">
        <v>802</v>
      </c>
      <c r="D190" s="1" t="s">
        <v>801</v>
      </c>
      <c r="E190" s="1" t="s">
        <v>221</v>
      </c>
      <c r="F190" s="1">
        <v>54</v>
      </c>
    </row>
    <row r="191" spans="1:6">
      <c r="A191" s="1">
        <v>190</v>
      </c>
      <c r="B191" s="1">
        <v>1000829311</v>
      </c>
      <c r="C191" s="1" t="s">
        <v>2791</v>
      </c>
      <c r="D191" s="1" t="s">
        <v>543</v>
      </c>
      <c r="E191" s="1" t="s">
        <v>218</v>
      </c>
      <c r="F191" s="1">
        <v>20</v>
      </c>
    </row>
    <row r="192" spans="1:6">
      <c r="A192" s="1">
        <v>191</v>
      </c>
      <c r="B192" s="1">
        <v>52483241</v>
      </c>
      <c r="C192" s="1" t="s">
        <v>2546</v>
      </c>
      <c r="D192" s="1" t="s">
        <v>2545</v>
      </c>
      <c r="E192" s="1" t="s">
        <v>218</v>
      </c>
      <c r="F192" s="1">
        <v>43</v>
      </c>
    </row>
    <row r="193" spans="1:6">
      <c r="A193" s="1">
        <v>192</v>
      </c>
      <c r="B193" s="1">
        <v>52166483</v>
      </c>
      <c r="C193" s="1" t="s">
        <v>1436</v>
      </c>
      <c r="D193" s="1" t="s">
        <v>1435</v>
      </c>
      <c r="E193" s="1" t="s">
        <v>218</v>
      </c>
      <c r="F193" s="1">
        <v>48</v>
      </c>
    </row>
    <row r="194" spans="1:6">
      <c r="A194" s="1">
        <v>193</v>
      </c>
      <c r="B194" s="1">
        <v>1073590447</v>
      </c>
      <c r="C194" s="1" t="s">
        <v>2588</v>
      </c>
      <c r="D194" s="1" t="s">
        <v>2587</v>
      </c>
      <c r="E194" s="1" t="s">
        <v>221</v>
      </c>
      <c r="F194" s="1">
        <v>33</v>
      </c>
    </row>
    <row r="195" spans="1:6">
      <c r="A195" s="1">
        <v>194</v>
      </c>
      <c r="B195" s="1">
        <v>1016741150</v>
      </c>
      <c r="C195" s="1" t="s">
        <v>79</v>
      </c>
      <c r="D195" s="1" t="s">
        <v>80</v>
      </c>
      <c r="E195" s="1" t="s">
        <v>218</v>
      </c>
      <c r="F195" s="1">
        <v>31</v>
      </c>
    </row>
    <row r="196" spans="1:6">
      <c r="A196" s="1">
        <v>195</v>
      </c>
      <c r="B196" s="1">
        <v>5226526</v>
      </c>
      <c r="C196" s="1" t="s">
        <v>2920</v>
      </c>
      <c r="D196" s="1" t="s">
        <v>1426</v>
      </c>
      <c r="E196" s="1" t="s">
        <v>218</v>
      </c>
      <c r="F196" s="1">
        <v>46</v>
      </c>
    </row>
    <row r="197" spans="1:6">
      <c r="A197" s="1">
        <v>196</v>
      </c>
      <c r="B197" s="1">
        <v>101832998</v>
      </c>
      <c r="C197" s="1" t="s">
        <v>517</v>
      </c>
      <c r="D197" s="1" t="s">
        <v>516</v>
      </c>
      <c r="E197" s="1" t="s">
        <v>218</v>
      </c>
      <c r="F197" s="1">
        <v>27</v>
      </c>
    </row>
    <row r="198" spans="1:6">
      <c r="A198" s="1">
        <v>197</v>
      </c>
      <c r="B198" s="1">
        <v>1024728358</v>
      </c>
      <c r="C198" s="1" t="s">
        <v>903</v>
      </c>
      <c r="D198" s="1" t="s">
        <v>902</v>
      </c>
      <c r="E198" s="1" t="s">
        <v>218</v>
      </c>
      <c r="F198" s="1">
        <v>36</v>
      </c>
    </row>
    <row r="199" spans="1:6">
      <c r="A199" s="1">
        <v>198</v>
      </c>
      <c r="B199" s="1">
        <v>53115706</v>
      </c>
      <c r="C199" s="1" t="s">
        <v>2756</v>
      </c>
      <c r="D199" s="1" t="s">
        <v>2755</v>
      </c>
      <c r="E199" s="1" t="s">
        <v>218</v>
      </c>
      <c r="F199" s="1">
        <v>37</v>
      </c>
    </row>
    <row r="200" spans="1:6">
      <c r="A200" s="1">
        <v>199</v>
      </c>
      <c r="B200" s="1">
        <v>52537173</v>
      </c>
      <c r="C200" s="1" t="s">
        <v>1165</v>
      </c>
      <c r="D200" s="1" t="s">
        <v>1164</v>
      </c>
      <c r="E200" s="1" t="s">
        <v>218</v>
      </c>
      <c r="F200" s="1">
        <v>43</v>
      </c>
    </row>
    <row r="201" spans="1:6">
      <c r="A201" s="1">
        <v>200</v>
      </c>
      <c r="B201" s="1">
        <v>52814182</v>
      </c>
      <c r="C201" s="1" t="s">
        <v>2948</v>
      </c>
      <c r="D201" s="1" t="s">
        <v>2947</v>
      </c>
      <c r="E201" s="1" t="s">
        <v>218</v>
      </c>
      <c r="F201" s="1">
        <v>40</v>
      </c>
    </row>
    <row r="202" spans="1:6">
      <c r="A202" s="1">
        <v>201</v>
      </c>
      <c r="B202" s="1">
        <v>1030148501</v>
      </c>
      <c r="C202" s="1" t="s">
        <v>3345</v>
      </c>
      <c r="D202" s="1" t="s">
        <v>1269</v>
      </c>
      <c r="E202" s="1" t="s">
        <v>218</v>
      </c>
      <c r="F202" s="1">
        <v>34</v>
      </c>
    </row>
    <row r="203" spans="1:6">
      <c r="A203" s="1">
        <v>202</v>
      </c>
      <c r="B203" s="1">
        <v>93373701</v>
      </c>
      <c r="C203" s="1" t="s">
        <v>754</v>
      </c>
      <c r="D203" s="1" t="s">
        <v>753</v>
      </c>
      <c r="E203" s="1" t="s">
        <v>221</v>
      </c>
      <c r="F203" s="1">
        <v>53</v>
      </c>
    </row>
    <row r="204" spans="1:6">
      <c r="A204" s="1">
        <v>203</v>
      </c>
      <c r="B204" s="1">
        <v>50934252</v>
      </c>
      <c r="C204" s="1" t="s">
        <v>1423</v>
      </c>
      <c r="D204" s="1" t="s">
        <v>1422</v>
      </c>
      <c r="E204" s="1" t="s">
        <v>218</v>
      </c>
      <c r="F204" s="1">
        <v>40</v>
      </c>
    </row>
    <row r="205" spans="1:6">
      <c r="A205" s="1">
        <v>204</v>
      </c>
      <c r="B205" s="1">
        <v>1030785066</v>
      </c>
      <c r="C205" s="1" t="s">
        <v>917</v>
      </c>
      <c r="D205" s="1" t="s">
        <v>916</v>
      </c>
      <c r="E205" s="1" t="s">
        <v>218</v>
      </c>
      <c r="F205" s="1">
        <v>34</v>
      </c>
    </row>
    <row r="206" spans="1:6">
      <c r="A206" s="1">
        <v>205</v>
      </c>
      <c r="B206" s="1">
        <v>1057440657</v>
      </c>
      <c r="C206" s="1" t="s">
        <v>1060</v>
      </c>
      <c r="D206" s="1" t="s">
        <v>1045</v>
      </c>
      <c r="E206" s="1" t="s">
        <v>218</v>
      </c>
      <c r="F206" s="1">
        <v>30</v>
      </c>
    </row>
    <row r="207" spans="1:6">
      <c r="A207" s="1">
        <v>206</v>
      </c>
      <c r="B207" s="1">
        <v>1233640524</v>
      </c>
      <c r="C207" s="1" t="s">
        <v>2367</v>
      </c>
      <c r="D207" s="1" t="s">
        <v>2366</v>
      </c>
      <c r="E207" s="1" t="s">
        <v>218</v>
      </c>
      <c r="F207" s="1">
        <v>25</v>
      </c>
    </row>
    <row r="208" spans="1:6">
      <c r="A208" s="1">
        <v>207</v>
      </c>
      <c r="B208" s="1">
        <v>1031388066</v>
      </c>
      <c r="C208" s="1" t="s">
        <v>185</v>
      </c>
      <c r="D208" s="1" t="s">
        <v>186</v>
      </c>
      <c r="E208" s="1" t="s">
        <v>218</v>
      </c>
      <c r="F208" s="1">
        <v>28</v>
      </c>
    </row>
    <row r="209" spans="1:6">
      <c r="A209" s="1">
        <v>208</v>
      </c>
      <c r="B209" s="1">
        <v>52989663</v>
      </c>
      <c r="C209" s="1" t="s">
        <v>1118</v>
      </c>
      <c r="D209" s="1" t="s">
        <v>1117</v>
      </c>
      <c r="E209" s="1" t="s">
        <v>218</v>
      </c>
      <c r="F209" s="1">
        <v>39</v>
      </c>
    </row>
    <row r="210" spans="1:6">
      <c r="A210" s="1">
        <v>209</v>
      </c>
      <c r="B210" s="1">
        <v>41956462</v>
      </c>
      <c r="C210" s="1" t="s">
        <v>2886</v>
      </c>
      <c r="D210" s="1" t="s">
        <v>280</v>
      </c>
      <c r="E210" s="1" t="s">
        <v>218</v>
      </c>
      <c r="F210" s="1">
        <v>39</v>
      </c>
    </row>
    <row r="211" spans="1:6">
      <c r="A211" s="1">
        <v>210</v>
      </c>
      <c r="B211" s="1">
        <v>79627207</v>
      </c>
      <c r="C211" s="1" t="s">
        <v>1262</v>
      </c>
      <c r="D211" s="1" t="s">
        <v>3376</v>
      </c>
      <c r="E211" s="1" t="s">
        <v>221</v>
      </c>
      <c r="F211" s="1">
        <v>49</v>
      </c>
    </row>
    <row r="212" spans="1:6">
      <c r="A212" s="1">
        <v>211</v>
      </c>
      <c r="B212" s="1">
        <v>52389429</v>
      </c>
      <c r="C212" s="1" t="s">
        <v>1272</v>
      </c>
      <c r="D212" s="1" t="s">
        <v>179</v>
      </c>
      <c r="E212" s="1" t="s">
        <v>218</v>
      </c>
      <c r="F212" s="1">
        <v>45</v>
      </c>
    </row>
    <row r="213" spans="1:6">
      <c r="A213" s="1">
        <v>212</v>
      </c>
      <c r="B213" s="1">
        <v>1014194337</v>
      </c>
      <c r="C213" s="1" t="s">
        <v>1186</v>
      </c>
      <c r="D213" s="1" t="s">
        <v>1185</v>
      </c>
      <c r="E213" s="1" t="s">
        <v>218</v>
      </c>
      <c r="F213" s="1">
        <v>26</v>
      </c>
    </row>
    <row r="214" spans="1:6">
      <c r="A214" s="1">
        <v>213</v>
      </c>
      <c r="B214" s="1">
        <v>1000910370</v>
      </c>
      <c r="C214" s="1" t="s">
        <v>157</v>
      </c>
      <c r="D214" s="1" t="s">
        <v>158</v>
      </c>
      <c r="E214" s="1" t="s">
        <v>218</v>
      </c>
      <c r="F214" s="1">
        <v>20</v>
      </c>
    </row>
    <row r="215" spans="1:6">
      <c r="A215" s="1">
        <v>214</v>
      </c>
      <c r="B215" s="1">
        <v>52814077</v>
      </c>
      <c r="C215" s="1" t="s">
        <v>2252</v>
      </c>
      <c r="D215" s="1" t="s">
        <v>2251</v>
      </c>
      <c r="E215" s="1" t="s">
        <v>218</v>
      </c>
      <c r="F215" s="1">
        <v>41</v>
      </c>
    </row>
    <row r="216" spans="1:6">
      <c r="A216" s="1">
        <v>215</v>
      </c>
      <c r="B216" s="1">
        <v>80072860</v>
      </c>
      <c r="C216" s="1" t="s">
        <v>2449</v>
      </c>
      <c r="D216" s="1" t="s">
        <v>2448</v>
      </c>
      <c r="E216" s="1" t="s">
        <v>221</v>
      </c>
      <c r="F216" s="1">
        <v>41</v>
      </c>
    </row>
    <row r="217" spans="1:6">
      <c r="A217" s="1">
        <v>216</v>
      </c>
      <c r="B217" s="1">
        <v>52195757</v>
      </c>
      <c r="C217" s="1" t="s">
        <v>3232</v>
      </c>
      <c r="D217" s="1" t="s">
        <v>3113</v>
      </c>
      <c r="E217" s="1" t="s">
        <v>218</v>
      </c>
      <c r="F217" s="1">
        <v>48</v>
      </c>
    </row>
    <row r="218" spans="1:6">
      <c r="A218" s="1">
        <v>217</v>
      </c>
      <c r="B218" s="1">
        <v>52051060</v>
      </c>
      <c r="C218" s="1" t="s">
        <v>1087</v>
      </c>
      <c r="D218" s="1" t="s">
        <v>280</v>
      </c>
      <c r="E218" s="1" t="s">
        <v>218</v>
      </c>
      <c r="F218" s="1">
        <v>50</v>
      </c>
    </row>
    <row r="219" spans="1:6">
      <c r="A219" s="1">
        <v>218</v>
      </c>
      <c r="B219" s="1">
        <v>52451833</v>
      </c>
      <c r="C219" s="1" t="s">
        <v>1446</v>
      </c>
      <c r="D219" s="1" t="s">
        <v>200</v>
      </c>
      <c r="E219" s="1" t="s">
        <v>218</v>
      </c>
      <c r="F219" s="1">
        <v>43</v>
      </c>
    </row>
    <row r="220" spans="1:6">
      <c r="A220" s="1">
        <v>219</v>
      </c>
      <c r="B220" s="1">
        <v>1023158760</v>
      </c>
      <c r="C220" s="1" t="s">
        <v>2655</v>
      </c>
      <c r="D220" s="1" t="s">
        <v>2654</v>
      </c>
      <c r="E220" s="1" t="s">
        <v>221</v>
      </c>
      <c r="F220" s="1">
        <v>32</v>
      </c>
    </row>
    <row r="221" spans="1:6">
      <c r="A221" s="1">
        <v>220</v>
      </c>
      <c r="B221" s="1">
        <v>52421571</v>
      </c>
      <c r="C221" s="1" t="s">
        <v>2928</v>
      </c>
      <c r="D221" s="1" t="s">
        <v>2927</v>
      </c>
      <c r="E221" s="1" t="s">
        <v>218</v>
      </c>
      <c r="F221" s="1">
        <v>45</v>
      </c>
    </row>
    <row r="222" spans="1:6">
      <c r="A222" s="1">
        <v>221</v>
      </c>
      <c r="B222" s="1">
        <v>1030439190</v>
      </c>
      <c r="C222" s="1" t="s">
        <v>1365</v>
      </c>
      <c r="D222" s="1" t="s">
        <v>1364</v>
      </c>
      <c r="E222" s="1" t="s">
        <v>221</v>
      </c>
      <c r="F222" s="1">
        <v>31</v>
      </c>
    </row>
    <row r="223" spans="1:6">
      <c r="A223" s="1">
        <v>222</v>
      </c>
      <c r="B223" s="1">
        <v>11188965</v>
      </c>
      <c r="C223" s="1" t="s">
        <v>779</v>
      </c>
      <c r="D223" s="1" t="s">
        <v>778</v>
      </c>
      <c r="E223" s="1" t="s">
        <v>221</v>
      </c>
      <c r="F223" s="1">
        <v>50</v>
      </c>
    </row>
    <row r="224" spans="1:6">
      <c r="A224" s="1">
        <v>223</v>
      </c>
      <c r="B224" s="1">
        <v>1076980183</v>
      </c>
      <c r="C224" s="1" t="s">
        <v>1744</v>
      </c>
      <c r="D224" s="1" t="s">
        <v>1743</v>
      </c>
      <c r="E224" s="1" t="s">
        <v>218</v>
      </c>
      <c r="F224" s="1">
        <v>29</v>
      </c>
    </row>
    <row r="225" spans="1:6">
      <c r="A225" s="1">
        <v>224</v>
      </c>
      <c r="B225" s="1">
        <v>53121786</v>
      </c>
      <c r="C225" s="1" t="s">
        <v>993</v>
      </c>
      <c r="D225" s="1" t="s">
        <v>992</v>
      </c>
      <c r="E225" s="1" t="s">
        <v>218</v>
      </c>
      <c r="F225" s="1">
        <v>38</v>
      </c>
    </row>
    <row r="226" spans="1:6">
      <c r="A226" s="1">
        <v>225</v>
      </c>
      <c r="B226" s="1">
        <v>53087167</v>
      </c>
      <c r="C226" s="1" t="s">
        <v>945</v>
      </c>
      <c r="D226" s="1" t="s">
        <v>2975</v>
      </c>
      <c r="E226" s="1" t="s">
        <v>218</v>
      </c>
      <c r="F226" s="1">
        <v>38</v>
      </c>
    </row>
    <row r="227" spans="1:6">
      <c r="A227" s="1">
        <v>226</v>
      </c>
      <c r="B227" s="1">
        <v>11319027</v>
      </c>
      <c r="C227" s="1" t="s">
        <v>1074</v>
      </c>
      <c r="D227" s="1" t="s">
        <v>1073</v>
      </c>
      <c r="E227" s="1" t="s">
        <v>221</v>
      </c>
      <c r="F227" s="1">
        <v>53</v>
      </c>
    </row>
    <row r="228" spans="1:6">
      <c r="A228" s="1">
        <v>227</v>
      </c>
      <c r="B228" s="1">
        <v>52241664</v>
      </c>
      <c r="C228" s="1" t="s">
        <v>3490</v>
      </c>
      <c r="D228" s="1" t="s">
        <v>1639</v>
      </c>
      <c r="E228" s="1" t="s">
        <v>218</v>
      </c>
      <c r="F228" s="1">
        <v>43</v>
      </c>
    </row>
    <row r="229" spans="1:6">
      <c r="A229" s="1">
        <v>228</v>
      </c>
      <c r="B229" s="1">
        <v>5172859</v>
      </c>
      <c r="C229" s="1" t="s">
        <v>2236</v>
      </c>
      <c r="D229" s="1" t="s">
        <v>2235</v>
      </c>
      <c r="E229" s="1" t="s">
        <v>218</v>
      </c>
      <c r="F229" s="1">
        <v>58</v>
      </c>
    </row>
    <row r="230" spans="1:6">
      <c r="A230" s="1">
        <v>229</v>
      </c>
      <c r="B230" s="1">
        <v>1020611643</v>
      </c>
      <c r="C230" s="1" t="s">
        <v>141</v>
      </c>
      <c r="D230" s="1" t="s">
        <v>142</v>
      </c>
      <c r="E230" s="1" t="s">
        <v>218</v>
      </c>
      <c r="F230" s="1">
        <v>35</v>
      </c>
    </row>
    <row r="231" spans="1:6">
      <c r="A231" s="1">
        <v>230</v>
      </c>
      <c r="B231" s="1">
        <v>1023304801</v>
      </c>
      <c r="C231" s="1" t="s">
        <v>493</v>
      </c>
      <c r="D231" s="1" t="s">
        <v>492</v>
      </c>
      <c r="E231" s="1" t="s">
        <v>221</v>
      </c>
      <c r="F231" s="1">
        <v>27</v>
      </c>
    </row>
    <row r="232" spans="1:6">
      <c r="A232" s="1">
        <v>231</v>
      </c>
      <c r="B232" s="1">
        <v>1030365586</v>
      </c>
      <c r="C232" s="1" t="s">
        <v>2838</v>
      </c>
      <c r="D232" s="1" t="s">
        <v>2837</v>
      </c>
      <c r="E232" s="1" t="s">
        <v>218</v>
      </c>
      <c r="F232" s="1">
        <v>35</v>
      </c>
    </row>
    <row r="233" spans="1:6">
      <c r="A233" s="1">
        <v>232</v>
      </c>
      <c r="B233" s="1">
        <v>51858021</v>
      </c>
      <c r="C233" s="1" t="s">
        <v>2711</v>
      </c>
      <c r="D233" s="1" t="s">
        <v>2075</v>
      </c>
      <c r="E233" s="1" t="s">
        <v>218</v>
      </c>
      <c r="F233" s="1">
        <v>56</v>
      </c>
    </row>
    <row r="234" spans="1:6">
      <c r="A234" s="1">
        <v>233</v>
      </c>
      <c r="B234" s="1">
        <v>1019797927</v>
      </c>
      <c r="C234" s="1" t="s">
        <v>489</v>
      </c>
      <c r="D234" s="1" t="s">
        <v>488</v>
      </c>
      <c r="E234" s="1" t="s">
        <v>221</v>
      </c>
      <c r="F234" s="1">
        <v>29</v>
      </c>
    </row>
    <row r="235" spans="1:6">
      <c r="A235" s="1">
        <v>234</v>
      </c>
      <c r="B235" s="1">
        <v>1010688875</v>
      </c>
      <c r="C235" s="1" t="s">
        <v>597</v>
      </c>
      <c r="D235" s="1" t="s">
        <v>596</v>
      </c>
      <c r="E235" s="1" t="s">
        <v>218</v>
      </c>
      <c r="F235" s="1">
        <v>32</v>
      </c>
    </row>
    <row r="236" spans="1:6">
      <c r="A236" s="1">
        <v>235</v>
      </c>
      <c r="B236" s="1">
        <v>1026384037</v>
      </c>
      <c r="C236" s="1" t="s">
        <v>121</v>
      </c>
      <c r="D236" s="1" t="s">
        <v>122</v>
      </c>
      <c r="E236" s="1" t="s">
        <v>221</v>
      </c>
      <c r="F236" s="1">
        <v>26</v>
      </c>
    </row>
    <row r="237" spans="1:6">
      <c r="A237" s="1">
        <v>236</v>
      </c>
      <c r="B237" s="1">
        <v>52375071</v>
      </c>
      <c r="C237" s="1" t="s">
        <v>3034</v>
      </c>
      <c r="D237" s="1" t="s">
        <v>183</v>
      </c>
      <c r="E237" s="1" t="s">
        <v>218</v>
      </c>
      <c r="F237" s="1">
        <v>46</v>
      </c>
    </row>
    <row r="238" spans="1:6">
      <c r="A238" s="1">
        <v>237</v>
      </c>
      <c r="B238" s="1">
        <v>1010467959</v>
      </c>
      <c r="C238" s="1" t="s">
        <v>3139</v>
      </c>
      <c r="D238" s="1" t="s">
        <v>58</v>
      </c>
      <c r="E238" s="1" t="s">
        <v>221</v>
      </c>
      <c r="F238" s="1">
        <v>30</v>
      </c>
    </row>
    <row r="239" spans="1:6">
      <c r="A239" s="1">
        <v>238</v>
      </c>
      <c r="B239" s="1">
        <v>1032414328</v>
      </c>
      <c r="C239" s="1" t="s">
        <v>2678</v>
      </c>
      <c r="D239" s="1" t="s">
        <v>2677</v>
      </c>
      <c r="E239" s="1" t="s">
        <v>221</v>
      </c>
      <c r="F239" s="1">
        <v>30</v>
      </c>
    </row>
    <row r="240" spans="1:6">
      <c r="A240" s="1">
        <v>239</v>
      </c>
      <c r="B240" s="1">
        <v>52829225</v>
      </c>
      <c r="C240" s="1" t="s">
        <v>1463</v>
      </c>
      <c r="D240" s="1" t="s">
        <v>1462</v>
      </c>
      <c r="E240" s="1" t="s">
        <v>218</v>
      </c>
      <c r="F240" s="1">
        <v>42</v>
      </c>
    </row>
    <row r="241" spans="1:6">
      <c r="A241" s="1">
        <v>240</v>
      </c>
      <c r="B241" s="1">
        <v>1012288047</v>
      </c>
      <c r="C241" s="1" t="s">
        <v>2611</v>
      </c>
      <c r="D241" s="1" t="s">
        <v>2275</v>
      </c>
      <c r="E241" s="1" t="s">
        <v>221</v>
      </c>
      <c r="F241" s="1">
        <v>24</v>
      </c>
    </row>
    <row r="242" spans="1:6">
      <c r="A242" s="1">
        <v>241</v>
      </c>
      <c r="B242" s="1">
        <v>53112221</v>
      </c>
      <c r="C242" s="1" t="s">
        <v>3464</v>
      </c>
      <c r="D242" s="1" t="s">
        <v>902</v>
      </c>
      <c r="E242" s="1" t="s">
        <v>218</v>
      </c>
      <c r="F242" s="1">
        <v>38</v>
      </c>
    </row>
    <row r="243" spans="1:6">
      <c r="A243" s="1">
        <v>242</v>
      </c>
      <c r="B243" s="1">
        <v>1018725680</v>
      </c>
      <c r="C243" s="1" t="s">
        <v>1681</v>
      </c>
      <c r="D243" s="1" t="s">
        <v>1680</v>
      </c>
      <c r="E243" s="1" t="s">
        <v>218</v>
      </c>
      <c r="F243" s="1">
        <v>37</v>
      </c>
    </row>
    <row r="244" spans="1:6">
      <c r="A244" s="1">
        <v>243</v>
      </c>
      <c r="B244" s="1">
        <v>1030739398</v>
      </c>
      <c r="C244" s="1" t="s">
        <v>1620</v>
      </c>
      <c r="D244" s="1" t="s">
        <v>1619</v>
      </c>
      <c r="E244" s="1" t="s">
        <v>221</v>
      </c>
      <c r="F244" s="1">
        <v>29</v>
      </c>
    </row>
    <row r="245" spans="1:6">
      <c r="A245" s="1">
        <v>244</v>
      </c>
      <c r="B245" s="1">
        <v>1016524366</v>
      </c>
      <c r="C245" s="1" t="s">
        <v>2806</v>
      </c>
      <c r="D245" s="1" t="s">
        <v>282</v>
      </c>
      <c r="E245" s="1" t="s">
        <v>218</v>
      </c>
      <c r="F245" s="1">
        <v>34</v>
      </c>
    </row>
    <row r="246" spans="1:6">
      <c r="A246" s="1">
        <v>245</v>
      </c>
      <c r="B246" s="1">
        <v>1073457764</v>
      </c>
      <c r="C246" s="1" t="s">
        <v>1231</v>
      </c>
      <c r="D246" s="1" t="s">
        <v>543</v>
      </c>
      <c r="E246" s="1" t="s">
        <v>218</v>
      </c>
      <c r="F246" s="1">
        <v>31</v>
      </c>
    </row>
    <row r="247" spans="1:6">
      <c r="A247" s="1">
        <v>246</v>
      </c>
      <c r="B247" s="1">
        <v>52913943</v>
      </c>
      <c r="C247" s="1" t="s">
        <v>2960</v>
      </c>
      <c r="D247" s="1" t="s">
        <v>1164</v>
      </c>
      <c r="E247" s="1" t="s">
        <v>218</v>
      </c>
      <c r="F247" s="1">
        <v>40</v>
      </c>
    </row>
    <row r="248" spans="1:6">
      <c r="A248" s="1">
        <v>247</v>
      </c>
      <c r="B248" s="1">
        <v>1023544384</v>
      </c>
      <c r="C248" s="1" t="s">
        <v>901</v>
      </c>
      <c r="D248" s="1" t="s">
        <v>900</v>
      </c>
      <c r="E248" s="1" t="s">
        <v>218</v>
      </c>
      <c r="F248" s="1">
        <v>36</v>
      </c>
    </row>
    <row r="249" spans="1:6">
      <c r="A249" s="1">
        <v>248</v>
      </c>
      <c r="B249" s="1">
        <v>102348628</v>
      </c>
      <c r="C249" s="1" t="s">
        <v>2221</v>
      </c>
      <c r="D249" s="1" t="s">
        <v>2220</v>
      </c>
      <c r="E249" s="1" t="s">
        <v>218</v>
      </c>
      <c r="F249" s="1">
        <v>28</v>
      </c>
    </row>
    <row r="250" spans="1:6">
      <c r="A250" s="1">
        <v>249</v>
      </c>
      <c r="B250" s="1">
        <v>63367529</v>
      </c>
      <c r="C250" s="1" t="s">
        <v>1810</v>
      </c>
      <c r="D250" s="1" t="s">
        <v>330</v>
      </c>
      <c r="E250" s="1" t="s">
        <v>218</v>
      </c>
      <c r="F250" s="1">
        <v>51</v>
      </c>
    </row>
    <row r="251" spans="1:6">
      <c r="A251" s="1">
        <v>250</v>
      </c>
      <c r="B251" s="1">
        <v>1033648145</v>
      </c>
      <c r="C251" s="1" t="s">
        <v>3188</v>
      </c>
      <c r="D251" s="1" t="s">
        <v>3187</v>
      </c>
      <c r="E251" s="1" t="s">
        <v>218</v>
      </c>
      <c r="F251" s="1">
        <v>35</v>
      </c>
    </row>
    <row r="252" spans="1:6">
      <c r="A252" s="1">
        <v>251</v>
      </c>
      <c r="B252" s="1">
        <v>1030890789</v>
      </c>
      <c r="C252" s="1" t="s">
        <v>2844</v>
      </c>
      <c r="D252" s="1" t="s">
        <v>1585</v>
      </c>
      <c r="E252" s="1" t="s">
        <v>221</v>
      </c>
      <c r="F252" s="1">
        <v>30</v>
      </c>
    </row>
    <row r="253" spans="1:6">
      <c r="A253" s="1">
        <v>252</v>
      </c>
      <c r="B253" s="1">
        <v>1075299652</v>
      </c>
      <c r="C253" s="1" t="s">
        <v>1628</v>
      </c>
      <c r="D253" s="1" t="s">
        <v>1627</v>
      </c>
      <c r="E253" s="1" t="s">
        <v>221</v>
      </c>
      <c r="F253" s="1">
        <v>34</v>
      </c>
    </row>
    <row r="254" spans="1:6">
      <c r="A254" s="1">
        <v>253</v>
      </c>
      <c r="B254" s="1">
        <v>1022393420</v>
      </c>
      <c r="C254" s="1" t="s">
        <v>2097</v>
      </c>
      <c r="D254" s="1" t="s">
        <v>857</v>
      </c>
      <c r="E254" s="1" t="s">
        <v>221</v>
      </c>
      <c r="F254" s="1">
        <v>28</v>
      </c>
    </row>
    <row r="255" spans="1:6">
      <c r="A255" s="1">
        <v>254</v>
      </c>
      <c r="B255" s="1">
        <v>1024596139</v>
      </c>
      <c r="C255" s="1" t="s">
        <v>151</v>
      </c>
      <c r="D255" s="1" t="s">
        <v>152</v>
      </c>
      <c r="E255" s="1" t="s">
        <v>221</v>
      </c>
      <c r="F255" s="1">
        <v>35</v>
      </c>
    </row>
    <row r="256" spans="1:6">
      <c r="A256" s="1">
        <v>255</v>
      </c>
      <c r="B256" s="1">
        <v>1010112125</v>
      </c>
      <c r="C256" s="1" t="s">
        <v>3056</v>
      </c>
      <c r="D256" s="1" t="s">
        <v>3055</v>
      </c>
      <c r="E256" s="1" t="s">
        <v>221</v>
      </c>
      <c r="F256" s="1">
        <v>27</v>
      </c>
    </row>
    <row r="257" spans="1:6">
      <c r="A257" s="1">
        <v>256</v>
      </c>
      <c r="B257" s="1">
        <v>79572813</v>
      </c>
      <c r="C257" s="1" t="s">
        <v>3375</v>
      </c>
      <c r="D257" s="1" t="s">
        <v>3374</v>
      </c>
      <c r="E257" s="1" t="s">
        <v>221</v>
      </c>
      <c r="F257" s="1">
        <v>51</v>
      </c>
    </row>
    <row r="258" spans="1:6">
      <c r="A258" s="1">
        <v>257</v>
      </c>
      <c r="B258" s="1">
        <v>94321419</v>
      </c>
      <c r="C258" s="1" t="s">
        <v>1013</v>
      </c>
      <c r="D258" s="1" t="s">
        <v>1012</v>
      </c>
      <c r="E258" s="1" t="s">
        <v>221</v>
      </c>
      <c r="F258" s="1">
        <v>47</v>
      </c>
    </row>
    <row r="259" spans="1:6">
      <c r="A259" s="1">
        <v>258</v>
      </c>
      <c r="B259" s="1">
        <v>79047079</v>
      </c>
      <c r="C259" s="1" t="s">
        <v>730</v>
      </c>
      <c r="D259" s="1" t="s">
        <v>729</v>
      </c>
      <c r="E259" s="1" t="s">
        <v>221</v>
      </c>
      <c r="F259" s="1">
        <v>57</v>
      </c>
    </row>
    <row r="260" spans="1:6">
      <c r="A260" s="1">
        <v>259</v>
      </c>
      <c r="B260" s="1">
        <v>1020503018</v>
      </c>
      <c r="C260" s="1" t="s">
        <v>139</v>
      </c>
      <c r="D260" s="1" t="s">
        <v>140</v>
      </c>
      <c r="E260" s="1" t="s">
        <v>221</v>
      </c>
      <c r="F260" s="1">
        <v>31</v>
      </c>
    </row>
    <row r="261" spans="1:6">
      <c r="A261" s="1">
        <v>260</v>
      </c>
      <c r="B261" s="1">
        <v>1012755224</v>
      </c>
      <c r="C261" s="1" t="s">
        <v>2610</v>
      </c>
      <c r="D261" s="1" t="s">
        <v>2609</v>
      </c>
      <c r="E261" s="1" t="s">
        <v>218</v>
      </c>
      <c r="F261" s="1">
        <v>26</v>
      </c>
    </row>
    <row r="262" spans="1:6">
      <c r="A262" s="1">
        <v>261</v>
      </c>
      <c r="B262" s="1">
        <v>93204093</v>
      </c>
      <c r="C262" s="1" t="s">
        <v>2464</v>
      </c>
      <c r="D262" s="1" t="s">
        <v>2463</v>
      </c>
      <c r="E262" s="1" t="s">
        <v>221</v>
      </c>
      <c r="F262" s="1">
        <v>60</v>
      </c>
    </row>
    <row r="263" spans="1:6">
      <c r="A263" s="1">
        <v>262</v>
      </c>
      <c r="B263" s="1">
        <v>32785177</v>
      </c>
      <c r="C263" s="1" t="s">
        <v>2872</v>
      </c>
      <c r="D263" s="1" t="s">
        <v>2871</v>
      </c>
      <c r="E263" s="1" t="s">
        <v>218</v>
      </c>
      <c r="F263" s="1">
        <v>47</v>
      </c>
    </row>
    <row r="264" spans="1:6">
      <c r="A264" s="1">
        <v>263</v>
      </c>
      <c r="B264" s="1">
        <v>36315246</v>
      </c>
      <c r="C264" s="1" t="s">
        <v>1244</v>
      </c>
      <c r="D264" s="1" t="s">
        <v>296</v>
      </c>
      <c r="E264" s="1" t="s">
        <v>218</v>
      </c>
      <c r="F264" s="1">
        <v>40</v>
      </c>
    </row>
    <row r="265" spans="1:6">
      <c r="A265" s="1">
        <v>264</v>
      </c>
      <c r="B265" s="1">
        <v>52279203</v>
      </c>
      <c r="C265" s="1" t="s">
        <v>2028</v>
      </c>
      <c r="D265" s="1" t="s">
        <v>1248</v>
      </c>
      <c r="E265" s="1" t="s">
        <v>218</v>
      </c>
      <c r="F265" s="1">
        <v>46</v>
      </c>
    </row>
    <row r="266" spans="1:6">
      <c r="A266" s="1">
        <v>265</v>
      </c>
      <c r="B266" s="1">
        <v>102279493</v>
      </c>
      <c r="C266" s="1" t="s">
        <v>1923</v>
      </c>
      <c r="D266" s="1" t="s">
        <v>763</v>
      </c>
      <c r="E266" s="1" t="s">
        <v>218</v>
      </c>
      <c r="F266" s="1">
        <v>26</v>
      </c>
    </row>
    <row r="267" spans="1:6">
      <c r="A267" s="1">
        <v>266</v>
      </c>
      <c r="B267" s="1">
        <v>86054898</v>
      </c>
      <c r="C267" s="1" t="s">
        <v>3005</v>
      </c>
      <c r="D267" s="1" t="s">
        <v>857</v>
      </c>
      <c r="E267" s="1" t="s">
        <v>221</v>
      </c>
      <c r="F267" s="1">
        <v>45</v>
      </c>
    </row>
    <row r="268" spans="1:6">
      <c r="A268" s="1">
        <v>267</v>
      </c>
      <c r="B268" s="1">
        <v>1069722910</v>
      </c>
      <c r="C268" s="1" t="s">
        <v>656</v>
      </c>
      <c r="D268" s="1" t="s">
        <v>655</v>
      </c>
      <c r="E268" s="1" t="s">
        <v>218</v>
      </c>
      <c r="F268" s="1">
        <v>32</v>
      </c>
    </row>
    <row r="269" spans="1:6">
      <c r="A269" s="1">
        <v>268</v>
      </c>
      <c r="B269" s="1">
        <v>1019258313</v>
      </c>
      <c r="C269" s="1" t="s">
        <v>2318</v>
      </c>
      <c r="D269" s="1" t="s">
        <v>1818</v>
      </c>
      <c r="E269" s="1" t="s">
        <v>221</v>
      </c>
      <c r="F269" s="1">
        <v>32</v>
      </c>
    </row>
    <row r="270" spans="1:6">
      <c r="A270" s="1">
        <v>269</v>
      </c>
      <c r="B270" s="1">
        <v>101427913</v>
      </c>
      <c r="C270" s="1" t="s">
        <v>2086</v>
      </c>
      <c r="D270" s="1" t="s">
        <v>1655</v>
      </c>
      <c r="E270" s="1" t="s">
        <v>218</v>
      </c>
      <c r="F270" s="1">
        <v>34</v>
      </c>
    </row>
    <row r="271" spans="1:6">
      <c r="A271" s="1">
        <v>270</v>
      </c>
      <c r="B271" s="1">
        <v>1012195122</v>
      </c>
      <c r="C271" s="1" t="s">
        <v>1180</v>
      </c>
      <c r="D271" s="1" t="s">
        <v>1179</v>
      </c>
      <c r="E271" s="1" t="s">
        <v>218</v>
      </c>
      <c r="F271" s="1">
        <v>29</v>
      </c>
    </row>
    <row r="272" spans="1:6">
      <c r="A272" s="1">
        <v>271</v>
      </c>
      <c r="B272" s="1">
        <v>19428051</v>
      </c>
      <c r="C272" s="1" t="s">
        <v>1403</v>
      </c>
      <c r="D272" s="1" t="s">
        <v>1402</v>
      </c>
      <c r="E272" s="1" t="s">
        <v>221</v>
      </c>
      <c r="F272" s="1">
        <v>51</v>
      </c>
    </row>
    <row r="273" spans="1:6">
      <c r="A273" s="1">
        <v>272</v>
      </c>
      <c r="B273" s="1">
        <v>1032369</v>
      </c>
      <c r="C273" s="1" t="s">
        <v>2855</v>
      </c>
      <c r="D273" s="1" t="s">
        <v>2854</v>
      </c>
      <c r="E273" s="1" t="s">
        <v>221</v>
      </c>
      <c r="F273" s="1">
        <v>31</v>
      </c>
    </row>
    <row r="274" spans="1:6">
      <c r="A274" s="1">
        <v>273</v>
      </c>
      <c r="B274" s="1">
        <v>1032802891</v>
      </c>
      <c r="C274" s="1" t="s">
        <v>1586</v>
      </c>
      <c r="D274" s="1" t="s">
        <v>1585</v>
      </c>
      <c r="E274" s="1" t="s">
        <v>221</v>
      </c>
      <c r="F274" s="1">
        <v>31</v>
      </c>
    </row>
    <row r="275" spans="1:6">
      <c r="A275" s="1">
        <v>274</v>
      </c>
      <c r="B275" s="1">
        <v>1099725115</v>
      </c>
      <c r="C275" s="1" t="s">
        <v>1988</v>
      </c>
      <c r="D275" s="1" t="s">
        <v>1987</v>
      </c>
      <c r="E275" s="1" t="s">
        <v>218</v>
      </c>
      <c r="F275" s="1">
        <v>26</v>
      </c>
    </row>
    <row r="276" spans="1:6">
      <c r="A276" s="1">
        <v>275</v>
      </c>
      <c r="B276" s="1">
        <v>80149860</v>
      </c>
      <c r="C276" s="1" t="s">
        <v>1001</v>
      </c>
      <c r="D276" s="1" t="s">
        <v>1000</v>
      </c>
      <c r="E276" s="1" t="s">
        <v>221</v>
      </c>
      <c r="F276" s="1">
        <v>42</v>
      </c>
    </row>
    <row r="277" spans="1:6">
      <c r="A277" s="1">
        <v>276</v>
      </c>
      <c r="B277" s="1">
        <v>1013264722</v>
      </c>
      <c r="C277" s="1" t="s">
        <v>758</v>
      </c>
      <c r="D277" s="1" t="s">
        <v>757</v>
      </c>
      <c r="E277" s="1" t="s">
        <v>221</v>
      </c>
      <c r="F277" s="1">
        <v>34</v>
      </c>
    </row>
    <row r="278" spans="1:6">
      <c r="A278" s="1">
        <v>277</v>
      </c>
      <c r="B278" s="1">
        <v>52749501</v>
      </c>
      <c r="C278" s="1" t="s">
        <v>2041</v>
      </c>
      <c r="D278" s="1" t="s">
        <v>2040</v>
      </c>
      <c r="E278" s="1" t="s">
        <v>218</v>
      </c>
      <c r="F278" s="1">
        <v>41</v>
      </c>
    </row>
    <row r="279" spans="1:6">
      <c r="A279" s="1">
        <v>278</v>
      </c>
      <c r="B279" s="1">
        <v>52742799</v>
      </c>
      <c r="C279" s="1" t="s">
        <v>362</v>
      </c>
      <c r="D279" s="1" t="s">
        <v>430</v>
      </c>
      <c r="E279" s="1" t="s">
        <v>218</v>
      </c>
      <c r="F279" s="1">
        <v>43</v>
      </c>
    </row>
    <row r="280" spans="1:6">
      <c r="A280" s="1">
        <v>279</v>
      </c>
      <c r="B280" s="1">
        <v>30739358</v>
      </c>
      <c r="C280" s="1" t="s">
        <v>3207</v>
      </c>
      <c r="D280" s="1" t="s">
        <v>3206</v>
      </c>
      <c r="E280" s="1" t="s">
        <v>218</v>
      </c>
      <c r="F280" s="1">
        <v>55</v>
      </c>
    </row>
    <row r="281" spans="1:6">
      <c r="A281" s="1">
        <v>280</v>
      </c>
      <c r="B281" s="1">
        <v>79305190</v>
      </c>
      <c r="C281" s="1" t="s">
        <v>509</v>
      </c>
      <c r="D281" s="1" t="s">
        <v>508</v>
      </c>
      <c r="E281" s="1" t="s">
        <v>221</v>
      </c>
      <c r="F281" s="1">
        <v>59</v>
      </c>
    </row>
    <row r="282" spans="1:6">
      <c r="A282" s="1">
        <v>281</v>
      </c>
      <c r="B282" s="1">
        <v>1010874142</v>
      </c>
      <c r="C282" s="1" t="s">
        <v>3575</v>
      </c>
      <c r="D282" s="1" t="s">
        <v>3574</v>
      </c>
      <c r="E282" s="1" t="s">
        <v>218</v>
      </c>
      <c r="F282" s="1">
        <v>24</v>
      </c>
    </row>
    <row r="283" spans="1:6">
      <c r="A283" s="1">
        <v>282</v>
      </c>
      <c r="B283" s="1">
        <v>1030475546</v>
      </c>
      <c r="C283" s="1" t="s">
        <v>1048</v>
      </c>
      <c r="D283" s="1" t="s">
        <v>1047</v>
      </c>
      <c r="E283" s="1" t="s">
        <v>218</v>
      </c>
      <c r="F283" s="1">
        <v>35</v>
      </c>
    </row>
    <row r="284" spans="1:6">
      <c r="A284" s="1">
        <v>283</v>
      </c>
      <c r="B284" s="1">
        <v>102368083</v>
      </c>
      <c r="C284" s="1" t="s">
        <v>3434</v>
      </c>
      <c r="D284" s="1" t="s">
        <v>3435</v>
      </c>
      <c r="E284" s="1" t="s">
        <v>218</v>
      </c>
      <c r="F284" s="1">
        <v>33</v>
      </c>
    </row>
    <row r="285" spans="1:6">
      <c r="A285" s="1">
        <v>284</v>
      </c>
      <c r="B285" s="1">
        <v>1010966089</v>
      </c>
      <c r="C285" s="1" t="s">
        <v>1019</v>
      </c>
      <c r="D285" s="1" t="s">
        <v>1018</v>
      </c>
      <c r="E285" s="1" t="s">
        <v>221</v>
      </c>
      <c r="F285" s="1">
        <v>36</v>
      </c>
    </row>
    <row r="286" spans="1:6">
      <c r="A286" s="1">
        <v>285</v>
      </c>
      <c r="B286" s="1">
        <v>1015402214</v>
      </c>
      <c r="C286" s="1" t="s">
        <v>878</v>
      </c>
      <c r="D286" s="1" t="s">
        <v>877</v>
      </c>
      <c r="E286" s="1" t="s">
        <v>218</v>
      </c>
      <c r="F286" s="1">
        <v>30</v>
      </c>
    </row>
    <row r="287" spans="1:6">
      <c r="A287" s="1">
        <v>286</v>
      </c>
      <c r="B287" s="1">
        <v>52264944</v>
      </c>
      <c r="C287" s="1" t="s">
        <v>3030</v>
      </c>
      <c r="D287" s="1" t="s">
        <v>3029</v>
      </c>
      <c r="E287" s="1" t="s">
        <v>218</v>
      </c>
      <c r="F287" s="1">
        <v>47</v>
      </c>
    </row>
    <row r="288" spans="1:6">
      <c r="A288" s="1">
        <v>287</v>
      </c>
      <c r="B288" s="1">
        <v>79544979</v>
      </c>
      <c r="C288" s="1" t="s">
        <v>739</v>
      </c>
      <c r="D288" s="1" t="s">
        <v>738</v>
      </c>
      <c r="E288" s="1" t="s">
        <v>221</v>
      </c>
      <c r="F288" s="1">
        <v>52</v>
      </c>
    </row>
    <row r="289" spans="1:6">
      <c r="A289" s="1">
        <v>288</v>
      </c>
      <c r="B289" s="1">
        <v>79796723</v>
      </c>
      <c r="C289" s="1" t="s">
        <v>1142</v>
      </c>
      <c r="D289" s="1" t="s">
        <v>1141</v>
      </c>
      <c r="E289" s="1" t="s">
        <v>221</v>
      </c>
      <c r="F289" s="1">
        <v>46</v>
      </c>
    </row>
    <row r="290" spans="1:6">
      <c r="A290" s="1">
        <v>289</v>
      </c>
      <c r="B290" s="1">
        <v>1023526994</v>
      </c>
      <c r="C290" s="1" t="s">
        <v>1700</v>
      </c>
      <c r="D290" s="1" t="s">
        <v>1010</v>
      </c>
      <c r="E290" s="1" t="s">
        <v>221</v>
      </c>
      <c r="F290" s="1">
        <v>26</v>
      </c>
    </row>
    <row r="291" spans="1:6">
      <c r="A291" s="1">
        <v>290</v>
      </c>
      <c r="B291" s="1">
        <v>41781513</v>
      </c>
      <c r="C291" s="1" t="s">
        <v>3221</v>
      </c>
      <c r="D291" s="1" t="s">
        <v>3220</v>
      </c>
      <c r="E291" s="1" t="s">
        <v>218</v>
      </c>
      <c r="F291" s="1">
        <v>62</v>
      </c>
    </row>
    <row r="292" spans="1:6">
      <c r="A292" s="1">
        <v>291</v>
      </c>
      <c r="B292" s="1">
        <v>1032148554</v>
      </c>
      <c r="C292" s="1" t="s">
        <v>2510</v>
      </c>
      <c r="D292" s="1" t="s">
        <v>2509</v>
      </c>
      <c r="E292" s="1" t="s">
        <v>221</v>
      </c>
      <c r="F292" s="1">
        <v>30</v>
      </c>
    </row>
    <row r="293" spans="1:6">
      <c r="A293" s="1">
        <v>292</v>
      </c>
      <c r="B293" s="1">
        <v>1077150903</v>
      </c>
      <c r="C293" s="1" t="s">
        <v>947</v>
      </c>
      <c r="D293" s="1" t="s">
        <v>946</v>
      </c>
      <c r="E293" s="1" t="s">
        <v>218</v>
      </c>
      <c r="F293" s="1">
        <v>35</v>
      </c>
    </row>
    <row r="294" spans="1:6">
      <c r="A294" s="1">
        <v>293</v>
      </c>
      <c r="B294" s="1">
        <v>5307598</v>
      </c>
      <c r="C294" s="1" t="s">
        <v>2974</v>
      </c>
      <c r="D294" s="1" t="s">
        <v>2973</v>
      </c>
      <c r="E294" s="1" t="s">
        <v>218</v>
      </c>
      <c r="F294" s="1">
        <v>37</v>
      </c>
    </row>
    <row r="295" spans="1:6">
      <c r="A295" s="1">
        <v>294</v>
      </c>
      <c r="B295" s="1">
        <v>80824784</v>
      </c>
      <c r="C295" s="1" t="s">
        <v>2789</v>
      </c>
      <c r="D295" s="1" t="s">
        <v>2788</v>
      </c>
      <c r="E295" s="1" t="s">
        <v>221</v>
      </c>
      <c r="F295" s="1">
        <v>38</v>
      </c>
    </row>
    <row r="296" spans="1:6">
      <c r="A296" s="1">
        <v>295</v>
      </c>
      <c r="B296" s="1">
        <v>52152996</v>
      </c>
      <c r="C296" s="1" t="s">
        <v>2538</v>
      </c>
      <c r="D296" s="1" t="s">
        <v>2537</v>
      </c>
      <c r="E296" s="1" t="s">
        <v>218</v>
      </c>
      <c r="F296" s="1">
        <v>47</v>
      </c>
    </row>
    <row r="297" spans="1:6">
      <c r="A297" s="1">
        <v>296</v>
      </c>
      <c r="B297" s="1">
        <v>80051809</v>
      </c>
      <c r="C297" s="1" t="s">
        <v>2174</v>
      </c>
      <c r="D297" s="1" t="s">
        <v>2173</v>
      </c>
      <c r="E297" s="1" t="s">
        <v>221</v>
      </c>
      <c r="F297" s="1">
        <v>42</v>
      </c>
    </row>
    <row r="298" spans="1:6">
      <c r="A298" s="1">
        <v>297</v>
      </c>
      <c r="B298" s="1">
        <v>1010423339</v>
      </c>
      <c r="C298" s="1" t="s">
        <v>135</v>
      </c>
      <c r="D298" s="1" t="s">
        <v>136</v>
      </c>
      <c r="E298" s="1" t="s">
        <v>218</v>
      </c>
      <c r="F298" s="1">
        <v>34</v>
      </c>
    </row>
    <row r="299" spans="1:6">
      <c r="A299" s="1">
        <v>298</v>
      </c>
      <c r="B299" s="1">
        <v>79411426</v>
      </c>
      <c r="C299" s="1" t="s">
        <v>735</v>
      </c>
      <c r="D299" s="1" t="s">
        <v>440</v>
      </c>
      <c r="E299" s="1" t="s">
        <v>221</v>
      </c>
      <c r="F299" s="1">
        <v>55</v>
      </c>
    </row>
    <row r="300" spans="1:6">
      <c r="A300" s="1">
        <v>299</v>
      </c>
      <c r="B300" s="1">
        <v>51943823</v>
      </c>
      <c r="C300" s="1" t="s">
        <v>2381</v>
      </c>
      <c r="D300" s="1" t="s">
        <v>2380</v>
      </c>
      <c r="E300" s="1" t="s">
        <v>218</v>
      </c>
      <c r="F300" s="1">
        <v>53</v>
      </c>
    </row>
    <row r="301" spans="1:6">
      <c r="A301" s="1">
        <v>300</v>
      </c>
      <c r="B301" s="1">
        <v>80113075</v>
      </c>
      <c r="C301" s="1" t="s">
        <v>2292</v>
      </c>
      <c r="D301" s="1" t="s">
        <v>2291</v>
      </c>
      <c r="E301" s="1" t="s">
        <v>221</v>
      </c>
      <c r="F301" s="1">
        <v>40</v>
      </c>
    </row>
    <row r="302" spans="1:6">
      <c r="A302" s="1">
        <v>301</v>
      </c>
      <c r="B302" s="1">
        <v>80115222</v>
      </c>
      <c r="C302" s="1" t="s">
        <v>3465</v>
      </c>
      <c r="D302" s="1" t="s">
        <v>2590</v>
      </c>
      <c r="E302" s="1" t="s">
        <v>221</v>
      </c>
      <c r="F302" s="1">
        <v>39</v>
      </c>
    </row>
    <row r="303" spans="1:6">
      <c r="A303" s="1">
        <v>302</v>
      </c>
      <c r="B303" s="1">
        <v>52956889</v>
      </c>
      <c r="C303" s="1" t="s">
        <v>2052</v>
      </c>
      <c r="D303" s="1" t="s">
        <v>2051</v>
      </c>
      <c r="E303" s="1" t="s">
        <v>218</v>
      </c>
      <c r="F303" s="1">
        <v>39</v>
      </c>
    </row>
    <row r="304" spans="1:6">
      <c r="A304" s="1">
        <v>303</v>
      </c>
      <c r="B304" s="1">
        <v>1070954692</v>
      </c>
      <c r="C304" s="1" t="s">
        <v>1972</v>
      </c>
      <c r="D304" s="1" t="s">
        <v>1971</v>
      </c>
      <c r="E304" s="1" t="s">
        <v>218</v>
      </c>
      <c r="F304" s="1">
        <v>34</v>
      </c>
    </row>
    <row r="305" spans="1:6">
      <c r="A305" s="1">
        <v>304</v>
      </c>
      <c r="B305" s="1">
        <v>1020697296</v>
      </c>
      <c r="C305" s="1" t="s">
        <v>3571</v>
      </c>
      <c r="D305" s="1" t="s">
        <v>3436</v>
      </c>
      <c r="E305" s="1" t="s">
        <v>218</v>
      </c>
      <c r="F305" s="1">
        <v>23</v>
      </c>
    </row>
    <row r="306" spans="1:6">
      <c r="A306" s="1">
        <v>305</v>
      </c>
      <c r="B306" s="1">
        <v>101476333</v>
      </c>
      <c r="C306" s="1" t="s">
        <v>95</v>
      </c>
      <c r="D306" s="1" t="s">
        <v>96</v>
      </c>
      <c r="E306" s="1" t="s">
        <v>218</v>
      </c>
      <c r="F306" s="1">
        <v>26</v>
      </c>
    </row>
    <row r="307" spans="1:6">
      <c r="A307" s="1">
        <v>306</v>
      </c>
      <c r="B307" s="1">
        <v>1014736114</v>
      </c>
      <c r="C307" s="1" t="s">
        <v>1023</v>
      </c>
      <c r="D307" s="1" t="s">
        <v>1022</v>
      </c>
      <c r="E307" s="1" t="s">
        <v>218</v>
      </c>
      <c r="F307" s="1">
        <v>33</v>
      </c>
    </row>
    <row r="308" spans="1:6">
      <c r="A308" s="1">
        <v>307</v>
      </c>
      <c r="B308" s="1">
        <v>1015703919</v>
      </c>
      <c r="C308" s="1" t="s">
        <v>873</v>
      </c>
      <c r="D308" s="1" t="s">
        <v>872</v>
      </c>
      <c r="E308" s="1" t="s">
        <v>218</v>
      </c>
      <c r="F308" s="1">
        <v>32</v>
      </c>
    </row>
    <row r="309" spans="1:6">
      <c r="A309" s="1">
        <v>308</v>
      </c>
      <c r="B309" s="1">
        <v>1016800435</v>
      </c>
      <c r="C309" s="1" t="s">
        <v>1032</v>
      </c>
      <c r="D309" s="1" t="s">
        <v>1031</v>
      </c>
      <c r="E309" s="1" t="s">
        <v>218</v>
      </c>
      <c r="F309" s="1">
        <v>25</v>
      </c>
    </row>
    <row r="310" spans="1:6">
      <c r="A310" s="1">
        <v>309</v>
      </c>
      <c r="B310" s="1">
        <v>52389585</v>
      </c>
      <c r="C310" s="1" t="s">
        <v>1274</v>
      </c>
      <c r="D310" s="1" t="s">
        <v>1273</v>
      </c>
      <c r="E310" s="1" t="s">
        <v>218</v>
      </c>
      <c r="F310" s="1">
        <v>44</v>
      </c>
    </row>
    <row r="311" spans="1:6">
      <c r="A311" s="1">
        <v>310</v>
      </c>
      <c r="B311" s="1">
        <v>52744317</v>
      </c>
      <c r="C311" s="1" t="s">
        <v>3037</v>
      </c>
      <c r="D311" s="1" t="s">
        <v>404</v>
      </c>
      <c r="E311" s="1" t="s">
        <v>218</v>
      </c>
      <c r="F311" s="1">
        <v>39</v>
      </c>
    </row>
    <row r="312" spans="1:6">
      <c r="A312" s="1">
        <v>311</v>
      </c>
      <c r="B312" s="1">
        <v>5244760</v>
      </c>
      <c r="C312" s="1" t="s">
        <v>1278</v>
      </c>
      <c r="D312" s="1" t="s">
        <v>1277</v>
      </c>
      <c r="E312" s="1" t="s">
        <v>218</v>
      </c>
      <c r="F312" s="1">
        <v>44</v>
      </c>
    </row>
    <row r="313" spans="1:6">
      <c r="A313" s="1">
        <v>312</v>
      </c>
      <c r="B313" s="1">
        <v>52506257</v>
      </c>
      <c r="C313" s="1" t="s">
        <v>37</v>
      </c>
      <c r="D313" s="1" t="s">
        <v>38</v>
      </c>
      <c r="E313" s="1" t="s">
        <v>218</v>
      </c>
      <c r="F313" s="1">
        <v>43</v>
      </c>
    </row>
    <row r="314" spans="1:6">
      <c r="A314" s="1">
        <v>313</v>
      </c>
      <c r="B314" s="1">
        <v>1101568944</v>
      </c>
      <c r="C314" s="1" t="s">
        <v>172</v>
      </c>
      <c r="D314" s="1" t="s">
        <v>173</v>
      </c>
      <c r="E314" s="1" t="s">
        <v>218</v>
      </c>
      <c r="F314" s="1">
        <v>33</v>
      </c>
    </row>
    <row r="315" spans="1:6">
      <c r="A315" s="1">
        <v>314</v>
      </c>
      <c r="B315" s="1">
        <v>1073112581</v>
      </c>
      <c r="C315" s="1" t="s">
        <v>1981</v>
      </c>
      <c r="D315" s="1" t="s">
        <v>1980</v>
      </c>
      <c r="E315" s="1" t="s">
        <v>218</v>
      </c>
      <c r="F315" s="1">
        <v>34</v>
      </c>
    </row>
    <row r="316" spans="1:6">
      <c r="A316" s="1">
        <v>315</v>
      </c>
      <c r="B316" s="1">
        <v>52748516</v>
      </c>
      <c r="C316" s="1" t="s">
        <v>1636</v>
      </c>
      <c r="D316" s="1" t="s">
        <v>1635</v>
      </c>
      <c r="E316" s="1" t="s">
        <v>218</v>
      </c>
      <c r="F316" s="1">
        <v>39</v>
      </c>
    </row>
    <row r="317" spans="1:6">
      <c r="A317" s="1">
        <v>316</v>
      </c>
      <c r="B317" s="1">
        <v>79679902</v>
      </c>
      <c r="C317" s="1" t="s">
        <v>1315</v>
      </c>
      <c r="D317" s="1" t="s">
        <v>1314</v>
      </c>
      <c r="E317" s="1" t="s">
        <v>221</v>
      </c>
      <c r="F317" s="1">
        <v>48</v>
      </c>
    </row>
    <row r="318" spans="1:6">
      <c r="A318" s="1">
        <v>317</v>
      </c>
      <c r="B318" s="1">
        <v>52732382</v>
      </c>
      <c r="C318" s="1" t="s">
        <v>1459</v>
      </c>
      <c r="D318" s="1" t="s">
        <v>1458</v>
      </c>
      <c r="E318" s="1" t="s">
        <v>218</v>
      </c>
      <c r="F318" s="1">
        <v>39</v>
      </c>
    </row>
    <row r="319" spans="1:6">
      <c r="A319" s="1">
        <v>318</v>
      </c>
      <c r="B319" s="1">
        <v>52857804</v>
      </c>
      <c r="C319" s="1" t="s">
        <v>2418</v>
      </c>
      <c r="D319" s="1" t="s">
        <v>2417</v>
      </c>
      <c r="E319" s="1" t="s">
        <v>218</v>
      </c>
      <c r="F319" s="1">
        <v>41</v>
      </c>
    </row>
    <row r="320" spans="1:6">
      <c r="A320" s="1">
        <v>319</v>
      </c>
      <c r="B320" s="1">
        <v>1032797169</v>
      </c>
      <c r="C320" s="1" t="s">
        <v>1222</v>
      </c>
      <c r="D320" s="1" t="s">
        <v>196</v>
      </c>
      <c r="E320" s="1" t="s">
        <v>221</v>
      </c>
      <c r="F320" s="1">
        <v>31</v>
      </c>
    </row>
    <row r="321" spans="1:6">
      <c r="A321" s="1">
        <v>320</v>
      </c>
      <c r="B321" s="1">
        <v>52389789</v>
      </c>
      <c r="C321" s="1" t="s">
        <v>1779</v>
      </c>
      <c r="D321" s="1" t="s">
        <v>1778</v>
      </c>
      <c r="E321" s="1" t="s">
        <v>218</v>
      </c>
      <c r="F321" s="1">
        <v>45</v>
      </c>
    </row>
    <row r="322" spans="1:6">
      <c r="A322" s="1">
        <v>321</v>
      </c>
      <c r="B322" s="1">
        <v>1019635132</v>
      </c>
      <c r="C322" s="1" t="s">
        <v>2814</v>
      </c>
      <c r="D322" s="1" t="s">
        <v>2813</v>
      </c>
      <c r="E322" s="1" t="s">
        <v>218</v>
      </c>
      <c r="F322" s="1">
        <v>25</v>
      </c>
    </row>
    <row r="323" spans="1:6">
      <c r="A323" s="1">
        <v>322</v>
      </c>
      <c r="B323" s="1">
        <v>30236179</v>
      </c>
      <c r="C323" s="1" t="s">
        <v>1243</v>
      </c>
      <c r="D323" s="1" t="s">
        <v>884</v>
      </c>
      <c r="E323" s="1" t="s">
        <v>218</v>
      </c>
      <c r="F323" s="1">
        <v>39</v>
      </c>
    </row>
    <row r="324" spans="1:6">
      <c r="A324" s="1">
        <v>323</v>
      </c>
      <c r="B324" s="1">
        <v>80792726</v>
      </c>
      <c r="C324" s="1" t="s">
        <v>814</v>
      </c>
      <c r="D324" s="1" t="s">
        <v>813</v>
      </c>
      <c r="E324" s="1" t="s">
        <v>221</v>
      </c>
      <c r="F324" s="1">
        <v>39</v>
      </c>
    </row>
    <row r="325" spans="1:6">
      <c r="A325" s="1">
        <v>324</v>
      </c>
      <c r="B325" s="1">
        <v>53082578</v>
      </c>
      <c r="C325" s="1" t="s">
        <v>2060</v>
      </c>
      <c r="D325" s="1" t="s">
        <v>2059</v>
      </c>
      <c r="E325" s="1" t="s">
        <v>218</v>
      </c>
      <c r="F325" s="1">
        <v>37</v>
      </c>
    </row>
    <row r="326" spans="1:6">
      <c r="A326" s="1">
        <v>325</v>
      </c>
      <c r="B326" s="1">
        <v>52836213</v>
      </c>
      <c r="C326" s="1" t="s">
        <v>2046</v>
      </c>
      <c r="D326" s="1" t="s">
        <v>2045</v>
      </c>
      <c r="E326" s="1" t="s">
        <v>218</v>
      </c>
      <c r="F326" s="1">
        <v>40</v>
      </c>
    </row>
    <row r="327" spans="1:6">
      <c r="A327" s="1">
        <v>326</v>
      </c>
      <c r="B327" s="1">
        <v>1075228155</v>
      </c>
      <c r="C327" s="1" t="s">
        <v>1388</v>
      </c>
      <c r="D327" s="1" t="s">
        <v>1387</v>
      </c>
      <c r="E327" s="1" t="s">
        <v>221</v>
      </c>
      <c r="F327" s="1">
        <v>30</v>
      </c>
    </row>
    <row r="328" spans="1:6">
      <c r="A328" s="1">
        <v>327</v>
      </c>
      <c r="B328" s="1">
        <v>1023434120</v>
      </c>
      <c r="C328" s="1" t="s">
        <v>1932</v>
      </c>
      <c r="D328" s="1" t="s">
        <v>1931</v>
      </c>
      <c r="E328" s="1" t="s">
        <v>218</v>
      </c>
      <c r="F328" s="1">
        <v>30</v>
      </c>
    </row>
    <row r="329" spans="1:6">
      <c r="A329" s="1">
        <v>328</v>
      </c>
      <c r="B329" s="1">
        <v>1110174951</v>
      </c>
      <c r="C329" s="1" t="s">
        <v>3354</v>
      </c>
      <c r="D329" s="1" t="s">
        <v>3353</v>
      </c>
      <c r="E329" s="1" t="s">
        <v>218</v>
      </c>
      <c r="F329" s="1">
        <v>33</v>
      </c>
    </row>
    <row r="330" spans="1:6">
      <c r="A330" s="1">
        <v>329</v>
      </c>
      <c r="B330" s="1">
        <v>1024357285</v>
      </c>
      <c r="C330" s="1" t="s">
        <v>3082</v>
      </c>
      <c r="D330" s="1" t="s">
        <v>1045</v>
      </c>
      <c r="E330" s="1" t="s">
        <v>218</v>
      </c>
      <c r="F330" s="1">
        <v>36</v>
      </c>
    </row>
    <row r="331" spans="1:6">
      <c r="A331" s="1">
        <v>330</v>
      </c>
      <c r="B331" s="1">
        <v>52252298</v>
      </c>
      <c r="C331" s="1" t="s">
        <v>2131</v>
      </c>
      <c r="D331" s="1" t="s">
        <v>2130</v>
      </c>
      <c r="E331" s="1" t="s">
        <v>218</v>
      </c>
      <c r="F331" s="1">
        <v>48</v>
      </c>
    </row>
    <row r="332" spans="1:6">
      <c r="A332" s="1">
        <v>331</v>
      </c>
      <c r="B332" s="1">
        <v>80181611</v>
      </c>
      <c r="C332" s="1" t="s">
        <v>1557</v>
      </c>
      <c r="D332" s="1" t="s">
        <v>1556</v>
      </c>
      <c r="E332" s="1" t="s">
        <v>221</v>
      </c>
      <c r="F332" s="1">
        <v>39</v>
      </c>
    </row>
    <row r="333" spans="1:6">
      <c r="A333" s="1">
        <v>332</v>
      </c>
      <c r="B333" s="1">
        <v>80764297</v>
      </c>
      <c r="C333" s="1" t="s">
        <v>2782</v>
      </c>
      <c r="D333" s="1" t="s">
        <v>355</v>
      </c>
      <c r="E333" s="1" t="s">
        <v>221</v>
      </c>
      <c r="F333" s="1">
        <v>39</v>
      </c>
    </row>
    <row r="334" spans="1:6">
      <c r="A334" s="1">
        <v>333</v>
      </c>
      <c r="B334" s="1">
        <v>19438039</v>
      </c>
      <c r="C334" s="1" t="s">
        <v>451</v>
      </c>
      <c r="D334" s="1" t="s">
        <v>497</v>
      </c>
      <c r="E334" s="1" t="s">
        <v>221</v>
      </c>
      <c r="F334" s="1">
        <v>62</v>
      </c>
    </row>
    <row r="335" spans="1:6">
      <c r="A335" s="1">
        <v>334</v>
      </c>
      <c r="B335" s="1">
        <v>79154399</v>
      </c>
      <c r="C335" s="1" t="s">
        <v>1492</v>
      </c>
      <c r="D335" s="1" t="s">
        <v>1491</v>
      </c>
      <c r="E335" s="1" t="s">
        <v>221</v>
      </c>
      <c r="F335" s="1">
        <v>59</v>
      </c>
    </row>
    <row r="336" spans="1:6">
      <c r="A336" s="1">
        <v>335</v>
      </c>
      <c r="B336" s="1">
        <v>52173286</v>
      </c>
      <c r="C336" s="1" t="s">
        <v>2910</v>
      </c>
      <c r="D336" s="1" t="s">
        <v>2909</v>
      </c>
      <c r="E336" s="1" t="s">
        <v>218</v>
      </c>
      <c r="F336" s="1">
        <v>49</v>
      </c>
    </row>
    <row r="337" spans="1:6">
      <c r="A337" s="1">
        <v>336</v>
      </c>
      <c r="B337" s="1">
        <v>93136533</v>
      </c>
      <c r="C337" s="1" t="s">
        <v>752</v>
      </c>
      <c r="D337" s="1" t="s">
        <v>751</v>
      </c>
      <c r="E337" s="1" t="s">
        <v>221</v>
      </c>
      <c r="F337" s="1">
        <v>37</v>
      </c>
    </row>
    <row r="338" spans="1:6">
      <c r="A338" s="1">
        <v>337</v>
      </c>
      <c r="B338" s="1">
        <v>80856081</v>
      </c>
      <c r="C338" s="1" t="s">
        <v>1011</v>
      </c>
      <c r="D338" s="1" t="s">
        <v>1010</v>
      </c>
      <c r="E338" s="1" t="s">
        <v>221</v>
      </c>
      <c r="F338" s="1">
        <v>38</v>
      </c>
    </row>
    <row r="339" spans="1:6">
      <c r="A339" s="1">
        <v>338</v>
      </c>
      <c r="B339" s="1">
        <v>80906220</v>
      </c>
      <c r="C339" s="1" t="s">
        <v>2187</v>
      </c>
      <c r="D339" s="1" t="s">
        <v>2186</v>
      </c>
      <c r="E339" s="1" t="s">
        <v>221</v>
      </c>
      <c r="F339" s="1">
        <v>38</v>
      </c>
    </row>
    <row r="340" spans="1:6">
      <c r="A340" s="1">
        <v>339</v>
      </c>
      <c r="B340" s="1">
        <v>80116151</v>
      </c>
      <c r="C340" s="1" t="s">
        <v>746</v>
      </c>
      <c r="D340" s="1" t="s">
        <v>745</v>
      </c>
      <c r="E340" s="1" t="s">
        <v>221</v>
      </c>
      <c r="F340" s="1">
        <v>39</v>
      </c>
    </row>
    <row r="341" spans="1:6">
      <c r="A341" s="1">
        <v>340</v>
      </c>
      <c r="B341" s="1">
        <v>60382501</v>
      </c>
      <c r="C341" s="1" t="s">
        <v>3369</v>
      </c>
      <c r="D341" s="1" t="s">
        <v>3368</v>
      </c>
      <c r="E341" s="1" t="s">
        <v>218</v>
      </c>
      <c r="F341" s="1">
        <v>44</v>
      </c>
    </row>
    <row r="342" spans="1:6">
      <c r="A342" s="1">
        <v>341</v>
      </c>
      <c r="B342" s="1">
        <v>5227346</v>
      </c>
      <c r="C342" s="1" t="s">
        <v>1771</v>
      </c>
      <c r="D342" s="1" t="s">
        <v>1770</v>
      </c>
      <c r="E342" s="1" t="s">
        <v>218</v>
      </c>
      <c r="F342" s="1">
        <v>47</v>
      </c>
    </row>
    <row r="343" spans="1:6">
      <c r="A343" s="1">
        <v>342</v>
      </c>
      <c r="B343" s="1">
        <v>52486697</v>
      </c>
      <c r="C343" s="1" t="s">
        <v>3453</v>
      </c>
      <c r="D343" s="1" t="s">
        <v>3452</v>
      </c>
      <c r="E343" s="1" t="s">
        <v>218</v>
      </c>
      <c r="F343" s="1">
        <v>44</v>
      </c>
    </row>
    <row r="344" spans="1:6">
      <c r="A344" s="1">
        <v>343</v>
      </c>
      <c r="B344" s="1">
        <v>79642795</v>
      </c>
      <c r="C344" s="1" t="s">
        <v>3052</v>
      </c>
      <c r="D344" s="1" t="s">
        <v>3051</v>
      </c>
      <c r="E344" s="1" t="s">
        <v>221</v>
      </c>
      <c r="F344" s="1">
        <v>50</v>
      </c>
    </row>
    <row r="345" spans="1:6">
      <c r="A345" s="1">
        <v>344</v>
      </c>
      <c r="B345" s="1">
        <v>5229998</v>
      </c>
      <c r="C345" s="1" t="s">
        <v>1101</v>
      </c>
      <c r="D345" s="1" t="s">
        <v>142</v>
      </c>
      <c r="E345" s="1" t="s">
        <v>218</v>
      </c>
      <c r="F345" s="1">
        <v>47</v>
      </c>
    </row>
    <row r="346" spans="1:6">
      <c r="A346" s="1">
        <v>345</v>
      </c>
      <c r="B346" s="1">
        <v>52257173</v>
      </c>
      <c r="C346" s="1" t="s">
        <v>2919</v>
      </c>
      <c r="D346" s="1" t="s">
        <v>2918</v>
      </c>
      <c r="E346" s="1" t="s">
        <v>218</v>
      </c>
      <c r="F346" s="1">
        <v>47</v>
      </c>
    </row>
    <row r="347" spans="1:6">
      <c r="A347" s="1">
        <v>346</v>
      </c>
      <c r="B347" s="1">
        <v>52027862</v>
      </c>
      <c r="C347" s="1" t="s">
        <v>2127</v>
      </c>
      <c r="D347" s="1" t="s">
        <v>2126</v>
      </c>
      <c r="E347" s="1" t="s">
        <v>218</v>
      </c>
      <c r="F347" s="1">
        <v>52</v>
      </c>
    </row>
    <row r="348" spans="1:6">
      <c r="A348" s="1">
        <v>347</v>
      </c>
      <c r="B348" s="1">
        <v>39585655</v>
      </c>
      <c r="C348" s="1" t="s">
        <v>952</v>
      </c>
      <c r="D348" s="1" t="s">
        <v>951</v>
      </c>
      <c r="E348" s="1" t="s">
        <v>218</v>
      </c>
      <c r="F348" s="1">
        <v>38</v>
      </c>
    </row>
    <row r="349" spans="1:6">
      <c r="A349" s="1">
        <v>348</v>
      </c>
      <c r="B349" s="1">
        <v>52175965</v>
      </c>
      <c r="C349" s="1" t="s">
        <v>2599</v>
      </c>
      <c r="D349" s="1" t="s">
        <v>2598</v>
      </c>
      <c r="E349" s="1" t="s">
        <v>218</v>
      </c>
      <c r="F349" s="1">
        <v>48</v>
      </c>
    </row>
    <row r="350" spans="1:6">
      <c r="A350" s="1">
        <v>349</v>
      </c>
      <c r="B350" s="1">
        <v>1073742597</v>
      </c>
      <c r="C350" s="1" t="s">
        <v>658</v>
      </c>
      <c r="D350" s="1" t="s">
        <v>657</v>
      </c>
      <c r="E350" s="1" t="s">
        <v>218</v>
      </c>
      <c r="F350" s="1">
        <v>27</v>
      </c>
    </row>
    <row r="351" spans="1:6">
      <c r="A351" s="1">
        <v>350</v>
      </c>
      <c r="B351" s="1">
        <v>1012790607</v>
      </c>
      <c r="C351" s="1" t="s">
        <v>193</v>
      </c>
      <c r="D351" s="1" t="s">
        <v>194</v>
      </c>
      <c r="E351" s="1" t="s">
        <v>218</v>
      </c>
      <c r="F351" s="1">
        <v>27</v>
      </c>
    </row>
    <row r="352" spans="1:6">
      <c r="A352" s="1">
        <v>351</v>
      </c>
      <c r="B352" s="1">
        <v>52471711</v>
      </c>
      <c r="C352" s="1" t="s">
        <v>1450</v>
      </c>
      <c r="D352" s="1" t="s">
        <v>1449</v>
      </c>
      <c r="E352" s="1" t="s">
        <v>218</v>
      </c>
      <c r="F352" s="1">
        <v>46</v>
      </c>
    </row>
    <row r="353" spans="1:6">
      <c r="A353" s="1">
        <v>352</v>
      </c>
      <c r="B353" s="1">
        <v>79161915</v>
      </c>
      <c r="C353" s="1" t="s">
        <v>1494</v>
      </c>
      <c r="D353" s="1" t="s">
        <v>1493</v>
      </c>
      <c r="E353" s="1" t="s">
        <v>221</v>
      </c>
      <c r="F353" s="1">
        <v>44</v>
      </c>
    </row>
    <row r="354" spans="1:6">
      <c r="A354" s="1">
        <v>353</v>
      </c>
      <c r="B354" s="1">
        <v>1018132705</v>
      </c>
      <c r="C354" s="1" t="s">
        <v>487</v>
      </c>
      <c r="D354" s="1" t="s">
        <v>486</v>
      </c>
      <c r="E354" s="1" t="s">
        <v>218</v>
      </c>
      <c r="F354" s="1">
        <v>34</v>
      </c>
    </row>
    <row r="355" spans="1:6">
      <c r="A355" s="1">
        <v>354</v>
      </c>
      <c r="B355" s="1">
        <v>1073498649</v>
      </c>
      <c r="C355" s="1" t="s">
        <v>184</v>
      </c>
      <c r="D355" s="1" t="s">
        <v>62</v>
      </c>
      <c r="E355" s="1" t="s">
        <v>218</v>
      </c>
      <c r="F355" s="1">
        <v>35</v>
      </c>
    </row>
    <row r="356" spans="1:6">
      <c r="A356" s="1">
        <v>355</v>
      </c>
      <c r="B356" s="1">
        <v>1010950627</v>
      </c>
      <c r="C356" s="1" t="s">
        <v>1580</v>
      </c>
      <c r="D356" s="1" t="s">
        <v>1579</v>
      </c>
      <c r="E356" s="1" t="s">
        <v>218</v>
      </c>
      <c r="F356" s="1">
        <v>34</v>
      </c>
    </row>
    <row r="357" spans="1:6">
      <c r="A357" s="1">
        <v>356</v>
      </c>
      <c r="B357" s="1">
        <v>102368443</v>
      </c>
      <c r="C357" s="1" t="s">
        <v>635</v>
      </c>
      <c r="D357" s="1" t="s">
        <v>634</v>
      </c>
      <c r="E357" s="1" t="s">
        <v>218</v>
      </c>
      <c r="F357" s="1">
        <v>28</v>
      </c>
    </row>
    <row r="358" spans="1:6">
      <c r="A358" s="1">
        <v>357</v>
      </c>
      <c r="B358" s="1">
        <v>1016252118</v>
      </c>
      <c r="C358" s="1" t="s">
        <v>2625</v>
      </c>
      <c r="D358" s="1" t="s">
        <v>877</v>
      </c>
      <c r="E358" s="1" t="s">
        <v>218</v>
      </c>
      <c r="F358" s="1">
        <v>30</v>
      </c>
    </row>
    <row r="359" spans="1:6">
      <c r="A359" s="1">
        <v>358</v>
      </c>
      <c r="B359" s="1">
        <v>1018397781</v>
      </c>
      <c r="C359" s="1" t="s">
        <v>2626</v>
      </c>
      <c r="D359" s="1" t="s">
        <v>504</v>
      </c>
      <c r="E359" s="1" t="s">
        <v>218</v>
      </c>
      <c r="F359" s="1">
        <v>33</v>
      </c>
    </row>
    <row r="360" spans="1:6">
      <c r="A360" s="1">
        <v>359</v>
      </c>
      <c r="B360" s="1">
        <v>52765891</v>
      </c>
      <c r="C360" s="1" t="s">
        <v>2407</v>
      </c>
      <c r="D360" s="1" t="s">
        <v>2406</v>
      </c>
      <c r="E360" s="1" t="s">
        <v>218</v>
      </c>
      <c r="F360" s="1">
        <v>38</v>
      </c>
    </row>
    <row r="361" spans="1:6">
      <c r="A361" s="1">
        <v>360</v>
      </c>
      <c r="B361" s="1">
        <v>52956661</v>
      </c>
      <c r="C361" s="1" t="s">
        <v>980</v>
      </c>
      <c r="D361" s="1" t="s">
        <v>979</v>
      </c>
      <c r="E361" s="1" t="s">
        <v>218</v>
      </c>
      <c r="F361" s="1">
        <v>41</v>
      </c>
    </row>
    <row r="362" spans="1:6">
      <c r="A362" s="1">
        <v>361</v>
      </c>
      <c r="B362" s="1">
        <v>52314324</v>
      </c>
      <c r="C362" s="1" t="s">
        <v>969</v>
      </c>
      <c r="D362" s="1" t="s">
        <v>968</v>
      </c>
      <c r="E362" s="1" t="s">
        <v>218</v>
      </c>
      <c r="F362" s="1">
        <v>46</v>
      </c>
    </row>
    <row r="363" spans="1:6">
      <c r="A363" s="1">
        <v>362</v>
      </c>
      <c r="B363" s="1">
        <v>52963944</v>
      </c>
      <c r="C363" s="1" t="s">
        <v>1299</v>
      </c>
      <c r="D363" s="1" t="s">
        <v>468</v>
      </c>
      <c r="E363" s="1" t="s">
        <v>218</v>
      </c>
      <c r="F363" s="1">
        <v>39</v>
      </c>
    </row>
    <row r="364" spans="1:6">
      <c r="A364" s="1">
        <v>363</v>
      </c>
      <c r="B364" s="1">
        <v>103279131</v>
      </c>
      <c r="C364" s="1" t="s">
        <v>1057</v>
      </c>
      <c r="D364" s="1" t="s">
        <v>1056</v>
      </c>
      <c r="E364" s="1" t="s">
        <v>218</v>
      </c>
      <c r="F364" s="1">
        <v>35</v>
      </c>
    </row>
    <row r="365" spans="1:6">
      <c r="A365" s="1">
        <v>364</v>
      </c>
      <c r="B365" s="1">
        <v>1018179423</v>
      </c>
      <c r="C365" s="1" t="s">
        <v>2315</v>
      </c>
      <c r="D365" s="1" t="s">
        <v>2314</v>
      </c>
      <c r="E365" s="1" t="s">
        <v>221</v>
      </c>
      <c r="F365" s="1">
        <v>31</v>
      </c>
    </row>
    <row r="366" spans="1:6">
      <c r="A366" s="1">
        <v>365</v>
      </c>
      <c r="B366" s="1">
        <v>65824353</v>
      </c>
      <c r="C366" s="1" t="s">
        <v>3316</v>
      </c>
      <c r="D366" s="1" t="s">
        <v>3315</v>
      </c>
      <c r="E366" s="1" t="s">
        <v>218</v>
      </c>
      <c r="F366" s="1">
        <v>44</v>
      </c>
    </row>
    <row r="367" spans="1:6">
      <c r="A367" s="1">
        <v>366</v>
      </c>
      <c r="B367" s="1">
        <v>1022663160</v>
      </c>
      <c r="C367" s="1" t="s">
        <v>2491</v>
      </c>
      <c r="D367" s="1" t="s">
        <v>2490</v>
      </c>
      <c r="E367" s="1" t="s">
        <v>218</v>
      </c>
      <c r="F367" s="1">
        <v>36</v>
      </c>
    </row>
    <row r="368" spans="1:6">
      <c r="A368" s="1">
        <v>367</v>
      </c>
      <c r="B368" s="1">
        <v>51615255</v>
      </c>
      <c r="C368" s="1" t="s">
        <v>3223</v>
      </c>
      <c r="D368" s="1" t="s">
        <v>3222</v>
      </c>
      <c r="E368" s="1" t="s">
        <v>218</v>
      </c>
      <c r="F368" s="1">
        <v>62</v>
      </c>
    </row>
    <row r="369" spans="1:6">
      <c r="A369" s="1">
        <v>368</v>
      </c>
      <c r="B369" s="1">
        <v>20714009</v>
      </c>
      <c r="C369" s="1" t="s">
        <v>523</v>
      </c>
      <c r="D369" s="1" t="s">
        <v>522</v>
      </c>
      <c r="E369" s="1" t="s">
        <v>218</v>
      </c>
      <c r="F369" s="1">
        <v>60</v>
      </c>
    </row>
    <row r="370" spans="1:6">
      <c r="A370" s="1">
        <v>369</v>
      </c>
      <c r="B370" s="1">
        <v>52281404</v>
      </c>
      <c r="C370" s="1" t="s">
        <v>683</v>
      </c>
      <c r="D370" s="1" t="s">
        <v>682</v>
      </c>
      <c r="E370" s="1" t="s">
        <v>218</v>
      </c>
      <c r="F370" s="1">
        <v>46</v>
      </c>
    </row>
    <row r="371" spans="1:6">
      <c r="A371" s="1">
        <v>370</v>
      </c>
      <c r="B371" s="1">
        <v>80821558</v>
      </c>
      <c r="C371" s="1" t="s">
        <v>945</v>
      </c>
      <c r="D371" s="1" t="s">
        <v>1009</v>
      </c>
      <c r="E371" s="1" t="s">
        <v>221</v>
      </c>
      <c r="F371" s="1">
        <v>38</v>
      </c>
    </row>
    <row r="372" spans="1:6">
      <c r="A372" s="1">
        <v>371</v>
      </c>
      <c r="B372" s="1">
        <v>103342169</v>
      </c>
      <c r="C372" s="1" t="s">
        <v>2225</v>
      </c>
      <c r="D372" s="1" t="s">
        <v>2224</v>
      </c>
      <c r="E372" s="1" t="s">
        <v>218</v>
      </c>
      <c r="F372" s="1">
        <v>32</v>
      </c>
    </row>
    <row r="373" spans="1:6">
      <c r="A373" s="1">
        <v>372</v>
      </c>
      <c r="B373" s="1">
        <v>53123120</v>
      </c>
      <c r="C373" s="1" t="s">
        <v>2978</v>
      </c>
      <c r="D373" s="1" t="s">
        <v>2065</v>
      </c>
      <c r="E373" s="1" t="s">
        <v>218</v>
      </c>
      <c r="F373" s="1">
        <v>38</v>
      </c>
    </row>
    <row r="374" spans="1:6">
      <c r="A374" s="1">
        <v>373</v>
      </c>
      <c r="B374" s="1">
        <v>17354999</v>
      </c>
      <c r="C374" s="1" t="s">
        <v>3200</v>
      </c>
      <c r="D374" s="1" t="s">
        <v>1237</v>
      </c>
      <c r="E374" s="1" t="s">
        <v>221</v>
      </c>
      <c r="F374" s="1">
        <v>52</v>
      </c>
    </row>
    <row r="375" spans="1:6">
      <c r="A375" s="1">
        <v>374</v>
      </c>
      <c r="B375" s="1">
        <v>1033117229</v>
      </c>
      <c r="C375" s="1" t="s">
        <v>2859</v>
      </c>
      <c r="D375" s="1" t="s">
        <v>2858</v>
      </c>
      <c r="E375" s="1" t="s">
        <v>218</v>
      </c>
      <c r="F375" s="1">
        <v>27</v>
      </c>
    </row>
    <row r="376" spans="1:6">
      <c r="A376" s="1">
        <v>375</v>
      </c>
      <c r="B376" s="1">
        <v>1015671673</v>
      </c>
      <c r="C376" s="1" t="s">
        <v>3280</v>
      </c>
      <c r="D376" s="1" t="s">
        <v>3279</v>
      </c>
      <c r="E376" s="1" t="s">
        <v>221</v>
      </c>
      <c r="F376" s="1">
        <v>33</v>
      </c>
    </row>
    <row r="377" spans="1:6">
      <c r="A377" s="1">
        <v>376</v>
      </c>
      <c r="B377" s="1">
        <v>52387470</v>
      </c>
      <c r="C377" s="1" t="s">
        <v>2728</v>
      </c>
      <c r="D377" s="1" t="s">
        <v>2727</v>
      </c>
      <c r="E377" s="1" t="s">
        <v>218</v>
      </c>
      <c r="F377" s="1">
        <v>45</v>
      </c>
    </row>
    <row r="378" spans="1:6">
      <c r="A378" s="1">
        <v>377</v>
      </c>
      <c r="B378" s="1">
        <v>5195243</v>
      </c>
      <c r="C378" s="1" t="s">
        <v>2899</v>
      </c>
      <c r="D378" s="1" t="s">
        <v>2898</v>
      </c>
      <c r="E378" s="1" t="s">
        <v>218</v>
      </c>
      <c r="F378" s="1">
        <v>54</v>
      </c>
    </row>
    <row r="379" spans="1:6">
      <c r="A379" s="1">
        <v>378</v>
      </c>
      <c r="B379" s="1">
        <v>1032615508</v>
      </c>
      <c r="C379" s="1" t="s">
        <v>2680</v>
      </c>
      <c r="D379" s="1" t="s">
        <v>2679</v>
      </c>
      <c r="E379" s="1" t="s">
        <v>221</v>
      </c>
      <c r="F379" s="1">
        <v>29</v>
      </c>
    </row>
    <row r="380" spans="1:6">
      <c r="A380" s="1">
        <v>379</v>
      </c>
      <c r="B380" s="1">
        <v>80064896</v>
      </c>
      <c r="C380" s="1" t="s">
        <v>1545</v>
      </c>
      <c r="D380" s="1" t="s">
        <v>1544</v>
      </c>
      <c r="E380" s="1" t="s">
        <v>221</v>
      </c>
      <c r="F380" s="1">
        <v>43</v>
      </c>
    </row>
    <row r="381" spans="1:6">
      <c r="A381" s="1">
        <v>380</v>
      </c>
      <c r="B381" s="1">
        <v>52822098</v>
      </c>
      <c r="C381" s="1" t="s">
        <v>210</v>
      </c>
      <c r="D381" s="1" t="s">
        <v>211</v>
      </c>
      <c r="E381" s="1" t="s">
        <v>218</v>
      </c>
      <c r="F381" s="1">
        <v>42</v>
      </c>
    </row>
    <row r="382" spans="1:6">
      <c r="A382" s="1">
        <v>381</v>
      </c>
      <c r="B382" s="1">
        <v>101295169</v>
      </c>
      <c r="C382" s="1" t="s">
        <v>2608</v>
      </c>
      <c r="D382" s="1" t="s">
        <v>2441</v>
      </c>
      <c r="E382" s="1" t="s">
        <v>221</v>
      </c>
      <c r="F382" s="1">
        <v>32</v>
      </c>
    </row>
    <row r="383" spans="1:6">
      <c r="A383" s="1">
        <v>382</v>
      </c>
      <c r="B383" s="1">
        <v>1030891400</v>
      </c>
      <c r="C383" s="1" t="s">
        <v>494</v>
      </c>
      <c r="D383" s="1" t="s">
        <v>446</v>
      </c>
      <c r="E383" s="1" t="s">
        <v>221</v>
      </c>
      <c r="F383" s="1">
        <v>32</v>
      </c>
    </row>
    <row r="384" spans="1:6">
      <c r="A384" s="1">
        <v>383</v>
      </c>
      <c r="B384" s="1">
        <v>80054265</v>
      </c>
      <c r="C384" s="1" t="s">
        <v>1817</v>
      </c>
      <c r="D384" s="1" t="s">
        <v>2175</v>
      </c>
      <c r="E384" s="1" t="s">
        <v>221</v>
      </c>
      <c r="F384" s="1">
        <v>44</v>
      </c>
    </row>
    <row r="385" spans="1:6">
      <c r="A385" s="1">
        <v>384</v>
      </c>
      <c r="B385" s="1">
        <v>79726565</v>
      </c>
      <c r="C385" s="1" t="s">
        <v>744</v>
      </c>
      <c r="D385" s="1" t="s">
        <v>743</v>
      </c>
      <c r="E385" s="1" t="s">
        <v>221</v>
      </c>
      <c r="F385" s="1">
        <v>43</v>
      </c>
    </row>
    <row r="386" spans="1:6">
      <c r="A386" s="1">
        <v>385</v>
      </c>
      <c r="B386" s="1">
        <v>35333997</v>
      </c>
      <c r="C386" s="1" t="s">
        <v>51</v>
      </c>
      <c r="D386" s="1" t="s">
        <v>52</v>
      </c>
      <c r="E386" s="1" t="s">
        <v>218</v>
      </c>
      <c r="F386" s="1">
        <v>61</v>
      </c>
    </row>
    <row r="387" spans="1:6">
      <c r="A387" s="1">
        <v>386</v>
      </c>
      <c r="B387" s="1">
        <v>1016680593</v>
      </c>
      <c r="C387" s="1" t="s">
        <v>615</v>
      </c>
      <c r="D387" s="1" t="s">
        <v>614</v>
      </c>
      <c r="E387" s="1" t="s">
        <v>218</v>
      </c>
      <c r="F387" s="1">
        <v>32</v>
      </c>
    </row>
    <row r="388" spans="1:6">
      <c r="A388" s="1">
        <v>387</v>
      </c>
      <c r="B388" s="1">
        <v>51989588</v>
      </c>
      <c r="C388" s="1" t="s">
        <v>3520</v>
      </c>
      <c r="D388" s="1" t="s">
        <v>3519</v>
      </c>
      <c r="E388" s="1" t="s">
        <v>218</v>
      </c>
      <c r="F388" s="1">
        <v>52</v>
      </c>
    </row>
    <row r="389" spans="1:6">
      <c r="A389" s="1">
        <v>388</v>
      </c>
      <c r="B389" s="1">
        <v>11027101</v>
      </c>
      <c r="C389" s="1" t="s">
        <v>467</v>
      </c>
      <c r="D389" s="1" t="s">
        <v>466</v>
      </c>
      <c r="E389" s="1" t="s">
        <v>218</v>
      </c>
      <c r="F389" s="1">
        <v>37</v>
      </c>
    </row>
    <row r="390" spans="1:6">
      <c r="A390" s="1">
        <v>389</v>
      </c>
      <c r="B390" s="1">
        <v>1024796057</v>
      </c>
      <c r="C390" s="1" t="s">
        <v>3554</v>
      </c>
      <c r="D390" s="1" t="s">
        <v>186</v>
      </c>
      <c r="E390" s="1" t="s">
        <v>218</v>
      </c>
      <c r="F390" s="1">
        <v>32</v>
      </c>
    </row>
    <row r="391" spans="1:6">
      <c r="A391" s="1">
        <v>390</v>
      </c>
      <c r="B391" s="1">
        <v>79612061</v>
      </c>
      <c r="C391" s="1" t="s">
        <v>1515</v>
      </c>
      <c r="D391" s="1" t="s">
        <v>740</v>
      </c>
      <c r="E391" s="1" t="s">
        <v>221</v>
      </c>
      <c r="F391" s="1">
        <v>50</v>
      </c>
    </row>
    <row r="392" spans="1:6">
      <c r="A392" s="1">
        <v>391</v>
      </c>
      <c r="B392" s="1">
        <v>52197070</v>
      </c>
      <c r="C392" s="1" t="s">
        <v>2912</v>
      </c>
      <c r="D392" s="1" t="s">
        <v>2911</v>
      </c>
      <c r="E392" s="1" t="s">
        <v>218</v>
      </c>
      <c r="F392" s="1">
        <v>47</v>
      </c>
    </row>
    <row r="393" spans="1:6">
      <c r="A393" s="1">
        <v>392</v>
      </c>
      <c r="B393" s="1">
        <v>3519600</v>
      </c>
      <c r="C393" s="1" t="s">
        <v>2006</v>
      </c>
      <c r="D393" s="1" t="s">
        <v>2005</v>
      </c>
      <c r="E393" s="1" t="s">
        <v>218</v>
      </c>
      <c r="F393" s="1">
        <v>41</v>
      </c>
    </row>
    <row r="394" spans="1:6">
      <c r="A394" s="1">
        <v>393</v>
      </c>
      <c r="B394" s="1">
        <v>103065295</v>
      </c>
      <c r="C394" s="1" t="s">
        <v>3539</v>
      </c>
      <c r="D394" s="1" t="s">
        <v>3538</v>
      </c>
      <c r="E394" s="1" t="s">
        <v>218</v>
      </c>
      <c r="F394" s="1">
        <v>36</v>
      </c>
    </row>
    <row r="395" spans="1:6">
      <c r="A395" s="1">
        <v>394</v>
      </c>
      <c r="B395" s="1">
        <v>80753076</v>
      </c>
      <c r="C395" s="1" t="s">
        <v>1006</v>
      </c>
      <c r="D395" s="1" t="s">
        <v>1005</v>
      </c>
      <c r="E395" s="1" t="s">
        <v>221</v>
      </c>
      <c r="F395" s="1">
        <v>39</v>
      </c>
    </row>
    <row r="396" spans="1:6">
      <c r="A396" s="1">
        <v>395</v>
      </c>
      <c r="B396" s="1">
        <v>52737776</v>
      </c>
      <c r="C396" s="1" t="s">
        <v>695</v>
      </c>
      <c r="D396" s="1" t="s">
        <v>694</v>
      </c>
      <c r="E396" s="1" t="s">
        <v>218</v>
      </c>
      <c r="F396" s="1">
        <v>40</v>
      </c>
    </row>
    <row r="397" spans="1:6">
      <c r="A397" s="1">
        <v>396</v>
      </c>
      <c r="B397" s="1">
        <v>52501217</v>
      </c>
      <c r="C397" s="1" t="s">
        <v>2548</v>
      </c>
      <c r="D397" s="1" t="s">
        <v>2547</v>
      </c>
      <c r="E397" s="1" t="s">
        <v>218</v>
      </c>
      <c r="F397" s="1">
        <v>44</v>
      </c>
    </row>
    <row r="398" spans="1:6">
      <c r="A398" s="1">
        <v>397</v>
      </c>
      <c r="B398" s="1">
        <v>1026479320</v>
      </c>
      <c r="C398" s="1" t="s">
        <v>1716</v>
      </c>
      <c r="D398" s="1" t="s">
        <v>1715</v>
      </c>
      <c r="E398" s="1" t="s">
        <v>218</v>
      </c>
      <c r="F398" s="1">
        <v>25</v>
      </c>
    </row>
    <row r="399" spans="1:6">
      <c r="A399" s="1">
        <v>398</v>
      </c>
      <c r="B399" s="1">
        <v>52081248</v>
      </c>
      <c r="C399" s="1" t="s">
        <v>527</v>
      </c>
      <c r="D399" s="1" t="s">
        <v>72</v>
      </c>
      <c r="E399" s="1" t="s">
        <v>218</v>
      </c>
      <c r="F399" s="1">
        <v>49</v>
      </c>
    </row>
    <row r="400" spans="1:6">
      <c r="A400" s="1">
        <v>399</v>
      </c>
      <c r="B400" s="1">
        <v>52008802</v>
      </c>
      <c r="C400" s="1" t="s">
        <v>2597</v>
      </c>
      <c r="D400" s="1" t="s">
        <v>296</v>
      </c>
      <c r="E400" s="1" t="s">
        <v>218</v>
      </c>
      <c r="F400" s="1">
        <v>51</v>
      </c>
    </row>
    <row r="401" spans="1:6">
      <c r="A401" s="1">
        <v>400</v>
      </c>
      <c r="B401" s="1">
        <v>52457756</v>
      </c>
      <c r="C401" s="1" t="s">
        <v>3360</v>
      </c>
      <c r="D401" s="1" t="s">
        <v>506</v>
      </c>
      <c r="E401" s="1" t="s">
        <v>218</v>
      </c>
      <c r="F401" s="1">
        <v>44</v>
      </c>
    </row>
    <row r="402" spans="1:6">
      <c r="A402" s="1">
        <v>401</v>
      </c>
      <c r="B402" s="1">
        <v>1022471140</v>
      </c>
      <c r="C402" s="1" t="s">
        <v>1919</v>
      </c>
      <c r="D402" s="1" t="s">
        <v>1918</v>
      </c>
      <c r="E402" s="1" t="s">
        <v>218</v>
      </c>
      <c r="F402" s="1">
        <v>32</v>
      </c>
    </row>
    <row r="403" spans="1:6">
      <c r="A403" s="1">
        <v>402</v>
      </c>
      <c r="B403" s="1">
        <v>1030103453</v>
      </c>
      <c r="C403" s="1" t="s">
        <v>3182</v>
      </c>
      <c r="D403" s="1" t="s">
        <v>3181</v>
      </c>
      <c r="E403" s="1" t="s">
        <v>218</v>
      </c>
      <c r="F403" s="1">
        <v>27</v>
      </c>
    </row>
    <row r="404" spans="1:6">
      <c r="A404" s="1">
        <v>403</v>
      </c>
      <c r="B404" s="1">
        <v>1030191736</v>
      </c>
      <c r="C404" s="1" t="s">
        <v>2353</v>
      </c>
      <c r="D404" s="1" t="s">
        <v>2352</v>
      </c>
      <c r="E404" s="1" t="s">
        <v>218</v>
      </c>
      <c r="F404" s="1">
        <v>31</v>
      </c>
    </row>
    <row r="405" spans="1:6">
      <c r="A405" s="1">
        <v>404</v>
      </c>
      <c r="B405" s="1">
        <v>1033727977</v>
      </c>
      <c r="C405" s="1" t="s">
        <v>1732</v>
      </c>
      <c r="D405" s="1" t="s">
        <v>1347</v>
      </c>
      <c r="E405" s="1" t="s">
        <v>221</v>
      </c>
      <c r="F405" s="1">
        <v>27</v>
      </c>
    </row>
    <row r="406" spans="1:6">
      <c r="A406" s="1">
        <v>405</v>
      </c>
      <c r="B406" s="1">
        <v>1033280439</v>
      </c>
      <c r="C406" s="1" t="s">
        <v>417</v>
      </c>
      <c r="D406" s="1" t="s">
        <v>416</v>
      </c>
      <c r="E406" s="1" t="s">
        <v>218</v>
      </c>
      <c r="F406" s="1">
        <v>30</v>
      </c>
    </row>
    <row r="407" spans="1:6">
      <c r="A407" s="1">
        <v>406</v>
      </c>
      <c r="B407" s="1">
        <v>1032811533</v>
      </c>
      <c r="C407" s="1" t="s">
        <v>2503</v>
      </c>
      <c r="D407" s="1" t="s">
        <v>543</v>
      </c>
      <c r="E407" s="1" t="s">
        <v>218</v>
      </c>
      <c r="F407" s="1">
        <v>35</v>
      </c>
    </row>
    <row r="408" spans="1:6">
      <c r="A408" s="1">
        <v>407</v>
      </c>
      <c r="B408" s="1">
        <v>101838458</v>
      </c>
      <c r="C408" s="1" t="s">
        <v>3338</v>
      </c>
      <c r="D408" s="1" t="s">
        <v>94</v>
      </c>
      <c r="E408" s="1" t="s">
        <v>218</v>
      </c>
      <c r="F408" s="1">
        <v>29</v>
      </c>
    </row>
    <row r="409" spans="1:6">
      <c r="A409" s="1">
        <v>408</v>
      </c>
      <c r="B409" s="1">
        <v>1015421641</v>
      </c>
      <c r="C409" s="1" t="s">
        <v>3009</v>
      </c>
      <c r="D409" s="1" t="s">
        <v>3008</v>
      </c>
      <c r="E409" s="1" t="s">
        <v>221</v>
      </c>
      <c r="F409" s="1">
        <v>26</v>
      </c>
    </row>
    <row r="410" spans="1:6">
      <c r="A410" s="1">
        <v>409</v>
      </c>
      <c r="B410" s="1">
        <v>1070470870</v>
      </c>
      <c r="C410" s="1" t="s">
        <v>3578</v>
      </c>
      <c r="D410" s="1" t="s">
        <v>1056</v>
      </c>
      <c r="E410" s="1" t="s">
        <v>218</v>
      </c>
      <c r="F410" s="1">
        <v>34</v>
      </c>
    </row>
    <row r="411" spans="1:6">
      <c r="A411" s="1">
        <v>410</v>
      </c>
      <c r="B411" s="1">
        <v>5304905</v>
      </c>
      <c r="C411" s="1" t="s">
        <v>724</v>
      </c>
      <c r="D411" s="1" t="s">
        <v>76</v>
      </c>
      <c r="E411" s="1" t="s">
        <v>218</v>
      </c>
      <c r="F411" s="1">
        <v>38</v>
      </c>
    </row>
    <row r="412" spans="1:6">
      <c r="A412" s="1">
        <v>411</v>
      </c>
      <c r="B412" s="1">
        <v>52696990</v>
      </c>
      <c r="C412" s="1" t="s">
        <v>1789</v>
      </c>
      <c r="D412" s="1" t="s">
        <v>1788</v>
      </c>
      <c r="E412" s="1" t="s">
        <v>218</v>
      </c>
      <c r="F412" s="1">
        <v>43</v>
      </c>
    </row>
    <row r="413" spans="1:6">
      <c r="A413" s="1">
        <v>412</v>
      </c>
      <c r="B413" s="1">
        <v>8075650</v>
      </c>
      <c r="C413" s="1" t="s">
        <v>1834</v>
      </c>
      <c r="D413" s="1" t="s">
        <v>1833</v>
      </c>
      <c r="E413" s="1" t="s">
        <v>221</v>
      </c>
      <c r="F413" s="1">
        <v>39</v>
      </c>
    </row>
    <row r="414" spans="1:6">
      <c r="A414" s="1">
        <v>413</v>
      </c>
      <c r="B414" s="1">
        <v>1057754331</v>
      </c>
      <c r="C414" s="1" t="s">
        <v>1380</v>
      </c>
      <c r="D414" s="1" t="s">
        <v>1379</v>
      </c>
      <c r="E414" s="1" t="s">
        <v>221</v>
      </c>
      <c r="F414" s="1">
        <v>28</v>
      </c>
    </row>
    <row r="415" spans="1:6">
      <c r="A415" s="1">
        <v>414</v>
      </c>
      <c r="B415" s="1">
        <v>52985435</v>
      </c>
      <c r="C415" s="1" t="s">
        <v>1119</v>
      </c>
      <c r="D415" s="1" t="s">
        <v>186</v>
      </c>
      <c r="E415" s="1" t="s">
        <v>218</v>
      </c>
      <c r="F415" s="1">
        <v>39</v>
      </c>
    </row>
    <row r="416" spans="1:6">
      <c r="A416" s="1">
        <v>415</v>
      </c>
      <c r="B416" s="1">
        <v>1019516135</v>
      </c>
      <c r="C416" s="1" t="s">
        <v>1848</v>
      </c>
      <c r="D416" s="1" t="s">
        <v>1847</v>
      </c>
      <c r="E416" s="1" t="s">
        <v>218</v>
      </c>
      <c r="F416" s="1">
        <v>32</v>
      </c>
    </row>
    <row r="417" spans="1:6">
      <c r="A417" s="1">
        <v>416</v>
      </c>
      <c r="B417" s="1">
        <v>52182870</v>
      </c>
      <c r="C417" s="1" t="s">
        <v>1260</v>
      </c>
      <c r="D417" s="1" t="s">
        <v>1045</v>
      </c>
      <c r="E417" s="1" t="s">
        <v>218</v>
      </c>
      <c r="F417" s="1">
        <v>48</v>
      </c>
    </row>
    <row r="418" spans="1:6">
      <c r="A418" s="1">
        <v>417</v>
      </c>
      <c r="B418" s="1">
        <v>52433961</v>
      </c>
      <c r="C418" s="1" t="s">
        <v>1106</v>
      </c>
      <c r="D418" s="1" t="s">
        <v>1105</v>
      </c>
      <c r="E418" s="1" t="s">
        <v>218</v>
      </c>
      <c r="F418" s="1">
        <v>46</v>
      </c>
    </row>
    <row r="419" spans="1:6">
      <c r="A419" s="1">
        <v>418</v>
      </c>
      <c r="B419" s="1">
        <v>5238299</v>
      </c>
      <c r="C419" s="1" t="s">
        <v>1777</v>
      </c>
      <c r="D419" s="1" t="s">
        <v>1776</v>
      </c>
      <c r="E419" s="1" t="s">
        <v>218</v>
      </c>
      <c r="F419" s="1">
        <v>45</v>
      </c>
    </row>
    <row r="420" spans="1:6">
      <c r="A420" s="1">
        <v>419</v>
      </c>
      <c r="B420" s="1">
        <v>71825661</v>
      </c>
      <c r="C420" s="1" t="s">
        <v>1484</v>
      </c>
      <c r="D420" s="1" t="s">
        <v>1483</v>
      </c>
      <c r="E420" s="1" t="s">
        <v>221</v>
      </c>
      <c r="F420" s="1">
        <v>40</v>
      </c>
    </row>
    <row r="421" spans="1:6">
      <c r="A421" s="1">
        <v>420</v>
      </c>
      <c r="B421" s="1">
        <v>1015980131</v>
      </c>
      <c r="C421" s="1" t="s">
        <v>2624</v>
      </c>
      <c r="D421" s="1" t="s">
        <v>104</v>
      </c>
      <c r="E421" s="1" t="s">
        <v>218</v>
      </c>
      <c r="F421" s="1">
        <v>32</v>
      </c>
    </row>
    <row r="422" spans="1:6">
      <c r="A422" s="1">
        <v>421</v>
      </c>
      <c r="B422" s="1">
        <v>101350016</v>
      </c>
      <c r="C422" s="1" t="s">
        <v>61</v>
      </c>
      <c r="D422" s="1" t="s">
        <v>62</v>
      </c>
      <c r="E422" s="1" t="s">
        <v>218</v>
      </c>
      <c r="F422" s="1">
        <v>33</v>
      </c>
    </row>
    <row r="423" spans="1:6">
      <c r="A423" s="1">
        <v>422</v>
      </c>
      <c r="B423" s="1">
        <v>39731606</v>
      </c>
      <c r="C423" s="1" t="s">
        <v>2708</v>
      </c>
      <c r="D423" s="1" t="s">
        <v>2707</v>
      </c>
      <c r="E423" s="1" t="s">
        <v>218</v>
      </c>
      <c r="F423" s="1">
        <v>38</v>
      </c>
    </row>
    <row r="424" spans="1:6">
      <c r="A424" s="1">
        <v>423</v>
      </c>
      <c r="B424" s="1">
        <v>1070152947</v>
      </c>
      <c r="C424" s="1" t="s">
        <v>2697</v>
      </c>
      <c r="D424" s="1" t="s">
        <v>2696</v>
      </c>
      <c r="E424" s="1" t="s">
        <v>221</v>
      </c>
      <c r="F424" s="1">
        <v>37</v>
      </c>
    </row>
    <row r="425" spans="1:6">
      <c r="A425" s="1">
        <v>424</v>
      </c>
      <c r="B425" s="1">
        <v>80804355</v>
      </c>
      <c r="C425" s="1" t="s">
        <v>3004</v>
      </c>
      <c r="D425" s="1" t="s">
        <v>3003</v>
      </c>
      <c r="E425" s="1" t="s">
        <v>221</v>
      </c>
      <c r="F425" s="1">
        <v>37</v>
      </c>
    </row>
    <row r="426" spans="1:6">
      <c r="A426" s="1">
        <v>425</v>
      </c>
      <c r="B426" s="1">
        <v>52989424</v>
      </c>
      <c r="C426" s="1" t="s">
        <v>2163</v>
      </c>
      <c r="D426" s="1" t="s">
        <v>923</v>
      </c>
      <c r="E426" s="1" t="s">
        <v>218</v>
      </c>
      <c r="F426" s="1">
        <v>40</v>
      </c>
    </row>
    <row r="427" spans="1:6">
      <c r="A427" s="1">
        <v>426</v>
      </c>
      <c r="B427" s="1">
        <v>52913760</v>
      </c>
      <c r="C427" s="1" t="s">
        <v>55</v>
      </c>
      <c r="D427" s="1" t="s">
        <v>56</v>
      </c>
      <c r="E427" s="1" t="s">
        <v>218</v>
      </c>
      <c r="F427" s="1">
        <v>37</v>
      </c>
    </row>
    <row r="428" spans="1:6">
      <c r="A428" s="1">
        <v>427</v>
      </c>
      <c r="B428" s="1">
        <v>52901342</v>
      </c>
      <c r="C428" s="1" t="s">
        <v>1801</v>
      </c>
      <c r="D428" s="1" t="s">
        <v>1800</v>
      </c>
      <c r="E428" s="1" t="s">
        <v>218</v>
      </c>
      <c r="F428" s="1">
        <v>40</v>
      </c>
    </row>
    <row r="429" spans="1:6">
      <c r="A429" s="1">
        <v>428</v>
      </c>
      <c r="B429" s="1">
        <v>52508557</v>
      </c>
      <c r="C429" s="1" t="s">
        <v>429</v>
      </c>
      <c r="D429" s="1" t="s">
        <v>428</v>
      </c>
      <c r="E429" s="1" t="s">
        <v>218</v>
      </c>
      <c r="F429" s="1">
        <v>43</v>
      </c>
    </row>
    <row r="430" spans="1:6">
      <c r="A430" s="1">
        <v>429</v>
      </c>
      <c r="B430" s="1">
        <v>52499256</v>
      </c>
      <c r="C430" s="1" t="s">
        <v>2932</v>
      </c>
      <c r="D430" s="1" t="s">
        <v>2931</v>
      </c>
      <c r="E430" s="1" t="s">
        <v>218</v>
      </c>
      <c r="F430" s="1">
        <v>44</v>
      </c>
    </row>
    <row r="431" spans="1:6">
      <c r="A431" s="1">
        <v>430</v>
      </c>
      <c r="B431" s="1">
        <v>1019479427</v>
      </c>
      <c r="C431" s="1" t="s">
        <v>1913</v>
      </c>
      <c r="D431" s="1" t="s">
        <v>1912</v>
      </c>
      <c r="E431" s="1" t="s">
        <v>218</v>
      </c>
      <c r="F431" s="1">
        <v>29</v>
      </c>
    </row>
    <row r="432" spans="1:6">
      <c r="A432" s="1">
        <v>431</v>
      </c>
      <c r="B432" s="1">
        <v>52373630</v>
      </c>
      <c r="C432" s="1" t="s">
        <v>2723</v>
      </c>
      <c r="D432" s="1" t="s">
        <v>2722</v>
      </c>
      <c r="E432" s="1" t="s">
        <v>218</v>
      </c>
      <c r="F432" s="1">
        <v>45</v>
      </c>
    </row>
    <row r="433" spans="1:6">
      <c r="A433" s="1">
        <v>432</v>
      </c>
      <c r="B433" s="1">
        <v>4565204</v>
      </c>
      <c r="C433" s="1" t="s">
        <v>1082</v>
      </c>
      <c r="D433" s="1" t="s">
        <v>1081</v>
      </c>
      <c r="E433" s="1" t="s">
        <v>221</v>
      </c>
      <c r="F433" s="1">
        <v>47</v>
      </c>
    </row>
    <row r="434" spans="1:6">
      <c r="A434" s="1">
        <v>433</v>
      </c>
      <c r="B434" s="1">
        <v>101240088</v>
      </c>
      <c r="C434" s="1" t="s">
        <v>1178</v>
      </c>
      <c r="D434" s="1" t="s">
        <v>1177</v>
      </c>
      <c r="E434" s="1" t="s">
        <v>218</v>
      </c>
      <c r="F434" s="1">
        <v>30</v>
      </c>
    </row>
    <row r="435" spans="1:6">
      <c r="A435" s="1">
        <v>434</v>
      </c>
      <c r="B435" s="1">
        <v>52549026</v>
      </c>
      <c r="C435" s="1" t="s">
        <v>789</v>
      </c>
      <c r="D435" s="1" t="s">
        <v>788</v>
      </c>
      <c r="E435" s="1" t="s">
        <v>218</v>
      </c>
      <c r="F435" s="1">
        <v>42</v>
      </c>
    </row>
    <row r="436" spans="1:6">
      <c r="A436" s="1">
        <v>435</v>
      </c>
      <c r="B436" s="1">
        <v>1032616472</v>
      </c>
      <c r="C436" s="1" t="s">
        <v>3096</v>
      </c>
      <c r="D436" s="1" t="s">
        <v>3095</v>
      </c>
      <c r="E436" s="1" t="s">
        <v>221</v>
      </c>
      <c r="F436" s="1">
        <v>30</v>
      </c>
    </row>
    <row r="437" spans="1:6">
      <c r="A437" s="1">
        <v>436</v>
      </c>
      <c r="B437" s="1">
        <v>52692304</v>
      </c>
      <c r="C437" s="1" t="s">
        <v>2146</v>
      </c>
      <c r="D437" s="1" t="s">
        <v>2145</v>
      </c>
      <c r="E437" s="1" t="s">
        <v>218</v>
      </c>
      <c r="F437" s="1">
        <v>42</v>
      </c>
    </row>
    <row r="438" spans="1:6">
      <c r="A438" s="1">
        <v>437</v>
      </c>
      <c r="B438" s="1">
        <v>1019899356</v>
      </c>
      <c r="C438" s="1" t="s">
        <v>2641</v>
      </c>
      <c r="D438" s="1" t="s">
        <v>2640</v>
      </c>
      <c r="E438" s="1" t="s">
        <v>221</v>
      </c>
      <c r="F438" s="1">
        <v>32</v>
      </c>
    </row>
    <row r="439" spans="1:6">
      <c r="A439" s="1">
        <v>438</v>
      </c>
      <c r="B439" s="1">
        <v>52443900</v>
      </c>
      <c r="C439" s="1" t="s">
        <v>2730</v>
      </c>
      <c r="D439" s="1" t="s">
        <v>2729</v>
      </c>
      <c r="E439" s="1" t="s">
        <v>218</v>
      </c>
      <c r="F439" s="1">
        <v>42</v>
      </c>
    </row>
    <row r="440" spans="1:6">
      <c r="A440" s="1">
        <v>439</v>
      </c>
      <c r="B440" s="1">
        <v>52511169</v>
      </c>
      <c r="C440" s="1" t="s">
        <v>145</v>
      </c>
      <c r="D440" s="1" t="s">
        <v>146</v>
      </c>
      <c r="E440" s="1" t="s">
        <v>218</v>
      </c>
      <c r="F440" s="1">
        <v>41</v>
      </c>
    </row>
    <row r="441" spans="1:6">
      <c r="A441" s="1">
        <v>440</v>
      </c>
      <c r="B441" s="1">
        <v>52033277</v>
      </c>
      <c r="C441" s="1" t="s">
        <v>3489</v>
      </c>
      <c r="D441" s="1" t="s">
        <v>3488</v>
      </c>
      <c r="E441" s="1" t="s">
        <v>218</v>
      </c>
      <c r="F441" s="1">
        <v>55</v>
      </c>
    </row>
    <row r="442" spans="1:6">
      <c r="A442" s="1">
        <v>441</v>
      </c>
      <c r="B442" s="1">
        <v>1013606685</v>
      </c>
      <c r="C442" s="1" t="s">
        <v>3326</v>
      </c>
      <c r="D442" s="1" t="s">
        <v>3325</v>
      </c>
      <c r="E442" s="1" t="s">
        <v>221</v>
      </c>
      <c r="F442" s="1">
        <v>26</v>
      </c>
    </row>
    <row r="443" spans="1:6">
      <c r="A443" s="1">
        <v>442</v>
      </c>
      <c r="B443" s="1">
        <v>1030391052</v>
      </c>
      <c r="C443" s="1" t="s">
        <v>3397</v>
      </c>
      <c r="D443" s="1" t="s">
        <v>3396</v>
      </c>
      <c r="E443" s="1" t="s">
        <v>218</v>
      </c>
      <c r="F443" s="1">
        <v>34</v>
      </c>
    </row>
    <row r="444" spans="1:6">
      <c r="A444" s="1">
        <v>443</v>
      </c>
      <c r="B444" s="1">
        <v>79641392</v>
      </c>
      <c r="C444" s="1" t="s">
        <v>2438</v>
      </c>
      <c r="D444" s="1" t="s">
        <v>2437</v>
      </c>
      <c r="E444" s="1" t="s">
        <v>221</v>
      </c>
      <c r="F444" s="1">
        <v>48</v>
      </c>
    </row>
    <row r="445" spans="1:6">
      <c r="A445" s="1">
        <v>444</v>
      </c>
      <c r="B445" s="1">
        <v>101510533</v>
      </c>
      <c r="C445" s="1" t="s">
        <v>2087</v>
      </c>
      <c r="D445" s="1" t="s">
        <v>179</v>
      </c>
      <c r="E445" s="1" t="s">
        <v>218</v>
      </c>
      <c r="F445" s="1">
        <v>36</v>
      </c>
    </row>
    <row r="446" spans="1:6">
      <c r="A446" s="1">
        <v>445</v>
      </c>
      <c r="B446" s="1">
        <v>1033810921</v>
      </c>
      <c r="C446" s="1" t="s">
        <v>653</v>
      </c>
      <c r="D446" s="1" t="s">
        <v>652</v>
      </c>
      <c r="E446" s="1" t="s">
        <v>218</v>
      </c>
      <c r="F446" s="1">
        <v>34</v>
      </c>
    </row>
    <row r="447" spans="1:6">
      <c r="A447" s="1">
        <v>446</v>
      </c>
      <c r="B447" s="1">
        <v>80152452</v>
      </c>
      <c r="C447" s="1" t="s">
        <v>1553</v>
      </c>
      <c r="D447" s="1" t="s">
        <v>1552</v>
      </c>
      <c r="E447" s="1" t="s">
        <v>221</v>
      </c>
      <c r="F447" s="1">
        <v>42</v>
      </c>
    </row>
    <row r="448" spans="1:6">
      <c r="A448" s="1">
        <v>447</v>
      </c>
      <c r="B448" s="1">
        <v>52341729</v>
      </c>
      <c r="C448" s="1" t="s">
        <v>475</v>
      </c>
      <c r="D448" s="1" t="s">
        <v>474</v>
      </c>
      <c r="E448" s="1" t="s">
        <v>218</v>
      </c>
      <c r="F448" s="1">
        <v>45</v>
      </c>
    </row>
    <row r="449" spans="1:6">
      <c r="A449" s="1">
        <v>448</v>
      </c>
      <c r="B449" s="1">
        <v>79979337</v>
      </c>
      <c r="C449" s="1" t="s">
        <v>2443</v>
      </c>
      <c r="D449" s="1" t="s">
        <v>514</v>
      </c>
      <c r="E449" s="1" t="s">
        <v>221</v>
      </c>
      <c r="F449" s="1">
        <v>42</v>
      </c>
    </row>
    <row r="450" spans="1:6">
      <c r="A450" s="1">
        <v>449</v>
      </c>
      <c r="B450" s="1">
        <v>79803537</v>
      </c>
      <c r="C450" s="1" t="s">
        <v>806</v>
      </c>
      <c r="D450" s="1" t="s">
        <v>805</v>
      </c>
      <c r="E450" s="1" t="s">
        <v>221</v>
      </c>
      <c r="F450" s="1">
        <v>46</v>
      </c>
    </row>
    <row r="451" spans="1:6">
      <c r="A451" s="1">
        <v>450</v>
      </c>
      <c r="B451" s="1">
        <v>53891996</v>
      </c>
      <c r="C451" s="1" t="s">
        <v>2430</v>
      </c>
      <c r="D451" s="1" t="s">
        <v>2429</v>
      </c>
      <c r="E451" s="1" t="s">
        <v>218</v>
      </c>
      <c r="F451" s="1">
        <v>37</v>
      </c>
    </row>
    <row r="452" spans="1:6">
      <c r="A452" s="1">
        <v>451</v>
      </c>
      <c r="B452" s="1">
        <v>1019311498</v>
      </c>
      <c r="C452" s="1" t="s">
        <v>1191</v>
      </c>
      <c r="D452" s="1" t="s">
        <v>1190</v>
      </c>
      <c r="E452" s="1" t="s">
        <v>218</v>
      </c>
      <c r="F452" s="1">
        <v>32</v>
      </c>
    </row>
    <row r="453" spans="1:6">
      <c r="A453" s="1">
        <v>452</v>
      </c>
      <c r="B453" s="1">
        <v>1032604556</v>
      </c>
      <c r="C453" s="1" t="s">
        <v>2851</v>
      </c>
      <c r="D453" s="1" t="s">
        <v>94</v>
      </c>
      <c r="E453" s="1" t="s">
        <v>218</v>
      </c>
      <c r="F453" s="1">
        <v>34</v>
      </c>
    </row>
    <row r="454" spans="1:6">
      <c r="A454" s="1">
        <v>453</v>
      </c>
      <c r="B454" s="1">
        <v>80173002</v>
      </c>
      <c r="C454" s="1" t="s">
        <v>538</v>
      </c>
      <c r="D454" s="1" t="s">
        <v>288</v>
      </c>
      <c r="E454" s="1" t="s">
        <v>221</v>
      </c>
      <c r="F454" s="1">
        <v>40</v>
      </c>
    </row>
    <row r="455" spans="1:6">
      <c r="A455" s="1">
        <v>454</v>
      </c>
      <c r="B455" s="1">
        <v>52833089</v>
      </c>
      <c r="C455" s="1" t="s">
        <v>706</v>
      </c>
      <c r="D455" s="1" t="s">
        <v>204</v>
      </c>
      <c r="E455" s="1" t="s">
        <v>218</v>
      </c>
      <c r="F455" s="1">
        <v>41</v>
      </c>
    </row>
    <row r="456" spans="1:6">
      <c r="A456" s="1">
        <v>455</v>
      </c>
      <c r="B456" s="1">
        <v>80125228</v>
      </c>
      <c r="C456" s="1" t="s">
        <v>1549</v>
      </c>
      <c r="D456" s="1" t="s">
        <v>574</v>
      </c>
      <c r="E456" s="1" t="s">
        <v>221</v>
      </c>
      <c r="F456" s="1">
        <v>41</v>
      </c>
    </row>
    <row r="457" spans="1:6">
      <c r="A457" s="1">
        <v>456</v>
      </c>
      <c r="B457" s="1">
        <v>1070704109</v>
      </c>
      <c r="C457" s="1" t="s">
        <v>3546</v>
      </c>
      <c r="D457" s="1" t="s">
        <v>1605</v>
      </c>
      <c r="E457" s="1" t="s">
        <v>218</v>
      </c>
      <c r="F457" s="1">
        <v>29</v>
      </c>
    </row>
    <row r="458" spans="1:6">
      <c r="A458" s="1">
        <v>457</v>
      </c>
      <c r="B458" s="1">
        <v>1019340012</v>
      </c>
      <c r="C458" s="1" t="s">
        <v>888</v>
      </c>
      <c r="D458" s="1" t="s">
        <v>539</v>
      </c>
      <c r="E458" s="1" t="s">
        <v>218</v>
      </c>
      <c r="F458" s="1">
        <v>33</v>
      </c>
    </row>
    <row r="459" spans="1:6">
      <c r="A459" s="1">
        <v>458</v>
      </c>
      <c r="B459" s="1">
        <v>1010196951</v>
      </c>
      <c r="C459" s="1" t="s">
        <v>601</v>
      </c>
      <c r="D459" s="1" t="s">
        <v>600</v>
      </c>
      <c r="E459" s="1" t="s">
        <v>218</v>
      </c>
      <c r="F459" s="1">
        <v>29</v>
      </c>
    </row>
    <row r="460" spans="1:6">
      <c r="A460" s="1">
        <v>459</v>
      </c>
      <c r="B460" s="1">
        <v>52525352</v>
      </c>
      <c r="C460" s="1" t="s">
        <v>166</v>
      </c>
      <c r="D460" s="1" t="s">
        <v>167</v>
      </c>
      <c r="E460" s="1" t="s">
        <v>218</v>
      </c>
      <c r="F460" s="1">
        <v>43</v>
      </c>
    </row>
    <row r="461" spans="1:6">
      <c r="A461" s="1">
        <v>460</v>
      </c>
      <c r="B461" s="1">
        <v>1016645566</v>
      </c>
      <c r="C461" s="1" t="s">
        <v>3475</v>
      </c>
      <c r="D461" s="1" t="s">
        <v>60</v>
      </c>
      <c r="E461" s="1" t="s">
        <v>218</v>
      </c>
      <c r="F461" s="1">
        <v>35</v>
      </c>
    </row>
    <row r="462" spans="1:6">
      <c r="A462" s="1">
        <v>461</v>
      </c>
      <c r="B462" s="1">
        <v>79483392</v>
      </c>
      <c r="C462" s="1" t="s">
        <v>1507</v>
      </c>
      <c r="D462" s="1" t="s">
        <v>1506</v>
      </c>
      <c r="E462" s="1" t="s">
        <v>221</v>
      </c>
      <c r="F462" s="1">
        <v>54</v>
      </c>
    </row>
    <row r="463" spans="1:6">
      <c r="A463" s="1">
        <v>462</v>
      </c>
      <c r="B463" s="1">
        <v>1013616181</v>
      </c>
      <c r="C463" s="1" t="s">
        <v>3151</v>
      </c>
      <c r="D463" s="1" t="s">
        <v>3150</v>
      </c>
      <c r="E463" s="1" t="s">
        <v>221</v>
      </c>
      <c r="F463" s="1">
        <v>25</v>
      </c>
    </row>
    <row r="464" spans="1:6">
      <c r="A464" s="1">
        <v>463</v>
      </c>
      <c r="B464" s="1">
        <v>52466780</v>
      </c>
      <c r="C464" s="1" t="s">
        <v>1448</v>
      </c>
      <c r="D464" s="1" t="s">
        <v>1447</v>
      </c>
      <c r="E464" s="1" t="s">
        <v>218</v>
      </c>
      <c r="F464" s="1">
        <v>42</v>
      </c>
    </row>
    <row r="465" spans="1:6">
      <c r="A465" s="1">
        <v>464</v>
      </c>
      <c r="B465" s="1">
        <v>1030437970</v>
      </c>
      <c r="C465" s="1" t="s">
        <v>2349</v>
      </c>
      <c r="D465" s="1" t="s">
        <v>2348</v>
      </c>
      <c r="E465" s="1" t="s">
        <v>218</v>
      </c>
      <c r="F465" s="1">
        <v>36</v>
      </c>
    </row>
    <row r="466" spans="1:6">
      <c r="A466" s="1">
        <v>465</v>
      </c>
      <c r="B466" s="1">
        <v>52842559</v>
      </c>
      <c r="C466" s="1" t="s">
        <v>2556</v>
      </c>
      <c r="D466" s="1" t="s">
        <v>2555</v>
      </c>
      <c r="E466" s="1" t="s">
        <v>218</v>
      </c>
      <c r="F466" s="1">
        <v>40</v>
      </c>
    </row>
    <row r="467" spans="1:6">
      <c r="A467" s="1">
        <v>466</v>
      </c>
      <c r="B467" s="1">
        <v>1033945632</v>
      </c>
      <c r="C467" s="1" t="s">
        <v>230</v>
      </c>
      <c r="D467" s="1" t="s">
        <v>2727</v>
      </c>
      <c r="E467" s="1" t="s">
        <v>218</v>
      </c>
      <c r="F467" s="1">
        <v>34</v>
      </c>
    </row>
    <row r="468" spans="1:6">
      <c r="A468" s="1">
        <v>467</v>
      </c>
      <c r="B468" s="1">
        <v>52906940</v>
      </c>
      <c r="C468" s="1" t="s">
        <v>3365</v>
      </c>
      <c r="D468" s="1" t="s">
        <v>3364</v>
      </c>
      <c r="E468" s="1" t="s">
        <v>218</v>
      </c>
      <c r="F468" s="1">
        <v>40</v>
      </c>
    </row>
    <row r="469" spans="1:6">
      <c r="A469" s="1">
        <v>468</v>
      </c>
      <c r="B469" s="1">
        <v>79535132</v>
      </c>
      <c r="C469" s="1" t="s">
        <v>3318</v>
      </c>
      <c r="D469" s="1" t="s">
        <v>3317</v>
      </c>
      <c r="E469" s="1" t="s">
        <v>221</v>
      </c>
      <c r="F469" s="1">
        <v>53</v>
      </c>
    </row>
    <row r="470" spans="1:6">
      <c r="A470" s="1">
        <v>469</v>
      </c>
      <c r="B470" s="1">
        <v>1020852685</v>
      </c>
      <c r="C470" s="1" t="s">
        <v>57</v>
      </c>
      <c r="D470" s="1" t="s">
        <v>58</v>
      </c>
      <c r="E470" s="1" t="s">
        <v>221</v>
      </c>
      <c r="F470" s="1">
        <v>24</v>
      </c>
    </row>
    <row r="471" spans="1:6">
      <c r="A471" s="1">
        <v>470</v>
      </c>
      <c r="B471" s="1">
        <v>1026118437</v>
      </c>
      <c r="C471" s="1" t="s">
        <v>2664</v>
      </c>
      <c r="D471" s="1" t="s">
        <v>2663</v>
      </c>
      <c r="E471" s="1" t="s">
        <v>218</v>
      </c>
      <c r="F471" s="1">
        <v>29</v>
      </c>
    </row>
    <row r="472" spans="1:6">
      <c r="A472" s="1">
        <v>471</v>
      </c>
      <c r="B472" s="1">
        <v>531173</v>
      </c>
      <c r="C472" s="1" t="s">
        <v>726</v>
      </c>
      <c r="D472" s="1" t="s">
        <v>725</v>
      </c>
      <c r="E472" s="1" t="s">
        <v>218</v>
      </c>
      <c r="F472" s="1">
        <v>38</v>
      </c>
    </row>
    <row r="473" spans="1:6">
      <c r="A473" s="1">
        <v>472</v>
      </c>
      <c r="B473" s="1">
        <v>5225959</v>
      </c>
      <c r="C473" s="1" t="s">
        <v>529</v>
      </c>
      <c r="D473" s="1" t="s">
        <v>528</v>
      </c>
      <c r="E473" s="1" t="s">
        <v>218</v>
      </c>
      <c r="F473" s="1">
        <v>47</v>
      </c>
    </row>
    <row r="474" spans="1:6">
      <c r="A474" s="1">
        <v>473</v>
      </c>
      <c r="B474" s="1">
        <v>102281632</v>
      </c>
      <c r="C474" s="1" t="s">
        <v>2825</v>
      </c>
      <c r="D474" s="1" t="s">
        <v>2824</v>
      </c>
      <c r="E474" s="1" t="s">
        <v>221</v>
      </c>
      <c r="F474" s="1">
        <v>30</v>
      </c>
    </row>
    <row r="475" spans="1:6">
      <c r="A475" s="1">
        <v>474</v>
      </c>
      <c r="B475" s="1">
        <v>11202854</v>
      </c>
      <c r="C475" s="1" t="s">
        <v>1859</v>
      </c>
      <c r="D475" s="1" t="s">
        <v>1858</v>
      </c>
      <c r="E475" s="1" t="s">
        <v>221</v>
      </c>
      <c r="F475" s="1">
        <v>41</v>
      </c>
    </row>
    <row r="476" spans="1:6">
      <c r="A476" s="1">
        <v>475</v>
      </c>
      <c r="B476" s="1">
        <v>53162685</v>
      </c>
      <c r="C476" s="1" t="s">
        <v>1311</v>
      </c>
      <c r="D476" s="1" t="s">
        <v>1310</v>
      </c>
      <c r="E476" s="1" t="s">
        <v>218</v>
      </c>
      <c r="F476" s="1">
        <v>37</v>
      </c>
    </row>
    <row r="477" spans="1:6">
      <c r="A477" s="1">
        <v>476</v>
      </c>
      <c r="B477" s="1">
        <v>79366234</v>
      </c>
      <c r="C477" s="1" t="s">
        <v>1501</v>
      </c>
      <c r="D477" s="1" t="s">
        <v>863</v>
      </c>
      <c r="E477" s="1" t="s">
        <v>221</v>
      </c>
      <c r="F477" s="1">
        <v>57</v>
      </c>
    </row>
    <row r="478" spans="1:6">
      <c r="A478" s="1">
        <v>477</v>
      </c>
      <c r="B478" s="1">
        <v>1006681123</v>
      </c>
      <c r="C478" s="1" t="s">
        <v>1015</v>
      </c>
      <c r="D478" s="1" t="s">
        <v>1014</v>
      </c>
      <c r="E478" s="1" t="s">
        <v>218</v>
      </c>
      <c r="F478" s="1">
        <v>30</v>
      </c>
    </row>
    <row r="479" spans="1:6">
      <c r="A479" s="1">
        <v>478</v>
      </c>
      <c r="B479" s="1">
        <v>42157143</v>
      </c>
      <c r="C479" s="1" t="s">
        <v>956</v>
      </c>
      <c r="D479" s="1" t="s">
        <v>955</v>
      </c>
      <c r="E479" s="1" t="s">
        <v>218</v>
      </c>
      <c r="F479" s="1">
        <v>40</v>
      </c>
    </row>
    <row r="480" spans="1:6">
      <c r="A480" s="1">
        <v>479</v>
      </c>
      <c r="B480" s="1">
        <v>1022626266</v>
      </c>
      <c r="C480" s="1" t="s">
        <v>3168</v>
      </c>
      <c r="D480" s="1" t="s">
        <v>3167</v>
      </c>
      <c r="E480" s="1" t="s">
        <v>218</v>
      </c>
      <c r="F480" s="1">
        <v>32</v>
      </c>
    </row>
    <row r="481" spans="1:6">
      <c r="A481" s="1">
        <v>480</v>
      </c>
      <c r="B481" s="1">
        <v>1015276630</v>
      </c>
      <c r="C481" s="1" t="s">
        <v>1027</v>
      </c>
      <c r="D481" s="1" t="s">
        <v>890</v>
      </c>
      <c r="E481" s="1" t="s">
        <v>218</v>
      </c>
      <c r="F481" s="1">
        <v>32</v>
      </c>
    </row>
    <row r="482" spans="1:6">
      <c r="A482" s="1">
        <v>481</v>
      </c>
      <c r="B482" s="1">
        <v>1033477741</v>
      </c>
      <c r="C482" s="1" t="s">
        <v>3404</v>
      </c>
      <c r="D482" s="1" t="s">
        <v>644</v>
      </c>
      <c r="E482" s="1" t="s">
        <v>221</v>
      </c>
      <c r="F482" s="1">
        <v>27</v>
      </c>
    </row>
    <row r="483" spans="1:6">
      <c r="A483" s="1">
        <v>482</v>
      </c>
      <c r="B483" s="1">
        <v>80856257</v>
      </c>
      <c r="C483" s="1" t="s">
        <v>1571</v>
      </c>
      <c r="D483" s="1" t="s">
        <v>1518</v>
      </c>
      <c r="E483" s="1" t="s">
        <v>221</v>
      </c>
      <c r="F483" s="1">
        <v>38</v>
      </c>
    </row>
    <row r="484" spans="1:6">
      <c r="A484" s="1">
        <v>483</v>
      </c>
      <c r="B484" s="1">
        <v>80799946</v>
      </c>
      <c r="C484" s="1" t="s">
        <v>2179</v>
      </c>
      <c r="D484" s="1" t="s">
        <v>2178</v>
      </c>
      <c r="E484" s="1" t="s">
        <v>221</v>
      </c>
      <c r="F484" s="1">
        <v>38</v>
      </c>
    </row>
    <row r="485" spans="1:6">
      <c r="A485" s="1">
        <v>484</v>
      </c>
      <c r="B485" s="1">
        <v>1024202167</v>
      </c>
      <c r="C485" s="1" t="s">
        <v>639</v>
      </c>
      <c r="D485" s="1" t="s">
        <v>638</v>
      </c>
      <c r="E485" s="1" t="s">
        <v>218</v>
      </c>
      <c r="F485" s="1">
        <v>31</v>
      </c>
    </row>
    <row r="486" spans="1:6">
      <c r="A486" s="1">
        <v>485</v>
      </c>
      <c r="B486" s="1">
        <v>52963943</v>
      </c>
      <c r="C486" s="1" t="s">
        <v>2054</v>
      </c>
      <c r="D486" s="1" t="s">
        <v>2053</v>
      </c>
      <c r="E486" s="1" t="s">
        <v>218</v>
      </c>
      <c r="F486" s="1">
        <v>40</v>
      </c>
    </row>
    <row r="487" spans="1:6">
      <c r="A487" s="1">
        <v>486</v>
      </c>
      <c r="B487" s="1">
        <v>39046065</v>
      </c>
      <c r="C487" s="1" t="s">
        <v>279</v>
      </c>
      <c r="D487" s="1" t="s">
        <v>2706</v>
      </c>
      <c r="E487" s="1" t="s">
        <v>218</v>
      </c>
      <c r="F487" s="1">
        <v>43</v>
      </c>
    </row>
    <row r="488" spans="1:6">
      <c r="A488" s="1">
        <v>487</v>
      </c>
      <c r="B488" s="1">
        <v>1022468711</v>
      </c>
      <c r="C488" s="1" t="s">
        <v>627</v>
      </c>
      <c r="D488" s="1" t="s">
        <v>626</v>
      </c>
      <c r="E488" s="1" t="s">
        <v>218</v>
      </c>
      <c r="F488" s="1">
        <v>34</v>
      </c>
    </row>
    <row r="489" spans="1:6">
      <c r="A489" s="1">
        <v>488</v>
      </c>
      <c r="B489" s="1">
        <v>51939341</v>
      </c>
      <c r="C489" s="1" t="s">
        <v>783</v>
      </c>
      <c r="D489" s="1" t="s">
        <v>782</v>
      </c>
      <c r="E489" s="1" t="s">
        <v>218</v>
      </c>
      <c r="F489" s="1">
        <v>55</v>
      </c>
    </row>
    <row r="490" spans="1:6">
      <c r="A490" s="1">
        <v>489</v>
      </c>
      <c r="B490" s="1">
        <v>1016799417</v>
      </c>
      <c r="C490" s="1" t="s">
        <v>764</v>
      </c>
      <c r="D490" s="1" t="s">
        <v>763</v>
      </c>
      <c r="E490" s="1" t="s">
        <v>218</v>
      </c>
      <c r="F490" s="1">
        <v>26</v>
      </c>
    </row>
    <row r="491" spans="1:6">
      <c r="A491" s="1">
        <v>490</v>
      </c>
      <c r="B491" s="1">
        <v>1030865</v>
      </c>
      <c r="C491" s="1" t="s">
        <v>459</v>
      </c>
      <c r="D491" s="1" t="s">
        <v>458</v>
      </c>
      <c r="E491" s="1" t="s">
        <v>218</v>
      </c>
      <c r="F491" s="1">
        <v>26</v>
      </c>
    </row>
    <row r="492" spans="1:6">
      <c r="A492" s="1">
        <v>491</v>
      </c>
      <c r="B492" s="1">
        <v>1052762888</v>
      </c>
      <c r="C492" s="1" t="s">
        <v>2691</v>
      </c>
      <c r="D492" s="1" t="s">
        <v>2690</v>
      </c>
      <c r="E492" s="1" t="s">
        <v>218</v>
      </c>
      <c r="F492" s="1">
        <v>36</v>
      </c>
    </row>
    <row r="493" spans="1:6">
      <c r="A493" s="1">
        <v>492</v>
      </c>
      <c r="B493" s="1">
        <v>1016140521</v>
      </c>
      <c r="C493" s="1" t="s">
        <v>3603</v>
      </c>
      <c r="D493" s="1" t="s">
        <v>3602</v>
      </c>
      <c r="E493" s="1" t="s">
        <v>218</v>
      </c>
      <c r="F493" s="1">
        <v>27</v>
      </c>
    </row>
    <row r="494" spans="1:6">
      <c r="A494" s="1">
        <v>493</v>
      </c>
      <c r="B494" s="1">
        <v>1023391554</v>
      </c>
      <c r="C494" s="1" t="s">
        <v>766</v>
      </c>
      <c r="D494" s="1" t="s">
        <v>765</v>
      </c>
      <c r="E494" s="1" t="s">
        <v>221</v>
      </c>
      <c r="F494" s="1">
        <v>31</v>
      </c>
    </row>
    <row r="495" spans="1:6">
      <c r="A495" s="1">
        <v>494</v>
      </c>
      <c r="B495" s="1">
        <v>1030228216</v>
      </c>
      <c r="C495" s="1" t="s">
        <v>3180</v>
      </c>
      <c r="D495" s="1" t="s">
        <v>98</v>
      </c>
      <c r="E495" s="1" t="s">
        <v>218</v>
      </c>
      <c r="F495" s="1">
        <v>28</v>
      </c>
    </row>
    <row r="496" spans="1:6">
      <c r="A496" s="1">
        <v>495</v>
      </c>
      <c r="B496" s="1">
        <v>52381447</v>
      </c>
      <c r="C496" s="1" t="s">
        <v>2724</v>
      </c>
      <c r="D496" s="1" t="s">
        <v>2036</v>
      </c>
      <c r="E496" s="1" t="s">
        <v>218</v>
      </c>
      <c r="F496" s="1">
        <v>45</v>
      </c>
    </row>
    <row r="497" spans="1:6">
      <c r="A497" s="1">
        <v>496</v>
      </c>
      <c r="B497" s="1">
        <v>1015504129</v>
      </c>
      <c r="C497" s="1" t="s">
        <v>881</v>
      </c>
      <c r="D497" s="1" t="s">
        <v>98</v>
      </c>
      <c r="E497" s="1" t="s">
        <v>218</v>
      </c>
      <c r="F497" s="1">
        <v>27</v>
      </c>
    </row>
    <row r="498" spans="1:6">
      <c r="A498" s="1">
        <v>497</v>
      </c>
      <c r="B498" s="1">
        <v>53161176</v>
      </c>
      <c r="C498" s="1" t="s">
        <v>728</v>
      </c>
      <c r="D498" s="1" t="s">
        <v>727</v>
      </c>
      <c r="E498" s="1" t="s">
        <v>218</v>
      </c>
      <c r="F498" s="1">
        <v>37</v>
      </c>
    </row>
    <row r="499" spans="1:6">
      <c r="A499" s="1">
        <v>498</v>
      </c>
      <c r="B499" s="1">
        <v>10294195</v>
      </c>
      <c r="C499" s="1" t="s">
        <v>3178</v>
      </c>
      <c r="D499" s="1" t="s">
        <v>857</v>
      </c>
      <c r="E499" s="1" t="s">
        <v>221</v>
      </c>
      <c r="F499" s="1">
        <v>41</v>
      </c>
    </row>
    <row r="500" spans="1:6">
      <c r="A500" s="1">
        <v>499</v>
      </c>
      <c r="B500" s="1">
        <v>52513444</v>
      </c>
      <c r="C500" s="1" t="s">
        <v>505</v>
      </c>
      <c r="D500" s="1" t="s">
        <v>504</v>
      </c>
      <c r="E500" s="1" t="s">
        <v>218</v>
      </c>
      <c r="F500" s="1">
        <v>43</v>
      </c>
    </row>
    <row r="501" spans="1:6">
      <c r="A501" s="1">
        <v>500</v>
      </c>
      <c r="B501" s="1">
        <v>52788480</v>
      </c>
      <c r="C501" s="1" t="s">
        <v>3040</v>
      </c>
      <c r="D501" s="1" t="s">
        <v>3039</v>
      </c>
      <c r="E501" s="1" t="s">
        <v>218</v>
      </c>
      <c r="F501" s="1">
        <v>43</v>
      </c>
    </row>
    <row r="502" spans="1:6">
      <c r="A502" s="1">
        <v>501</v>
      </c>
      <c r="B502" s="1">
        <v>1012941318</v>
      </c>
      <c r="C502" s="1" t="s">
        <v>1877</v>
      </c>
      <c r="D502" s="1" t="s">
        <v>1876</v>
      </c>
      <c r="E502" s="1" t="s">
        <v>221</v>
      </c>
      <c r="F502" s="1">
        <v>36</v>
      </c>
    </row>
    <row r="503" spans="1:6">
      <c r="A503" s="1">
        <v>502</v>
      </c>
      <c r="B503" s="1">
        <v>52394735</v>
      </c>
      <c r="C503" s="1" t="s">
        <v>1276</v>
      </c>
      <c r="D503" s="1" t="s">
        <v>1275</v>
      </c>
      <c r="E503" s="1" t="s">
        <v>218</v>
      </c>
      <c r="F503" s="1">
        <v>44</v>
      </c>
    </row>
    <row r="504" spans="1:6">
      <c r="A504" s="1">
        <v>503</v>
      </c>
      <c r="B504" s="1">
        <v>37626865</v>
      </c>
      <c r="C504" s="1" t="s">
        <v>833</v>
      </c>
      <c r="D504" s="1" t="s">
        <v>832</v>
      </c>
      <c r="E504" s="1" t="s">
        <v>218</v>
      </c>
      <c r="F504" s="1">
        <v>46</v>
      </c>
    </row>
    <row r="505" spans="1:6">
      <c r="A505" s="1">
        <v>504</v>
      </c>
      <c r="B505" s="1">
        <v>39671603</v>
      </c>
      <c r="C505" s="1" t="s">
        <v>2014</v>
      </c>
      <c r="D505" s="1" t="s">
        <v>296</v>
      </c>
      <c r="E505" s="1" t="s">
        <v>218</v>
      </c>
      <c r="F505" s="1">
        <v>44</v>
      </c>
    </row>
    <row r="506" spans="1:6">
      <c r="A506" s="1">
        <v>505</v>
      </c>
      <c r="B506" s="1">
        <v>1073888369</v>
      </c>
      <c r="C506" s="1" t="s">
        <v>1230</v>
      </c>
      <c r="D506" s="1" t="s">
        <v>1229</v>
      </c>
      <c r="E506" s="1" t="s">
        <v>218</v>
      </c>
      <c r="F506" s="1">
        <v>34</v>
      </c>
    </row>
    <row r="507" spans="1:6">
      <c r="A507" s="1">
        <v>506</v>
      </c>
      <c r="B507" s="1">
        <v>1078899255</v>
      </c>
      <c r="C507" s="1" t="s">
        <v>2363</v>
      </c>
      <c r="D507" s="1" t="s">
        <v>2362</v>
      </c>
      <c r="E507" s="1" t="s">
        <v>218</v>
      </c>
      <c r="F507" s="1">
        <v>32</v>
      </c>
    </row>
    <row r="508" spans="1:6">
      <c r="A508" s="1">
        <v>507</v>
      </c>
      <c r="B508" s="1">
        <v>1022550798</v>
      </c>
      <c r="C508" s="1" t="s">
        <v>1262</v>
      </c>
      <c r="D508" s="1" t="s">
        <v>3015</v>
      </c>
      <c r="E508" s="1" t="s">
        <v>218</v>
      </c>
      <c r="F508" s="1">
        <v>26</v>
      </c>
    </row>
    <row r="509" spans="1:6">
      <c r="A509" s="1">
        <v>508</v>
      </c>
      <c r="B509" s="1">
        <v>1023807853</v>
      </c>
      <c r="C509" s="1" t="s">
        <v>1614</v>
      </c>
      <c r="D509" s="1" t="s">
        <v>1613</v>
      </c>
      <c r="E509" s="1" t="s">
        <v>218</v>
      </c>
      <c r="F509" s="1">
        <v>23</v>
      </c>
    </row>
    <row r="510" spans="1:6">
      <c r="A510" s="1">
        <v>509</v>
      </c>
      <c r="B510" s="1">
        <v>53003202</v>
      </c>
      <c r="C510" s="1" t="s">
        <v>719</v>
      </c>
      <c r="D510" s="1" t="s">
        <v>146</v>
      </c>
      <c r="E510" s="1" t="s">
        <v>218</v>
      </c>
      <c r="F510" s="1">
        <v>39</v>
      </c>
    </row>
    <row r="511" spans="1:6">
      <c r="A511" s="1">
        <v>510</v>
      </c>
      <c r="B511" s="1">
        <v>103212473</v>
      </c>
      <c r="C511" s="1" t="s">
        <v>573</v>
      </c>
      <c r="D511" s="1" t="s">
        <v>572</v>
      </c>
      <c r="E511" s="1" t="s">
        <v>218</v>
      </c>
      <c r="F511" s="1">
        <v>26</v>
      </c>
    </row>
    <row r="512" spans="1:6">
      <c r="A512" s="1">
        <v>511</v>
      </c>
      <c r="B512" s="1">
        <v>52797252</v>
      </c>
      <c r="C512" s="1" t="s">
        <v>2945</v>
      </c>
      <c r="D512" s="1" t="s">
        <v>2944</v>
      </c>
      <c r="E512" s="1" t="s">
        <v>218</v>
      </c>
      <c r="F512" s="1">
        <v>41</v>
      </c>
    </row>
    <row r="513" spans="1:6">
      <c r="A513" s="1">
        <v>512</v>
      </c>
      <c r="B513" s="1">
        <v>1032367466</v>
      </c>
      <c r="C513" s="1" t="s">
        <v>2111</v>
      </c>
      <c r="D513" s="1" t="s">
        <v>1034</v>
      </c>
      <c r="E513" s="1" t="s">
        <v>218</v>
      </c>
      <c r="F513" s="1">
        <v>36</v>
      </c>
    </row>
    <row r="514" spans="1:6">
      <c r="A514" s="1">
        <v>513</v>
      </c>
      <c r="B514" s="1">
        <v>1030181384</v>
      </c>
      <c r="C514" s="1" t="s">
        <v>43</v>
      </c>
      <c r="D514" s="1" t="s">
        <v>44</v>
      </c>
      <c r="E514" s="1" t="s">
        <v>221</v>
      </c>
      <c r="F514" s="1">
        <v>32</v>
      </c>
    </row>
    <row r="515" spans="1:6">
      <c r="A515" s="1">
        <v>514</v>
      </c>
      <c r="B515" s="1">
        <v>80742807</v>
      </c>
      <c r="C515" s="1" t="s">
        <v>1004</v>
      </c>
      <c r="D515" s="1" t="s">
        <v>150</v>
      </c>
      <c r="E515" s="1" t="s">
        <v>221</v>
      </c>
      <c r="F515" s="1">
        <v>38</v>
      </c>
    </row>
    <row r="516" spans="1:6">
      <c r="A516" s="1">
        <v>515</v>
      </c>
      <c r="B516" s="1">
        <v>1033298135</v>
      </c>
      <c r="C516" s="1" t="s">
        <v>1224</v>
      </c>
      <c r="D516" s="1" t="s">
        <v>1223</v>
      </c>
      <c r="E516" s="1" t="s">
        <v>218</v>
      </c>
      <c r="F516" s="1">
        <v>31</v>
      </c>
    </row>
    <row r="517" spans="1:6">
      <c r="A517" s="1">
        <v>516</v>
      </c>
      <c r="B517" s="1">
        <v>1014292163</v>
      </c>
      <c r="C517" s="1" t="s">
        <v>1581</v>
      </c>
      <c r="D517" s="1" t="s">
        <v>94</v>
      </c>
      <c r="E517" s="1" t="s">
        <v>218</v>
      </c>
      <c r="F517" s="1">
        <v>31</v>
      </c>
    </row>
    <row r="518" spans="1:6">
      <c r="A518" s="1">
        <v>517</v>
      </c>
      <c r="B518" s="1">
        <v>1022290241</v>
      </c>
      <c r="C518" s="1" t="s">
        <v>2818</v>
      </c>
      <c r="D518" s="1" t="s">
        <v>2817</v>
      </c>
      <c r="E518" s="1" t="s">
        <v>218</v>
      </c>
      <c r="F518" s="1">
        <v>37</v>
      </c>
    </row>
    <row r="519" spans="1:6">
      <c r="A519" s="1">
        <v>518</v>
      </c>
      <c r="B519" s="1">
        <v>80085586</v>
      </c>
      <c r="C519" s="1" t="s">
        <v>1825</v>
      </c>
      <c r="D519" s="1" t="s">
        <v>1824</v>
      </c>
      <c r="E519" s="1" t="s">
        <v>221</v>
      </c>
      <c r="F519" s="1">
        <v>42</v>
      </c>
    </row>
    <row r="520" spans="1:6">
      <c r="A520" s="1">
        <v>519</v>
      </c>
      <c r="B520" s="1">
        <v>52734157</v>
      </c>
      <c r="C520" s="1" t="s">
        <v>697</v>
      </c>
      <c r="D520" s="1" t="s">
        <v>696</v>
      </c>
      <c r="E520" s="1" t="s">
        <v>218</v>
      </c>
      <c r="F520" s="1">
        <v>40</v>
      </c>
    </row>
    <row r="521" spans="1:6">
      <c r="A521" s="1">
        <v>520</v>
      </c>
      <c r="B521" s="1">
        <v>52731322</v>
      </c>
      <c r="C521" s="1" t="s">
        <v>2737</v>
      </c>
      <c r="D521" s="1" t="s">
        <v>102</v>
      </c>
      <c r="E521" s="1" t="s">
        <v>218</v>
      </c>
      <c r="F521" s="1">
        <v>40</v>
      </c>
    </row>
    <row r="522" spans="1:6">
      <c r="A522" s="1">
        <v>521</v>
      </c>
      <c r="B522" s="1">
        <v>52869551</v>
      </c>
      <c r="C522" s="1" t="s">
        <v>712</v>
      </c>
      <c r="D522" s="1" t="s">
        <v>711</v>
      </c>
      <c r="E522" s="1" t="s">
        <v>218</v>
      </c>
      <c r="F522" s="1">
        <v>39</v>
      </c>
    </row>
    <row r="523" spans="1:6">
      <c r="A523" s="1">
        <v>522</v>
      </c>
      <c r="B523" s="1">
        <v>52504752</v>
      </c>
      <c r="C523" s="1" t="s">
        <v>583</v>
      </c>
      <c r="D523" s="1" t="s">
        <v>582</v>
      </c>
      <c r="E523" s="1" t="s">
        <v>218</v>
      </c>
      <c r="F523" s="1">
        <v>43</v>
      </c>
    </row>
    <row r="524" spans="1:6">
      <c r="A524" s="1">
        <v>523</v>
      </c>
      <c r="B524" s="1">
        <v>51983798</v>
      </c>
      <c r="C524" s="1" t="s">
        <v>85</v>
      </c>
      <c r="D524" s="1" t="s">
        <v>86</v>
      </c>
      <c r="E524" s="1" t="s">
        <v>218</v>
      </c>
      <c r="F524" s="1">
        <v>52</v>
      </c>
    </row>
    <row r="525" spans="1:6">
      <c r="A525" s="1">
        <v>524</v>
      </c>
      <c r="B525" s="1">
        <v>1019179987</v>
      </c>
      <c r="C525" s="1" t="s">
        <v>887</v>
      </c>
      <c r="D525" s="1" t="s">
        <v>886</v>
      </c>
      <c r="E525" s="1" t="s">
        <v>218</v>
      </c>
      <c r="F525" s="1">
        <v>33</v>
      </c>
    </row>
    <row r="526" spans="1:6">
      <c r="A526" s="1">
        <v>525</v>
      </c>
      <c r="B526" s="1">
        <v>1014261530</v>
      </c>
      <c r="C526" s="1" t="s">
        <v>2801</v>
      </c>
      <c r="D526" s="1" t="s">
        <v>2800</v>
      </c>
      <c r="E526" s="1" t="s">
        <v>218</v>
      </c>
      <c r="F526" s="1">
        <v>30</v>
      </c>
    </row>
    <row r="527" spans="1:6">
      <c r="A527" s="1">
        <v>526</v>
      </c>
      <c r="B527" s="1">
        <v>1070949539</v>
      </c>
      <c r="C527" s="1" t="s">
        <v>1738</v>
      </c>
      <c r="D527" s="1" t="s">
        <v>1737</v>
      </c>
      <c r="E527" s="1" t="s">
        <v>221</v>
      </c>
      <c r="F527" s="1">
        <v>29</v>
      </c>
    </row>
    <row r="528" spans="1:6">
      <c r="A528" s="1">
        <v>527</v>
      </c>
      <c r="B528" s="1">
        <v>1014122687</v>
      </c>
      <c r="C528" s="1" t="s">
        <v>3153</v>
      </c>
      <c r="D528" s="1" t="s">
        <v>296</v>
      </c>
      <c r="E528" s="1" t="s">
        <v>218</v>
      </c>
      <c r="F528" s="1">
        <v>36</v>
      </c>
    </row>
    <row r="529" spans="1:6">
      <c r="A529" s="1">
        <v>528</v>
      </c>
      <c r="B529" s="1">
        <v>80231132</v>
      </c>
      <c r="C529" s="1" t="s">
        <v>1563</v>
      </c>
      <c r="D529" s="1" t="s">
        <v>1562</v>
      </c>
      <c r="E529" s="1" t="s">
        <v>221</v>
      </c>
      <c r="F529" s="1">
        <v>42</v>
      </c>
    </row>
    <row r="530" spans="1:6">
      <c r="A530" s="1">
        <v>529</v>
      </c>
      <c r="B530" s="1">
        <v>39629929</v>
      </c>
      <c r="C530" s="1" t="s">
        <v>1415</v>
      </c>
      <c r="D530" s="1" t="s">
        <v>1414</v>
      </c>
      <c r="E530" s="1" t="s">
        <v>218</v>
      </c>
      <c r="F530" s="1">
        <v>45</v>
      </c>
    </row>
    <row r="531" spans="1:6">
      <c r="A531" s="1">
        <v>530</v>
      </c>
      <c r="B531" s="1">
        <v>79377297</v>
      </c>
      <c r="C531" s="1" t="s">
        <v>844</v>
      </c>
      <c r="D531" s="1" t="s">
        <v>843</v>
      </c>
      <c r="E531" s="1" t="s">
        <v>221</v>
      </c>
      <c r="F531" s="1">
        <v>56</v>
      </c>
    </row>
    <row r="532" spans="1:6">
      <c r="A532" s="1">
        <v>531</v>
      </c>
      <c r="B532" s="1">
        <v>80868831</v>
      </c>
      <c r="C532" s="1" t="s">
        <v>750</v>
      </c>
      <c r="D532" s="1" t="s">
        <v>749</v>
      </c>
      <c r="E532" s="1" t="s">
        <v>221</v>
      </c>
      <c r="F532" s="1">
        <v>37</v>
      </c>
    </row>
    <row r="533" spans="1:6">
      <c r="A533" s="1">
        <v>532</v>
      </c>
      <c r="B533" s="1">
        <v>1026678089</v>
      </c>
      <c r="C533" s="1" t="s">
        <v>909</v>
      </c>
      <c r="D533" s="1" t="s">
        <v>908</v>
      </c>
      <c r="E533" s="1" t="s">
        <v>218</v>
      </c>
      <c r="F533" s="1">
        <v>32</v>
      </c>
    </row>
    <row r="534" spans="1:6">
      <c r="A534" s="1">
        <v>533</v>
      </c>
      <c r="B534" s="1">
        <v>51952812</v>
      </c>
      <c r="C534" s="1" t="s">
        <v>2531</v>
      </c>
      <c r="D534" s="1" t="s">
        <v>2530</v>
      </c>
      <c r="E534" s="1" t="s">
        <v>218</v>
      </c>
      <c r="F534" s="1">
        <v>53</v>
      </c>
    </row>
    <row r="535" spans="1:6">
      <c r="A535" s="1">
        <v>534</v>
      </c>
      <c r="B535" s="1">
        <v>5276354</v>
      </c>
      <c r="C535" s="1" t="s">
        <v>2043</v>
      </c>
      <c r="D535" s="1" t="s">
        <v>2042</v>
      </c>
      <c r="E535" s="1" t="s">
        <v>218</v>
      </c>
      <c r="F535" s="1">
        <v>43</v>
      </c>
    </row>
    <row r="536" spans="1:6">
      <c r="A536" s="1">
        <v>535</v>
      </c>
      <c r="B536" s="1">
        <v>1005467156</v>
      </c>
      <c r="C536" s="1" t="s">
        <v>1810</v>
      </c>
      <c r="D536" s="1" t="s">
        <v>1871</v>
      </c>
      <c r="E536" s="1" t="s">
        <v>218</v>
      </c>
      <c r="F536" s="1">
        <v>23</v>
      </c>
    </row>
    <row r="537" spans="1:6">
      <c r="A537" s="1">
        <v>536</v>
      </c>
      <c r="B537" s="1">
        <v>102223341</v>
      </c>
      <c r="C537" s="1" t="s">
        <v>117</v>
      </c>
      <c r="D537" s="1" t="s">
        <v>118</v>
      </c>
      <c r="E537" s="1" t="s">
        <v>218</v>
      </c>
      <c r="F537" s="1">
        <v>32</v>
      </c>
    </row>
    <row r="538" spans="1:6">
      <c r="A538" s="1">
        <v>537</v>
      </c>
      <c r="B538" s="1">
        <v>1016372567</v>
      </c>
      <c r="C538" s="1" t="s">
        <v>3160</v>
      </c>
      <c r="D538" s="1" t="s">
        <v>2192</v>
      </c>
      <c r="E538" s="1" t="s">
        <v>218</v>
      </c>
      <c r="F538" s="1">
        <v>26</v>
      </c>
    </row>
    <row r="539" spans="1:6">
      <c r="A539" s="1">
        <v>538</v>
      </c>
      <c r="B539" s="1">
        <v>52823942</v>
      </c>
      <c r="C539" s="1" t="s">
        <v>2552</v>
      </c>
      <c r="D539" s="1" t="s">
        <v>877</v>
      </c>
      <c r="E539" s="1" t="s">
        <v>218</v>
      </c>
      <c r="F539" s="1">
        <v>39</v>
      </c>
    </row>
    <row r="540" spans="1:6">
      <c r="A540" s="1">
        <v>539</v>
      </c>
      <c r="B540" s="1">
        <v>23917991</v>
      </c>
      <c r="C540" s="1" t="s">
        <v>831</v>
      </c>
      <c r="D540" s="1" t="s">
        <v>830</v>
      </c>
      <c r="E540" s="1" t="s">
        <v>218</v>
      </c>
      <c r="F540" s="1">
        <v>51</v>
      </c>
    </row>
    <row r="541" spans="1:6">
      <c r="A541" s="1">
        <v>540</v>
      </c>
      <c r="B541" s="1">
        <v>1032348336</v>
      </c>
      <c r="C541" s="1" t="s">
        <v>2516</v>
      </c>
      <c r="D541" s="1" t="s">
        <v>1470</v>
      </c>
      <c r="E541" s="1" t="s">
        <v>218</v>
      </c>
      <c r="F541" s="1">
        <v>27</v>
      </c>
    </row>
    <row r="542" spans="1:6">
      <c r="A542" s="1">
        <v>541</v>
      </c>
      <c r="B542" s="1">
        <v>80106178</v>
      </c>
      <c r="C542" s="1" t="s">
        <v>2453</v>
      </c>
      <c r="D542" s="1" t="s">
        <v>2452</v>
      </c>
      <c r="E542" s="1" t="s">
        <v>221</v>
      </c>
      <c r="F542" s="1">
        <v>40</v>
      </c>
    </row>
    <row r="543" spans="1:6">
      <c r="A543" s="1">
        <v>542</v>
      </c>
      <c r="B543" s="1">
        <v>79961991</v>
      </c>
      <c r="C543" s="1" t="s">
        <v>1536</v>
      </c>
      <c r="D543" s="1" t="s">
        <v>1535</v>
      </c>
      <c r="E543" s="1" t="s">
        <v>221</v>
      </c>
      <c r="F543" s="1">
        <v>45</v>
      </c>
    </row>
    <row r="544" spans="1:6">
      <c r="A544" s="1">
        <v>543</v>
      </c>
      <c r="B544" s="1">
        <v>1013432646</v>
      </c>
      <c r="C544" s="1" t="s">
        <v>2616</v>
      </c>
      <c r="D544" s="1" t="s">
        <v>2615</v>
      </c>
      <c r="E544" s="1" t="s">
        <v>221</v>
      </c>
      <c r="F544" s="1">
        <v>30</v>
      </c>
    </row>
    <row r="545" spans="1:6">
      <c r="A545" s="1">
        <v>544</v>
      </c>
      <c r="B545" s="1">
        <v>113654488</v>
      </c>
      <c r="C545" s="1" t="s">
        <v>950</v>
      </c>
      <c r="D545" s="1" t="s">
        <v>949</v>
      </c>
      <c r="E545" s="1" t="s">
        <v>218</v>
      </c>
      <c r="F545" s="1">
        <v>23</v>
      </c>
    </row>
    <row r="546" spans="1:6">
      <c r="A546" s="1">
        <v>545</v>
      </c>
      <c r="B546" s="1">
        <v>80747112</v>
      </c>
      <c r="C546" s="1" t="s">
        <v>1866</v>
      </c>
      <c r="D546" s="1" t="s">
        <v>1865</v>
      </c>
      <c r="E546" s="1" t="s">
        <v>221</v>
      </c>
      <c r="F546" s="1">
        <v>38</v>
      </c>
    </row>
    <row r="547" spans="1:6">
      <c r="A547" s="1">
        <v>546</v>
      </c>
      <c r="B547" s="1">
        <v>51993490</v>
      </c>
      <c r="C547" s="1" t="s">
        <v>2288</v>
      </c>
      <c r="D547" s="1" t="s">
        <v>2287</v>
      </c>
      <c r="E547" s="1" t="s">
        <v>218</v>
      </c>
      <c r="F547" s="1">
        <v>52</v>
      </c>
    </row>
    <row r="548" spans="1:6">
      <c r="A548" s="1">
        <v>547</v>
      </c>
      <c r="B548" s="1">
        <v>80152817</v>
      </c>
      <c r="C548" s="1" t="s">
        <v>3573</v>
      </c>
      <c r="D548" s="1" t="s">
        <v>3572</v>
      </c>
      <c r="E548" s="1" t="s">
        <v>221</v>
      </c>
      <c r="F548" s="1">
        <v>41</v>
      </c>
    </row>
    <row r="549" spans="1:6">
      <c r="A549" s="1">
        <v>548</v>
      </c>
      <c r="B549" s="1">
        <v>52697980</v>
      </c>
      <c r="C549" s="1" t="s">
        <v>2246</v>
      </c>
      <c r="D549" s="1" t="s">
        <v>2245</v>
      </c>
      <c r="E549" s="1" t="s">
        <v>218</v>
      </c>
      <c r="F549" s="1">
        <v>42</v>
      </c>
    </row>
    <row r="550" spans="1:6">
      <c r="A550" s="1">
        <v>549</v>
      </c>
      <c r="B550" s="1">
        <v>1012780096</v>
      </c>
      <c r="C550" s="1" t="s">
        <v>1841</v>
      </c>
      <c r="D550" s="1" t="s">
        <v>1369</v>
      </c>
      <c r="E550" s="1" t="s">
        <v>221</v>
      </c>
      <c r="F550" s="1">
        <v>27</v>
      </c>
    </row>
    <row r="551" spans="1:6">
      <c r="A551" s="1">
        <v>550</v>
      </c>
      <c r="B551" s="1">
        <v>1022328209</v>
      </c>
      <c r="C551" s="1" t="s">
        <v>3479</v>
      </c>
      <c r="D551" s="1" t="s">
        <v>1845</v>
      </c>
      <c r="E551" s="1" t="s">
        <v>218</v>
      </c>
      <c r="F551" s="1">
        <v>28</v>
      </c>
    </row>
    <row r="552" spans="1:6">
      <c r="A552" s="1">
        <v>551</v>
      </c>
      <c r="B552" s="1">
        <v>79215195</v>
      </c>
      <c r="C552" s="1" t="s">
        <v>2434</v>
      </c>
      <c r="D552" s="1" t="s">
        <v>2433</v>
      </c>
      <c r="E552" s="1" t="s">
        <v>221</v>
      </c>
      <c r="F552" s="1">
        <v>43</v>
      </c>
    </row>
    <row r="553" spans="1:6">
      <c r="A553" s="1">
        <v>552</v>
      </c>
      <c r="B553" s="1">
        <v>80007043</v>
      </c>
      <c r="C553" s="1" t="s">
        <v>3386</v>
      </c>
      <c r="D553" s="1" t="s">
        <v>3385</v>
      </c>
      <c r="E553" s="1" t="s">
        <v>221</v>
      </c>
      <c r="F553" s="1">
        <v>43</v>
      </c>
    </row>
    <row r="554" spans="1:6">
      <c r="A554" s="1">
        <v>553</v>
      </c>
      <c r="B554" s="1">
        <v>518691</v>
      </c>
      <c r="C554" s="1" t="s">
        <v>1084</v>
      </c>
      <c r="D554" s="1" t="s">
        <v>154</v>
      </c>
      <c r="E554" s="1" t="s">
        <v>218</v>
      </c>
      <c r="F554" s="1">
        <v>55</v>
      </c>
    </row>
    <row r="555" spans="1:6">
      <c r="A555" s="1">
        <v>554</v>
      </c>
      <c r="B555" s="1">
        <v>52229515</v>
      </c>
      <c r="C555" s="1" t="s">
        <v>2914</v>
      </c>
      <c r="D555" s="1" t="s">
        <v>2913</v>
      </c>
      <c r="E555" s="1" t="s">
        <v>218</v>
      </c>
      <c r="F555" s="1">
        <v>48</v>
      </c>
    </row>
    <row r="556" spans="1:6">
      <c r="A556" s="1">
        <v>555</v>
      </c>
      <c r="B556" s="1">
        <v>52973113</v>
      </c>
      <c r="C556" s="1" t="s">
        <v>2056</v>
      </c>
      <c r="D556" s="1" t="s">
        <v>2055</v>
      </c>
      <c r="E556" s="1" t="s">
        <v>218</v>
      </c>
      <c r="F556" s="1">
        <v>40</v>
      </c>
    </row>
    <row r="557" spans="1:6">
      <c r="A557" s="1">
        <v>556</v>
      </c>
      <c r="B557" s="1">
        <v>52188870</v>
      </c>
      <c r="C557" s="1" t="s">
        <v>2021</v>
      </c>
      <c r="D557" s="1" t="s">
        <v>794</v>
      </c>
      <c r="E557" s="1" t="s">
        <v>218</v>
      </c>
      <c r="F557" s="1">
        <v>48</v>
      </c>
    </row>
    <row r="558" spans="1:6">
      <c r="A558" s="1">
        <v>557</v>
      </c>
      <c r="B558" s="1">
        <v>1018648328</v>
      </c>
      <c r="C558" s="1" t="s">
        <v>2630</v>
      </c>
      <c r="D558" s="1" t="s">
        <v>2629</v>
      </c>
      <c r="E558" s="1" t="s">
        <v>218</v>
      </c>
      <c r="F558" s="1">
        <v>26</v>
      </c>
    </row>
    <row r="559" spans="1:6">
      <c r="A559" s="1">
        <v>558</v>
      </c>
      <c r="B559" s="1">
        <v>107093341</v>
      </c>
      <c r="C559" s="1" t="s">
        <v>1226</v>
      </c>
      <c r="D559" s="1" t="s">
        <v>1225</v>
      </c>
      <c r="E559" s="1" t="s">
        <v>221</v>
      </c>
      <c r="F559" s="1">
        <v>34</v>
      </c>
    </row>
    <row r="560" spans="1:6">
      <c r="A560" s="1">
        <v>559</v>
      </c>
      <c r="B560" s="1">
        <v>1022457195</v>
      </c>
      <c r="C560" s="1" t="s">
        <v>1195</v>
      </c>
      <c r="D560" s="1" t="s">
        <v>1194</v>
      </c>
      <c r="E560" s="1" t="s">
        <v>218</v>
      </c>
      <c r="F560" s="1">
        <v>32</v>
      </c>
    </row>
    <row r="561" spans="1:6">
      <c r="A561" s="1">
        <v>560</v>
      </c>
      <c r="B561" s="1">
        <v>1001565024</v>
      </c>
      <c r="C561" s="1" t="s">
        <v>409</v>
      </c>
      <c r="D561" s="1" t="s">
        <v>3592</v>
      </c>
      <c r="E561" s="1" t="s">
        <v>221</v>
      </c>
      <c r="F561" s="1">
        <v>22</v>
      </c>
    </row>
    <row r="562" spans="1:6">
      <c r="A562" s="1">
        <v>561</v>
      </c>
      <c r="B562" s="1">
        <v>1023936400</v>
      </c>
      <c r="C562" s="1" t="s">
        <v>3300</v>
      </c>
      <c r="D562" s="1" t="s">
        <v>2455</v>
      </c>
      <c r="E562" s="1" t="s">
        <v>221</v>
      </c>
      <c r="F562" s="1">
        <v>31</v>
      </c>
    </row>
    <row r="563" spans="1:6">
      <c r="A563" s="1">
        <v>562</v>
      </c>
      <c r="B563" s="1">
        <v>79513146</v>
      </c>
      <c r="C563" s="1" t="s">
        <v>2763</v>
      </c>
      <c r="D563" s="1" t="s">
        <v>2762</v>
      </c>
      <c r="E563" s="1" t="s">
        <v>221</v>
      </c>
      <c r="F563" s="1">
        <v>53</v>
      </c>
    </row>
    <row r="564" spans="1:6">
      <c r="A564" s="1">
        <v>563</v>
      </c>
      <c r="B564" s="1">
        <v>52319212</v>
      </c>
      <c r="C564" s="1" t="s">
        <v>967</v>
      </c>
      <c r="D564" s="1" t="s">
        <v>966</v>
      </c>
      <c r="E564" s="1" t="s">
        <v>218</v>
      </c>
      <c r="F564" s="1">
        <v>46</v>
      </c>
    </row>
    <row r="565" spans="1:6">
      <c r="A565" s="1">
        <v>564</v>
      </c>
      <c r="B565" s="1">
        <v>52362410</v>
      </c>
      <c r="C565" s="1" t="s">
        <v>2138</v>
      </c>
      <c r="D565" s="1" t="s">
        <v>2137</v>
      </c>
      <c r="E565" s="1" t="s">
        <v>218</v>
      </c>
      <c r="F565" s="1">
        <v>47</v>
      </c>
    </row>
    <row r="566" spans="1:6">
      <c r="A566" s="1">
        <v>565</v>
      </c>
      <c r="B566" s="1">
        <v>79765600</v>
      </c>
      <c r="C566" s="1" t="s">
        <v>3423</v>
      </c>
      <c r="D566" s="1" t="s">
        <v>1314</v>
      </c>
      <c r="E566" s="1" t="s">
        <v>221</v>
      </c>
      <c r="F566" s="1">
        <v>43</v>
      </c>
    </row>
    <row r="567" spans="1:6">
      <c r="A567" s="1">
        <v>566</v>
      </c>
      <c r="B567" s="1">
        <v>52972421</v>
      </c>
      <c r="C567" s="1" t="s">
        <v>2745</v>
      </c>
      <c r="D567" s="1" t="s">
        <v>2744</v>
      </c>
      <c r="E567" s="1" t="s">
        <v>218</v>
      </c>
      <c r="F567" s="1">
        <v>40</v>
      </c>
    </row>
    <row r="568" spans="1:6">
      <c r="A568" s="1">
        <v>567</v>
      </c>
      <c r="B568" s="1">
        <v>52808719</v>
      </c>
      <c r="C568" s="1" t="s">
        <v>1540</v>
      </c>
      <c r="D568" s="1" t="s">
        <v>2946</v>
      </c>
      <c r="E568" s="1" t="s">
        <v>218</v>
      </c>
      <c r="F568" s="1">
        <v>41</v>
      </c>
    </row>
    <row r="569" spans="1:6">
      <c r="A569" s="1">
        <v>568</v>
      </c>
      <c r="B569" s="1">
        <v>1022651446</v>
      </c>
      <c r="C569" s="1" t="s">
        <v>631</v>
      </c>
      <c r="D569" s="1" t="s">
        <v>630</v>
      </c>
      <c r="E569" s="1" t="s">
        <v>218</v>
      </c>
      <c r="F569" s="1">
        <v>30</v>
      </c>
    </row>
    <row r="570" spans="1:6">
      <c r="A570" s="1">
        <v>569</v>
      </c>
      <c r="B570" s="1">
        <v>101554934</v>
      </c>
      <c r="C570" s="1" t="s">
        <v>611</v>
      </c>
      <c r="D570" s="1" t="s">
        <v>610</v>
      </c>
      <c r="E570" s="1" t="s">
        <v>218</v>
      </c>
      <c r="F570" s="1">
        <v>29</v>
      </c>
    </row>
    <row r="571" spans="1:6">
      <c r="A571" s="1">
        <v>570</v>
      </c>
      <c r="B571" s="1">
        <v>1016882932</v>
      </c>
      <c r="C571" s="1" t="s">
        <v>2307</v>
      </c>
      <c r="D571" s="1" t="s">
        <v>2306</v>
      </c>
      <c r="E571" s="1" t="s">
        <v>221</v>
      </c>
      <c r="F571" s="1">
        <v>29</v>
      </c>
    </row>
    <row r="572" spans="1:6">
      <c r="A572" s="1">
        <v>571</v>
      </c>
      <c r="B572" s="1">
        <v>52741829</v>
      </c>
      <c r="C572" s="1" t="s">
        <v>791</v>
      </c>
      <c r="D572" s="1" t="s">
        <v>790</v>
      </c>
      <c r="E572" s="1" t="s">
        <v>218</v>
      </c>
      <c r="F572" s="1">
        <v>40</v>
      </c>
    </row>
    <row r="573" spans="1:6">
      <c r="A573" s="1">
        <v>572</v>
      </c>
      <c r="B573" s="1">
        <v>80202920</v>
      </c>
      <c r="C573" s="1" t="s">
        <v>2576</v>
      </c>
      <c r="D573" s="1" t="s">
        <v>2575</v>
      </c>
      <c r="E573" s="1" t="s">
        <v>221</v>
      </c>
      <c r="F573" s="1">
        <v>39</v>
      </c>
    </row>
    <row r="574" spans="1:6">
      <c r="A574" s="1">
        <v>573</v>
      </c>
      <c r="B574" s="1">
        <v>1140803397</v>
      </c>
      <c r="C574" s="1" t="s">
        <v>660</v>
      </c>
      <c r="D574" s="1" t="s">
        <v>659</v>
      </c>
      <c r="E574" s="1" t="s">
        <v>221</v>
      </c>
      <c r="F574" s="1">
        <v>24</v>
      </c>
    </row>
    <row r="575" spans="1:6">
      <c r="A575" s="1">
        <v>574</v>
      </c>
      <c r="B575" s="1">
        <v>1075843344</v>
      </c>
      <c r="C575" s="1" t="s">
        <v>3286</v>
      </c>
      <c r="D575" s="1" t="s">
        <v>3285</v>
      </c>
      <c r="E575" s="1" t="s">
        <v>218</v>
      </c>
      <c r="F575" s="1">
        <v>34</v>
      </c>
    </row>
    <row r="576" spans="1:6">
      <c r="A576" s="1">
        <v>575</v>
      </c>
      <c r="B576" s="1">
        <v>80658307</v>
      </c>
      <c r="C576" s="1" t="s">
        <v>2781</v>
      </c>
      <c r="D576" s="1" t="s">
        <v>227</v>
      </c>
      <c r="E576" s="1" t="s">
        <v>221</v>
      </c>
      <c r="F576" s="1">
        <v>37</v>
      </c>
    </row>
    <row r="577" spans="1:6">
      <c r="A577" s="1">
        <v>576</v>
      </c>
      <c r="B577" s="1">
        <v>53107835</v>
      </c>
      <c r="C577" s="1" t="s">
        <v>75</v>
      </c>
      <c r="D577" s="1" t="s">
        <v>76</v>
      </c>
      <c r="E577" s="1" t="s">
        <v>218</v>
      </c>
      <c r="F577" s="1">
        <v>37</v>
      </c>
    </row>
    <row r="578" spans="1:6">
      <c r="A578" s="1">
        <v>577</v>
      </c>
      <c r="B578" s="1">
        <v>39532543</v>
      </c>
      <c r="C578" s="1" t="s">
        <v>2013</v>
      </c>
      <c r="D578" s="1" t="s">
        <v>2012</v>
      </c>
      <c r="E578" s="1" t="s">
        <v>218</v>
      </c>
      <c r="F578" s="1">
        <v>58</v>
      </c>
    </row>
    <row r="579" spans="1:6">
      <c r="A579" s="1">
        <v>578</v>
      </c>
      <c r="B579" s="1">
        <v>51963161</v>
      </c>
      <c r="C579" s="1" t="s">
        <v>1251</v>
      </c>
      <c r="D579" s="1" t="s">
        <v>1250</v>
      </c>
      <c r="E579" s="1" t="s">
        <v>218</v>
      </c>
      <c r="F579" s="1">
        <v>54</v>
      </c>
    </row>
    <row r="580" spans="1:6">
      <c r="A580" s="1">
        <v>579</v>
      </c>
      <c r="B580" s="1">
        <v>5207606</v>
      </c>
      <c r="C580" s="1" t="s">
        <v>2532</v>
      </c>
      <c r="D580" s="1" t="s">
        <v>179</v>
      </c>
      <c r="E580" s="1" t="s">
        <v>218</v>
      </c>
      <c r="F580" s="1">
        <v>50</v>
      </c>
    </row>
    <row r="581" spans="1:6">
      <c r="A581" s="1">
        <v>580</v>
      </c>
      <c r="B581" s="1">
        <v>53053858</v>
      </c>
      <c r="C581" s="1" t="s">
        <v>1469</v>
      </c>
      <c r="D581" s="1" t="s">
        <v>1468</v>
      </c>
      <c r="E581" s="1" t="s">
        <v>218</v>
      </c>
      <c r="F581" s="1">
        <v>39</v>
      </c>
    </row>
    <row r="582" spans="1:6">
      <c r="A582" s="1">
        <v>581</v>
      </c>
      <c r="B582" s="1">
        <v>1026998863</v>
      </c>
      <c r="C582" s="1" t="s">
        <v>1046</v>
      </c>
      <c r="D582" s="1" t="s">
        <v>1045</v>
      </c>
      <c r="E582" s="1" t="s">
        <v>218</v>
      </c>
      <c r="F582" s="1">
        <v>37</v>
      </c>
    </row>
    <row r="583" spans="1:6">
      <c r="A583" s="1">
        <v>582</v>
      </c>
      <c r="B583" s="1">
        <v>1014484817</v>
      </c>
      <c r="C583" s="1" t="s">
        <v>482</v>
      </c>
      <c r="D583" s="1" t="s">
        <v>481</v>
      </c>
      <c r="E583" s="1" t="s">
        <v>218</v>
      </c>
      <c r="F583" s="1">
        <v>33</v>
      </c>
    </row>
    <row r="584" spans="1:6">
      <c r="A584" s="1">
        <v>583</v>
      </c>
      <c r="B584" s="1">
        <v>52762643</v>
      </c>
      <c r="C584" s="1" t="s">
        <v>978</v>
      </c>
      <c r="D584" s="1" t="s">
        <v>977</v>
      </c>
      <c r="E584" s="1" t="s">
        <v>218</v>
      </c>
      <c r="F584" s="1">
        <v>38</v>
      </c>
    </row>
    <row r="585" spans="1:6">
      <c r="A585" s="1">
        <v>584</v>
      </c>
      <c r="B585" s="1">
        <v>79914876</v>
      </c>
      <c r="C585" s="1" t="s">
        <v>2442</v>
      </c>
      <c r="D585" s="1" t="s">
        <v>2441</v>
      </c>
      <c r="E585" s="1" t="s">
        <v>221</v>
      </c>
      <c r="F585" s="1">
        <v>43</v>
      </c>
    </row>
    <row r="586" spans="1:6">
      <c r="A586" s="1">
        <v>585</v>
      </c>
      <c r="B586" s="1">
        <v>1022813252</v>
      </c>
      <c r="C586" s="1" t="s">
        <v>1196</v>
      </c>
      <c r="D586" s="1" t="s">
        <v>1045</v>
      </c>
      <c r="E586" s="1" t="s">
        <v>218</v>
      </c>
      <c r="F586" s="1">
        <v>31</v>
      </c>
    </row>
    <row r="587" spans="1:6">
      <c r="A587" s="1">
        <v>586</v>
      </c>
      <c r="B587" s="1">
        <v>1015980335</v>
      </c>
      <c r="C587" s="1" t="s">
        <v>1662</v>
      </c>
      <c r="D587" s="1" t="s">
        <v>1603</v>
      </c>
      <c r="E587" s="1" t="s">
        <v>218</v>
      </c>
      <c r="F587" s="1">
        <v>31</v>
      </c>
    </row>
    <row r="588" spans="1:6">
      <c r="A588" s="1">
        <v>587</v>
      </c>
      <c r="B588" s="1">
        <v>52806304</v>
      </c>
      <c r="C588" s="1" t="s">
        <v>3112</v>
      </c>
      <c r="D588" s="1" t="s">
        <v>3111</v>
      </c>
      <c r="E588" s="1" t="s">
        <v>218</v>
      </c>
      <c r="F588" s="1">
        <v>42</v>
      </c>
    </row>
    <row r="589" spans="1:6">
      <c r="A589" s="1">
        <v>588</v>
      </c>
      <c r="B589" s="1">
        <v>1022200899</v>
      </c>
      <c r="C589" s="1" t="s">
        <v>2096</v>
      </c>
      <c r="D589" s="1" t="s">
        <v>2095</v>
      </c>
      <c r="E589" s="1" t="s">
        <v>218</v>
      </c>
      <c r="F589" s="1">
        <v>31</v>
      </c>
    </row>
    <row r="590" spans="1:6">
      <c r="A590" s="1">
        <v>589</v>
      </c>
      <c r="B590" s="1">
        <v>80001678</v>
      </c>
      <c r="C590" s="1" t="s">
        <v>2445</v>
      </c>
      <c r="D590" s="1" t="s">
        <v>2444</v>
      </c>
      <c r="E590" s="1" t="s">
        <v>221</v>
      </c>
      <c r="F590" s="1">
        <v>43</v>
      </c>
    </row>
    <row r="591" spans="1:6">
      <c r="A591" s="1">
        <v>590</v>
      </c>
      <c r="B591" s="1">
        <v>1002319162</v>
      </c>
      <c r="C591" s="1" t="s">
        <v>1870</v>
      </c>
      <c r="D591" s="1" t="s">
        <v>1869</v>
      </c>
      <c r="E591" s="1" t="s">
        <v>218</v>
      </c>
      <c r="F591" s="1">
        <v>33</v>
      </c>
    </row>
    <row r="592" spans="1:6">
      <c r="A592" s="1">
        <v>591</v>
      </c>
      <c r="B592" s="1">
        <v>1031973494</v>
      </c>
      <c r="C592" s="1" t="s">
        <v>3088</v>
      </c>
      <c r="D592" s="1" t="s">
        <v>3087</v>
      </c>
      <c r="E592" s="1" t="s">
        <v>218</v>
      </c>
      <c r="F592" s="1">
        <v>29</v>
      </c>
    </row>
    <row r="593" spans="1:6">
      <c r="A593" s="1">
        <v>592</v>
      </c>
      <c r="B593" s="1">
        <v>52838411</v>
      </c>
      <c r="C593" s="1" t="s">
        <v>2414</v>
      </c>
      <c r="D593" s="1" t="s">
        <v>2413</v>
      </c>
      <c r="E593" s="1" t="s">
        <v>218</v>
      </c>
      <c r="F593" s="1">
        <v>42</v>
      </c>
    </row>
    <row r="594" spans="1:6">
      <c r="A594" s="1">
        <v>593</v>
      </c>
      <c r="B594" s="1">
        <v>1014484550</v>
      </c>
      <c r="C594" s="1" t="s">
        <v>1024</v>
      </c>
      <c r="D594" s="1" t="s">
        <v>60</v>
      </c>
      <c r="E594" s="1" t="s">
        <v>218</v>
      </c>
      <c r="F594" s="1">
        <v>30</v>
      </c>
    </row>
    <row r="595" spans="1:6">
      <c r="A595" s="1">
        <v>594</v>
      </c>
      <c r="B595" s="1">
        <v>1022460756</v>
      </c>
      <c r="C595" s="1" t="s">
        <v>1925</v>
      </c>
      <c r="D595" s="1" t="s">
        <v>1924</v>
      </c>
      <c r="E595" s="1" t="s">
        <v>218</v>
      </c>
      <c r="F595" s="1">
        <v>34</v>
      </c>
    </row>
    <row r="596" spans="1:6">
      <c r="A596" s="1">
        <v>595</v>
      </c>
      <c r="B596" s="1">
        <v>101295993</v>
      </c>
      <c r="C596" s="1" t="s">
        <v>1881</v>
      </c>
      <c r="D596" s="1" t="s">
        <v>1880</v>
      </c>
      <c r="E596" s="1" t="s">
        <v>218</v>
      </c>
      <c r="F596" s="1">
        <v>27</v>
      </c>
    </row>
    <row r="597" spans="1:6">
      <c r="A597" s="1">
        <v>596</v>
      </c>
      <c r="B597" s="1">
        <v>102213768</v>
      </c>
      <c r="C597" s="1" t="s">
        <v>3014</v>
      </c>
      <c r="D597" s="1" t="s">
        <v>2441</v>
      </c>
      <c r="E597" s="1" t="s">
        <v>221</v>
      </c>
      <c r="F597" s="1">
        <v>33</v>
      </c>
    </row>
    <row r="598" spans="1:6">
      <c r="A598" s="1">
        <v>597</v>
      </c>
      <c r="B598" s="1">
        <v>1024830316</v>
      </c>
      <c r="C598" s="1" t="s">
        <v>1936</v>
      </c>
      <c r="D598" s="1" t="s">
        <v>1935</v>
      </c>
      <c r="E598" s="1" t="s">
        <v>218</v>
      </c>
      <c r="F598" s="1">
        <v>34</v>
      </c>
    </row>
    <row r="599" spans="1:6">
      <c r="A599" s="1">
        <v>598</v>
      </c>
      <c r="B599" s="1">
        <v>1024773956</v>
      </c>
      <c r="C599" s="1" t="s">
        <v>1710</v>
      </c>
      <c r="D599" s="1" t="s">
        <v>1709</v>
      </c>
      <c r="E599" s="1" t="s">
        <v>218</v>
      </c>
      <c r="F599" s="1">
        <v>31</v>
      </c>
    </row>
    <row r="600" spans="1:6">
      <c r="A600" s="1">
        <v>599</v>
      </c>
      <c r="B600" s="1">
        <v>1032404430</v>
      </c>
      <c r="C600" s="1" t="s">
        <v>2594</v>
      </c>
      <c r="D600" s="1" t="s">
        <v>162</v>
      </c>
      <c r="E600" s="1" t="s">
        <v>221</v>
      </c>
      <c r="F600" s="1">
        <v>30</v>
      </c>
    </row>
    <row r="601" spans="1:6">
      <c r="A601" s="1">
        <v>600</v>
      </c>
      <c r="B601" s="1">
        <v>1032475470</v>
      </c>
      <c r="C601" s="1" t="s">
        <v>3307</v>
      </c>
      <c r="D601" s="1" t="s">
        <v>1223</v>
      </c>
      <c r="E601" s="1" t="s">
        <v>218</v>
      </c>
      <c r="F601" s="1">
        <v>36</v>
      </c>
    </row>
    <row r="602" spans="1:6">
      <c r="A602" s="1">
        <v>601</v>
      </c>
      <c r="B602" s="1">
        <v>1013581146</v>
      </c>
      <c r="C602" s="1" t="s">
        <v>2303</v>
      </c>
      <c r="D602" s="1" t="s">
        <v>80</v>
      </c>
      <c r="E602" s="1" t="s">
        <v>218</v>
      </c>
      <c r="F602" s="1">
        <v>30</v>
      </c>
    </row>
    <row r="603" spans="1:6">
      <c r="A603" s="1">
        <v>602</v>
      </c>
      <c r="B603" s="1">
        <v>52881010</v>
      </c>
      <c r="C603" s="1" t="s">
        <v>435</v>
      </c>
      <c r="D603" s="1" t="s">
        <v>434</v>
      </c>
      <c r="E603" s="1" t="s">
        <v>218</v>
      </c>
      <c r="F603" s="1">
        <v>39</v>
      </c>
    </row>
    <row r="604" spans="1:6">
      <c r="A604" s="1">
        <v>603</v>
      </c>
      <c r="B604" s="1">
        <v>29115105</v>
      </c>
      <c r="C604" s="1" t="s">
        <v>3019</v>
      </c>
      <c r="D604" s="1" t="s">
        <v>3018</v>
      </c>
      <c r="E604" s="1" t="s">
        <v>218</v>
      </c>
      <c r="F604" s="1">
        <v>44</v>
      </c>
    </row>
    <row r="605" spans="1:6">
      <c r="A605" s="1">
        <v>604</v>
      </c>
      <c r="B605" s="1">
        <v>101265816</v>
      </c>
      <c r="C605" s="1" t="s">
        <v>1021</v>
      </c>
      <c r="D605" s="1" t="s">
        <v>1020</v>
      </c>
      <c r="E605" s="1" t="s">
        <v>218</v>
      </c>
      <c r="F605" s="1">
        <v>29</v>
      </c>
    </row>
    <row r="606" spans="1:6">
      <c r="A606" s="1">
        <v>605</v>
      </c>
      <c r="B606" s="1">
        <v>1015125722</v>
      </c>
      <c r="C606" s="1" t="s">
        <v>3512</v>
      </c>
      <c r="D606" s="1" t="s">
        <v>3511</v>
      </c>
      <c r="E606" s="1" t="s">
        <v>221</v>
      </c>
      <c r="F606" s="1">
        <v>29</v>
      </c>
    </row>
    <row r="607" spans="1:6">
      <c r="A607" s="1">
        <v>606</v>
      </c>
      <c r="B607" s="1">
        <v>103040545</v>
      </c>
      <c r="C607" s="1" t="s">
        <v>1618</v>
      </c>
      <c r="D607" s="1" t="s">
        <v>1617</v>
      </c>
      <c r="E607" s="1" t="s">
        <v>218</v>
      </c>
      <c r="F607" s="1">
        <v>29</v>
      </c>
    </row>
    <row r="608" spans="1:6">
      <c r="A608" s="1">
        <v>607</v>
      </c>
      <c r="B608" s="1">
        <v>53093567</v>
      </c>
      <c r="C608" s="1" t="s">
        <v>3291</v>
      </c>
      <c r="D608" s="1" t="s">
        <v>3290</v>
      </c>
      <c r="E608" s="1" t="s">
        <v>218</v>
      </c>
      <c r="F608" s="1">
        <v>38</v>
      </c>
    </row>
    <row r="609" spans="1:6">
      <c r="A609" s="1">
        <v>608</v>
      </c>
      <c r="B609" s="1">
        <v>1012272808</v>
      </c>
      <c r="C609" s="1" t="s">
        <v>2471</v>
      </c>
      <c r="D609" s="1" t="s">
        <v>2370</v>
      </c>
      <c r="E609" s="1" t="s">
        <v>218</v>
      </c>
      <c r="F609" s="1">
        <v>28</v>
      </c>
    </row>
    <row r="610" spans="1:6">
      <c r="A610" s="1">
        <v>609</v>
      </c>
      <c r="B610" s="1">
        <v>1019313048</v>
      </c>
      <c r="C610" s="1" t="s">
        <v>1915</v>
      </c>
      <c r="D610" s="1" t="s">
        <v>1914</v>
      </c>
      <c r="E610" s="1" t="s">
        <v>218</v>
      </c>
      <c r="F610" s="1">
        <v>27</v>
      </c>
    </row>
    <row r="611" spans="1:6">
      <c r="A611" s="1">
        <v>610</v>
      </c>
      <c r="B611" s="1">
        <v>1233228487</v>
      </c>
      <c r="C611" s="1" t="s">
        <v>2364</v>
      </c>
      <c r="D611" s="1" t="s">
        <v>877</v>
      </c>
      <c r="E611" s="1" t="s">
        <v>218</v>
      </c>
      <c r="F611" s="1">
        <v>24</v>
      </c>
    </row>
    <row r="612" spans="1:6">
      <c r="A612" s="1">
        <v>611</v>
      </c>
      <c r="B612" s="1">
        <v>1024759033</v>
      </c>
      <c r="C612" s="1" t="s">
        <v>1213</v>
      </c>
      <c r="D612" s="1" t="s">
        <v>1212</v>
      </c>
      <c r="E612" s="1" t="s">
        <v>218</v>
      </c>
      <c r="F612" s="1">
        <v>36</v>
      </c>
    </row>
    <row r="613" spans="1:6">
      <c r="A613" s="1">
        <v>612</v>
      </c>
      <c r="B613" s="1">
        <v>52232402</v>
      </c>
      <c r="C613" s="1" t="s">
        <v>1100</v>
      </c>
      <c r="D613" s="1" t="s">
        <v>1099</v>
      </c>
      <c r="E613" s="1" t="s">
        <v>218</v>
      </c>
      <c r="F613" s="1">
        <v>46</v>
      </c>
    </row>
    <row r="614" spans="1:6">
      <c r="A614" s="1">
        <v>613</v>
      </c>
      <c r="B614" s="1">
        <v>1057154027</v>
      </c>
      <c r="C614" s="1" t="s">
        <v>161</v>
      </c>
      <c r="D614" s="1" t="s">
        <v>162</v>
      </c>
      <c r="E614" s="1" t="s">
        <v>221</v>
      </c>
      <c r="F614" s="1">
        <v>29</v>
      </c>
    </row>
    <row r="615" spans="1:6">
      <c r="A615" s="1">
        <v>614</v>
      </c>
      <c r="B615" s="1">
        <v>1020543948</v>
      </c>
      <c r="C615" s="1" t="s">
        <v>2483</v>
      </c>
      <c r="D615" s="1" t="s">
        <v>669</v>
      </c>
      <c r="E615" s="1" t="s">
        <v>218</v>
      </c>
      <c r="F615" s="1">
        <v>36</v>
      </c>
    </row>
    <row r="616" spans="1:6">
      <c r="A616" s="1">
        <v>615</v>
      </c>
      <c r="B616" s="1">
        <v>1051823291</v>
      </c>
      <c r="C616" s="1" t="s">
        <v>1376</v>
      </c>
      <c r="D616" s="1" t="s">
        <v>1375</v>
      </c>
      <c r="E616" s="1" t="s">
        <v>221</v>
      </c>
      <c r="F616" s="1">
        <v>29</v>
      </c>
    </row>
    <row r="617" spans="1:6">
      <c r="A617" s="1">
        <v>616</v>
      </c>
      <c r="B617" s="1">
        <v>1136542194</v>
      </c>
      <c r="C617" s="1" t="s">
        <v>1078</v>
      </c>
      <c r="D617" s="1" t="s">
        <v>1077</v>
      </c>
      <c r="E617" s="1" t="s">
        <v>218</v>
      </c>
      <c r="F617" s="1">
        <v>27</v>
      </c>
    </row>
    <row r="618" spans="1:6">
      <c r="A618" s="1">
        <v>617</v>
      </c>
      <c r="B618" s="1">
        <v>52445999</v>
      </c>
      <c r="C618" s="1" t="s">
        <v>2544</v>
      </c>
      <c r="D618" s="1" t="s">
        <v>1241</v>
      </c>
      <c r="E618" s="1" t="s">
        <v>218</v>
      </c>
      <c r="F618" s="1">
        <v>43</v>
      </c>
    </row>
    <row r="619" spans="1:6">
      <c r="A619" s="1">
        <v>618</v>
      </c>
      <c r="B619" s="1">
        <v>53042653</v>
      </c>
      <c r="C619" s="1" t="s">
        <v>1125</v>
      </c>
      <c r="D619" s="1" t="s">
        <v>1124</v>
      </c>
      <c r="E619" s="1" t="s">
        <v>218</v>
      </c>
      <c r="F619" s="1">
        <v>37</v>
      </c>
    </row>
    <row r="620" spans="1:6">
      <c r="A620" s="1">
        <v>619</v>
      </c>
      <c r="B620" s="1">
        <v>52522085</v>
      </c>
      <c r="C620" s="1" t="s">
        <v>2933</v>
      </c>
      <c r="D620" s="1" t="s">
        <v>146</v>
      </c>
      <c r="E620" s="1" t="s">
        <v>218</v>
      </c>
      <c r="F620" s="1">
        <v>43</v>
      </c>
    </row>
    <row r="621" spans="1:6">
      <c r="A621" s="1">
        <v>620</v>
      </c>
      <c r="B621" s="1">
        <v>1073523877</v>
      </c>
      <c r="C621" s="1" t="s">
        <v>1977</v>
      </c>
      <c r="D621" s="1" t="s">
        <v>1976</v>
      </c>
      <c r="E621" s="1" t="s">
        <v>218</v>
      </c>
      <c r="F621" s="1">
        <v>33</v>
      </c>
    </row>
    <row r="622" spans="1:6">
      <c r="A622" s="1">
        <v>621</v>
      </c>
      <c r="B622" s="1">
        <v>1014851864</v>
      </c>
      <c r="C622" s="1" t="s">
        <v>176</v>
      </c>
      <c r="D622" s="1" t="s">
        <v>177</v>
      </c>
      <c r="E622" s="1" t="s">
        <v>218</v>
      </c>
      <c r="F622" s="1">
        <v>35</v>
      </c>
    </row>
    <row r="623" spans="1:6">
      <c r="A623" s="1">
        <v>622</v>
      </c>
      <c r="B623" s="1">
        <v>53016361</v>
      </c>
      <c r="C623" s="1" t="s">
        <v>721</v>
      </c>
      <c r="D623" s="1" t="s">
        <v>720</v>
      </c>
      <c r="E623" s="1" t="s">
        <v>218</v>
      </c>
      <c r="F623" s="1">
        <v>38</v>
      </c>
    </row>
    <row r="624" spans="1:6">
      <c r="A624" s="1">
        <v>623</v>
      </c>
      <c r="B624" s="1">
        <v>53007606</v>
      </c>
      <c r="C624" s="1" t="s">
        <v>987</v>
      </c>
      <c r="D624" s="1" t="s">
        <v>146</v>
      </c>
      <c r="E624" s="1" t="s">
        <v>218</v>
      </c>
      <c r="F624" s="1">
        <v>39</v>
      </c>
    </row>
    <row r="625" spans="1:6">
      <c r="A625" s="1">
        <v>624</v>
      </c>
      <c r="B625" s="1">
        <v>53919610</v>
      </c>
      <c r="C625" s="1" t="s">
        <v>3568</v>
      </c>
      <c r="D625" s="1" t="s">
        <v>3567</v>
      </c>
      <c r="E625" s="1" t="s">
        <v>218</v>
      </c>
      <c r="F625" s="1">
        <v>39</v>
      </c>
    </row>
    <row r="626" spans="1:6">
      <c r="A626" s="1">
        <v>625</v>
      </c>
      <c r="B626" s="1">
        <v>52352058</v>
      </c>
      <c r="C626" s="1" t="s">
        <v>560</v>
      </c>
      <c r="D626" s="1" t="s">
        <v>559</v>
      </c>
      <c r="E626" s="1" t="s">
        <v>218</v>
      </c>
      <c r="F626" s="1">
        <v>44</v>
      </c>
    </row>
    <row r="627" spans="1:6">
      <c r="A627" s="1">
        <v>626</v>
      </c>
      <c r="B627" s="1">
        <v>52916425</v>
      </c>
      <c r="C627" s="1" t="s">
        <v>3496</v>
      </c>
      <c r="D627" s="1" t="s">
        <v>3495</v>
      </c>
      <c r="E627" s="1" t="s">
        <v>218</v>
      </c>
      <c r="F627" s="1">
        <v>39</v>
      </c>
    </row>
    <row r="628" spans="1:6">
      <c r="A628" s="1">
        <v>627</v>
      </c>
      <c r="B628" s="1">
        <v>1023443277</v>
      </c>
      <c r="C628" s="1" t="s">
        <v>3481</v>
      </c>
      <c r="D628" s="1" t="s">
        <v>3480</v>
      </c>
      <c r="E628" s="1" t="s">
        <v>221</v>
      </c>
      <c r="F628" s="1">
        <v>30</v>
      </c>
    </row>
    <row r="629" spans="1:6">
      <c r="A629" s="1">
        <v>628</v>
      </c>
      <c r="B629" s="1">
        <v>1127586857</v>
      </c>
      <c r="C629" s="1" t="s">
        <v>2865</v>
      </c>
      <c r="D629" s="1" t="s">
        <v>2864</v>
      </c>
      <c r="E629" s="1" t="s">
        <v>218</v>
      </c>
      <c r="F629" s="1">
        <v>27</v>
      </c>
    </row>
    <row r="630" spans="1:6">
      <c r="A630" s="1">
        <v>629</v>
      </c>
      <c r="B630" s="1">
        <v>1022517284</v>
      </c>
      <c r="C630" s="1" t="s">
        <v>3299</v>
      </c>
      <c r="D630" s="1" t="s">
        <v>1347</v>
      </c>
      <c r="E630" s="1" t="s">
        <v>221</v>
      </c>
      <c r="F630" s="1">
        <v>31</v>
      </c>
    </row>
    <row r="631" spans="1:6">
      <c r="A631" s="1">
        <v>630</v>
      </c>
      <c r="B631" s="1">
        <v>52291695</v>
      </c>
      <c r="C631" s="1" t="s">
        <v>2715</v>
      </c>
      <c r="D631" s="1" t="s">
        <v>1800</v>
      </c>
      <c r="E631" s="1" t="s">
        <v>218</v>
      </c>
      <c r="F631" s="1">
        <v>47</v>
      </c>
    </row>
    <row r="632" spans="1:6">
      <c r="A632" s="1">
        <v>631</v>
      </c>
      <c r="B632" s="1">
        <v>52875194</v>
      </c>
      <c r="C632" s="1" t="s">
        <v>2419</v>
      </c>
      <c r="D632" s="1" t="s">
        <v>100</v>
      </c>
      <c r="E632" s="1" t="s">
        <v>218</v>
      </c>
      <c r="F632" s="1">
        <v>42</v>
      </c>
    </row>
    <row r="633" spans="1:6">
      <c r="A633" s="1">
        <v>632</v>
      </c>
      <c r="B633" s="1">
        <v>52716484</v>
      </c>
      <c r="C633" s="1" t="s">
        <v>1634</v>
      </c>
      <c r="D633" s="1" t="s">
        <v>1633</v>
      </c>
      <c r="E633" s="1" t="s">
        <v>218</v>
      </c>
      <c r="F633" s="1">
        <v>41</v>
      </c>
    </row>
    <row r="634" spans="1:6">
      <c r="A634" s="1">
        <v>633</v>
      </c>
      <c r="B634" s="1">
        <v>80032212</v>
      </c>
      <c r="C634" s="1" t="s">
        <v>435</v>
      </c>
      <c r="D634" s="1" t="s">
        <v>1543</v>
      </c>
      <c r="E634" s="1" t="s">
        <v>221</v>
      </c>
      <c r="F634" s="1">
        <v>41</v>
      </c>
    </row>
    <row r="635" spans="1:6">
      <c r="A635" s="1">
        <v>634</v>
      </c>
      <c r="B635" s="1">
        <v>1020372128</v>
      </c>
      <c r="C635" s="1" t="s">
        <v>2646</v>
      </c>
      <c r="D635" s="1" t="s">
        <v>2645</v>
      </c>
      <c r="E635" s="1" t="s">
        <v>218</v>
      </c>
      <c r="F635" s="1">
        <v>31</v>
      </c>
    </row>
    <row r="636" spans="1:6">
      <c r="A636" s="1">
        <v>635</v>
      </c>
      <c r="B636" s="1">
        <v>1031395847</v>
      </c>
      <c r="C636" s="1" t="s">
        <v>1950</v>
      </c>
      <c r="D636" s="1" t="s">
        <v>1949</v>
      </c>
      <c r="E636" s="1" t="s">
        <v>221</v>
      </c>
      <c r="F636" s="1">
        <v>29</v>
      </c>
    </row>
    <row r="637" spans="1:6">
      <c r="A637" s="1">
        <v>636</v>
      </c>
      <c r="B637" s="1">
        <v>52535545</v>
      </c>
      <c r="C637" s="1" t="s">
        <v>1632</v>
      </c>
      <c r="D637" s="1" t="s">
        <v>100</v>
      </c>
      <c r="E637" s="1" t="s">
        <v>218</v>
      </c>
      <c r="F637" s="1">
        <v>43</v>
      </c>
    </row>
    <row r="638" spans="1:6">
      <c r="A638" s="1">
        <v>637</v>
      </c>
      <c r="B638" s="1">
        <v>1129305738</v>
      </c>
      <c r="C638" s="1" t="s">
        <v>1072</v>
      </c>
      <c r="D638" s="1" t="s">
        <v>1071</v>
      </c>
      <c r="E638" s="1" t="s">
        <v>218</v>
      </c>
      <c r="F638" s="1">
        <v>36</v>
      </c>
    </row>
    <row r="639" spans="1:6">
      <c r="A639" s="1">
        <v>638</v>
      </c>
      <c r="B639" s="1">
        <v>52354954</v>
      </c>
      <c r="C639" s="1" t="s">
        <v>2543</v>
      </c>
      <c r="D639" s="1" t="s">
        <v>2240</v>
      </c>
      <c r="E639" s="1" t="s">
        <v>218</v>
      </c>
      <c r="F639" s="1">
        <v>45</v>
      </c>
    </row>
    <row r="640" spans="1:6">
      <c r="A640" s="1">
        <v>639</v>
      </c>
      <c r="B640" s="1">
        <v>52104939</v>
      </c>
      <c r="C640" s="1" t="s">
        <v>425</v>
      </c>
      <c r="D640" s="1" t="s">
        <v>424</v>
      </c>
      <c r="E640" s="1" t="s">
        <v>218</v>
      </c>
      <c r="F640" s="1">
        <v>50</v>
      </c>
    </row>
    <row r="641" spans="1:6">
      <c r="A641" s="1">
        <v>640</v>
      </c>
      <c r="B641" s="1">
        <v>53071731</v>
      </c>
      <c r="C641" s="1" t="s">
        <v>2752</v>
      </c>
      <c r="D641" s="1" t="s">
        <v>2751</v>
      </c>
      <c r="E641" s="1" t="s">
        <v>218</v>
      </c>
      <c r="F641" s="1">
        <v>38</v>
      </c>
    </row>
    <row r="642" spans="1:6">
      <c r="A642" s="1">
        <v>641</v>
      </c>
      <c r="B642" s="1">
        <v>52028399</v>
      </c>
      <c r="C642" s="1" t="s">
        <v>1457</v>
      </c>
      <c r="D642" s="1" t="s">
        <v>2289</v>
      </c>
      <c r="E642" s="1" t="s">
        <v>218</v>
      </c>
      <c r="F642" s="1">
        <v>52</v>
      </c>
    </row>
    <row r="643" spans="1:6">
      <c r="A643" s="1">
        <v>642</v>
      </c>
      <c r="B643" s="1">
        <v>76322242</v>
      </c>
      <c r="C643" s="1" t="s">
        <v>728</v>
      </c>
      <c r="D643" s="1" t="s">
        <v>1488</v>
      </c>
      <c r="E643" s="1" t="s">
        <v>221</v>
      </c>
      <c r="F643" s="1">
        <v>44</v>
      </c>
    </row>
    <row r="644" spans="1:6">
      <c r="A644" s="1">
        <v>643</v>
      </c>
      <c r="B644" s="1">
        <v>1032428424</v>
      </c>
      <c r="C644" s="1" t="s">
        <v>2684</v>
      </c>
      <c r="D644" s="1" t="s">
        <v>2683</v>
      </c>
      <c r="E644" s="1" t="s">
        <v>218</v>
      </c>
      <c r="F644" s="1">
        <v>27</v>
      </c>
    </row>
    <row r="645" spans="1:6">
      <c r="A645" s="1">
        <v>644</v>
      </c>
      <c r="B645" s="1">
        <v>1015155010</v>
      </c>
      <c r="C645" s="1" t="s">
        <v>3282</v>
      </c>
      <c r="D645" s="1" t="s">
        <v>3281</v>
      </c>
      <c r="E645" s="1" t="s">
        <v>218</v>
      </c>
      <c r="F645" s="1">
        <v>30</v>
      </c>
    </row>
    <row r="646" spans="1:6">
      <c r="A646" s="1">
        <v>645</v>
      </c>
      <c r="B646" s="1">
        <v>5311870</v>
      </c>
      <c r="C646" s="1" t="s">
        <v>63</v>
      </c>
      <c r="D646" s="1" t="s">
        <v>64</v>
      </c>
      <c r="E646" s="1" t="s">
        <v>218</v>
      </c>
      <c r="F646" s="1">
        <v>37</v>
      </c>
    </row>
    <row r="647" spans="1:6">
      <c r="A647" s="1">
        <v>646</v>
      </c>
      <c r="B647" s="1">
        <v>79873204</v>
      </c>
      <c r="C647" s="1" t="s">
        <v>1532</v>
      </c>
      <c r="D647" s="1" t="s">
        <v>1531</v>
      </c>
      <c r="E647" s="1" t="s">
        <v>221</v>
      </c>
      <c r="F647" s="1">
        <v>43</v>
      </c>
    </row>
    <row r="648" spans="1:6">
      <c r="A648" s="1">
        <v>647</v>
      </c>
      <c r="B648" s="1">
        <v>53009736</v>
      </c>
      <c r="C648" s="1" t="s">
        <v>3261</v>
      </c>
      <c r="D648" s="1" t="s">
        <v>3260</v>
      </c>
      <c r="E648" s="1" t="s">
        <v>218</v>
      </c>
      <c r="F648" s="1">
        <v>38</v>
      </c>
    </row>
    <row r="649" spans="1:6">
      <c r="A649" s="1">
        <v>648</v>
      </c>
      <c r="B649" s="1">
        <v>52155987</v>
      </c>
      <c r="C649" s="1" t="s">
        <v>3106</v>
      </c>
      <c r="D649" s="1" t="s">
        <v>3102</v>
      </c>
      <c r="E649" s="1" t="s">
        <v>218</v>
      </c>
      <c r="F649" s="1">
        <v>50</v>
      </c>
    </row>
    <row r="650" spans="1:6">
      <c r="A650" s="1">
        <v>649</v>
      </c>
      <c r="B650" s="1">
        <v>5306315</v>
      </c>
      <c r="C650" s="1" t="s">
        <v>3263</v>
      </c>
      <c r="D650" s="1" t="s">
        <v>3262</v>
      </c>
      <c r="E650" s="1" t="s">
        <v>218</v>
      </c>
      <c r="F650" s="1">
        <v>37</v>
      </c>
    </row>
    <row r="651" spans="1:6">
      <c r="A651" s="1">
        <v>650</v>
      </c>
      <c r="B651" s="1">
        <v>1032272190</v>
      </c>
      <c r="C651" s="1" t="s">
        <v>1221</v>
      </c>
      <c r="D651" s="1" t="s">
        <v>1220</v>
      </c>
      <c r="E651" s="1" t="s">
        <v>218</v>
      </c>
      <c r="F651" s="1">
        <v>33</v>
      </c>
    </row>
    <row r="652" spans="1:6">
      <c r="A652" s="1">
        <v>651</v>
      </c>
      <c r="B652" s="1">
        <v>102060915</v>
      </c>
      <c r="C652" s="1" t="s">
        <v>2092</v>
      </c>
      <c r="D652" s="1" t="s">
        <v>355</v>
      </c>
      <c r="E652" s="1" t="s">
        <v>221</v>
      </c>
      <c r="F652" s="1">
        <v>32</v>
      </c>
    </row>
    <row r="653" spans="1:6">
      <c r="A653" s="1">
        <v>652</v>
      </c>
      <c r="B653" s="1">
        <v>1013630626</v>
      </c>
      <c r="C653" s="1" t="s">
        <v>603</v>
      </c>
      <c r="D653" s="1" t="s">
        <v>602</v>
      </c>
      <c r="E653" s="1" t="s">
        <v>218</v>
      </c>
      <c r="F653" s="1">
        <v>33</v>
      </c>
    </row>
    <row r="654" spans="1:6">
      <c r="A654" s="1">
        <v>653</v>
      </c>
      <c r="B654" s="1">
        <v>80133951</v>
      </c>
      <c r="C654" s="1" t="s">
        <v>2774</v>
      </c>
      <c r="D654" s="1" t="s">
        <v>2773</v>
      </c>
      <c r="E654" s="1" t="s">
        <v>221</v>
      </c>
      <c r="F654" s="1">
        <v>41</v>
      </c>
    </row>
    <row r="655" spans="1:6">
      <c r="A655" s="1">
        <v>654</v>
      </c>
      <c r="B655" s="1">
        <v>1014830966</v>
      </c>
      <c r="C655" s="1" t="s">
        <v>605</v>
      </c>
      <c r="D655" s="1" t="s">
        <v>604</v>
      </c>
      <c r="E655" s="1" t="s">
        <v>221</v>
      </c>
      <c r="F655" s="1">
        <v>34</v>
      </c>
    </row>
    <row r="656" spans="1:6">
      <c r="A656" s="1">
        <v>655</v>
      </c>
      <c r="B656" s="1">
        <v>51932582</v>
      </c>
      <c r="C656" s="1" t="s">
        <v>1427</v>
      </c>
      <c r="D656" s="1" t="s">
        <v>1426</v>
      </c>
      <c r="E656" s="1" t="s">
        <v>218</v>
      </c>
      <c r="F656" s="1">
        <v>53</v>
      </c>
    </row>
    <row r="657" spans="1:6">
      <c r="A657" s="1">
        <v>656</v>
      </c>
      <c r="B657" s="1">
        <v>51984017</v>
      </c>
      <c r="C657" s="1" t="s">
        <v>67</v>
      </c>
      <c r="D657" s="1" t="s">
        <v>68</v>
      </c>
      <c r="E657" s="1" t="s">
        <v>218</v>
      </c>
      <c r="F657" s="1">
        <v>52</v>
      </c>
    </row>
    <row r="658" spans="1:6">
      <c r="A658" s="1">
        <v>657</v>
      </c>
      <c r="B658" s="1">
        <v>8172661</v>
      </c>
      <c r="C658" s="1" t="s">
        <v>1838</v>
      </c>
      <c r="D658" s="1" t="s">
        <v>1837</v>
      </c>
      <c r="E658" s="1" t="s">
        <v>221</v>
      </c>
      <c r="F658" s="1">
        <v>37</v>
      </c>
    </row>
    <row r="659" spans="1:6">
      <c r="A659" s="1">
        <v>658</v>
      </c>
      <c r="B659" s="1">
        <v>102446312</v>
      </c>
      <c r="C659" s="1" t="s">
        <v>2103</v>
      </c>
      <c r="D659" s="1" t="s">
        <v>2102</v>
      </c>
      <c r="E659" s="1" t="s">
        <v>218</v>
      </c>
      <c r="F659" s="1">
        <v>34</v>
      </c>
    </row>
    <row r="660" spans="1:6">
      <c r="A660" s="1">
        <v>659</v>
      </c>
      <c r="B660" s="1">
        <v>1012971857</v>
      </c>
      <c r="C660" s="1" t="s">
        <v>856</v>
      </c>
      <c r="D660" s="1" t="s">
        <v>855</v>
      </c>
      <c r="E660" s="1" t="s">
        <v>218</v>
      </c>
      <c r="F660" s="1">
        <v>27</v>
      </c>
    </row>
    <row r="661" spans="1:6">
      <c r="A661" s="1">
        <v>660</v>
      </c>
      <c r="B661" s="1">
        <v>1013670990</v>
      </c>
      <c r="C661" s="1" t="s">
        <v>3324</v>
      </c>
      <c r="D661" s="1" t="s">
        <v>3323</v>
      </c>
      <c r="E661" s="1" t="s">
        <v>218</v>
      </c>
      <c r="F661" s="1">
        <v>36</v>
      </c>
    </row>
    <row r="662" spans="1:6">
      <c r="A662" s="1">
        <v>661</v>
      </c>
      <c r="B662" s="1">
        <v>1022608419</v>
      </c>
      <c r="C662" s="1" t="s">
        <v>897</v>
      </c>
      <c r="D662" s="1" t="s">
        <v>896</v>
      </c>
      <c r="E662" s="1" t="s">
        <v>218</v>
      </c>
      <c r="F662" s="1">
        <v>29</v>
      </c>
    </row>
    <row r="663" spans="1:6">
      <c r="A663" s="1">
        <v>662</v>
      </c>
      <c r="B663" s="1">
        <v>52392104</v>
      </c>
      <c r="C663" s="1" t="s">
        <v>689</v>
      </c>
      <c r="D663" s="1" t="s">
        <v>120</v>
      </c>
      <c r="E663" s="1" t="s">
        <v>218</v>
      </c>
      <c r="F663" s="1">
        <v>43</v>
      </c>
    </row>
    <row r="664" spans="1:6">
      <c r="A664" s="1">
        <v>663</v>
      </c>
      <c r="B664" s="1">
        <v>51833292</v>
      </c>
      <c r="C664" s="1" t="s">
        <v>2709</v>
      </c>
      <c r="D664" s="1" t="s">
        <v>296</v>
      </c>
      <c r="E664" s="1" t="s">
        <v>218</v>
      </c>
      <c r="F664" s="1">
        <v>57</v>
      </c>
    </row>
    <row r="665" spans="1:6">
      <c r="A665" s="1">
        <v>664</v>
      </c>
      <c r="B665" s="1">
        <v>79657956</v>
      </c>
      <c r="C665" s="1" t="s">
        <v>2572</v>
      </c>
      <c r="D665" s="1" t="s">
        <v>1404</v>
      </c>
      <c r="E665" s="1" t="s">
        <v>221</v>
      </c>
      <c r="F665" s="1">
        <v>49</v>
      </c>
    </row>
    <row r="666" spans="1:6">
      <c r="A666" s="1">
        <v>665</v>
      </c>
      <c r="B666" s="1">
        <v>53008337</v>
      </c>
      <c r="C666" s="1" t="s">
        <v>2970</v>
      </c>
      <c r="D666" s="1" t="s">
        <v>2969</v>
      </c>
      <c r="E666" s="1" t="s">
        <v>218</v>
      </c>
      <c r="F666" s="1">
        <v>39</v>
      </c>
    </row>
    <row r="667" spans="1:6">
      <c r="A667" s="1">
        <v>666</v>
      </c>
      <c r="B667" s="1">
        <v>1018367756</v>
      </c>
      <c r="C667" s="1" t="s">
        <v>2255</v>
      </c>
      <c r="D667" s="1" t="s">
        <v>3162</v>
      </c>
      <c r="E667" s="1" t="s">
        <v>221</v>
      </c>
      <c r="F667" s="1">
        <v>32</v>
      </c>
    </row>
    <row r="668" spans="1:6">
      <c r="A668" s="1">
        <v>667</v>
      </c>
      <c r="B668" s="1">
        <v>1136760233</v>
      </c>
      <c r="C668" s="1" t="s">
        <v>362</v>
      </c>
      <c r="D668" s="1" t="s">
        <v>2000</v>
      </c>
      <c r="E668" s="1" t="s">
        <v>221</v>
      </c>
      <c r="F668" s="1">
        <v>31</v>
      </c>
    </row>
    <row r="669" spans="1:6">
      <c r="A669" s="1">
        <v>668</v>
      </c>
      <c r="B669" s="1">
        <v>40329024</v>
      </c>
      <c r="C669" s="1" t="s">
        <v>2018</v>
      </c>
      <c r="D669" s="1" t="s">
        <v>2017</v>
      </c>
      <c r="E669" s="1" t="s">
        <v>218</v>
      </c>
      <c r="F669" s="1">
        <v>39</v>
      </c>
    </row>
    <row r="670" spans="1:6">
      <c r="A670" s="1">
        <v>669</v>
      </c>
      <c r="B670" s="1">
        <v>52976075</v>
      </c>
      <c r="C670" s="1" t="s">
        <v>1804</v>
      </c>
      <c r="D670" s="1" t="s">
        <v>183</v>
      </c>
      <c r="E670" s="1" t="s">
        <v>218</v>
      </c>
      <c r="F670" s="1">
        <v>39</v>
      </c>
    </row>
    <row r="671" spans="1:6">
      <c r="A671" s="1">
        <v>670</v>
      </c>
      <c r="B671" s="1">
        <v>1032586815</v>
      </c>
      <c r="C671" s="1" t="s">
        <v>2115</v>
      </c>
      <c r="D671" s="1" t="s">
        <v>2114</v>
      </c>
      <c r="E671" s="1" t="s">
        <v>218</v>
      </c>
      <c r="F671" s="1">
        <v>34</v>
      </c>
    </row>
    <row r="672" spans="1:6">
      <c r="A672" s="1">
        <v>671</v>
      </c>
      <c r="B672" s="1">
        <v>1020797439</v>
      </c>
      <c r="C672" s="1" t="s">
        <v>2816</v>
      </c>
      <c r="D672" s="1" t="s">
        <v>2815</v>
      </c>
      <c r="E672" s="1" t="s">
        <v>218</v>
      </c>
      <c r="F672" s="1">
        <v>36</v>
      </c>
    </row>
    <row r="673" spans="1:6">
      <c r="A673" s="1">
        <v>672</v>
      </c>
      <c r="B673" s="1">
        <v>1023322470</v>
      </c>
      <c r="C673" s="1" t="s">
        <v>3544</v>
      </c>
      <c r="D673" s="1" t="s">
        <v>3543</v>
      </c>
      <c r="E673" s="1" t="s">
        <v>221</v>
      </c>
      <c r="F673" s="1">
        <v>29</v>
      </c>
    </row>
    <row r="674" spans="1:6">
      <c r="A674" s="1">
        <v>673</v>
      </c>
      <c r="B674" s="1">
        <v>107355917</v>
      </c>
      <c r="C674" s="1" t="s">
        <v>3193</v>
      </c>
      <c r="D674" s="1" t="s">
        <v>3192</v>
      </c>
      <c r="E674" s="1" t="s">
        <v>221</v>
      </c>
      <c r="F674" s="1">
        <v>36</v>
      </c>
    </row>
    <row r="675" spans="1:6">
      <c r="A675" s="1">
        <v>674</v>
      </c>
      <c r="B675" s="1">
        <v>52252245</v>
      </c>
      <c r="C675" s="1" t="s">
        <v>556</v>
      </c>
      <c r="D675" s="1" t="s">
        <v>555</v>
      </c>
      <c r="E675" s="1" t="s">
        <v>218</v>
      </c>
      <c r="F675" s="1">
        <v>47</v>
      </c>
    </row>
    <row r="676" spans="1:6">
      <c r="A676" s="1">
        <v>675</v>
      </c>
      <c r="B676" s="1">
        <v>1014883557</v>
      </c>
      <c r="C676" s="1" t="s">
        <v>869</v>
      </c>
      <c r="D676" s="1" t="s">
        <v>868</v>
      </c>
      <c r="E676" s="1" t="s">
        <v>218</v>
      </c>
      <c r="F676" s="1">
        <v>31</v>
      </c>
    </row>
    <row r="677" spans="1:6">
      <c r="A677" s="1">
        <v>676</v>
      </c>
      <c r="B677" s="1">
        <v>43253198</v>
      </c>
      <c r="C677" s="1" t="s">
        <v>2527</v>
      </c>
      <c r="D677" s="1" t="s">
        <v>98</v>
      </c>
      <c r="E677" s="1" t="s">
        <v>218</v>
      </c>
      <c r="F677" s="1">
        <v>40</v>
      </c>
    </row>
    <row r="678" spans="1:6">
      <c r="A678" s="1">
        <v>677</v>
      </c>
      <c r="B678" s="1">
        <v>1032320186</v>
      </c>
      <c r="C678" s="1" t="s">
        <v>461</v>
      </c>
      <c r="D678" s="1" t="s">
        <v>460</v>
      </c>
      <c r="E678" s="1" t="s">
        <v>221</v>
      </c>
      <c r="F678" s="1">
        <v>30</v>
      </c>
    </row>
    <row r="679" spans="1:6">
      <c r="A679" s="1">
        <v>678</v>
      </c>
      <c r="B679" s="1">
        <v>103335828</v>
      </c>
      <c r="C679" s="1" t="s">
        <v>3528</v>
      </c>
      <c r="D679" s="1" t="s">
        <v>3527</v>
      </c>
      <c r="E679" s="1" t="s">
        <v>221</v>
      </c>
      <c r="F679" s="1">
        <v>28</v>
      </c>
    </row>
    <row r="680" spans="1:6">
      <c r="A680" s="1">
        <v>679</v>
      </c>
      <c r="B680" s="1">
        <v>10143348</v>
      </c>
      <c r="C680" s="1" t="s">
        <v>3155</v>
      </c>
      <c r="D680" s="1" t="s">
        <v>3154</v>
      </c>
      <c r="E680" s="1" t="s">
        <v>218</v>
      </c>
      <c r="F680" s="1">
        <v>33</v>
      </c>
    </row>
    <row r="681" spans="1:6">
      <c r="A681" s="1">
        <v>680</v>
      </c>
      <c r="B681" s="1">
        <v>1010527944</v>
      </c>
      <c r="C681" s="1" t="s">
        <v>2328</v>
      </c>
      <c r="D681" s="1" t="s">
        <v>3530</v>
      </c>
      <c r="E681" s="1" t="s">
        <v>218</v>
      </c>
      <c r="F681" s="1">
        <v>25</v>
      </c>
    </row>
    <row r="682" spans="1:6">
      <c r="A682" s="1">
        <v>681</v>
      </c>
      <c r="B682" s="1">
        <v>1033174082</v>
      </c>
      <c r="C682" s="1" t="s">
        <v>1925</v>
      </c>
      <c r="D682" s="1" t="s">
        <v>3097</v>
      </c>
      <c r="E682" s="1" t="s">
        <v>218</v>
      </c>
      <c r="F682" s="1">
        <v>34</v>
      </c>
    </row>
    <row r="683" spans="1:6">
      <c r="A683" s="1">
        <v>682</v>
      </c>
      <c r="B683" s="1">
        <v>52624828</v>
      </c>
      <c r="C683" s="1" t="s">
        <v>3036</v>
      </c>
      <c r="D683" s="1" t="s">
        <v>2019</v>
      </c>
      <c r="E683" s="1" t="s">
        <v>218</v>
      </c>
      <c r="F683" s="1">
        <v>48</v>
      </c>
    </row>
    <row r="684" spans="1:6">
      <c r="A684" s="1">
        <v>683</v>
      </c>
      <c r="B684" s="1">
        <v>1016355383</v>
      </c>
      <c r="C684" s="1" t="s">
        <v>2215</v>
      </c>
      <c r="D684" s="1" t="s">
        <v>2214</v>
      </c>
      <c r="E684" s="1" t="s">
        <v>218</v>
      </c>
      <c r="F684" s="1">
        <v>29</v>
      </c>
    </row>
    <row r="685" spans="1:6">
      <c r="A685" s="1">
        <v>684</v>
      </c>
      <c r="B685" s="1">
        <v>52802520</v>
      </c>
      <c r="C685" s="1" t="s">
        <v>703</v>
      </c>
      <c r="D685" s="1" t="s">
        <v>702</v>
      </c>
      <c r="E685" s="1" t="s">
        <v>218</v>
      </c>
      <c r="F685" s="1">
        <v>42</v>
      </c>
    </row>
    <row r="686" spans="1:6">
      <c r="A686" s="1">
        <v>685</v>
      </c>
      <c r="B686" s="1">
        <v>80113209</v>
      </c>
      <c r="C686" s="1" t="s">
        <v>1320</v>
      </c>
      <c r="D686" s="1" t="s">
        <v>1319</v>
      </c>
      <c r="E686" s="1" t="s">
        <v>221</v>
      </c>
      <c r="F686" s="1">
        <v>39</v>
      </c>
    </row>
    <row r="687" spans="1:6">
      <c r="A687" s="1">
        <v>686</v>
      </c>
      <c r="B687" s="1">
        <v>52195103</v>
      </c>
      <c r="C687" s="1" t="s">
        <v>2129</v>
      </c>
      <c r="D687" s="1" t="s">
        <v>2128</v>
      </c>
      <c r="E687" s="1" t="s">
        <v>218</v>
      </c>
      <c r="F687" s="1">
        <v>48</v>
      </c>
    </row>
    <row r="688" spans="1:6">
      <c r="A688" s="1">
        <v>687</v>
      </c>
      <c r="B688" s="1">
        <v>103394160</v>
      </c>
      <c r="C688" s="1" t="s">
        <v>775</v>
      </c>
      <c r="D688" s="1" t="s">
        <v>774</v>
      </c>
      <c r="E688" s="1" t="s">
        <v>221</v>
      </c>
      <c r="F688" s="1">
        <v>34</v>
      </c>
    </row>
    <row r="689" spans="1:6">
      <c r="A689" s="1">
        <v>688</v>
      </c>
      <c r="B689" s="1">
        <v>1077335165</v>
      </c>
      <c r="C689" s="1" t="s">
        <v>3445</v>
      </c>
      <c r="D689" s="1" t="s">
        <v>1959</v>
      </c>
      <c r="E689" s="1" t="s">
        <v>218</v>
      </c>
      <c r="F689" s="1">
        <v>32</v>
      </c>
    </row>
    <row r="690" spans="1:6">
      <c r="A690" s="1">
        <v>689</v>
      </c>
      <c r="B690" s="1">
        <v>52355625</v>
      </c>
      <c r="C690" s="1" t="s">
        <v>2542</v>
      </c>
      <c r="D690" s="1" t="s">
        <v>2541</v>
      </c>
      <c r="E690" s="1" t="s">
        <v>218</v>
      </c>
      <c r="F690" s="1">
        <v>43</v>
      </c>
    </row>
    <row r="691" spans="1:6">
      <c r="A691" s="1">
        <v>690</v>
      </c>
      <c r="B691" s="1">
        <v>1032632973</v>
      </c>
      <c r="C691" s="1" t="s">
        <v>1058</v>
      </c>
      <c r="D691" s="1" t="s">
        <v>958</v>
      </c>
      <c r="E691" s="1" t="s">
        <v>218</v>
      </c>
      <c r="F691" s="1">
        <v>34</v>
      </c>
    </row>
    <row r="692" spans="1:6">
      <c r="A692" s="1">
        <v>691</v>
      </c>
      <c r="B692" s="1">
        <v>79905828</v>
      </c>
      <c r="C692" s="1" t="s">
        <v>3506</v>
      </c>
      <c r="D692" s="1" t="s">
        <v>1537</v>
      </c>
      <c r="E692" s="1" t="s">
        <v>221</v>
      </c>
      <c r="F692" s="1">
        <v>46</v>
      </c>
    </row>
    <row r="693" spans="1:6">
      <c r="A693" s="1">
        <v>692</v>
      </c>
      <c r="B693" s="1">
        <v>79752107</v>
      </c>
      <c r="C693" s="1" t="s">
        <v>1523</v>
      </c>
      <c r="D693" s="1" t="s">
        <v>1522</v>
      </c>
      <c r="E693" s="1" t="s">
        <v>221</v>
      </c>
      <c r="F693" s="1">
        <v>44</v>
      </c>
    </row>
    <row r="694" spans="1:6">
      <c r="A694" s="1">
        <v>693</v>
      </c>
      <c r="B694" s="1">
        <v>53116199</v>
      </c>
      <c r="C694" s="1" t="s">
        <v>3124</v>
      </c>
      <c r="D694" s="1" t="s">
        <v>3123</v>
      </c>
      <c r="E694" s="1" t="s">
        <v>218</v>
      </c>
      <c r="F694" s="1">
        <v>37</v>
      </c>
    </row>
    <row r="695" spans="1:6">
      <c r="A695" s="1">
        <v>694</v>
      </c>
      <c r="B695" s="1">
        <v>52813632</v>
      </c>
      <c r="C695" s="1" t="s">
        <v>3288</v>
      </c>
      <c r="D695" s="1" t="s">
        <v>3287</v>
      </c>
      <c r="E695" s="1" t="s">
        <v>218</v>
      </c>
      <c r="F695" s="1">
        <v>39</v>
      </c>
    </row>
    <row r="696" spans="1:6">
      <c r="A696" s="1">
        <v>695</v>
      </c>
      <c r="B696" s="1">
        <v>33379474</v>
      </c>
      <c r="C696" s="1" t="s">
        <v>3211</v>
      </c>
      <c r="D696" s="1" t="s">
        <v>3210</v>
      </c>
      <c r="E696" s="1" t="s">
        <v>218</v>
      </c>
      <c r="F696" s="1">
        <v>39</v>
      </c>
    </row>
    <row r="697" spans="1:6">
      <c r="A697" s="1">
        <v>696</v>
      </c>
      <c r="B697" s="1">
        <v>52236184</v>
      </c>
      <c r="C697" s="1" t="s">
        <v>427</v>
      </c>
      <c r="D697" s="1" t="s">
        <v>426</v>
      </c>
      <c r="E697" s="1" t="s">
        <v>218</v>
      </c>
      <c r="F697" s="1">
        <v>46</v>
      </c>
    </row>
    <row r="698" spans="1:6">
      <c r="A698" s="1">
        <v>697</v>
      </c>
      <c r="B698" s="1">
        <v>103015569</v>
      </c>
      <c r="C698" s="1" t="s">
        <v>2843</v>
      </c>
      <c r="D698" s="1" t="s">
        <v>2842</v>
      </c>
      <c r="E698" s="1" t="s">
        <v>221</v>
      </c>
      <c r="F698" s="1">
        <v>32</v>
      </c>
    </row>
    <row r="699" spans="1:6">
      <c r="A699" s="1">
        <v>698</v>
      </c>
      <c r="B699" s="1">
        <v>79872512</v>
      </c>
      <c r="C699" s="1" t="s">
        <v>1530</v>
      </c>
      <c r="D699" s="1" t="s">
        <v>1529</v>
      </c>
      <c r="E699" s="1" t="s">
        <v>221</v>
      </c>
      <c r="F699" s="1">
        <v>47</v>
      </c>
    </row>
    <row r="700" spans="1:6">
      <c r="A700" s="1">
        <v>699</v>
      </c>
      <c r="B700" s="1">
        <v>65732359</v>
      </c>
      <c r="C700" s="1" t="s">
        <v>1476</v>
      </c>
      <c r="D700" s="1" t="s">
        <v>1475</v>
      </c>
      <c r="E700" s="1" t="s">
        <v>218</v>
      </c>
      <c r="F700" s="1">
        <v>55</v>
      </c>
    </row>
    <row r="701" spans="1:6">
      <c r="A701" s="1">
        <v>700</v>
      </c>
      <c r="B701" s="1">
        <v>7978614</v>
      </c>
      <c r="C701" s="1" t="s">
        <v>3505</v>
      </c>
      <c r="D701" s="1" t="s">
        <v>3504</v>
      </c>
      <c r="E701" s="1" t="s">
        <v>221</v>
      </c>
      <c r="F701" s="1">
        <v>47</v>
      </c>
    </row>
    <row r="702" spans="1:6">
      <c r="A702" s="1">
        <v>701</v>
      </c>
      <c r="B702" s="1">
        <v>51843805</v>
      </c>
      <c r="C702" s="1" t="s">
        <v>3021</v>
      </c>
      <c r="D702" s="1" t="s">
        <v>3020</v>
      </c>
      <c r="E702" s="1" t="s">
        <v>218</v>
      </c>
      <c r="F702" s="1">
        <v>53</v>
      </c>
    </row>
    <row r="703" spans="1:6">
      <c r="A703" s="1">
        <v>702</v>
      </c>
      <c r="B703" s="1">
        <v>5199711</v>
      </c>
      <c r="C703" s="1" t="s">
        <v>1431</v>
      </c>
      <c r="D703" s="1" t="s">
        <v>1430</v>
      </c>
      <c r="E703" s="1" t="s">
        <v>218</v>
      </c>
      <c r="F703" s="1">
        <v>52</v>
      </c>
    </row>
    <row r="704" spans="1:6">
      <c r="A704" s="1">
        <v>703</v>
      </c>
      <c r="B704" s="1">
        <v>51902135</v>
      </c>
      <c r="C704" s="1" t="s">
        <v>1425</v>
      </c>
      <c r="D704" s="1" t="s">
        <v>1424</v>
      </c>
      <c r="E704" s="1" t="s">
        <v>218</v>
      </c>
      <c r="F704" s="1">
        <v>54</v>
      </c>
    </row>
    <row r="705" spans="1:6">
      <c r="A705" s="1">
        <v>704</v>
      </c>
      <c r="B705" s="1">
        <v>1018177230</v>
      </c>
      <c r="C705" s="1" t="s">
        <v>581</v>
      </c>
      <c r="D705" s="1" t="s">
        <v>100</v>
      </c>
      <c r="E705" s="1" t="s">
        <v>218</v>
      </c>
      <c r="F705" s="1">
        <v>35</v>
      </c>
    </row>
    <row r="706" spans="1:6">
      <c r="A706" s="1">
        <v>705</v>
      </c>
      <c r="B706" s="1">
        <v>1015452058</v>
      </c>
      <c r="C706" s="1" t="s">
        <v>880</v>
      </c>
      <c r="D706" s="1" t="s">
        <v>879</v>
      </c>
      <c r="E706" s="1" t="s">
        <v>218</v>
      </c>
      <c r="F706" s="1">
        <v>29</v>
      </c>
    </row>
    <row r="707" spans="1:6">
      <c r="A707" s="1">
        <v>706</v>
      </c>
      <c r="B707" s="1">
        <v>52781375</v>
      </c>
      <c r="C707" s="1" t="s">
        <v>3038</v>
      </c>
      <c r="D707" s="1" t="s">
        <v>826</v>
      </c>
      <c r="E707" s="1" t="s">
        <v>218</v>
      </c>
      <c r="F707" s="1">
        <v>38</v>
      </c>
    </row>
    <row r="708" spans="1:6">
      <c r="A708" s="1">
        <v>707</v>
      </c>
      <c r="B708" s="1">
        <v>16774021</v>
      </c>
      <c r="C708" s="1" t="s">
        <v>662</v>
      </c>
      <c r="D708" s="1" t="s">
        <v>661</v>
      </c>
      <c r="E708" s="1" t="s">
        <v>221</v>
      </c>
      <c r="F708" s="1">
        <v>52</v>
      </c>
    </row>
    <row r="709" spans="1:6">
      <c r="A709" s="1">
        <v>708</v>
      </c>
      <c r="B709" s="1">
        <v>98586848</v>
      </c>
      <c r="C709" s="1" t="s">
        <v>1840</v>
      </c>
      <c r="D709" s="1" t="s">
        <v>1839</v>
      </c>
      <c r="E709" s="1" t="s">
        <v>221</v>
      </c>
      <c r="F709" s="1">
        <v>45</v>
      </c>
    </row>
    <row r="710" spans="1:6">
      <c r="A710" s="1">
        <v>709</v>
      </c>
      <c r="B710" s="1">
        <v>52956624</v>
      </c>
      <c r="C710" s="1" t="s">
        <v>3118</v>
      </c>
      <c r="D710" s="1" t="s">
        <v>3117</v>
      </c>
      <c r="E710" s="1" t="s">
        <v>218</v>
      </c>
      <c r="F710" s="1">
        <v>40</v>
      </c>
    </row>
    <row r="711" spans="1:6">
      <c r="A711" s="1">
        <v>710</v>
      </c>
      <c r="B711" s="1">
        <v>1018437086</v>
      </c>
      <c r="C711" s="1" t="s">
        <v>2311</v>
      </c>
      <c r="D711" s="1" t="s">
        <v>2310</v>
      </c>
      <c r="E711" s="1" t="s">
        <v>218</v>
      </c>
      <c r="F711" s="1">
        <v>34</v>
      </c>
    </row>
    <row r="712" spans="1:6">
      <c r="A712" s="1">
        <v>711</v>
      </c>
      <c r="B712" s="1">
        <v>1032337173</v>
      </c>
      <c r="C712" s="1" t="s">
        <v>1956</v>
      </c>
      <c r="D712" s="1" t="s">
        <v>1955</v>
      </c>
      <c r="E712" s="1" t="s">
        <v>218</v>
      </c>
      <c r="F712" s="1">
        <v>35</v>
      </c>
    </row>
    <row r="713" spans="1:6">
      <c r="A713" s="1">
        <v>712</v>
      </c>
      <c r="B713" s="1">
        <v>1019551915</v>
      </c>
      <c r="C713" s="1" t="s">
        <v>1911</v>
      </c>
      <c r="D713" s="1" t="s">
        <v>1910</v>
      </c>
      <c r="E713" s="1" t="s">
        <v>218</v>
      </c>
      <c r="F713" s="1">
        <v>34</v>
      </c>
    </row>
    <row r="714" spans="1:6">
      <c r="A714" s="1">
        <v>713</v>
      </c>
      <c r="B714" s="1">
        <v>1075650126</v>
      </c>
      <c r="C714" s="1" t="s">
        <v>945</v>
      </c>
      <c r="D714" s="1" t="s">
        <v>944</v>
      </c>
      <c r="E714" s="1" t="s">
        <v>218</v>
      </c>
      <c r="F714" s="1">
        <v>34</v>
      </c>
    </row>
    <row r="715" spans="1:6">
      <c r="A715" s="1">
        <v>714</v>
      </c>
      <c r="B715" s="1">
        <v>80806655</v>
      </c>
      <c r="C715" s="1" t="s">
        <v>2787</v>
      </c>
      <c r="D715" s="1" t="s">
        <v>2786</v>
      </c>
      <c r="E715" s="1" t="s">
        <v>221</v>
      </c>
      <c r="F715" s="1">
        <v>37</v>
      </c>
    </row>
    <row r="716" spans="1:6">
      <c r="A716" s="1">
        <v>715</v>
      </c>
      <c r="B716" s="1">
        <v>1020227809</v>
      </c>
      <c r="C716" s="1" t="s">
        <v>2485</v>
      </c>
      <c r="D716" s="1" t="s">
        <v>2484</v>
      </c>
      <c r="E716" s="1" t="s">
        <v>218</v>
      </c>
      <c r="F716" s="1">
        <v>34</v>
      </c>
    </row>
    <row r="717" spans="1:6">
      <c r="A717" s="1">
        <v>716</v>
      </c>
      <c r="B717" s="1">
        <v>79804827</v>
      </c>
      <c r="C717" s="1" t="s">
        <v>1526</v>
      </c>
      <c r="D717" s="1" t="s">
        <v>1349</v>
      </c>
      <c r="E717" s="1" t="s">
        <v>221</v>
      </c>
      <c r="F717" s="1">
        <v>46</v>
      </c>
    </row>
    <row r="718" spans="1:6">
      <c r="A718" s="1">
        <v>717</v>
      </c>
      <c r="B718" s="1">
        <v>5181197</v>
      </c>
      <c r="C718" s="1" t="s">
        <v>3312</v>
      </c>
      <c r="D718" s="1" t="s">
        <v>3311</v>
      </c>
      <c r="E718" s="1" t="s">
        <v>218</v>
      </c>
      <c r="F718" s="1">
        <v>57</v>
      </c>
    </row>
    <row r="719" spans="1:6">
      <c r="A719" s="1">
        <v>718</v>
      </c>
      <c r="B719" s="1">
        <v>1030734572</v>
      </c>
      <c r="C719" s="1" t="s">
        <v>1217</v>
      </c>
      <c r="D719" s="1" t="s">
        <v>1216</v>
      </c>
      <c r="E719" s="1" t="s">
        <v>218</v>
      </c>
      <c r="F719" s="1">
        <v>35</v>
      </c>
    </row>
    <row r="720" spans="1:6">
      <c r="A720" s="1">
        <v>719</v>
      </c>
      <c r="B720" s="1">
        <v>51856480</v>
      </c>
      <c r="C720" s="1" t="s">
        <v>674</v>
      </c>
      <c r="D720" s="1" t="s">
        <v>673</v>
      </c>
      <c r="E720" s="1" t="s">
        <v>218</v>
      </c>
      <c r="F720" s="1">
        <v>55</v>
      </c>
    </row>
    <row r="721" spans="1:6">
      <c r="A721" s="1">
        <v>720</v>
      </c>
      <c r="B721" s="1">
        <v>71771052</v>
      </c>
      <c r="C721" s="1" t="s">
        <v>3545</v>
      </c>
      <c r="D721" s="1" t="s">
        <v>446</v>
      </c>
      <c r="E721" s="1" t="s">
        <v>221</v>
      </c>
      <c r="F721" s="1">
        <v>46</v>
      </c>
    </row>
    <row r="722" spans="1:6">
      <c r="A722" s="1">
        <v>721</v>
      </c>
      <c r="B722" s="1">
        <v>1016523139</v>
      </c>
      <c r="C722" s="1" t="s">
        <v>1029</v>
      </c>
      <c r="D722" s="1" t="s">
        <v>1028</v>
      </c>
      <c r="E722" s="1" t="s">
        <v>218</v>
      </c>
      <c r="F722" s="1">
        <v>34</v>
      </c>
    </row>
    <row r="723" spans="1:6">
      <c r="A723" s="1">
        <v>722</v>
      </c>
      <c r="B723" s="1">
        <v>1026468005</v>
      </c>
      <c r="C723" s="1" t="s">
        <v>913</v>
      </c>
      <c r="D723" s="1" t="s">
        <v>912</v>
      </c>
      <c r="E723" s="1" t="s">
        <v>218</v>
      </c>
      <c r="F723" s="1">
        <v>23</v>
      </c>
    </row>
    <row r="724" spans="1:6">
      <c r="A724" s="1">
        <v>723</v>
      </c>
      <c r="B724" s="1">
        <v>52471127</v>
      </c>
      <c r="C724" s="1" t="s">
        <v>1452</v>
      </c>
      <c r="D724" s="1" t="s">
        <v>1451</v>
      </c>
      <c r="E724" s="1" t="s">
        <v>218</v>
      </c>
      <c r="F724" s="1">
        <v>44</v>
      </c>
    </row>
    <row r="725" spans="1:6">
      <c r="A725" s="1">
        <v>724</v>
      </c>
      <c r="B725" s="1">
        <v>1016735807</v>
      </c>
      <c r="C725" s="1" t="s">
        <v>3477</v>
      </c>
      <c r="D725" s="1" t="s">
        <v>3476</v>
      </c>
      <c r="E725" s="1" t="s">
        <v>218</v>
      </c>
      <c r="F725" s="1">
        <v>34</v>
      </c>
    </row>
    <row r="726" spans="1:6">
      <c r="A726" s="1">
        <v>725</v>
      </c>
      <c r="B726" s="1">
        <v>53062377</v>
      </c>
      <c r="C726" s="1" t="s">
        <v>991</v>
      </c>
      <c r="D726" s="1" t="s">
        <v>990</v>
      </c>
      <c r="E726" s="1" t="s">
        <v>218</v>
      </c>
      <c r="F726" s="1">
        <v>39</v>
      </c>
    </row>
    <row r="727" spans="1:6">
      <c r="A727" s="1">
        <v>726</v>
      </c>
      <c r="B727" s="1">
        <v>52837062</v>
      </c>
      <c r="C727" s="1" t="s">
        <v>705</v>
      </c>
      <c r="D727" s="1" t="s">
        <v>154</v>
      </c>
      <c r="E727" s="1" t="s">
        <v>218</v>
      </c>
      <c r="F727" s="1">
        <v>41</v>
      </c>
    </row>
    <row r="728" spans="1:6">
      <c r="A728" s="1">
        <v>727</v>
      </c>
      <c r="B728" s="1">
        <v>1013856584</v>
      </c>
      <c r="C728" s="1" t="s">
        <v>1843</v>
      </c>
      <c r="D728" s="1" t="s">
        <v>1842</v>
      </c>
      <c r="E728" s="1" t="s">
        <v>218</v>
      </c>
      <c r="F728" s="1">
        <v>36</v>
      </c>
    </row>
    <row r="729" spans="1:6">
      <c r="A729" s="1">
        <v>728</v>
      </c>
      <c r="B729" s="1">
        <v>52184780</v>
      </c>
      <c r="C729" s="1" t="s">
        <v>2712</v>
      </c>
      <c r="D729" s="1" t="s">
        <v>104</v>
      </c>
      <c r="E729" s="1" t="s">
        <v>218</v>
      </c>
      <c r="F729" s="1">
        <v>46</v>
      </c>
    </row>
    <row r="730" spans="1:6">
      <c r="A730" s="1">
        <v>729</v>
      </c>
      <c r="B730" s="1">
        <v>1018199364</v>
      </c>
      <c r="C730" s="1" t="s">
        <v>1909</v>
      </c>
      <c r="D730" s="1" t="s">
        <v>1908</v>
      </c>
      <c r="E730" s="1" t="s">
        <v>218</v>
      </c>
      <c r="F730" s="1">
        <v>28</v>
      </c>
    </row>
    <row r="731" spans="1:6">
      <c r="A731" s="1">
        <v>730</v>
      </c>
      <c r="B731" s="1">
        <v>80079319</v>
      </c>
      <c r="C731" s="1" t="s">
        <v>1262</v>
      </c>
      <c r="D731" s="1" t="s">
        <v>1546</v>
      </c>
      <c r="E731" s="1" t="s">
        <v>221</v>
      </c>
      <c r="F731" s="1">
        <v>41</v>
      </c>
    </row>
    <row r="732" spans="1:6">
      <c r="A732" s="1">
        <v>731</v>
      </c>
      <c r="B732" s="1">
        <v>80252844</v>
      </c>
      <c r="C732" s="1" t="s">
        <v>3277</v>
      </c>
      <c r="D732" s="1" t="s">
        <v>1849</v>
      </c>
      <c r="E732" s="1" t="s">
        <v>221</v>
      </c>
      <c r="F732" s="1">
        <v>38</v>
      </c>
    </row>
    <row r="733" spans="1:6">
      <c r="A733" s="1">
        <v>732</v>
      </c>
      <c r="B733" s="1">
        <v>1030888016</v>
      </c>
      <c r="C733" s="1" t="s">
        <v>415</v>
      </c>
      <c r="D733" s="1" t="s">
        <v>414</v>
      </c>
      <c r="E733" s="1" t="s">
        <v>218</v>
      </c>
      <c r="F733" s="1">
        <v>32</v>
      </c>
    </row>
    <row r="734" spans="1:6">
      <c r="A734" s="1">
        <v>733</v>
      </c>
      <c r="B734" s="1">
        <v>1022498048</v>
      </c>
      <c r="C734" s="1" t="s">
        <v>1689</v>
      </c>
      <c r="D734" s="1" t="s">
        <v>1688</v>
      </c>
      <c r="E734" s="1" t="s">
        <v>218</v>
      </c>
      <c r="F734" s="1">
        <v>36</v>
      </c>
    </row>
    <row r="735" spans="1:6">
      <c r="A735" s="1">
        <v>734</v>
      </c>
      <c r="B735" s="1">
        <v>1010179335</v>
      </c>
      <c r="C735" s="1" t="s">
        <v>480</v>
      </c>
      <c r="D735" s="1" t="s">
        <v>479</v>
      </c>
      <c r="E735" s="1" t="s">
        <v>218</v>
      </c>
      <c r="F735" s="1">
        <v>33</v>
      </c>
    </row>
    <row r="736" spans="1:6">
      <c r="A736" s="1">
        <v>735</v>
      </c>
      <c r="B736" s="1">
        <v>1024890549</v>
      </c>
      <c r="C736" s="1" t="s">
        <v>637</v>
      </c>
      <c r="D736" s="1" t="s">
        <v>636</v>
      </c>
      <c r="E736" s="1" t="s">
        <v>218</v>
      </c>
      <c r="F736" s="1">
        <v>36</v>
      </c>
    </row>
    <row r="737" spans="1:6">
      <c r="A737" s="1">
        <v>736</v>
      </c>
      <c r="B737" s="1">
        <v>1013746891</v>
      </c>
      <c r="C737" s="1" t="s">
        <v>3474</v>
      </c>
      <c r="D737" s="1" t="s">
        <v>3473</v>
      </c>
      <c r="E737" s="1" t="s">
        <v>218</v>
      </c>
      <c r="F737" s="1">
        <v>32</v>
      </c>
    </row>
    <row r="738" spans="1:6">
      <c r="A738" s="1">
        <v>737</v>
      </c>
      <c r="B738" s="1">
        <v>80805256</v>
      </c>
      <c r="C738" s="1" t="s">
        <v>2181</v>
      </c>
      <c r="D738" s="1" t="s">
        <v>2180</v>
      </c>
      <c r="E738" s="1" t="s">
        <v>221</v>
      </c>
      <c r="F738" s="1">
        <v>38</v>
      </c>
    </row>
    <row r="739" spans="1:6">
      <c r="A739" s="1">
        <v>738</v>
      </c>
      <c r="B739" s="1">
        <v>95269084</v>
      </c>
      <c r="C739" s="1" t="s">
        <v>1163</v>
      </c>
      <c r="D739" s="1" t="s">
        <v>661</v>
      </c>
      <c r="E739" s="1" t="s">
        <v>221</v>
      </c>
      <c r="F739" s="1">
        <v>59</v>
      </c>
    </row>
    <row r="740" spans="1:6">
      <c r="A740" s="1">
        <v>739</v>
      </c>
      <c r="B740" s="1">
        <v>11224189</v>
      </c>
      <c r="C740" s="1" t="s">
        <v>1068</v>
      </c>
      <c r="D740" s="1" t="s">
        <v>1067</v>
      </c>
      <c r="E740" s="1" t="s">
        <v>221</v>
      </c>
      <c r="F740" s="1">
        <v>41</v>
      </c>
    </row>
    <row r="741" spans="1:6">
      <c r="A741" s="1">
        <v>740</v>
      </c>
      <c r="B741" s="1">
        <v>23628032</v>
      </c>
      <c r="C741" s="1" t="s">
        <v>2704</v>
      </c>
      <c r="D741" s="1" t="s">
        <v>124</v>
      </c>
      <c r="E741" s="1" t="s">
        <v>218</v>
      </c>
      <c r="F741" s="1">
        <v>38</v>
      </c>
    </row>
    <row r="742" spans="1:6">
      <c r="A742" s="1">
        <v>741</v>
      </c>
      <c r="B742" s="1">
        <v>1031725967</v>
      </c>
      <c r="C742" s="1" t="s">
        <v>3399</v>
      </c>
      <c r="D742" s="1" t="s">
        <v>3398</v>
      </c>
      <c r="E742" s="1" t="s">
        <v>221</v>
      </c>
      <c r="F742" s="1">
        <v>28</v>
      </c>
    </row>
    <row r="743" spans="1:6">
      <c r="A743" s="1">
        <v>742</v>
      </c>
      <c r="B743" s="1">
        <v>1013728069</v>
      </c>
      <c r="C743" s="1" t="s">
        <v>3147</v>
      </c>
      <c r="D743" s="1" t="s">
        <v>3146</v>
      </c>
      <c r="E743" s="1" t="s">
        <v>218</v>
      </c>
      <c r="F743" s="1">
        <v>29</v>
      </c>
    </row>
    <row r="744" spans="1:6">
      <c r="A744" s="1">
        <v>743</v>
      </c>
      <c r="B744" s="1">
        <v>79531325</v>
      </c>
      <c r="C744" s="1" t="s">
        <v>2765</v>
      </c>
      <c r="D744" s="1" t="s">
        <v>2764</v>
      </c>
      <c r="E744" s="1" t="s">
        <v>221</v>
      </c>
      <c r="F744" s="1">
        <v>51</v>
      </c>
    </row>
    <row r="745" spans="1:6">
      <c r="A745" s="1">
        <v>744</v>
      </c>
      <c r="B745" s="1">
        <v>1020661865</v>
      </c>
      <c r="C745" s="1" t="s">
        <v>2644</v>
      </c>
      <c r="D745" s="1" t="s">
        <v>2602</v>
      </c>
      <c r="E745" s="1" t="s">
        <v>221</v>
      </c>
      <c r="F745" s="1">
        <v>35</v>
      </c>
    </row>
    <row r="746" spans="1:6">
      <c r="A746" s="1">
        <v>745</v>
      </c>
      <c r="B746" s="1">
        <v>1032385124</v>
      </c>
      <c r="C746" s="1" t="s">
        <v>3185</v>
      </c>
      <c r="D746" s="1" t="s">
        <v>76</v>
      </c>
      <c r="E746" s="1" t="s">
        <v>218</v>
      </c>
      <c r="F746" s="1">
        <v>36</v>
      </c>
    </row>
    <row r="747" spans="1:6">
      <c r="A747" s="1">
        <v>746</v>
      </c>
      <c r="B747" s="1">
        <v>1033141883</v>
      </c>
      <c r="C747" s="1" t="s">
        <v>2687</v>
      </c>
      <c r="D747" s="1" t="s">
        <v>2686</v>
      </c>
      <c r="E747" s="1" t="s">
        <v>218</v>
      </c>
      <c r="F747" s="1">
        <v>32</v>
      </c>
    </row>
    <row r="748" spans="1:6">
      <c r="A748" s="1">
        <v>747</v>
      </c>
      <c r="B748" s="1">
        <v>5163225</v>
      </c>
      <c r="C748" s="1" t="s">
        <v>672</v>
      </c>
      <c r="D748" s="1" t="s">
        <v>671</v>
      </c>
      <c r="E748" s="1" t="s">
        <v>218</v>
      </c>
      <c r="F748" s="1">
        <v>61</v>
      </c>
    </row>
    <row r="749" spans="1:6">
      <c r="A749" s="1">
        <v>748</v>
      </c>
      <c r="B749" s="1">
        <v>7980402</v>
      </c>
      <c r="C749" s="1" t="s">
        <v>1528</v>
      </c>
      <c r="D749" s="1" t="s">
        <v>1527</v>
      </c>
      <c r="E749" s="1" t="s">
        <v>221</v>
      </c>
      <c r="F749" s="1">
        <v>45</v>
      </c>
    </row>
    <row r="750" spans="1:6">
      <c r="A750" s="1">
        <v>749</v>
      </c>
      <c r="B750" s="1">
        <v>1075652509</v>
      </c>
      <c r="C750" s="1" t="s">
        <v>1233</v>
      </c>
      <c r="D750" s="1" t="s">
        <v>1232</v>
      </c>
      <c r="E750" s="1" t="s">
        <v>218</v>
      </c>
      <c r="F750" s="1">
        <v>34</v>
      </c>
    </row>
    <row r="751" spans="1:6">
      <c r="A751" s="1">
        <v>750</v>
      </c>
      <c r="B751" s="1">
        <v>52376449</v>
      </c>
      <c r="C751" s="1" t="s">
        <v>3237</v>
      </c>
      <c r="D751" s="1" t="s">
        <v>3236</v>
      </c>
      <c r="E751" s="1" t="s">
        <v>218</v>
      </c>
      <c r="F751" s="1">
        <v>45</v>
      </c>
    </row>
    <row r="752" spans="1:6">
      <c r="A752" s="1">
        <v>751</v>
      </c>
      <c r="B752" s="1">
        <v>79241717</v>
      </c>
      <c r="C752" s="1" t="s">
        <v>732</v>
      </c>
      <c r="D752" s="1" t="s">
        <v>731</v>
      </c>
      <c r="E752" s="1" t="s">
        <v>221</v>
      </c>
      <c r="F752" s="1">
        <v>53</v>
      </c>
    </row>
    <row r="753" spans="1:6">
      <c r="A753" s="1">
        <v>752</v>
      </c>
      <c r="B753" s="1">
        <v>52842437</v>
      </c>
      <c r="C753" s="1" t="s">
        <v>2951</v>
      </c>
      <c r="D753" s="1" t="s">
        <v>146</v>
      </c>
      <c r="E753" s="1" t="s">
        <v>218</v>
      </c>
      <c r="F753" s="1">
        <v>42</v>
      </c>
    </row>
    <row r="754" spans="1:6">
      <c r="A754" s="1">
        <v>753</v>
      </c>
      <c r="B754" s="1">
        <v>79934419</v>
      </c>
      <c r="C754" s="1" t="s">
        <v>997</v>
      </c>
      <c r="D754" s="1" t="s">
        <v>996</v>
      </c>
      <c r="E754" s="1" t="s">
        <v>221</v>
      </c>
      <c r="F754" s="1">
        <v>43</v>
      </c>
    </row>
    <row r="755" spans="1:6">
      <c r="A755" s="1">
        <v>754</v>
      </c>
      <c r="B755" s="1">
        <v>52982977</v>
      </c>
      <c r="C755" s="1" t="s">
        <v>1638</v>
      </c>
      <c r="D755" s="1" t="s">
        <v>1637</v>
      </c>
      <c r="E755" s="1" t="s">
        <v>218</v>
      </c>
      <c r="F755" s="1">
        <v>38</v>
      </c>
    </row>
    <row r="756" spans="1:6">
      <c r="A756" s="1">
        <v>755</v>
      </c>
      <c r="B756" s="1">
        <v>1014133634</v>
      </c>
      <c r="C756" s="1" t="s">
        <v>1889</v>
      </c>
      <c r="D756" s="1" t="s">
        <v>1888</v>
      </c>
      <c r="E756" s="1" t="s">
        <v>218</v>
      </c>
      <c r="F756" s="1">
        <v>29</v>
      </c>
    </row>
    <row r="757" spans="1:6">
      <c r="A757" s="1">
        <v>756</v>
      </c>
      <c r="B757" s="1">
        <v>52815266</v>
      </c>
      <c r="C757" s="1" t="s">
        <v>2044</v>
      </c>
      <c r="D757" s="1" t="s">
        <v>506</v>
      </c>
      <c r="E757" s="1" t="s">
        <v>218</v>
      </c>
      <c r="F757" s="1">
        <v>40</v>
      </c>
    </row>
    <row r="758" spans="1:6">
      <c r="A758" s="1">
        <v>757</v>
      </c>
      <c r="B758" s="1">
        <v>38758360</v>
      </c>
      <c r="C758" s="1" t="s">
        <v>470</v>
      </c>
      <c r="D758" s="1" t="s">
        <v>80</v>
      </c>
      <c r="E758" s="1" t="s">
        <v>218</v>
      </c>
      <c r="F758" s="1">
        <v>40</v>
      </c>
    </row>
    <row r="759" spans="1:6">
      <c r="A759" s="1">
        <v>758</v>
      </c>
      <c r="B759" s="1">
        <v>52226774</v>
      </c>
      <c r="C759" s="1" t="s">
        <v>3451</v>
      </c>
      <c r="D759" s="1" t="s">
        <v>3450</v>
      </c>
      <c r="E759" s="1" t="s">
        <v>218</v>
      </c>
      <c r="F759" s="1">
        <v>47</v>
      </c>
    </row>
    <row r="760" spans="1:6">
      <c r="A760" s="1">
        <v>759</v>
      </c>
      <c r="B760" s="1">
        <v>63323885</v>
      </c>
      <c r="C760" s="1" t="s">
        <v>2986</v>
      </c>
      <c r="D760" s="1" t="s">
        <v>330</v>
      </c>
      <c r="E760" s="1" t="s">
        <v>218</v>
      </c>
      <c r="F760" s="1">
        <v>56</v>
      </c>
    </row>
    <row r="761" spans="1:6">
      <c r="A761" s="1">
        <v>760</v>
      </c>
      <c r="B761" s="1">
        <v>52439446</v>
      </c>
      <c r="C761" s="1" t="s">
        <v>2139</v>
      </c>
      <c r="D761" s="1" t="s">
        <v>680</v>
      </c>
      <c r="E761" s="1" t="s">
        <v>218</v>
      </c>
      <c r="F761" s="1">
        <v>45</v>
      </c>
    </row>
    <row r="762" spans="1:6">
      <c r="A762" s="1">
        <v>761</v>
      </c>
      <c r="B762" s="1">
        <v>1070422269</v>
      </c>
      <c r="C762" s="1" t="s">
        <v>2193</v>
      </c>
      <c r="D762" s="1" t="s">
        <v>2192</v>
      </c>
      <c r="E762" s="1" t="s">
        <v>218</v>
      </c>
      <c r="F762" s="1">
        <v>33</v>
      </c>
    </row>
    <row r="763" spans="1:6">
      <c r="A763" s="1">
        <v>762</v>
      </c>
      <c r="B763" s="1">
        <v>39584781</v>
      </c>
      <c r="C763" s="1" t="s">
        <v>1413</v>
      </c>
      <c r="D763" s="1" t="s">
        <v>1412</v>
      </c>
      <c r="E763" s="1" t="s">
        <v>218</v>
      </c>
      <c r="F763" s="1">
        <v>38</v>
      </c>
    </row>
    <row r="764" spans="1:6">
      <c r="A764" s="1">
        <v>763</v>
      </c>
      <c r="B764" s="1">
        <v>79981449</v>
      </c>
      <c r="C764" s="1" t="s">
        <v>1542</v>
      </c>
      <c r="D764" s="1" t="s">
        <v>1541</v>
      </c>
      <c r="E764" s="1" t="s">
        <v>221</v>
      </c>
      <c r="F764" s="1">
        <v>44</v>
      </c>
    </row>
    <row r="765" spans="1:6">
      <c r="A765" s="1">
        <v>764</v>
      </c>
      <c r="B765" s="1">
        <v>52472726</v>
      </c>
      <c r="C765" s="1" t="s">
        <v>1782</v>
      </c>
      <c r="D765" s="1" t="s">
        <v>1781</v>
      </c>
      <c r="E765" s="1" t="s">
        <v>218</v>
      </c>
      <c r="F765" s="1">
        <v>44</v>
      </c>
    </row>
    <row r="766" spans="1:6">
      <c r="A766" s="1">
        <v>765</v>
      </c>
      <c r="B766" s="1">
        <v>52522732</v>
      </c>
      <c r="C766" s="1" t="s">
        <v>2404</v>
      </c>
      <c r="D766" s="1" t="s">
        <v>2403</v>
      </c>
      <c r="E766" s="1" t="s">
        <v>218</v>
      </c>
      <c r="F766" s="1">
        <v>44</v>
      </c>
    </row>
    <row r="767" spans="1:6">
      <c r="A767" s="1">
        <v>766</v>
      </c>
      <c r="B767" s="1">
        <v>1010657137</v>
      </c>
      <c r="C767" s="1" t="s">
        <v>3550</v>
      </c>
      <c r="D767" s="1" t="s">
        <v>3549</v>
      </c>
      <c r="E767" s="1" t="s">
        <v>218</v>
      </c>
      <c r="F767" s="1">
        <v>25</v>
      </c>
    </row>
    <row r="768" spans="1:6">
      <c r="A768" s="1">
        <v>767</v>
      </c>
      <c r="B768" s="1">
        <v>1015258377</v>
      </c>
      <c r="C768" s="1" t="s">
        <v>876</v>
      </c>
      <c r="D768" s="1" t="s">
        <v>875</v>
      </c>
      <c r="E768" s="1" t="s">
        <v>218</v>
      </c>
      <c r="F768" s="1">
        <v>31</v>
      </c>
    </row>
    <row r="769" spans="1:6">
      <c r="A769" s="1">
        <v>768</v>
      </c>
      <c r="B769" s="1">
        <v>101572356</v>
      </c>
      <c r="C769" s="1" t="s">
        <v>3432</v>
      </c>
      <c r="D769" s="1" t="s">
        <v>3431</v>
      </c>
      <c r="E769" s="1" t="s">
        <v>221</v>
      </c>
      <c r="F769" s="1">
        <v>28</v>
      </c>
    </row>
    <row r="770" spans="1:6">
      <c r="A770" s="1">
        <v>769</v>
      </c>
      <c r="B770" s="1">
        <v>1023323296</v>
      </c>
      <c r="C770" s="1" t="s">
        <v>3395</v>
      </c>
      <c r="D770" s="1" t="s">
        <v>3394</v>
      </c>
      <c r="E770" s="1" t="s">
        <v>218</v>
      </c>
      <c r="F770" s="1">
        <v>23</v>
      </c>
    </row>
    <row r="771" spans="1:6">
      <c r="A771" s="1">
        <v>770</v>
      </c>
      <c r="B771" s="1">
        <v>5217305</v>
      </c>
      <c r="C771" s="1" t="s">
        <v>3231</v>
      </c>
      <c r="D771" s="1" t="s">
        <v>3230</v>
      </c>
      <c r="E771" s="1" t="s">
        <v>218</v>
      </c>
      <c r="F771" s="1">
        <v>48</v>
      </c>
    </row>
    <row r="772" spans="1:6">
      <c r="A772" s="1">
        <v>771</v>
      </c>
      <c r="B772" s="1">
        <v>80295985</v>
      </c>
      <c r="C772" s="1" t="s">
        <v>1154</v>
      </c>
      <c r="D772" s="1" t="s">
        <v>1153</v>
      </c>
      <c r="E772" s="1" t="s">
        <v>221</v>
      </c>
      <c r="F772" s="1">
        <v>40</v>
      </c>
    </row>
    <row r="773" spans="1:6">
      <c r="A773" s="1">
        <v>772</v>
      </c>
      <c r="B773" s="1">
        <v>52346244</v>
      </c>
      <c r="C773" s="1" t="s">
        <v>1442</v>
      </c>
      <c r="D773" s="1" t="s">
        <v>1265</v>
      </c>
      <c r="E773" s="1" t="s">
        <v>218</v>
      </c>
      <c r="F773" s="1">
        <v>46</v>
      </c>
    </row>
    <row r="774" spans="1:6">
      <c r="A774" s="1">
        <v>773</v>
      </c>
      <c r="B774" s="1">
        <v>104516198</v>
      </c>
      <c r="C774" s="1" t="s">
        <v>2121</v>
      </c>
      <c r="D774" s="1" t="s">
        <v>2120</v>
      </c>
      <c r="E774" s="1" t="s">
        <v>218</v>
      </c>
      <c r="F774" s="1">
        <v>31</v>
      </c>
    </row>
    <row r="775" spans="1:6">
      <c r="A775" s="1">
        <v>774</v>
      </c>
      <c r="B775" s="1">
        <v>1016556133</v>
      </c>
      <c r="C775" s="1" t="s">
        <v>3066</v>
      </c>
      <c r="D775" s="1" t="s">
        <v>3065</v>
      </c>
      <c r="E775" s="1" t="s">
        <v>218</v>
      </c>
      <c r="F775" s="1">
        <v>27</v>
      </c>
    </row>
    <row r="776" spans="1:6">
      <c r="A776" s="1">
        <v>775</v>
      </c>
      <c r="B776" s="1">
        <v>1075187444</v>
      </c>
      <c r="C776" s="1" t="s">
        <v>1742</v>
      </c>
      <c r="D776" s="1" t="s">
        <v>1741</v>
      </c>
      <c r="E776" s="1" t="s">
        <v>218</v>
      </c>
      <c r="F776" s="1">
        <v>32</v>
      </c>
    </row>
    <row r="777" spans="1:6">
      <c r="A777" s="1">
        <v>776</v>
      </c>
      <c r="B777" s="1">
        <v>51963572</v>
      </c>
      <c r="C777" s="1" t="s">
        <v>3449</v>
      </c>
      <c r="D777" s="1" t="s">
        <v>3448</v>
      </c>
      <c r="E777" s="1" t="s">
        <v>218</v>
      </c>
      <c r="F777" s="1">
        <v>53</v>
      </c>
    </row>
    <row r="778" spans="1:6">
      <c r="A778" s="1">
        <v>777</v>
      </c>
      <c r="B778" s="1">
        <v>1016973215</v>
      </c>
      <c r="C778" s="1" t="s">
        <v>1677</v>
      </c>
      <c r="D778" s="1" t="s">
        <v>1676</v>
      </c>
      <c r="E778" s="1" t="s">
        <v>221</v>
      </c>
      <c r="F778" s="1">
        <v>30</v>
      </c>
    </row>
    <row r="779" spans="1:6">
      <c r="A779" s="1">
        <v>778</v>
      </c>
      <c r="B779" s="1">
        <v>80746639</v>
      </c>
      <c r="C779" s="1" t="s">
        <v>1600</v>
      </c>
      <c r="D779" s="1" t="s">
        <v>1599</v>
      </c>
      <c r="E779" s="1" t="s">
        <v>221</v>
      </c>
      <c r="F779" s="1">
        <v>38</v>
      </c>
    </row>
    <row r="780" spans="1:6">
      <c r="A780" s="1">
        <v>779</v>
      </c>
      <c r="B780" s="1">
        <v>52707573</v>
      </c>
      <c r="C780" s="1" t="s">
        <v>103</v>
      </c>
      <c r="D780" s="1" t="s">
        <v>104</v>
      </c>
      <c r="E780" s="1" t="s">
        <v>218</v>
      </c>
      <c r="F780" s="1">
        <v>42</v>
      </c>
    </row>
    <row r="781" spans="1:6">
      <c r="A781" s="1">
        <v>780</v>
      </c>
      <c r="B781" s="1">
        <v>1022550910</v>
      </c>
      <c r="C781" s="1" t="s">
        <v>1042</v>
      </c>
      <c r="D781" s="1" t="s">
        <v>1041</v>
      </c>
      <c r="E781" s="1" t="s">
        <v>221</v>
      </c>
      <c r="F781" s="1">
        <v>30</v>
      </c>
    </row>
    <row r="782" spans="1:6">
      <c r="A782" s="1">
        <v>781</v>
      </c>
      <c r="B782" s="1">
        <v>80235487</v>
      </c>
      <c r="C782" s="1" t="s">
        <v>1829</v>
      </c>
      <c r="D782" s="1" t="s">
        <v>1828</v>
      </c>
      <c r="E782" s="1" t="s">
        <v>221</v>
      </c>
      <c r="F782" s="1">
        <v>41</v>
      </c>
    </row>
    <row r="783" spans="1:6">
      <c r="A783" s="1">
        <v>782</v>
      </c>
      <c r="B783" s="1">
        <v>1019566309</v>
      </c>
      <c r="C783" s="1" t="s">
        <v>3392</v>
      </c>
      <c r="D783" s="1" t="s">
        <v>3391</v>
      </c>
      <c r="E783" s="1" t="s">
        <v>218</v>
      </c>
      <c r="F783" s="1">
        <v>33</v>
      </c>
    </row>
    <row r="784" spans="1:6">
      <c r="A784" s="1">
        <v>783</v>
      </c>
      <c r="B784" s="1">
        <v>1010414327</v>
      </c>
      <c r="C784" s="1" t="s">
        <v>2208</v>
      </c>
      <c r="D784" s="1" t="s">
        <v>2207</v>
      </c>
      <c r="E784" s="1" t="s">
        <v>221</v>
      </c>
      <c r="F784" s="1">
        <v>23</v>
      </c>
    </row>
    <row r="785" spans="1:6">
      <c r="A785" s="1">
        <v>784</v>
      </c>
      <c r="B785" s="1">
        <v>1012676628</v>
      </c>
      <c r="C785" s="1" t="s">
        <v>3007</v>
      </c>
      <c r="D785" s="1" t="s">
        <v>3006</v>
      </c>
      <c r="E785" s="1" t="s">
        <v>218</v>
      </c>
      <c r="F785" s="1">
        <v>26</v>
      </c>
    </row>
    <row r="786" spans="1:6">
      <c r="A786" s="1">
        <v>785</v>
      </c>
      <c r="B786" s="1">
        <v>52712987</v>
      </c>
      <c r="C786" s="1" t="s">
        <v>2941</v>
      </c>
      <c r="D786" s="1" t="s">
        <v>72</v>
      </c>
      <c r="E786" s="1" t="s">
        <v>218</v>
      </c>
      <c r="F786" s="1">
        <v>42</v>
      </c>
    </row>
    <row r="787" spans="1:6">
      <c r="A787" s="1">
        <v>786</v>
      </c>
      <c r="B787" s="1">
        <v>1030683086</v>
      </c>
      <c r="C787" s="1" t="s">
        <v>3482</v>
      </c>
      <c r="D787" s="1" t="s">
        <v>1635</v>
      </c>
      <c r="E787" s="1" t="s">
        <v>218</v>
      </c>
      <c r="F787" s="1">
        <v>35</v>
      </c>
    </row>
    <row r="788" spans="1:6">
      <c r="A788" s="1">
        <v>787</v>
      </c>
      <c r="B788" s="1">
        <v>1019163219</v>
      </c>
      <c r="C788" s="1" t="s">
        <v>1037</v>
      </c>
      <c r="D788" s="1" t="s">
        <v>1036</v>
      </c>
      <c r="E788" s="1" t="s">
        <v>218</v>
      </c>
      <c r="F788" s="1">
        <v>27</v>
      </c>
    </row>
    <row r="789" spans="1:6">
      <c r="A789" s="1">
        <v>788</v>
      </c>
      <c r="B789" s="1">
        <v>1030707930</v>
      </c>
      <c r="C789" s="1" t="s">
        <v>1942</v>
      </c>
      <c r="D789" s="1" t="s">
        <v>1034</v>
      </c>
      <c r="E789" s="1" t="s">
        <v>218</v>
      </c>
      <c r="F789" s="1">
        <v>35</v>
      </c>
    </row>
    <row r="790" spans="1:6">
      <c r="A790" s="1">
        <v>789</v>
      </c>
      <c r="B790" s="1">
        <v>79856012</v>
      </c>
      <c r="C790" s="1" t="s">
        <v>3382</v>
      </c>
      <c r="D790" s="1" t="s">
        <v>3381</v>
      </c>
      <c r="E790" s="1" t="s">
        <v>221</v>
      </c>
      <c r="F790" s="1">
        <v>44</v>
      </c>
    </row>
    <row r="791" spans="1:6">
      <c r="A791" s="1">
        <v>790</v>
      </c>
      <c r="B791" s="1">
        <v>52458334</v>
      </c>
      <c r="C791" s="1" t="s">
        <v>563</v>
      </c>
      <c r="D791" s="1" t="s">
        <v>200</v>
      </c>
      <c r="E791" s="1" t="s">
        <v>218</v>
      </c>
      <c r="F791" s="1">
        <v>43</v>
      </c>
    </row>
    <row r="792" spans="1:6">
      <c r="A792" s="1">
        <v>791</v>
      </c>
      <c r="B792" s="1">
        <v>52794461</v>
      </c>
      <c r="C792" s="1" t="s">
        <v>3457</v>
      </c>
      <c r="D792" s="1" t="s">
        <v>3456</v>
      </c>
      <c r="E792" s="1" t="s">
        <v>218</v>
      </c>
      <c r="F792" s="1">
        <v>42</v>
      </c>
    </row>
    <row r="793" spans="1:6">
      <c r="A793" s="1">
        <v>792</v>
      </c>
      <c r="B793" s="1">
        <v>1013641376</v>
      </c>
      <c r="C793" s="1" t="s">
        <v>756</v>
      </c>
      <c r="D793" s="1" t="s">
        <v>755</v>
      </c>
      <c r="E793" s="1" t="s">
        <v>221</v>
      </c>
      <c r="F793" s="1">
        <v>36</v>
      </c>
    </row>
    <row r="794" spans="1:6">
      <c r="A794" s="1">
        <v>793</v>
      </c>
      <c r="B794" s="1">
        <v>10197893</v>
      </c>
      <c r="C794" s="1" t="s">
        <v>2320</v>
      </c>
      <c r="D794" s="1" t="s">
        <v>2319</v>
      </c>
      <c r="E794" s="1" t="s">
        <v>218</v>
      </c>
      <c r="F794" s="1">
        <v>31</v>
      </c>
    </row>
    <row r="795" spans="1:6">
      <c r="A795" s="1">
        <v>794</v>
      </c>
      <c r="B795" s="1">
        <v>102418612</v>
      </c>
      <c r="C795" s="1" t="s">
        <v>2593</v>
      </c>
      <c r="D795" s="1" t="s">
        <v>2592</v>
      </c>
      <c r="E795" s="1" t="s">
        <v>218</v>
      </c>
      <c r="F795" s="1">
        <v>26</v>
      </c>
    </row>
    <row r="796" spans="1:6">
      <c r="A796" s="1">
        <v>795</v>
      </c>
      <c r="B796" s="1">
        <v>1012178632</v>
      </c>
      <c r="C796" s="1" t="s">
        <v>2673</v>
      </c>
      <c r="D796" s="1" t="s">
        <v>506</v>
      </c>
      <c r="E796" s="1" t="s">
        <v>218</v>
      </c>
      <c r="F796" s="1">
        <v>25</v>
      </c>
    </row>
    <row r="797" spans="1:6">
      <c r="A797" s="1">
        <v>796</v>
      </c>
      <c r="B797" s="1">
        <v>1022912282</v>
      </c>
      <c r="C797" s="1" t="s">
        <v>3073</v>
      </c>
      <c r="D797" s="1" t="s">
        <v>3072</v>
      </c>
      <c r="E797" s="1" t="s">
        <v>221</v>
      </c>
      <c r="F797" s="1">
        <v>35</v>
      </c>
    </row>
    <row r="798" spans="1:6">
      <c r="A798" s="1">
        <v>797</v>
      </c>
      <c r="B798" s="1">
        <v>1069855289</v>
      </c>
      <c r="C798" s="1" t="s">
        <v>3556</v>
      </c>
      <c r="D798" s="1" t="s">
        <v>3555</v>
      </c>
      <c r="E798" s="1" t="s">
        <v>221</v>
      </c>
      <c r="F798" s="1">
        <v>28</v>
      </c>
    </row>
    <row r="799" spans="1:6">
      <c r="A799" s="1">
        <v>798</v>
      </c>
      <c r="B799" s="1">
        <v>30234197</v>
      </c>
      <c r="C799" s="1" t="s">
        <v>2870</v>
      </c>
      <c r="D799" s="1" t="s">
        <v>146</v>
      </c>
      <c r="E799" s="1" t="s">
        <v>218</v>
      </c>
      <c r="F799" s="1">
        <v>40</v>
      </c>
    </row>
    <row r="800" spans="1:6">
      <c r="A800" s="1">
        <v>799</v>
      </c>
      <c r="B800" s="1">
        <v>101940289</v>
      </c>
      <c r="C800" s="1" t="s">
        <v>2643</v>
      </c>
      <c r="D800" s="1" t="s">
        <v>543</v>
      </c>
      <c r="E800" s="1" t="s">
        <v>218</v>
      </c>
      <c r="F800" s="1">
        <v>26</v>
      </c>
    </row>
    <row r="801" spans="1:6">
      <c r="A801" s="1">
        <v>800</v>
      </c>
      <c r="B801" s="1">
        <v>1013350211</v>
      </c>
      <c r="C801" s="1" t="s">
        <v>2082</v>
      </c>
      <c r="D801" s="1" t="s">
        <v>2081</v>
      </c>
      <c r="E801" s="1" t="s">
        <v>221</v>
      </c>
      <c r="F801" s="1">
        <v>34</v>
      </c>
    </row>
    <row r="802" spans="1:6">
      <c r="A802" s="1">
        <v>801</v>
      </c>
      <c r="B802" s="1">
        <v>52542514</v>
      </c>
      <c r="C802" s="1" t="s">
        <v>431</v>
      </c>
      <c r="D802" s="1" t="s">
        <v>430</v>
      </c>
      <c r="E802" s="1" t="s">
        <v>218</v>
      </c>
      <c r="F802" s="1">
        <v>43</v>
      </c>
    </row>
    <row r="803" spans="1:6">
      <c r="A803" s="1">
        <v>802</v>
      </c>
      <c r="B803" s="1">
        <v>1010999635</v>
      </c>
      <c r="C803" s="1" t="s">
        <v>1176</v>
      </c>
      <c r="D803" s="1" t="s">
        <v>736</v>
      </c>
      <c r="E803" s="1" t="s">
        <v>221</v>
      </c>
      <c r="F803" s="1">
        <v>33</v>
      </c>
    </row>
    <row r="804" spans="1:6">
      <c r="A804" s="1">
        <v>803</v>
      </c>
      <c r="B804" s="1">
        <v>80773735</v>
      </c>
      <c r="C804" s="1" t="s">
        <v>1568</v>
      </c>
      <c r="D804" s="1" t="s">
        <v>514</v>
      </c>
      <c r="E804" s="1" t="s">
        <v>221</v>
      </c>
      <c r="F804" s="1">
        <v>39</v>
      </c>
    </row>
    <row r="805" spans="1:6">
      <c r="A805" s="1">
        <v>804</v>
      </c>
      <c r="B805" s="1">
        <v>1110327876</v>
      </c>
      <c r="C805" s="1" t="s">
        <v>1745</v>
      </c>
      <c r="D805" s="1" t="s">
        <v>296</v>
      </c>
      <c r="E805" s="1" t="s">
        <v>218</v>
      </c>
      <c r="F805" s="1">
        <v>29</v>
      </c>
    </row>
    <row r="806" spans="1:6">
      <c r="A806" s="1">
        <v>805</v>
      </c>
      <c r="B806" s="1">
        <v>1076930497</v>
      </c>
      <c r="C806" s="1" t="s">
        <v>2863</v>
      </c>
      <c r="D806" s="1" t="s">
        <v>2862</v>
      </c>
      <c r="E806" s="1" t="s">
        <v>218</v>
      </c>
      <c r="F806" s="1">
        <v>29</v>
      </c>
    </row>
    <row r="807" spans="1:6">
      <c r="A807" s="1">
        <v>806</v>
      </c>
      <c r="B807" s="1">
        <v>52281686</v>
      </c>
      <c r="C807" s="1" t="s">
        <v>137</v>
      </c>
      <c r="D807" s="1" t="s">
        <v>138</v>
      </c>
      <c r="E807" s="1" t="s">
        <v>218</v>
      </c>
      <c r="F807" s="1">
        <v>46</v>
      </c>
    </row>
    <row r="808" spans="1:6">
      <c r="A808" s="1">
        <v>807</v>
      </c>
      <c r="B808" s="1">
        <v>5286900</v>
      </c>
      <c r="C808" s="1" t="s">
        <v>2953</v>
      </c>
      <c r="D808" s="1" t="s">
        <v>2952</v>
      </c>
      <c r="E808" s="1" t="s">
        <v>218</v>
      </c>
      <c r="F808" s="1">
        <v>41</v>
      </c>
    </row>
    <row r="809" spans="1:6">
      <c r="A809" s="1">
        <v>808</v>
      </c>
      <c r="B809" s="1">
        <v>1000439252</v>
      </c>
      <c r="C809" s="1" t="s">
        <v>3591</v>
      </c>
      <c r="D809" s="1" t="s">
        <v>3590</v>
      </c>
      <c r="E809" s="1" t="s">
        <v>218</v>
      </c>
      <c r="F809" s="1">
        <v>21</v>
      </c>
    </row>
    <row r="810" spans="1:6">
      <c r="A810" s="1">
        <v>809</v>
      </c>
      <c r="B810" s="1">
        <v>52037344</v>
      </c>
      <c r="C810" s="1" t="s">
        <v>3224</v>
      </c>
      <c r="D810" s="1" t="s">
        <v>330</v>
      </c>
      <c r="E810" s="1" t="s">
        <v>218</v>
      </c>
      <c r="F810" s="1">
        <v>52</v>
      </c>
    </row>
    <row r="811" spans="1:6">
      <c r="A811" s="1">
        <v>810</v>
      </c>
      <c r="B811" s="1">
        <v>1012715584</v>
      </c>
      <c r="C811" s="1" t="s">
        <v>1332</v>
      </c>
      <c r="D811" s="1" t="s">
        <v>82</v>
      </c>
      <c r="E811" s="1" t="s">
        <v>218</v>
      </c>
      <c r="F811" s="1">
        <v>36</v>
      </c>
    </row>
    <row r="812" spans="1:6">
      <c r="A812" s="1">
        <v>811</v>
      </c>
      <c r="B812" s="1">
        <v>52787814</v>
      </c>
      <c r="C812" s="1" t="s">
        <v>3246</v>
      </c>
      <c r="D812" s="1" t="s">
        <v>902</v>
      </c>
      <c r="E812" s="1" t="s">
        <v>218</v>
      </c>
      <c r="F812" s="1">
        <v>43</v>
      </c>
    </row>
    <row r="813" spans="1:6">
      <c r="A813" s="1">
        <v>812</v>
      </c>
      <c r="B813" s="1">
        <v>52281643</v>
      </c>
      <c r="C813" s="1" t="s">
        <v>2242</v>
      </c>
      <c r="D813" s="1" t="s">
        <v>713</v>
      </c>
      <c r="E813" s="1" t="s">
        <v>218</v>
      </c>
      <c r="F813" s="1">
        <v>45</v>
      </c>
    </row>
    <row r="814" spans="1:6">
      <c r="A814" s="1">
        <v>813</v>
      </c>
      <c r="B814" s="1">
        <v>80738177</v>
      </c>
      <c r="C814" s="1" t="s">
        <v>1832</v>
      </c>
      <c r="D814" s="1" t="s">
        <v>1627</v>
      </c>
      <c r="E814" s="1" t="s">
        <v>221</v>
      </c>
      <c r="F814" s="1">
        <v>39</v>
      </c>
    </row>
    <row r="815" spans="1:6">
      <c r="A815" s="1">
        <v>814</v>
      </c>
      <c r="B815" s="1">
        <v>1018483298</v>
      </c>
      <c r="C815" s="1" t="s">
        <v>2628</v>
      </c>
      <c r="D815" s="1" t="s">
        <v>2627</v>
      </c>
      <c r="E815" s="1" t="s">
        <v>218</v>
      </c>
      <c r="F815" s="1">
        <v>28</v>
      </c>
    </row>
    <row r="816" spans="1:6">
      <c r="A816" s="1">
        <v>815</v>
      </c>
      <c r="B816" s="1">
        <v>1019490338</v>
      </c>
      <c r="C816" s="1" t="s">
        <v>3071</v>
      </c>
      <c r="D816" s="1" t="s">
        <v>3070</v>
      </c>
      <c r="E816" s="1" t="s">
        <v>218</v>
      </c>
      <c r="F816" s="1">
        <v>29</v>
      </c>
    </row>
    <row r="817" spans="1:6">
      <c r="A817" s="1">
        <v>816</v>
      </c>
      <c r="B817" s="1">
        <v>52865925</v>
      </c>
      <c r="C817" s="1" t="s">
        <v>3458</v>
      </c>
      <c r="D817" s="1" t="s">
        <v>1725</v>
      </c>
      <c r="E817" s="1" t="s">
        <v>218</v>
      </c>
      <c r="F817" s="1">
        <v>41</v>
      </c>
    </row>
    <row r="818" spans="1:6">
      <c r="A818" s="1">
        <v>817</v>
      </c>
      <c r="B818" s="1">
        <v>1023883720</v>
      </c>
      <c r="C818" s="1" t="s">
        <v>1702</v>
      </c>
      <c r="D818" s="1" t="s">
        <v>1701</v>
      </c>
      <c r="E818" s="1" t="s">
        <v>218</v>
      </c>
      <c r="F818" s="1">
        <v>30</v>
      </c>
    </row>
    <row r="819" spans="1:6">
      <c r="A819" s="1">
        <v>818</v>
      </c>
      <c r="B819" s="1">
        <v>1010946444</v>
      </c>
      <c r="C819" s="1" t="s">
        <v>3141</v>
      </c>
      <c r="D819" s="1" t="s">
        <v>3140</v>
      </c>
      <c r="E819" s="1" t="s">
        <v>218</v>
      </c>
      <c r="F819" s="1">
        <v>27</v>
      </c>
    </row>
    <row r="820" spans="1:6">
      <c r="A820" s="1">
        <v>819</v>
      </c>
      <c r="B820" s="1">
        <v>53019623</v>
      </c>
      <c r="C820" s="1" t="s">
        <v>3367</v>
      </c>
      <c r="D820" s="1" t="s">
        <v>3366</v>
      </c>
      <c r="E820" s="1" t="s">
        <v>218</v>
      </c>
      <c r="F820" s="1">
        <v>38</v>
      </c>
    </row>
    <row r="821" spans="1:6">
      <c r="A821" s="1">
        <v>820</v>
      </c>
      <c r="B821" s="1">
        <v>80733337</v>
      </c>
      <c r="C821" s="1" t="s">
        <v>3136</v>
      </c>
      <c r="D821" s="1" t="s">
        <v>3135</v>
      </c>
      <c r="E821" s="1" t="s">
        <v>221</v>
      </c>
      <c r="F821" s="1">
        <v>40</v>
      </c>
    </row>
    <row r="822" spans="1:6">
      <c r="A822" s="1">
        <v>821</v>
      </c>
      <c r="B822" s="1">
        <v>52903535</v>
      </c>
      <c r="C822" s="1" t="s">
        <v>3460</v>
      </c>
      <c r="D822" s="1" t="s">
        <v>3459</v>
      </c>
      <c r="E822" s="1" t="s">
        <v>218</v>
      </c>
      <c r="F822" s="1">
        <v>41</v>
      </c>
    </row>
    <row r="823" spans="1:6">
      <c r="A823" s="1">
        <v>822</v>
      </c>
      <c r="B823" s="1">
        <v>1032140233</v>
      </c>
      <c r="C823" s="1" t="s">
        <v>2383</v>
      </c>
      <c r="D823" s="1" t="s">
        <v>76</v>
      </c>
      <c r="E823" s="1" t="s">
        <v>218</v>
      </c>
      <c r="F823" s="1">
        <v>35</v>
      </c>
    </row>
    <row r="824" spans="1:6">
      <c r="A824" s="1">
        <v>823</v>
      </c>
      <c r="B824" s="1">
        <v>1030811899</v>
      </c>
      <c r="C824" s="1" t="s">
        <v>1948</v>
      </c>
      <c r="D824" s="1" t="s">
        <v>1947</v>
      </c>
      <c r="E824" s="1" t="s">
        <v>218</v>
      </c>
      <c r="F824" s="1">
        <v>26</v>
      </c>
    </row>
    <row r="825" spans="1:6">
      <c r="A825" s="1">
        <v>824</v>
      </c>
      <c r="B825" s="1">
        <v>1005646923</v>
      </c>
      <c r="C825" s="1" t="s">
        <v>3138</v>
      </c>
      <c r="D825" s="1" t="s">
        <v>3137</v>
      </c>
      <c r="E825" s="1" t="s">
        <v>218</v>
      </c>
      <c r="F825" s="1">
        <v>31</v>
      </c>
    </row>
    <row r="826" spans="1:6">
      <c r="A826" s="1">
        <v>825</v>
      </c>
      <c r="B826" s="1">
        <v>52792308</v>
      </c>
      <c r="C826" s="1" t="s">
        <v>2740</v>
      </c>
      <c r="D826" s="1" t="s">
        <v>902</v>
      </c>
      <c r="E826" s="1" t="s">
        <v>218</v>
      </c>
      <c r="F826" s="1">
        <v>41</v>
      </c>
    </row>
    <row r="827" spans="1:6">
      <c r="A827" s="1">
        <v>826</v>
      </c>
      <c r="B827" s="1">
        <v>1010996335</v>
      </c>
      <c r="C827" s="1" t="s">
        <v>3468</v>
      </c>
      <c r="D827" s="1" t="s">
        <v>994</v>
      </c>
      <c r="E827" s="1" t="s">
        <v>221</v>
      </c>
      <c r="F827" s="1">
        <v>33</v>
      </c>
    </row>
    <row r="828" spans="1:6">
      <c r="A828" s="1">
        <v>827</v>
      </c>
      <c r="B828" s="1">
        <v>1022326749</v>
      </c>
      <c r="C828" s="1" t="s">
        <v>625</v>
      </c>
      <c r="D828" s="1" t="s">
        <v>624</v>
      </c>
      <c r="E828" s="1" t="s">
        <v>218</v>
      </c>
      <c r="F828" s="1">
        <v>23</v>
      </c>
    </row>
    <row r="829" spans="1:6">
      <c r="A829" s="1">
        <v>828</v>
      </c>
      <c r="B829" s="1">
        <v>1013225022</v>
      </c>
      <c r="C829" s="1" t="s">
        <v>3145</v>
      </c>
      <c r="D829" s="1" t="s">
        <v>64</v>
      </c>
      <c r="E829" s="1" t="s">
        <v>218</v>
      </c>
      <c r="F829" s="1">
        <v>34</v>
      </c>
    </row>
    <row r="830" spans="1:6">
      <c r="A830" s="1">
        <v>829</v>
      </c>
      <c r="B830" s="1">
        <v>53139979</v>
      </c>
      <c r="C830" s="1" t="s">
        <v>3269</v>
      </c>
      <c r="D830" s="1" t="s">
        <v>3268</v>
      </c>
      <c r="E830" s="1" t="s">
        <v>218</v>
      </c>
      <c r="F830" s="1">
        <v>37</v>
      </c>
    </row>
    <row r="831" spans="1:6">
      <c r="A831" s="1">
        <v>830</v>
      </c>
      <c r="B831" s="1">
        <v>3272261</v>
      </c>
      <c r="C831" s="1" t="s">
        <v>3415</v>
      </c>
      <c r="D831" s="1" t="s">
        <v>3414</v>
      </c>
      <c r="E831" s="1" t="s">
        <v>218</v>
      </c>
      <c r="F831" s="1">
        <v>53</v>
      </c>
    </row>
    <row r="832" spans="1:6">
      <c r="A832" s="1">
        <v>831</v>
      </c>
      <c r="B832" s="1">
        <v>1030250456</v>
      </c>
      <c r="C832" s="1" t="s">
        <v>2110</v>
      </c>
      <c r="D832" s="1" t="s">
        <v>1709</v>
      </c>
      <c r="E832" s="1" t="s">
        <v>218</v>
      </c>
      <c r="F832" s="1">
        <v>30</v>
      </c>
    </row>
    <row r="833" spans="1:6">
      <c r="A833" s="1">
        <v>832</v>
      </c>
      <c r="B833" s="1">
        <v>5255870</v>
      </c>
      <c r="C833" s="1" t="s">
        <v>2736</v>
      </c>
      <c r="D833" s="1" t="s">
        <v>2735</v>
      </c>
      <c r="E833" s="1" t="s">
        <v>218</v>
      </c>
      <c r="F833" s="1">
        <v>50</v>
      </c>
    </row>
    <row r="834" spans="1:6">
      <c r="A834" s="1">
        <v>833</v>
      </c>
      <c r="B834" s="1">
        <v>5291789</v>
      </c>
      <c r="C834" s="1" t="s">
        <v>2421</v>
      </c>
      <c r="D834" s="1" t="s">
        <v>1969</v>
      </c>
      <c r="E834" s="1" t="s">
        <v>218</v>
      </c>
      <c r="F834" s="1">
        <v>38</v>
      </c>
    </row>
    <row r="835" spans="1:6">
      <c r="A835" s="1">
        <v>834</v>
      </c>
      <c r="B835" s="1">
        <v>1023111052</v>
      </c>
      <c r="C835" s="1" t="s">
        <v>2832</v>
      </c>
      <c r="D835" s="1" t="s">
        <v>832</v>
      </c>
      <c r="E835" s="1" t="s">
        <v>218</v>
      </c>
      <c r="F835" s="1">
        <v>34</v>
      </c>
    </row>
    <row r="836" spans="1:6">
      <c r="A836" s="1">
        <v>835</v>
      </c>
      <c r="B836" s="1">
        <v>52829492</v>
      </c>
      <c r="C836" s="1" t="s">
        <v>1796</v>
      </c>
      <c r="D836" s="1" t="s">
        <v>1795</v>
      </c>
      <c r="E836" s="1" t="s">
        <v>218</v>
      </c>
      <c r="F836" s="1">
        <v>39</v>
      </c>
    </row>
    <row r="837" spans="1:6">
      <c r="A837" s="1">
        <v>836</v>
      </c>
      <c r="B837" s="1">
        <v>1026827783</v>
      </c>
      <c r="C837" s="1" t="s">
        <v>3083</v>
      </c>
      <c r="D837" s="1" t="s">
        <v>2118</v>
      </c>
      <c r="E837" s="1" t="s">
        <v>218</v>
      </c>
      <c r="F837" s="1">
        <v>27</v>
      </c>
    </row>
    <row r="838" spans="1:6">
      <c r="A838" s="1">
        <v>837</v>
      </c>
      <c r="B838" s="1">
        <v>52331386</v>
      </c>
      <c r="C838" s="1" t="s">
        <v>2924</v>
      </c>
      <c r="D838" s="1" t="s">
        <v>2923</v>
      </c>
      <c r="E838" s="1" t="s">
        <v>218</v>
      </c>
      <c r="F838" s="1">
        <v>46</v>
      </c>
    </row>
    <row r="839" spans="1:6">
      <c r="A839" s="1">
        <v>838</v>
      </c>
      <c r="B839" s="1">
        <v>35531845</v>
      </c>
      <c r="C839" s="1" t="s">
        <v>2874</v>
      </c>
      <c r="D839" s="1" t="s">
        <v>2873</v>
      </c>
      <c r="E839" s="1" t="s">
        <v>218</v>
      </c>
      <c r="F839" s="1">
        <v>40</v>
      </c>
    </row>
    <row r="840" spans="1:6">
      <c r="A840" s="1">
        <v>839</v>
      </c>
      <c r="B840" s="1">
        <v>52062320</v>
      </c>
      <c r="C840" s="1" t="s">
        <v>2388</v>
      </c>
      <c r="D840" s="1" t="s">
        <v>2387</v>
      </c>
      <c r="E840" s="1" t="s">
        <v>218</v>
      </c>
      <c r="F840" s="1">
        <v>50</v>
      </c>
    </row>
    <row r="841" spans="1:6">
      <c r="A841" s="1">
        <v>840</v>
      </c>
      <c r="B841" s="1">
        <v>52847925</v>
      </c>
      <c r="C841" s="1" t="s">
        <v>1294</v>
      </c>
      <c r="D841" s="1" t="s">
        <v>1293</v>
      </c>
      <c r="E841" s="1" t="s">
        <v>218</v>
      </c>
      <c r="F841" s="1">
        <v>40</v>
      </c>
    </row>
    <row r="842" spans="1:6">
      <c r="A842" s="1">
        <v>841</v>
      </c>
      <c r="B842" s="1">
        <v>5283984</v>
      </c>
      <c r="C842" s="1" t="s">
        <v>2412</v>
      </c>
      <c r="D842" s="1" t="s">
        <v>2411</v>
      </c>
      <c r="E842" s="1" t="s">
        <v>218</v>
      </c>
      <c r="F842" s="1">
        <v>42</v>
      </c>
    </row>
    <row r="843" spans="1:6">
      <c r="A843" s="1">
        <v>842</v>
      </c>
      <c r="B843" s="1">
        <v>5303286</v>
      </c>
      <c r="C843" s="1" t="s">
        <v>585</v>
      </c>
      <c r="D843" s="1" t="s">
        <v>584</v>
      </c>
      <c r="E843" s="1" t="s">
        <v>218</v>
      </c>
      <c r="F843" s="1">
        <v>37</v>
      </c>
    </row>
    <row r="844" spans="1:6">
      <c r="A844" s="1">
        <v>843</v>
      </c>
      <c r="B844" s="1">
        <v>103081807</v>
      </c>
      <c r="C844" s="1" t="s">
        <v>915</v>
      </c>
      <c r="D844" s="1" t="s">
        <v>914</v>
      </c>
      <c r="E844" s="1" t="s">
        <v>221</v>
      </c>
      <c r="F844" s="1">
        <v>34</v>
      </c>
    </row>
    <row r="845" spans="1:6">
      <c r="A845" s="1">
        <v>844</v>
      </c>
      <c r="B845" s="1">
        <v>1032155528</v>
      </c>
      <c r="C845" s="1" t="s">
        <v>2674</v>
      </c>
      <c r="D845" s="1" t="s">
        <v>186</v>
      </c>
      <c r="E845" s="1" t="s">
        <v>218</v>
      </c>
      <c r="F845" s="1">
        <v>36</v>
      </c>
    </row>
    <row r="846" spans="1:6">
      <c r="A846" s="1">
        <v>845</v>
      </c>
      <c r="B846" s="1">
        <v>1022351334</v>
      </c>
      <c r="C846" s="1" t="s">
        <v>1038</v>
      </c>
      <c r="D846" s="1" t="s">
        <v>102</v>
      </c>
      <c r="E846" s="1" t="s">
        <v>218</v>
      </c>
      <c r="F846" s="1">
        <v>30</v>
      </c>
    </row>
    <row r="847" spans="1:6">
      <c r="A847" s="1">
        <v>846</v>
      </c>
      <c r="B847" s="1">
        <v>1030428649</v>
      </c>
      <c r="C847" s="1" t="s">
        <v>1944</v>
      </c>
      <c r="D847" s="1" t="s">
        <v>1943</v>
      </c>
      <c r="E847" s="1" t="s">
        <v>218</v>
      </c>
      <c r="F847" s="1">
        <v>30</v>
      </c>
    </row>
    <row r="848" spans="1:6">
      <c r="A848" s="1">
        <v>847</v>
      </c>
      <c r="B848" s="1">
        <v>79859770</v>
      </c>
      <c r="C848" s="1" t="s">
        <v>846</v>
      </c>
      <c r="D848" s="1" t="s">
        <v>845</v>
      </c>
      <c r="E848" s="1" t="s">
        <v>221</v>
      </c>
      <c r="F848" s="1">
        <v>48</v>
      </c>
    </row>
    <row r="849" spans="1:6">
      <c r="A849" s="1">
        <v>848</v>
      </c>
      <c r="B849" s="1">
        <v>79502745</v>
      </c>
      <c r="C849" s="1" t="s">
        <v>737</v>
      </c>
      <c r="D849" s="1" t="s">
        <v>736</v>
      </c>
      <c r="E849" s="1" t="s">
        <v>221</v>
      </c>
      <c r="F849" s="1">
        <v>53</v>
      </c>
    </row>
    <row r="850" spans="1:6">
      <c r="A850" s="1">
        <v>849</v>
      </c>
      <c r="B850" s="1">
        <v>1033668822</v>
      </c>
      <c r="C850" s="1" t="s">
        <v>1372</v>
      </c>
      <c r="D850" s="1" t="s">
        <v>1371</v>
      </c>
      <c r="E850" s="1" t="s">
        <v>218</v>
      </c>
      <c r="F850" s="1">
        <v>33</v>
      </c>
    </row>
    <row r="851" spans="1:6">
      <c r="A851" s="1">
        <v>850</v>
      </c>
      <c r="B851" s="1">
        <v>1032445628</v>
      </c>
      <c r="C851" s="1" t="s">
        <v>928</v>
      </c>
      <c r="D851" s="1" t="s">
        <v>186</v>
      </c>
      <c r="E851" s="1" t="s">
        <v>218</v>
      </c>
      <c r="F851" s="1">
        <v>36</v>
      </c>
    </row>
    <row r="852" spans="1:6">
      <c r="A852" s="1">
        <v>851</v>
      </c>
      <c r="B852" s="1">
        <v>5309858</v>
      </c>
      <c r="C852" s="1" t="s">
        <v>2062</v>
      </c>
      <c r="D852" s="1" t="s">
        <v>2061</v>
      </c>
      <c r="E852" s="1" t="s">
        <v>218</v>
      </c>
      <c r="F852" s="1">
        <v>37</v>
      </c>
    </row>
    <row r="853" spans="1:6">
      <c r="A853" s="1">
        <v>852</v>
      </c>
      <c r="B853" s="1">
        <v>1013823635</v>
      </c>
      <c r="C853" s="1" t="s">
        <v>858</v>
      </c>
      <c r="D853" s="1" t="s">
        <v>857</v>
      </c>
      <c r="E853" s="1" t="s">
        <v>221</v>
      </c>
      <c r="F853" s="1">
        <v>35</v>
      </c>
    </row>
    <row r="854" spans="1:6">
      <c r="A854" s="1">
        <v>853</v>
      </c>
      <c r="B854" s="1">
        <v>1128536269</v>
      </c>
      <c r="C854" s="1" t="s">
        <v>1070</v>
      </c>
      <c r="D854" s="1" t="s">
        <v>1069</v>
      </c>
      <c r="E854" s="1" t="s">
        <v>221</v>
      </c>
      <c r="F854" s="1">
        <v>36</v>
      </c>
    </row>
    <row r="855" spans="1:6">
      <c r="A855" s="1">
        <v>854</v>
      </c>
      <c r="B855" s="1">
        <v>103050764</v>
      </c>
      <c r="C855" s="1" t="s">
        <v>2223</v>
      </c>
      <c r="D855" s="1" t="s">
        <v>2222</v>
      </c>
      <c r="E855" s="1" t="s">
        <v>218</v>
      </c>
      <c r="F855" s="1">
        <v>32</v>
      </c>
    </row>
    <row r="856" spans="1:6">
      <c r="A856" s="1">
        <v>855</v>
      </c>
      <c r="B856" s="1">
        <v>7974751</v>
      </c>
      <c r="C856" s="1" t="s">
        <v>1864</v>
      </c>
      <c r="D856" s="1" t="s">
        <v>1863</v>
      </c>
      <c r="E856" s="1" t="s">
        <v>221</v>
      </c>
      <c r="F856" s="1">
        <v>45</v>
      </c>
    </row>
    <row r="857" spans="1:6">
      <c r="A857" s="1">
        <v>856</v>
      </c>
      <c r="B857" s="1">
        <v>1018407207</v>
      </c>
      <c r="C857" s="1" t="s">
        <v>1683</v>
      </c>
      <c r="D857" s="1" t="s">
        <v>1682</v>
      </c>
      <c r="E857" s="1" t="s">
        <v>221</v>
      </c>
      <c r="F857" s="1">
        <v>35</v>
      </c>
    </row>
    <row r="858" spans="1:6">
      <c r="A858" s="1">
        <v>857</v>
      </c>
      <c r="B858" s="1">
        <v>1072783871</v>
      </c>
      <c r="C858" s="1" t="s">
        <v>1228</v>
      </c>
      <c r="D858" s="1" t="s">
        <v>1227</v>
      </c>
      <c r="E858" s="1" t="s">
        <v>218</v>
      </c>
      <c r="F858" s="1">
        <v>34</v>
      </c>
    </row>
    <row r="859" spans="1:6">
      <c r="A859" s="1">
        <v>858</v>
      </c>
      <c r="B859" s="1">
        <v>52472241</v>
      </c>
      <c r="C859" s="1" t="s">
        <v>3107</v>
      </c>
      <c r="D859" s="1" t="s">
        <v>146</v>
      </c>
      <c r="E859" s="1" t="s">
        <v>218</v>
      </c>
      <c r="F859" s="1">
        <v>44</v>
      </c>
    </row>
    <row r="860" spans="1:6">
      <c r="A860" s="1">
        <v>859</v>
      </c>
      <c r="B860" s="1">
        <v>103377980</v>
      </c>
      <c r="C860" s="1" t="s">
        <v>1852</v>
      </c>
      <c r="D860" s="1" t="s">
        <v>1851</v>
      </c>
      <c r="E860" s="1" t="s">
        <v>218</v>
      </c>
      <c r="F860" s="1">
        <v>32</v>
      </c>
    </row>
    <row r="861" spans="1:6">
      <c r="A861" s="1">
        <v>860</v>
      </c>
      <c r="B861" s="1">
        <v>79881552</v>
      </c>
      <c r="C861" s="1" t="s">
        <v>443</v>
      </c>
      <c r="D861" s="1" t="s">
        <v>442</v>
      </c>
      <c r="E861" s="1" t="s">
        <v>221</v>
      </c>
      <c r="F861" s="1">
        <v>45</v>
      </c>
    </row>
    <row r="862" spans="1:6">
      <c r="A862" s="1">
        <v>861</v>
      </c>
      <c r="B862" s="1">
        <v>1069400109</v>
      </c>
      <c r="C862" s="1" t="s">
        <v>1384</v>
      </c>
      <c r="D862" s="1" t="s">
        <v>1383</v>
      </c>
      <c r="E862" s="1" t="s">
        <v>218</v>
      </c>
      <c r="F862" s="1">
        <v>33</v>
      </c>
    </row>
    <row r="863" spans="1:6">
      <c r="A863" s="1">
        <v>862</v>
      </c>
      <c r="B863" s="1">
        <v>1014138745</v>
      </c>
      <c r="C863" s="1" t="s">
        <v>864</v>
      </c>
      <c r="D863" s="1" t="s">
        <v>863</v>
      </c>
      <c r="E863" s="1" t="s">
        <v>221</v>
      </c>
      <c r="F863" s="1">
        <v>33</v>
      </c>
    </row>
    <row r="864" spans="1:6">
      <c r="A864" s="1">
        <v>863</v>
      </c>
      <c r="B864" s="1">
        <v>4034843</v>
      </c>
      <c r="C864" s="1" t="s">
        <v>954</v>
      </c>
      <c r="D864" s="1" t="s">
        <v>953</v>
      </c>
      <c r="E864" s="1" t="s">
        <v>218</v>
      </c>
      <c r="F864" s="1">
        <v>37</v>
      </c>
    </row>
    <row r="865" spans="1:6">
      <c r="A865" s="1">
        <v>864</v>
      </c>
      <c r="B865" s="1">
        <v>10124301</v>
      </c>
      <c r="C865" s="1" t="s">
        <v>3470</v>
      </c>
      <c r="D865" s="1" t="s">
        <v>3469</v>
      </c>
      <c r="E865" s="1" t="s">
        <v>221</v>
      </c>
      <c r="F865" s="1">
        <v>33</v>
      </c>
    </row>
    <row r="866" spans="1:6">
      <c r="A866" s="1">
        <v>865</v>
      </c>
      <c r="B866" s="1">
        <v>52541246</v>
      </c>
      <c r="C866" s="1" t="s">
        <v>971</v>
      </c>
      <c r="D866" s="1" t="s">
        <v>970</v>
      </c>
      <c r="E866" s="1" t="s">
        <v>218</v>
      </c>
      <c r="F866" s="1">
        <v>42</v>
      </c>
    </row>
    <row r="867" spans="1:6">
      <c r="A867" s="1">
        <v>866</v>
      </c>
      <c r="B867" s="1">
        <v>52295796</v>
      </c>
      <c r="C867" s="1" t="s">
        <v>1773</v>
      </c>
      <c r="D867" s="1" t="s">
        <v>1772</v>
      </c>
      <c r="E867" s="1" t="s">
        <v>218</v>
      </c>
      <c r="F867" s="1">
        <v>42</v>
      </c>
    </row>
    <row r="868" spans="1:6">
      <c r="A868" s="1">
        <v>867</v>
      </c>
      <c r="B868" s="1">
        <v>1014367683</v>
      </c>
      <c r="C868" s="1" t="s">
        <v>1606</v>
      </c>
      <c r="D868" s="1" t="s">
        <v>1605</v>
      </c>
      <c r="E868" s="1" t="s">
        <v>218</v>
      </c>
      <c r="F868" s="1">
        <v>25</v>
      </c>
    </row>
    <row r="869" spans="1:6">
      <c r="A869" s="1">
        <v>868</v>
      </c>
      <c r="B869" s="1">
        <v>1000403131</v>
      </c>
      <c r="C869" s="1" t="s">
        <v>1868</v>
      </c>
      <c r="D869" s="1" t="s">
        <v>1867</v>
      </c>
      <c r="E869" s="1" t="s">
        <v>221</v>
      </c>
      <c r="F869" s="1">
        <v>22</v>
      </c>
    </row>
    <row r="870" spans="1:6">
      <c r="A870" s="1">
        <v>869</v>
      </c>
      <c r="B870" s="1">
        <v>1016827738</v>
      </c>
      <c r="C870" s="1" t="s">
        <v>2808</v>
      </c>
      <c r="D870" s="1" t="s">
        <v>2807</v>
      </c>
      <c r="E870" s="1" t="s">
        <v>221</v>
      </c>
      <c r="F870" s="1">
        <v>26</v>
      </c>
    </row>
    <row r="871" spans="1:6">
      <c r="A871" s="1">
        <v>870</v>
      </c>
      <c r="B871" s="1">
        <v>1016857562</v>
      </c>
      <c r="C871" s="1" t="s">
        <v>1679</v>
      </c>
      <c r="D871" s="1" t="s">
        <v>1678</v>
      </c>
      <c r="E871" s="1" t="s">
        <v>221</v>
      </c>
      <c r="F871" s="1">
        <v>28</v>
      </c>
    </row>
    <row r="872" spans="1:6">
      <c r="A872" s="1">
        <v>871</v>
      </c>
      <c r="B872" s="1">
        <v>39541295</v>
      </c>
      <c r="C872" s="1" t="s">
        <v>2878</v>
      </c>
      <c r="D872" s="1" t="s">
        <v>2877</v>
      </c>
      <c r="E872" s="1" t="s">
        <v>218</v>
      </c>
      <c r="F872" s="1">
        <v>54</v>
      </c>
    </row>
    <row r="873" spans="1:6">
      <c r="A873" s="1">
        <v>872</v>
      </c>
      <c r="B873" s="1">
        <v>101838035</v>
      </c>
      <c r="C873" s="1" t="s">
        <v>3434</v>
      </c>
      <c r="D873" s="1" t="s">
        <v>3433</v>
      </c>
      <c r="E873" s="1" t="s">
        <v>218</v>
      </c>
      <c r="F873" s="1">
        <v>33</v>
      </c>
    </row>
    <row r="874" spans="1:6">
      <c r="A874" s="1">
        <v>873</v>
      </c>
      <c r="B874" s="1">
        <v>80009363</v>
      </c>
      <c r="C874" s="1" t="s">
        <v>3322</v>
      </c>
      <c r="D874" s="1" t="s">
        <v>3321</v>
      </c>
      <c r="E874" s="1" t="s">
        <v>221</v>
      </c>
      <c r="F874" s="1">
        <v>44</v>
      </c>
    </row>
    <row r="875" spans="1:6">
      <c r="A875" s="1">
        <v>874</v>
      </c>
      <c r="B875" s="1">
        <v>1012653500</v>
      </c>
      <c r="C875" s="1" t="s">
        <v>409</v>
      </c>
      <c r="D875" s="1" t="s">
        <v>408</v>
      </c>
      <c r="E875" s="1" t="s">
        <v>221</v>
      </c>
      <c r="F875" s="1">
        <v>30</v>
      </c>
    </row>
    <row r="876" spans="1:6">
      <c r="A876" s="1">
        <v>875</v>
      </c>
      <c r="B876" s="1">
        <v>1030104917</v>
      </c>
      <c r="C876" s="1" t="s">
        <v>1850</v>
      </c>
      <c r="D876" s="1" t="s">
        <v>2841</v>
      </c>
      <c r="E876" s="1" t="s">
        <v>218</v>
      </c>
      <c r="F876" s="1">
        <v>33</v>
      </c>
    </row>
    <row r="877" spans="1:6">
      <c r="A877" s="1">
        <v>876</v>
      </c>
      <c r="B877" s="1">
        <v>52374090</v>
      </c>
      <c r="C877" s="1" t="s">
        <v>2719</v>
      </c>
      <c r="D877" s="1" t="s">
        <v>2718</v>
      </c>
      <c r="E877" s="1" t="s">
        <v>218</v>
      </c>
      <c r="F877" s="1">
        <v>45</v>
      </c>
    </row>
    <row r="878" spans="1:6">
      <c r="A878" s="1">
        <v>877</v>
      </c>
      <c r="B878" s="1">
        <v>52786892</v>
      </c>
      <c r="C878" s="1" t="s">
        <v>1167</v>
      </c>
      <c r="D878" s="1" t="s">
        <v>1166</v>
      </c>
      <c r="E878" s="1" t="s">
        <v>218</v>
      </c>
      <c r="F878" s="1">
        <v>38</v>
      </c>
    </row>
    <row r="879" spans="1:6">
      <c r="A879" s="1">
        <v>878</v>
      </c>
      <c r="B879" s="1">
        <v>39801938</v>
      </c>
      <c r="C879" s="1" t="s">
        <v>2016</v>
      </c>
      <c r="D879" s="1" t="s">
        <v>2015</v>
      </c>
      <c r="E879" s="1" t="s">
        <v>218</v>
      </c>
      <c r="F879" s="1">
        <v>37</v>
      </c>
    </row>
    <row r="880" spans="1:6">
      <c r="A880" s="1">
        <v>879</v>
      </c>
      <c r="B880" s="1">
        <v>52937601</v>
      </c>
      <c r="C880" s="1" t="s">
        <v>2162</v>
      </c>
      <c r="D880" s="1" t="s">
        <v>1845</v>
      </c>
      <c r="E880" s="1" t="s">
        <v>218</v>
      </c>
      <c r="F880" s="1">
        <v>40</v>
      </c>
    </row>
    <row r="881" spans="1:6">
      <c r="A881" s="1">
        <v>880</v>
      </c>
      <c r="B881" s="1">
        <v>1022923229</v>
      </c>
      <c r="C881" s="1" t="s">
        <v>2094</v>
      </c>
      <c r="D881" s="1" t="s">
        <v>2093</v>
      </c>
      <c r="E881" s="1" t="s">
        <v>218</v>
      </c>
      <c r="F881" s="1">
        <v>33</v>
      </c>
    </row>
    <row r="882" spans="1:6">
      <c r="A882" s="1">
        <v>881</v>
      </c>
      <c r="B882" s="1">
        <v>52018147</v>
      </c>
      <c r="C882" s="1" t="s">
        <v>1433</v>
      </c>
      <c r="D882" s="1" t="s">
        <v>1432</v>
      </c>
      <c r="E882" s="1" t="s">
        <v>218</v>
      </c>
      <c r="F882" s="1">
        <v>52</v>
      </c>
    </row>
    <row r="883" spans="1:6">
      <c r="A883" s="1">
        <v>882</v>
      </c>
      <c r="B883" s="1">
        <v>3957367</v>
      </c>
      <c r="C883" s="1" t="s">
        <v>2589</v>
      </c>
      <c r="D883" s="1" t="s">
        <v>504</v>
      </c>
      <c r="E883" s="1" t="s">
        <v>218</v>
      </c>
      <c r="F883" s="1">
        <v>49</v>
      </c>
    </row>
    <row r="884" spans="1:6">
      <c r="A884" s="1">
        <v>883</v>
      </c>
      <c r="B884" s="1">
        <v>102293072</v>
      </c>
      <c r="C884" s="1" t="s">
        <v>2649</v>
      </c>
      <c r="D884" s="1" t="s">
        <v>2648</v>
      </c>
      <c r="E884" s="1" t="s">
        <v>218</v>
      </c>
      <c r="F884" s="1">
        <v>31</v>
      </c>
    </row>
    <row r="885" spans="1:6">
      <c r="A885" s="1">
        <v>884</v>
      </c>
      <c r="B885" s="1">
        <v>52465910</v>
      </c>
      <c r="C885" s="1" t="s">
        <v>115</v>
      </c>
      <c r="D885" s="1" t="s">
        <v>116</v>
      </c>
      <c r="E885" s="1" t="s">
        <v>218</v>
      </c>
      <c r="F885" s="1">
        <v>42</v>
      </c>
    </row>
    <row r="886" spans="1:6">
      <c r="A886" s="1">
        <v>885</v>
      </c>
      <c r="B886" s="1">
        <v>1015641304</v>
      </c>
      <c r="C886" s="1" t="s">
        <v>1892</v>
      </c>
      <c r="D886" s="1" t="s">
        <v>1891</v>
      </c>
      <c r="E886" s="1" t="s">
        <v>218</v>
      </c>
      <c r="F886" s="1">
        <v>33</v>
      </c>
    </row>
    <row r="887" spans="1:6">
      <c r="A887" s="1">
        <v>886</v>
      </c>
      <c r="B887" s="1">
        <v>1049536850</v>
      </c>
      <c r="C887" s="1" t="s">
        <v>2123</v>
      </c>
      <c r="D887" s="1" t="s">
        <v>2122</v>
      </c>
      <c r="E887" s="1" t="s">
        <v>218</v>
      </c>
      <c r="F887" s="1">
        <v>35</v>
      </c>
    </row>
    <row r="888" spans="1:6">
      <c r="A888" s="1">
        <v>887</v>
      </c>
      <c r="B888" s="1">
        <v>1033599670</v>
      </c>
      <c r="C888" s="1" t="s">
        <v>2689</v>
      </c>
      <c r="D888" s="1" t="s">
        <v>2688</v>
      </c>
      <c r="E888" s="1" t="s">
        <v>221</v>
      </c>
      <c r="F888" s="1">
        <v>26</v>
      </c>
    </row>
    <row r="889" spans="1:6">
      <c r="A889" s="1">
        <v>888</v>
      </c>
      <c r="B889" s="1">
        <v>1032711214</v>
      </c>
      <c r="C889" s="1" t="s">
        <v>3094</v>
      </c>
      <c r="D889" s="1" t="s">
        <v>3093</v>
      </c>
      <c r="E889" s="1" t="s">
        <v>218</v>
      </c>
      <c r="F889" s="1">
        <v>31</v>
      </c>
    </row>
    <row r="890" spans="1:6">
      <c r="A890" s="1">
        <v>889</v>
      </c>
      <c r="B890" s="1">
        <v>52104229</v>
      </c>
      <c r="C890" s="1" t="s">
        <v>1091</v>
      </c>
      <c r="D890" s="1" t="s">
        <v>1090</v>
      </c>
      <c r="E890" s="1" t="s">
        <v>218</v>
      </c>
      <c r="F890" s="1">
        <v>51</v>
      </c>
    </row>
    <row r="891" spans="1:6">
      <c r="A891" s="1">
        <v>890</v>
      </c>
      <c r="B891" s="1">
        <v>1078398869</v>
      </c>
      <c r="C891" s="1" t="s">
        <v>1390</v>
      </c>
      <c r="D891" s="1" t="s">
        <v>1389</v>
      </c>
      <c r="E891" s="1" t="s">
        <v>221</v>
      </c>
      <c r="F891" s="1">
        <v>33</v>
      </c>
    </row>
    <row r="892" spans="1:6">
      <c r="A892" s="1">
        <v>891</v>
      </c>
      <c r="B892" s="1">
        <v>106733161</v>
      </c>
      <c r="C892" s="1" t="s">
        <v>2518</v>
      </c>
      <c r="D892" s="1" t="s">
        <v>2517</v>
      </c>
      <c r="E892" s="1" t="s">
        <v>221</v>
      </c>
      <c r="F892" s="1">
        <v>36</v>
      </c>
    </row>
    <row r="893" spans="1:6">
      <c r="A893" s="1">
        <v>892</v>
      </c>
      <c r="B893" s="1">
        <v>1015939016</v>
      </c>
      <c r="C893" s="1" t="s">
        <v>3390</v>
      </c>
      <c r="D893" s="1" t="s">
        <v>994</v>
      </c>
      <c r="E893" s="1" t="s">
        <v>221</v>
      </c>
      <c r="F893" s="1">
        <v>29</v>
      </c>
    </row>
    <row r="894" spans="1:6">
      <c r="A894" s="1">
        <v>893</v>
      </c>
      <c r="B894" s="1">
        <v>102341007</v>
      </c>
      <c r="C894" s="1" t="s">
        <v>2344</v>
      </c>
      <c r="D894" s="1" t="s">
        <v>2343</v>
      </c>
      <c r="E894" s="1" t="s">
        <v>221</v>
      </c>
      <c r="F894" s="1">
        <v>24</v>
      </c>
    </row>
    <row r="895" spans="1:6">
      <c r="A895" s="1">
        <v>894</v>
      </c>
      <c r="B895" s="1">
        <v>79761093</v>
      </c>
      <c r="C895" s="1" t="s">
        <v>3129</v>
      </c>
      <c r="D895" s="1" t="s">
        <v>3128</v>
      </c>
      <c r="E895" s="1" t="s">
        <v>221</v>
      </c>
      <c r="F895" s="1">
        <v>44</v>
      </c>
    </row>
    <row r="896" spans="1:6">
      <c r="A896" s="1">
        <v>895</v>
      </c>
      <c r="B896" s="1">
        <v>52312017</v>
      </c>
      <c r="C896" s="1" t="s">
        <v>531</v>
      </c>
      <c r="D896" s="1" t="s">
        <v>530</v>
      </c>
      <c r="E896" s="1" t="s">
        <v>218</v>
      </c>
      <c r="F896" s="1">
        <v>46</v>
      </c>
    </row>
    <row r="897" spans="1:6">
      <c r="A897" s="1">
        <v>896</v>
      </c>
      <c r="B897" s="1">
        <v>80216155</v>
      </c>
      <c r="C897" s="1" t="s">
        <v>3054</v>
      </c>
      <c r="D897" s="1" t="s">
        <v>3053</v>
      </c>
      <c r="E897" s="1" t="s">
        <v>221</v>
      </c>
      <c r="F897" s="1">
        <v>38</v>
      </c>
    </row>
    <row r="898" spans="1:6">
      <c r="A898" s="1">
        <v>897</v>
      </c>
      <c r="B898" s="1">
        <v>53076032</v>
      </c>
      <c r="C898" s="1" t="s">
        <v>69</v>
      </c>
      <c r="D898" s="1" t="s">
        <v>70</v>
      </c>
      <c r="E898" s="1" t="s">
        <v>218</v>
      </c>
      <c r="F898" s="1">
        <v>37</v>
      </c>
    </row>
    <row r="899" spans="1:6">
      <c r="A899" s="1">
        <v>898</v>
      </c>
      <c r="B899" s="1">
        <v>52897547</v>
      </c>
      <c r="C899" s="1" t="s">
        <v>3363</v>
      </c>
      <c r="D899" s="1" t="s">
        <v>146</v>
      </c>
      <c r="E899" s="1" t="s">
        <v>218</v>
      </c>
      <c r="F899" s="1">
        <v>41</v>
      </c>
    </row>
    <row r="900" spans="1:6">
      <c r="A900" s="1">
        <v>899</v>
      </c>
      <c r="B900" s="1">
        <v>29664978</v>
      </c>
      <c r="C900" s="1" t="s">
        <v>423</v>
      </c>
      <c r="D900" s="1" t="s">
        <v>422</v>
      </c>
      <c r="E900" s="1" t="s">
        <v>218</v>
      </c>
      <c r="F900" s="1">
        <v>42</v>
      </c>
    </row>
    <row r="901" spans="1:6">
      <c r="A901" s="1">
        <v>900</v>
      </c>
      <c r="B901" s="1">
        <v>7970482</v>
      </c>
      <c r="C901" s="1" t="s">
        <v>3580</v>
      </c>
      <c r="D901" s="1" t="s">
        <v>3579</v>
      </c>
      <c r="E901" s="1" t="s">
        <v>221</v>
      </c>
      <c r="F901" s="1">
        <v>48</v>
      </c>
    </row>
    <row r="902" spans="1:6">
      <c r="A902" s="1">
        <v>901</v>
      </c>
      <c r="B902" s="1">
        <v>15968010</v>
      </c>
      <c r="C902" s="1" t="s">
        <v>155</v>
      </c>
      <c r="D902" s="1" t="s">
        <v>156</v>
      </c>
      <c r="E902" s="1" t="s">
        <v>221</v>
      </c>
      <c r="F902" s="1">
        <v>43</v>
      </c>
    </row>
    <row r="903" spans="1:6">
      <c r="A903" s="1">
        <v>902</v>
      </c>
      <c r="B903" s="1">
        <v>1032704776</v>
      </c>
      <c r="C903" s="1" t="s">
        <v>3400</v>
      </c>
      <c r="D903" s="1" t="s">
        <v>2585</v>
      </c>
      <c r="E903" s="1" t="s">
        <v>218</v>
      </c>
      <c r="F903" s="1">
        <v>30</v>
      </c>
    </row>
    <row r="904" spans="1:6">
      <c r="A904" s="1">
        <v>903</v>
      </c>
      <c r="B904" s="1">
        <v>79279807</v>
      </c>
      <c r="C904" s="1" t="s">
        <v>172</v>
      </c>
      <c r="D904" s="1" t="s">
        <v>1860</v>
      </c>
      <c r="E904" s="1" t="s">
        <v>221</v>
      </c>
      <c r="F904" s="1">
        <v>60</v>
      </c>
    </row>
    <row r="905" spans="1:6">
      <c r="A905" s="1">
        <v>904</v>
      </c>
      <c r="B905" s="1">
        <v>8085635</v>
      </c>
      <c r="C905" s="1" t="s">
        <v>453</v>
      </c>
      <c r="D905" s="1" t="s">
        <v>452</v>
      </c>
      <c r="E905" s="1" t="s">
        <v>221</v>
      </c>
      <c r="F905" s="1">
        <v>37</v>
      </c>
    </row>
    <row r="906" spans="1:6">
      <c r="A906" s="1">
        <v>905</v>
      </c>
      <c r="B906" s="1">
        <v>1012758323</v>
      </c>
      <c r="C906" s="1" t="s">
        <v>2297</v>
      </c>
      <c r="D906" s="1" t="s">
        <v>2296</v>
      </c>
      <c r="E906" s="1" t="s">
        <v>218</v>
      </c>
      <c r="F906" s="1">
        <v>27</v>
      </c>
    </row>
    <row r="907" spans="1:6">
      <c r="A907" s="1">
        <v>906</v>
      </c>
      <c r="B907" s="1">
        <v>5309145</v>
      </c>
      <c r="C907" s="1" t="s">
        <v>3525</v>
      </c>
      <c r="D907" s="1" t="s">
        <v>280</v>
      </c>
      <c r="E907" s="1" t="s">
        <v>218</v>
      </c>
      <c r="F907" s="1">
        <v>38</v>
      </c>
    </row>
    <row r="908" spans="1:6">
      <c r="A908" s="1">
        <v>907</v>
      </c>
      <c r="B908" s="1">
        <v>52289088</v>
      </c>
      <c r="C908" s="1" t="s">
        <v>965</v>
      </c>
      <c r="D908" s="1" t="s">
        <v>964</v>
      </c>
      <c r="E908" s="1" t="s">
        <v>218</v>
      </c>
      <c r="F908" s="1">
        <v>46</v>
      </c>
    </row>
    <row r="909" spans="1:6">
      <c r="A909" s="1">
        <v>908</v>
      </c>
      <c r="B909" s="1">
        <v>53077333</v>
      </c>
      <c r="C909" s="1" t="s">
        <v>796</v>
      </c>
      <c r="D909" s="1" t="s">
        <v>102</v>
      </c>
      <c r="E909" s="1" t="s">
        <v>218</v>
      </c>
      <c r="F909" s="1">
        <v>37</v>
      </c>
    </row>
    <row r="910" spans="1:6">
      <c r="A910" s="1">
        <v>909</v>
      </c>
      <c r="B910" s="1">
        <v>1023737841</v>
      </c>
      <c r="C910" s="1" t="s">
        <v>3173</v>
      </c>
      <c r="D910" s="1" t="s">
        <v>3172</v>
      </c>
      <c r="E910" s="1" t="s">
        <v>218</v>
      </c>
      <c r="F910" s="1">
        <v>33</v>
      </c>
    </row>
    <row r="911" spans="1:6">
      <c r="A911" s="1">
        <v>910</v>
      </c>
      <c r="B911" s="1">
        <v>1019435832</v>
      </c>
      <c r="C911" s="1" t="s">
        <v>27</v>
      </c>
      <c r="D911" s="1" t="s">
        <v>28</v>
      </c>
      <c r="E911" s="1" t="s">
        <v>221</v>
      </c>
      <c r="F911" s="1">
        <v>28</v>
      </c>
    </row>
    <row r="912" spans="1:6">
      <c r="A912" s="1">
        <v>911</v>
      </c>
      <c r="B912" s="1">
        <v>1020707109</v>
      </c>
      <c r="C912" s="1" t="s">
        <v>97</v>
      </c>
      <c r="D912" s="1" t="s">
        <v>98</v>
      </c>
      <c r="E912" s="1" t="s">
        <v>218</v>
      </c>
      <c r="F912" s="1">
        <v>36</v>
      </c>
    </row>
    <row r="913" spans="1:6">
      <c r="A913" s="1">
        <v>912</v>
      </c>
      <c r="B913" s="1">
        <v>1019905811</v>
      </c>
      <c r="C913" s="1" t="s">
        <v>2091</v>
      </c>
      <c r="D913" s="1" t="s">
        <v>332</v>
      </c>
      <c r="E913" s="1" t="s">
        <v>218</v>
      </c>
      <c r="F913" s="1">
        <v>36</v>
      </c>
    </row>
    <row r="914" spans="1:6">
      <c r="A914" s="1">
        <v>913</v>
      </c>
      <c r="B914" s="1">
        <v>80229643</v>
      </c>
      <c r="C914" s="1" t="s">
        <v>1559</v>
      </c>
      <c r="D914" s="1" t="s">
        <v>1558</v>
      </c>
      <c r="E914" s="1" t="s">
        <v>221</v>
      </c>
      <c r="F914" s="1">
        <v>43</v>
      </c>
    </row>
    <row r="915" spans="1:6">
      <c r="A915" s="1">
        <v>914</v>
      </c>
      <c r="B915" s="1">
        <v>1022609638</v>
      </c>
      <c r="C915" s="1" t="s">
        <v>1040</v>
      </c>
      <c r="D915" s="1" t="s">
        <v>1039</v>
      </c>
      <c r="E915" s="1" t="s">
        <v>218</v>
      </c>
      <c r="F915" s="1">
        <v>28</v>
      </c>
    </row>
    <row r="916" spans="1:6">
      <c r="A916" s="1">
        <v>915</v>
      </c>
      <c r="B916" s="1">
        <v>80163425</v>
      </c>
      <c r="C916" s="1" t="s">
        <v>3134</v>
      </c>
      <c r="D916" s="1" t="s">
        <v>3133</v>
      </c>
      <c r="E916" s="1" t="s">
        <v>221</v>
      </c>
      <c r="F916" s="1">
        <v>39</v>
      </c>
    </row>
    <row r="917" spans="1:6">
      <c r="A917" s="1">
        <v>916</v>
      </c>
      <c r="B917" s="1">
        <v>1032977187</v>
      </c>
      <c r="C917" s="1" t="s">
        <v>822</v>
      </c>
      <c r="D917" s="1" t="s">
        <v>821</v>
      </c>
      <c r="E917" s="1" t="s">
        <v>218</v>
      </c>
      <c r="F917" s="1">
        <v>32</v>
      </c>
    </row>
    <row r="918" spans="1:6">
      <c r="A918" s="1">
        <v>917</v>
      </c>
      <c r="B918" s="1">
        <v>22731731</v>
      </c>
      <c r="C918" s="1" t="s">
        <v>2869</v>
      </c>
      <c r="D918" s="1" t="s">
        <v>2868</v>
      </c>
      <c r="E918" s="1" t="s">
        <v>218</v>
      </c>
      <c r="F918" s="1">
        <v>40</v>
      </c>
    </row>
    <row r="919" spans="1:6">
      <c r="A919" s="1">
        <v>918</v>
      </c>
      <c r="B919" s="1">
        <v>52828125</v>
      </c>
      <c r="C919" s="1" t="s">
        <v>3250</v>
      </c>
      <c r="D919" s="1" t="s">
        <v>3249</v>
      </c>
      <c r="E919" s="1" t="s">
        <v>218</v>
      </c>
      <c r="F919" s="1">
        <v>42</v>
      </c>
    </row>
    <row r="920" spans="1:6">
      <c r="A920" s="1">
        <v>919</v>
      </c>
      <c r="B920" s="1">
        <v>1023715375</v>
      </c>
      <c r="C920" s="1" t="s">
        <v>3079</v>
      </c>
      <c r="D920" s="1" t="s">
        <v>3078</v>
      </c>
      <c r="E920" s="1" t="s">
        <v>218</v>
      </c>
      <c r="F920" s="1">
        <v>33</v>
      </c>
    </row>
    <row r="921" spans="1:6">
      <c r="A921" s="1">
        <v>920</v>
      </c>
      <c r="B921" s="1">
        <v>52852700</v>
      </c>
      <c r="C921" s="1" t="s">
        <v>3494</v>
      </c>
      <c r="D921" s="1" t="s">
        <v>3493</v>
      </c>
      <c r="E921" s="1" t="s">
        <v>218</v>
      </c>
      <c r="F921" s="1">
        <v>40</v>
      </c>
    </row>
    <row r="922" spans="1:6">
      <c r="A922" s="1">
        <v>921</v>
      </c>
      <c r="B922" s="1">
        <v>52082558</v>
      </c>
      <c r="C922" s="1" t="s">
        <v>2903</v>
      </c>
      <c r="D922" s="1" t="s">
        <v>2902</v>
      </c>
      <c r="E922" s="1" t="s">
        <v>218</v>
      </c>
      <c r="F922" s="1">
        <v>50</v>
      </c>
    </row>
    <row r="923" spans="1:6">
      <c r="A923" s="1">
        <v>922</v>
      </c>
      <c r="B923" s="1">
        <v>1015444106</v>
      </c>
      <c r="C923" s="1" t="s">
        <v>1671</v>
      </c>
      <c r="D923" s="1" t="s">
        <v>1588</v>
      </c>
      <c r="E923" s="1" t="s">
        <v>221</v>
      </c>
      <c r="F923" s="1">
        <v>29</v>
      </c>
    </row>
    <row r="924" spans="1:6">
      <c r="A924" s="1">
        <v>923</v>
      </c>
      <c r="B924" s="1">
        <v>52985910</v>
      </c>
      <c r="C924" s="1" t="s">
        <v>984</v>
      </c>
      <c r="D924" s="1" t="s">
        <v>983</v>
      </c>
      <c r="E924" s="1" t="s">
        <v>218</v>
      </c>
      <c r="F924" s="1">
        <v>40</v>
      </c>
    </row>
    <row r="925" spans="1:6">
      <c r="A925" s="1">
        <v>924</v>
      </c>
      <c r="B925" s="1">
        <v>52254681</v>
      </c>
      <c r="C925" s="1" t="s">
        <v>2241</v>
      </c>
      <c r="D925" s="1" t="s">
        <v>2240</v>
      </c>
      <c r="E925" s="1" t="s">
        <v>218</v>
      </c>
      <c r="F925" s="1">
        <v>48</v>
      </c>
    </row>
    <row r="926" spans="1:6">
      <c r="A926" s="1">
        <v>925</v>
      </c>
      <c r="B926" s="1">
        <v>65764993</v>
      </c>
      <c r="C926" s="1" t="s">
        <v>1811</v>
      </c>
      <c r="D926" s="1" t="s">
        <v>200</v>
      </c>
      <c r="E926" s="1" t="s">
        <v>218</v>
      </c>
      <c r="F926" s="1">
        <v>48</v>
      </c>
    </row>
    <row r="927" spans="1:6">
      <c r="A927" s="1">
        <v>926</v>
      </c>
      <c r="B927" s="1">
        <v>39579398</v>
      </c>
      <c r="C927" s="1" t="s">
        <v>2880</v>
      </c>
      <c r="D927" s="1" t="s">
        <v>2879</v>
      </c>
      <c r="E927" s="1" t="s">
        <v>218</v>
      </c>
      <c r="F927" s="1">
        <v>43</v>
      </c>
    </row>
    <row r="928" spans="1:6">
      <c r="A928" s="1">
        <v>927</v>
      </c>
      <c r="B928" s="1">
        <v>1022506403</v>
      </c>
      <c r="C928" s="1" t="s">
        <v>2486</v>
      </c>
      <c r="D928" s="1" t="s">
        <v>1045</v>
      </c>
      <c r="E928" s="1" t="s">
        <v>218</v>
      </c>
      <c r="F928" s="1">
        <v>36</v>
      </c>
    </row>
    <row r="929" spans="1:6">
      <c r="A929" s="1">
        <v>928</v>
      </c>
      <c r="B929" s="1">
        <v>1019374319</v>
      </c>
      <c r="C929" s="1" t="s">
        <v>443</v>
      </c>
      <c r="D929" s="1" t="s">
        <v>3069</v>
      </c>
      <c r="E929" s="1" t="s">
        <v>221</v>
      </c>
      <c r="F929" s="1">
        <v>35</v>
      </c>
    </row>
    <row r="930" spans="1:6">
      <c r="A930" s="1">
        <v>929</v>
      </c>
      <c r="B930" s="1">
        <v>10304571</v>
      </c>
      <c r="C930" s="1" t="s">
        <v>1718</v>
      </c>
      <c r="D930" s="1" t="s">
        <v>1717</v>
      </c>
      <c r="E930" s="1" t="s">
        <v>221</v>
      </c>
      <c r="F930" s="1">
        <v>35</v>
      </c>
    </row>
    <row r="931" spans="1:6">
      <c r="A931" s="1">
        <v>930</v>
      </c>
      <c r="B931" s="1">
        <v>1018400179</v>
      </c>
      <c r="C931" s="1" t="s">
        <v>1583</v>
      </c>
      <c r="D931" s="1" t="s">
        <v>1582</v>
      </c>
      <c r="E931" s="1" t="s">
        <v>218</v>
      </c>
      <c r="F931" s="1">
        <v>32</v>
      </c>
    </row>
    <row r="932" spans="1:6">
      <c r="A932" s="1">
        <v>931</v>
      </c>
      <c r="B932" s="1">
        <v>94544047</v>
      </c>
      <c r="C932" s="1" t="s">
        <v>511</v>
      </c>
      <c r="D932" s="1" t="s">
        <v>510</v>
      </c>
      <c r="E932" s="1" t="s">
        <v>221</v>
      </c>
      <c r="F932" s="1">
        <v>37</v>
      </c>
    </row>
    <row r="933" spans="1:6">
      <c r="A933" s="1">
        <v>932</v>
      </c>
      <c r="B933" s="1">
        <v>52966247</v>
      </c>
      <c r="C933" s="1" t="s">
        <v>1116</v>
      </c>
      <c r="D933" s="1" t="s">
        <v>1034</v>
      </c>
      <c r="E933" s="1" t="s">
        <v>218</v>
      </c>
      <c r="F933" s="1">
        <v>38</v>
      </c>
    </row>
    <row r="934" spans="1:6">
      <c r="A934" s="1">
        <v>933</v>
      </c>
      <c r="B934" s="1">
        <v>79489599</v>
      </c>
      <c r="C934" s="1" t="s">
        <v>3373</v>
      </c>
      <c r="D934" s="1" t="s">
        <v>3372</v>
      </c>
      <c r="E934" s="1" t="s">
        <v>221</v>
      </c>
      <c r="F934" s="1">
        <v>53</v>
      </c>
    </row>
    <row r="935" spans="1:6">
      <c r="A935" s="1">
        <v>934</v>
      </c>
      <c r="B935" s="1">
        <v>52107982</v>
      </c>
      <c r="C935" s="1" t="s">
        <v>2239</v>
      </c>
      <c r="D935" s="1" t="s">
        <v>296</v>
      </c>
      <c r="E935" s="1" t="s">
        <v>218</v>
      </c>
      <c r="F935" s="1">
        <v>49</v>
      </c>
    </row>
    <row r="936" spans="1:6">
      <c r="A936" s="1">
        <v>935</v>
      </c>
      <c r="B936" s="1">
        <v>79244354</v>
      </c>
      <c r="C936" s="1" t="s">
        <v>1496</v>
      </c>
      <c r="D936" s="1" t="s">
        <v>1495</v>
      </c>
      <c r="E936" s="1" t="s">
        <v>221</v>
      </c>
      <c r="F936" s="1">
        <v>54</v>
      </c>
    </row>
    <row r="937" spans="1:6">
      <c r="A937" s="1">
        <v>936</v>
      </c>
      <c r="B937" s="1">
        <v>79941709</v>
      </c>
      <c r="C937" s="1" t="s">
        <v>1534</v>
      </c>
      <c r="D937" s="1" t="s">
        <v>1533</v>
      </c>
      <c r="E937" s="1" t="s">
        <v>221</v>
      </c>
      <c r="F937" s="1">
        <v>45</v>
      </c>
    </row>
    <row r="938" spans="1:6">
      <c r="A938" s="1">
        <v>937</v>
      </c>
      <c r="B938" s="1">
        <v>80139366</v>
      </c>
      <c r="C938" s="1" t="s">
        <v>3002</v>
      </c>
      <c r="D938" s="1" t="s">
        <v>3001</v>
      </c>
      <c r="E938" s="1" t="s">
        <v>221</v>
      </c>
      <c r="F938" s="1">
        <v>40</v>
      </c>
    </row>
    <row r="939" spans="1:6">
      <c r="A939" s="1">
        <v>938</v>
      </c>
      <c r="B939" s="1">
        <v>1115358302</v>
      </c>
      <c r="C939" s="1" t="s">
        <v>3308</v>
      </c>
      <c r="D939" s="1" t="s">
        <v>2130</v>
      </c>
      <c r="E939" s="1" t="s">
        <v>218</v>
      </c>
      <c r="F939" s="1">
        <v>28</v>
      </c>
    </row>
    <row r="940" spans="1:6">
      <c r="A940" s="1">
        <v>939</v>
      </c>
      <c r="B940" s="1">
        <v>52275426</v>
      </c>
      <c r="C940" s="1" t="s">
        <v>2134</v>
      </c>
      <c r="D940" s="1" t="s">
        <v>2133</v>
      </c>
      <c r="E940" s="1" t="s">
        <v>218</v>
      </c>
      <c r="F940" s="1">
        <v>46</v>
      </c>
    </row>
    <row r="941" spans="1:6">
      <c r="A941" s="1">
        <v>940</v>
      </c>
      <c r="B941" s="1">
        <v>16272018</v>
      </c>
      <c r="C941" s="1" t="s">
        <v>1401</v>
      </c>
      <c r="D941" s="1" t="s">
        <v>1400</v>
      </c>
      <c r="E941" s="1" t="s">
        <v>221</v>
      </c>
      <c r="F941" s="1">
        <v>57</v>
      </c>
    </row>
    <row r="942" spans="1:6">
      <c r="A942" s="1">
        <v>941</v>
      </c>
      <c r="B942" s="1">
        <v>1030376656</v>
      </c>
      <c r="C942" s="1" t="s">
        <v>2845</v>
      </c>
      <c r="D942" s="1" t="s">
        <v>543</v>
      </c>
      <c r="E942" s="1" t="s">
        <v>218</v>
      </c>
      <c r="F942" s="1">
        <v>29</v>
      </c>
    </row>
    <row r="943" spans="1:6">
      <c r="A943" s="1">
        <v>942</v>
      </c>
      <c r="B943" s="1">
        <v>1015132303</v>
      </c>
      <c r="C943" s="1" t="s">
        <v>2802</v>
      </c>
      <c r="D943" s="1" t="s">
        <v>98</v>
      </c>
      <c r="E943" s="1" t="s">
        <v>218</v>
      </c>
      <c r="F943" s="1">
        <v>33</v>
      </c>
    </row>
    <row r="944" spans="1:6">
      <c r="A944" s="1">
        <v>943</v>
      </c>
      <c r="B944" s="1">
        <v>107038534</v>
      </c>
      <c r="C944" s="1" t="s">
        <v>59</v>
      </c>
      <c r="D944" s="1" t="s">
        <v>60</v>
      </c>
      <c r="E944" s="1" t="s">
        <v>218</v>
      </c>
      <c r="F944" s="1">
        <v>30</v>
      </c>
    </row>
    <row r="945" spans="1:6">
      <c r="A945" s="1">
        <v>944</v>
      </c>
      <c r="B945" s="1">
        <v>1023191935</v>
      </c>
      <c r="C945" s="1" t="s">
        <v>1930</v>
      </c>
      <c r="D945" s="1" t="s">
        <v>1929</v>
      </c>
      <c r="E945" s="1" t="s">
        <v>218</v>
      </c>
      <c r="F945" s="1">
        <v>33</v>
      </c>
    </row>
    <row r="946" spans="1:6">
      <c r="A946" s="1">
        <v>945</v>
      </c>
      <c r="B946" s="1">
        <v>1080914399</v>
      </c>
      <c r="C946" s="1" t="s">
        <v>3518</v>
      </c>
      <c r="D946" s="1" t="s">
        <v>3517</v>
      </c>
      <c r="E946" s="1" t="s">
        <v>221</v>
      </c>
      <c r="F946" s="1">
        <v>33</v>
      </c>
    </row>
    <row r="947" spans="1:6">
      <c r="A947" s="1">
        <v>946</v>
      </c>
      <c r="B947" s="1">
        <v>1020433830</v>
      </c>
      <c r="C947" s="1" t="s">
        <v>1917</v>
      </c>
      <c r="D947" s="1" t="s">
        <v>1916</v>
      </c>
      <c r="E947" s="1" t="s">
        <v>218</v>
      </c>
      <c r="F947" s="1">
        <v>33</v>
      </c>
    </row>
    <row r="948" spans="1:6">
      <c r="A948" s="1">
        <v>947</v>
      </c>
      <c r="B948" s="1">
        <v>53164028</v>
      </c>
      <c r="C948" s="1" t="s">
        <v>935</v>
      </c>
      <c r="D948" s="1" t="s">
        <v>2981</v>
      </c>
      <c r="E948" s="1" t="s">
        <v>218</v>
      </c>
      <c r="F948" s="1">
        <v>37</v>
      </c>
    </row>
    <row r="949" spans="1:6">
      <c r="A949" s="1">
        <v>948</v>
      </c>
      <c r="B949" s="1">
        <v>52886741</v>
      </c>
      <c r="C949" s="1" t="s">
        <v>535</v>
      </c>
      <c r="D949" s="1" t="s">
        <v>534</v>
      </c>
      <c r="E949" s="1" t="s">
        <v>218</v>
      </c>
      <c r="F949" s="1">
        <v>40</v>
      </c>
    </row>
    <row r="950" spans="1:6">
      <c r="A950" s="1">
        <v>949</v>
      </c>
      <c r="B950" s="1">
        <v>53018161</v>
      </c>
      <c r="C950" s="1" t="s">
        <v>2259</v>
      </c>
      <c r="D950" s="1" t="s">
        <v>2258</v>
      </c>
      <c r="E950" s="1" t="s">
        <v>218</v>
      </c>
      <c r="F950" s="1">
        <v>38</v>
      </c>
    </row>
    <row r="951" spans="1:6">
      <c r="A951" s="1">
        <v>950</v>
      </c>
      <c r="B951" s="1">
        <v>5236879</v>
      </c>
      <c r="C951" s="1" t="s">
        <v>3032</v>
      </c>
      <c r="D951" s="1" t="s">
        <v>3031</v>
      </c>
      <c r="E951" s="1" t="s">
        <v>218</v>
      </c>
      <c r="F951" s="1">
        <v>46</v>
      </c>
    </row>
    <row r="952" spans="1:6">
      <c r="A952" s="1">
        <v>951</v>
      </c>
      <c r="B952" s="1">
        <v>1012927910</v>
      </c>
      <c r="C952" s="1" t="s">
        <v>1883</v>
      </c>
      <c r="D952" s="1" t="s">
        <v>1882</v>
      </c>
      <c r="E952" s="1" t="s">
        <v>218</v>
      </c>
      <c r="F952" s="1">
        <v>27</v>
      </c>
    </row>
    <row r="953" spans="1:6">
      <c r="A953" s="1">
        <v>952</v>
      </c>
      <c r="B953" s="1">
        <v>35536427</v>
      </c>
      <c r="C953" s="1" t="s">
        <v>2009</v>
      </c>
      <c r="D953" s="1" t="s">
        <v>2008</v>
      </c>
      <c r="E953" s="1" t="s">
        <v>218</v>
      </c>
      <c r="F953" s="1">
        <v>38</v>
      </c>
    </row>
    <row r="954" spans="1:6">
      <c r="A954" s="1">
        <v>953</v>
      </c>
      <c r="B954" s="1">
        <v>39021003</v>
      </c>
      <c r="C954" s="1" t="s">
        <v>3358</v>
      </c>
      <c r="D954" s="1" t="s">
        <v>3357</v>
      </c>
      <c r="E954" s="1" t="s">
        <v>218</v>
      </c>
      <c r="F954" s="1">
        <v>43</v>
      </c>
    </row>
    <row r="955" spans="1:6">
      <c r="A955" s="1">
        <v>954</v>
      </c>
      <c r="B955" s="1">
        <v>1022471763</v>
      </c>
      <c r="C955" s="1" t="s">
        <v>1360</v>
      </c>
      <c r="D955" s="1" t="s">
        <v>1359</v>
      </c>
      <c r="E955" s="1" t="s">
        <v>221</v>
      </c>
      <c r="F955" s="1">
        <v>34</v>
      </c>
    </row>
    <row r="956" spans="1:6">
      <c r="A956" s="1">
        <v>955</v>
      </c>
      <c r="B956" s="1">
        <v>1014265156</v>
      </c>
      <c r="C956" s="1" t="s">
        <v>3152</v>
      </c>
      <c r="D956" s="1" t="s">
        <v>1651</v>
      </c>
      <c r="E956" s="1" t="s">
        <v>221</v>
      </c>
      <c r="F956" s="1">
        <v>36</v>
      </c>
    </row>
    <row r="957" spans="1:6">
      <c r="A957" s="1">
        <v>956</v>
      </c>
      <c r="B957" s="1">
        <v>52105544</v>
      </c>
      <c r="C957" s="1" t="s">
        <v>472</v>
      </c>
      <c r="D957" s="1" t="s">
        <v>471</v>
      </c>
      <c r="E957" s="1" t="s">
        <v>218</v>
      </c>
      <c r="F957" s="1">
        <v>48</v>
      </c>
    </row>
    <row r="958" spans="1:6">
      <c r="A958" s="1">
        <v>957</v>
      </c>
      <c r="B958" s="1">
        <v>52709376</v>
      </c>
      <c r="C958" s="1" t="s">
        <v>99</v>
      </c>
      <c r="D958" s="1" t="s">
        <v>100</v>
      </c>
      <c r="E958" s="1" t="s">
        <v>218</v>
      </c>
      <c r="F958" s="1">
        <v>43</v>
      </c>
    </row>
    <row r="959" spans="1:6">
      <c r="A959" s="1">
        <v>958</v>
      </c>
      <c r="B959" s="1">
        <v>1015368480</v>
      </c>
      <c r="C959" s="1" t="s">
        <v>2805</v>
      </c>
      <c r="D959" s="1" t="s">
        <v>1610</v>
      </c>
      <c r="E959" s="1" t="s">
        <v>218</v>
      </c>
      <c r="F959" s="1">
        <v>29</v>
      </c>
    </row>
    <row r="960" spans="1:6">
      <c r="A960" s="1">
        <v>959</v>
      </c>
      <c r="B960" s="1">
        <v>53006367</v>
      </c>
      <c r="C960" s="1" t="s">
        <v>3289</v>
      </c>
      <c r="D960" s="1" t="s">
        <v>100</v>
      </c>
      <c r="E960" s="1" t="s">
        <v>218</v>
      </c>
      <c r="F960" s="1">
        <v>39</v>
      </c>
    </row>
    <row r="961" spans="1:6">
      <c r="A961" s="1">
        <v>960</v>
      </c>
      <c r="B961" s="1">
        <v>1013300297</v>
      </c>
      <c r="C961" s="1" t="s">
        <v>2473</v>
      </c>
      <c r="D961" s="1" t="s">
        <v>2472</v>
      </c>
      <c r="E961" s="1" t="s">
        <v>218</v>
      </c>
      <c r="F961" s="1">
        <v>32</v>
      </c>
    </row>
    <row r="962" spans="1:6">
      <c r="A962" s="1">
        <v>961</v>
      </c>
      <c r="B962" s="1">
        <v>39778255</v>
      </c>
      <c r="C962" s="1" t="s">
        <v>3217</v>
      </c>
      <c r="D962" s="1" t="s">
        <v>3216</v>
      </c>
      <c r="E962" s="1" t="s">
        <v>218</v>
      </c>
      <c r="F962" s="1">
        <v>51</v>
      </c>
    </row>
    <row r="963" spans="1:6">
      <c r="A963" s="1">
        <v>962</v>
      </c>
      <c r="B963" s="1">
        <v>52102057</v>
      </c>
      <c r="C963" s="1" t="s">
        <v>3227</v>
      </c>
      <c r="D963" s="1" t="s">
        <v>3226</v>
      </c>
      <c r="E963" s="1" t="s">
        <v>218</v>
      </c>
      <c r="F963" s="1">
        <v>51</v>
      </c>
    </row>
    <row r="964" spans="1:6">
      <c r="A964" s="1">
        <v>963</v>
      </c>
      <c r="B964" s="1">
        <v>1014725208</v>
      </c>
      <c r="C964" s="1" t="s">
        <v>2620</v>
      </c>
      <c r="D964" s="1" t="s">
        <v>1422</v>
      </c>
      <c r="E964" s="1" t="s">
        <v>218</v>
      </c>
      <c r="F964" s="1">
        <v>25</v>
      </c>
    </row>
    <row r="965" spans="1:6">
      <c r="A965" s="1">
        <v>964</v>
      </c>
      <c r="B965" s="1">
        <v>1014102011</v>
      </c>
      <c r="C965" s="1" t="s">
        <v>1652</v>
      </c>
      <c r="D965" s="1" t="s">
        <v>1651</v>
      </c>
      <c r="E965" s="1" t="s">
        <v>221</v>
      </c>
      <c r="F965" s="1">
        <v>33</v>
      </c>
    </row>
    <row r="966" spans="1:6">
      <c r="A966" s="1">
        <v>965</v>
      </c>
      <c r="B966" s="1">
        <v>1057661784</v>
      </c>
      <c r="C966" s="1" t="s">
        <v>2359</v>
      </c>
      <c r="D966" s="1" t="s">
        <v>2358</v>
      </c>
      <c r="E966" s="1" t="s">
        <v>218</v>
      </c>
      <c r="F966" s="1">
        <v>36</v>
      </c>
    </row>
    <row r="967" spans="1:6">
      <c r="A967" s="1">
        <v>966</v>
      </c>
      <c r="B967" s="1">
        <v>1033539514</v>
      </c>
      <c r="C967" s="1" t="s">
        <v>2596</v>
      </c>
      <c r="D967" s="1" t="s">
        <v>2595</v>
      </c>
      <c r="E967" s="1" t="s">
        <v>221</v>
      </c>
      <c r="F967" s="1">
        <v>28</v>
      </c>
    </row>
    <row r="968" spans="1:6">
      <c r="A968" s="1">
        <v>967</v>
      </c>
      <c r="B968" s="1">
        <v>28557503</v>
      </c>
      <c r="C968" s="1" t="s">
        <v>469</v>
      </c>
      <c r="D968" s="1" t="s">
        <v>468</v>
      </c>
      <c r="E968" s="1" t="s">
        <v>218</v>
      </c>
      <c r="F968" s="1">
        <v>42</v>
      </c>
    </row>
    <row r="969" spans="1:6">
      <c r="A969" s="1">
        <v>968</v>
      </c>
      <c r="B969" s="1">
        <v>52141767</v>
      </c>
      <c r="C969" s="1" t="s">
        <v>1766</v>
      </c>
      <c r="D969" s="1" t="s">
        <v>100</v>
      </c>
      <c r="E969" s="1" t="s">
        <v>218</v>
      </c>
      <c r="F969" s="1">
        <v>48</v>
      </c>
    </row>
    <row r="970" spans="1:6">
      <c r="A970" s="1">
        <v>969</v>
      </c>
      <c r="B970" s="1">
        <v>52803588</v>
      </c>
      <c r="C970" s="1" t="s">
        <v>2151</v>
      </c>
      <c r="D970" s="1" t="s">
        <v>2150</v>
      </c>
      <c r="E970" s="1" t="s">
        <v>218</v>
      </c>
      <c r="F970" s="1">
        <v>41</v>
      </c>
    </row>
    <row r="971" spans="1:6">
      <c r="A971" s="1">
        <v>970</v>
      </c>
      <c r="B971" s="1">
        <v>1023604291</v>
      </c>
      <c r="C971" s="1" t="s">
        <v>2340</v>
      </c>
      <c r="D971" s="1" t="s">
        <v>2339</v>
      </c>
      <c r="E971" s="1" t="s">
        <v>218</v>
      </c>
      <c r="F971" s="1">
        <v>29</v>
      </c>
    </row>
    <row r="972" spans="1:6">
      <c r="A972" s="1">
        <v>971</v>
      </c>
      <c r="B972" s="1">
        <v>80802901</v>
      </c>
      <c r="C972" s="1" t="s">
        <v>2785</v>
      </c>
      <c r="D972" s="1" t="s">
        <v>2784</v>
      </c>
      <c r="E972" s="1" t="s">
        <v>221</v>
      </c>
      <c r="F972" s="1">
        <v>38</v>
      </c>
    </row>
    <row r="973" spans="1:6">
      <c r="A973" s="1">
        <v>972</v>
      </c>
      <c r="B973" s="1">
        <v>1022792688</v>
      </c>
      <c r="C973" s="1" t="s">
        <v>2218</v>
      </c>
      <c r="D973" s="1" t="s">
        <v>669</v>
      </c>
      <c r="E973" s="1" t="s">
        <v>218</v>
      </c>
      <c r="F973" s="1">
        <v>34</v>
      </c>
    </row>
    <row r="974" spans="1:6">
      <c r="A974" s="1">
        <v>973</v>
      </c>
      <c r="B974" s="1">
        <v>80162073</v>
      </c>
      <c r="C974" s="1" t="s">
        <v>1323</v>
      </c>
      <c r="D974" s="1" t="s">
        <v>1322</v>
      </c>
      <c r="E974" s="1" t="s">
        <v>221</v>
      </c>
      <c r="F974" s="1">
        <v>41</v>
      </c>
    </row>
    <row r="975" spans="1:6">
      <c r="A975" s="1">
        <v>974</v>
      </c>
      <c r="B975" s="1">
        <v>79732309</v>
      </c>
      <c r="C975" s="1" t="s">
        <v>2439</v>
      </c>
      <c r="D975" s="1" t="s">
        <v>646</v>
      </c>
      <c r="E975" s="1" t="s">
        <v>221</v>
      </c>
      <c r="F975" s="1">
        <v>43</v>
      </c>
    </row>
    <row r="976" spans="1:6">
      <c r="A976" s="1">
        <v>975</v>
      </c>
      <c r="B976" s="1">
        <v>1030853254</v>
      </c>
      <c r="C976" s="1" t="s">
        <v>2669</v>
      </c>
      <c r="D976" s="1" t="s">
        <v>2521</v>
      </c>
      <c r="E976" s="1" t="s">
        <v>218</v>
      </c>
      <c r="F976" s="1">
        <v>31</v>
      </c>
    </row>
    <row r="977" spans="1:6">
      <c r="A977" s="1">
        <v>976</v>
      </c>
      <c r="B977" s="1">
        <v>52865916</v>
      </c>
      <c r="C977" s="1" t="s">
        <v>3255</v>
      </c>
      <c r="D977" s="1" t="s">
        <v>543</v>
      </c>
      <c r="E977" s="1" t="s">
        <v>218</v>
      </c>
      <c r="F977" s="1">
        <v>41</v>
      </c>
    </row>
    <row r="978" spans="1:6">
      <c r="A978" s="1">
        <v>977</v>
      </c>
      <c r="B978" s="1">
        <v>1020491179</v>
      </c>
      <c r="C978" s="1" t="s">
        <v>3599</v>
      </c>
      <c r="D978" s="1" t="s">
        <v>749</v>
      </c>
      <c r="E978" s="1" t="s">
        <v>221</v>
      </c>
      <c r="F978" s="1">
        <v>27</v>
      </c>
    </row>
    <row r="979" spans="1:6">
      <c r="A979" s="1">
        <v>978</v>
      </c>
      <c r="B979" s="1">
        <v>1019849750</v>
      </c>
      <c r="C979" s="1" t="s">
        <v>2639</v>
      </c>
      <c r="D979" s="1" t="s">
        <v>58</v>
      </c>
      <c r="E979" s="1" t="s">
        <v>221</v>
      </c>
      <c r="F979" s="1">
        <v>33</v>
      </c>
    </row>
    <row r="980" spans="1:6">
      <c r="A980" s="1">
        <v>979</v>
      </c>
      <c r="B980" s="1">
        <v>39562303</v>
      </c>
      <c r="C980" s="1" t="s">
        <v>668</v>
      </c>
      <c r="D980" s="1" t="s">
        <v>667</v>
      </c>
      <c r="E980" s="1" t="s">
        <v>218</v>
      </c>
      <c r="F980" s="1">
        <v>51</v>
      </c>
    </row>
    <row r="981" spans="1:6">
      <c r="A981" s="1">
        <v>980</v>
      </c>
      <c r="B981" s="1">
        <v>101386602</v>
      </c>
      <c r="C981" s="1" t="s">
        <v>1844</v>
      </c>
      <c r="D981" s="1" t="s">
        <v>1672</v>
      </c>
      <c r="E981" s="1" t="s">
        <v>218</v>
      </c>
      <c r="F981" s="1">
        <v>31</v>
      </c>
    </row>
    <row r="982" spans="1:6">
      <c r="A982" s="1">
        <v>981</v>
      </c>
      <c r="B982" s="1">
        <v>1031976762</v>
      </c>
      <c r="C982" s="1" t="s">
        <v>925</v>
      </c>
      <c r="D982" s="1" t="s">
        <v>140</v>
      </c>
      <c r="E982" s="1" t="s">
        <v>221</v>
      </c>
      <c r="F982" s="1">
        <v>25</v>
      </c>
    </row>
    <row r="983" spans="1:6">
      <c r="A983" s="1">
        <v>982</v>
      </c>
      <c r="B983" s="1">
        <v>53061357</v>
      </c>
      <c r="C983" s="1" t="s">
        <v>1540</v>
      </c>
      <c r="D983" s="1" t="s">
        <v>2166</v>
      </c>
      <c r="E983" s="1" t="s">
        <v>218</v>
      </c>
      <c r="F983" s="1">
        <v>39</v>
      </c>
    </row>
    <row r="984" spans="1:6">
      <c r="A984" s="1">
        <v>983</v>
      </c>
      <c r="B984" s="1">
        <v>101573717</v>
      </c>
      <c r="C984" s="1" t="s">
        <v>1666</v>
      </c>
      <c r="D984" s="1" t="s">
        <v>1665</v>
      </c>
      <c r="E984" s="1" t="s">
        <v>221</v>
      </c>
      <c r="F984" s="1">
        <v>31</v>
      </c>
    </row>
    <row r="985" spans="1:6">
      <c r="A985" s="1">
        <v>984</v>
      </c>
      <c r="B985" s="1">
        <v>52849392</v>
      </c>
      <c r="C985" s="1" t="s">
        <v>3114</v>
      </c>
      <c r="D985" s="1" t="s">
        <v>3113</v>
      </c>
      <c r="E985" s="1" t="s">
        <v>218</v>
      </c>
      <c r="F985" s="1">
        <v>40</v>
      </c>
    </row>
    <row r="986" spans="1:6">
      <c r="A986" s="1">
        <v>985</v>
      </c>
      <c r="B986" s="1">
        <v>79393687</v>
      </c>
      <c r="C986" s="1" t="s">
        <v>1502</v>
      </c>
      <c r="D986" s="1" t="s">
        <v>994</v>
      </c>
      <c r="E986" s="1" t="s">
        <v>221</v>
      </c>
      <c r="F986" s="1">
        <v>56</v>
      </c>
    </row>
    <row r="987" spans="1:6">
      <c r="A987" s="1">
        <v>986</v>
      </c>
      <c r="B987" s="1">
        <v>1032431926</v>
      </c>
      <c r="C987" s="1" t="s">
        <v>2850</v>
      </c>
      <c r="D987" s="1" t="s">
        <v>2849</v>
      </c>
      <c r="E987" s="1" t="s">
        <v>218</v>
      </c>
      <c r="F987" s="1">
        <v>36</v>
      </c>
    </row>
    <row r="988" spans="1:6">
      <c r="A988" s="1">
        <v>987</v>
      </c>
      <c r="B988" s="1">
        <v>1014761745</v>
      </c>
      <c r="C988" s="1" t="s">
        <v>71</v>
      </c>
      <c r="D988" s="1" t="s">
        <v>72</v>
      </c>
      <c r="E988" s="1" t="s">
        <v>218</v>
      </c>
      <c r="F988" s="1">
        <v>33</v>
      </c>
    </row>
    <row r="989" spans="1:6">
      <c r="A989" s="1">
        <v>988</v>
      </c>
      <c r="B989" s="1">
        <v>52157814</v>
      </c>
      <c r="C989" s="1" t="s">
        <v>1094</v>
      </c>
      <c r="D989" s="1" t="s">
        <v>1093</v>
      </c>
      <c r="E989" s="1" t="s">
        <v>218</v>
      </c>
      <c r="F989" s="1">
        <v>47</v>
      </c>
    </row>
    <row r="990" spans="1:6">
      <c r="A990" s="1">
        <v>989</v>
      </c>
      <c r="B990" s="1">
        <v>1018263032</v>
      </c>
      <c r="C990" s="1" t="s">
        <v>3067</v>
      </c>
      <c r="D990" s="1" t="s">
        <v>1635</v>
      </c>
      <c r="E990" s="1" t="s">
        <v>218</v>
      </c>
      <c r="F990" s="1">
        <v>35</v>
      </c>
    </row>
    <row r="991" spans="1:6">
      <c r="A991" s="1">
        <v>990</v>
      </c>
      <c r="B991" s="1">
        <v>102012521</v>
      </c>
      <c r="C991" s="1" t="s">
        <v>623</v>
      </c>
      <c r="D991" s="1" t="s">
        <v>622</v>
      </c>
      <c r="E991" s="1" t="s">
        <v>218</v>
      </c>
      <c r="F991" s="1">
        <v>35</v>
      </c>
    </row>
    <row r="992" spans="1:6">
      <c r="A992" s="1">
        <v>991</v>
      </c>
      <c r="B992" s="1">
        <v>1070676054</v>
      </c>
      <c r="C992" s="1" t="s">
        <v>2361</v>
      </c>
      <c r="D992" s="1" t="s">
        <v>2360</v>
      </c>
      <c r="E992" s="1" t="s">
        <v>221</v>
      </c>
      <c r="F992" s="1">
        <v>32</v>
      </c>
    </row>
    <row r="993" spans="1:6">
      <c r="A993" s="1">
        <v>992</v>
      </c>
      <c r="B993" s="1">
        <v>52989424</v>
      </c>
      <c r="C993" s="1" t="s">
        <v>2163</v>
      </c>
      <c r="D993" s="1" t="s">
        <v>923</v>
      </c>
      <c r="E993" s="1" t="s">
        <v>218</v>
      </c>
      <c r="F993" s="1">
        <v>40</v>
      </c>
    </row>
    <row r="994" spans="1:6">
      <c r="A994" s="1">
        <v>993</v>
      </c>
      <c r="B994" s="1">
        <v>52207561</v>
      </c>
      <c r="C994" s="1" t="s">
        <v>679</v>
      </c>
      <c r="D994" s="1" t="s">
        <v>678</v>
      </c>
      <c r="E994" s="1" t="s">
        <v>218</v>
      </c>
      <c r="F994" s="1">
        <v>47</v>
      </c>
    </row>
    <row r="995" spans="1:6">
      <c r="A995" s="1">
        <v>994</v>
      </c>
      <c r="B995" s="1">
        <v>1022478748</v>
      </c>
      <c r="C995" s="1" t="s">
        <v>629</v>
      </c>
      <c r="D995" s="1" t="s">
        <v>628</v>
      </c>
      <c r="E995" s="1" t="s">
        <v>218</v>
      </c>
      <c r="F995" s="1">
        <v>32</v>
      </c>
    </row>
    <row r="996" spans="1:6">
      <c r="A996" s="1">
        <v>995</v>
      </c>
      <c r="B996" s="1">
        <v>1073512718</v>
      </c>
      <c r="C996" s="1" t="s">
        <v>3558</v>
      </c>
      <c r="D996" s="1" t="s">
        <v>3557</v>
      </c>
      <c r="E996" s="1" t="s">
        <v>221</v>
      </c>
      <c r="F996" s="1">
        <v>37</v>
      </c>
    </row>
    <row r="997" spans="1:6">
      <c r="A997" s="1">
        <v>996</v>
      </c>
      <c r="B997" s="1">
        <v>1023569661</v>
      </c>
      <c r="C997" s="1" t="s">
        <v>2101</v>
      </c>
      <c r="D997" s="1" t="s">
        <v>196</v>
      </c>
      <c r="E997" s="1" t="s">
        <v>221</v>
      </c>
      <c r="F997" s="1">
        <v>24</v>
      </c>
    </row>
    <row r="998" spans="1:6">
      <c r="A998" s="1">
        <v>997</v>
      </c>
      <c r="B998" s="1">
        <v>52814641</v>
      </c>
      <c r="C998" s="1" t="s">
        <v>2154</v>
      </c>
      <c r="D998" s="1" t="s">
        <v>2153</v>
      </c>
      <c r="E998" s="1" t="s">
        <v>218</v>
      </c>
      <c r="F998" s="1">
        <v>40</v>
      </c>
    </row>
    <row r="999" spans="1:6">
      <c r="A999" s="1">
        <v>998</v>
      </c>
      <c r="B999" s="1">
        <v>52011729</v>
      </c>
      <c r="C999" s="1" t="s">
        <v>526</v>
      </c>
      <c r="D999" s="1" t="s">
        <v>280</v>
      </c>
      <c r="E999" s="1" t="s">
        <v>218</v>
      </c>
      <c r="F999" s="1">
        <v>52</v>
      </c>
    </row>
    <row r="1000" spans="1:6">
      <c r="A1000" s="1">
        <v>999</v>
      </c>
      <c r="B1000" s="1">
        <v>52331678</v>
      </c>
      <c r="C1000" s="1" t="s">
        <v>2925</v>
      </c>
      <c r="D1000" s="1" t="s">
        <v>351</v>
      </c>
      <c r="E1000" s="1" t="s">
        <v>218</v>
      </c>
      <c r="F1000" s="1">
        <v>48</v>
      </c>
    </row>
    <row r="1001" spans="1:6">
      <c r="A1001" s="1">
        <v>1000</v>
      </c>
      <c r="B1001" s="1">
        <v>1072552597</v>
      </c>
      <c r="C1001" s="1" t="s">
        <v>575</v>
      </c>
      <c r="D1001" s="1" t="s">
        <v>574</v>
      </c>
      <c r="E1001" s="1" t="s">
        <v>221</v>
      </c>
      <c r="F1001" s="1">
        <v>28</v>
      </c>
    </row>
    <row r="1002" spans="1:6">
      <c r="A1002" s="1">
        <v>1001</v>
      </c>
      <c r="B1002" s="1">
        <v>1019757474</v>
      </c>
      <c r="C1002" s="1" t="s">
        <v>3164</v>
      </c>
      <c r="D1002" s="1" t="s">
        <v>3163</v>
      </c>
      <c r="E1002" s="1" t="s">
        <v>218</v>
      </c>
      <c r="F1002" s="1">
        <v>36</v>
      </c>
    </row>
    <row r="1003" spans="1:6">
      <c r="A1003" s="1">
        <v>1002</v>
      </c>
      <c r="B1003" s="1">
        <v>103126316</v>
      </c>
      <c r="C1003" s="1" t="s">
        <v>924</v>
      </c>
      <c r="D1003" s="1" t="s">
        <v>923</v>
      </c>
      <c r="E1003" s="1" t="s">
        <v>218</v>
      </c>
      <c r="F1003" s="1">
        <v>27</v>
      </c>
    </row>
    <row r="1004" spans="1:6">
      <c r="A1004" s="1">
        <v>1003</v>
      </c>
      <c r="B1004" s="1">
        <v>1073342556</v>
      </c>
      <c r="C1004" s="1" t="s">
        <v>1979</v>
      </c>
      <c r="D1004" s="1" t="s">
        <v>1978</v>
      </c>
      <c r="E1004" s="1" t="s">
        <v>218</v>
      </c>
      <c r="F1004" s="1">
        <v>31</v>
      </c>
    </row>
    <row r="1005" spans="1:6">
      <c r="A1005" s="1">
        <v>1004</v>
      </c>
      <c r="B1005" s="1">
        <v>11221293</v>
      </c>
      <c r="C1005" s="1" t="s">
        <v>1393</v>
      </c>
      <c r="D1005" s="1" t="s">
        <v>1392</v>
      </c>
      <c r="E1005" s="1" t="s">
        <v>221</v>
      </c>
      <c r="F1005" s="1">
        <v>44</v>
      </c>
    </row>
    <row r="1006" spans="1:6">
      <c r="A1006" s="1">
        <v>1005</v>
      </c>
      <c r="B1006" s="1">
        <v>80092385</v>
      </c>
      <c r="C1006" s="1" t="s">
        <v>2451</v>
      </c>
      <c r="D1006" s="1" t="s">
        <v>2450</v>
      </c>
      <c r="E1006" s="1" t="s">
        <v>221</v>
      </c>
      <c r="F1006" s="1">
        <v>40</v>
      </c>
    </row>
    <row r="1007" spans="1:6">
      <c r="A1007" s="1">
        <v>1006</v>
      </c>
      <c r="B1007" s="1">
        <v>1019633355</v>
      </c>
      <c r="C1007" s="1" t="s">
        <v>2636</v>
      </c>
      <c r="D1007" s="1" t="s">
        <v>2635</v>
      </c>
      <c r="E1007" s="1" t="s">
        <v>218</v>
      </c>
      <c r="F1007" s="1">
        <v>33</v>
      </c>
    </row>
    <row r="1008" spans="1:6">
      <c r="A1008" s="1">
        <v>1007</v>
      </c>
      <c r="B1008" s="1">
        <v>1110567057</v>
      </c>
      <c r="C1008" s="1" t="s">
        <v>948</v>
      </c>
      <c r="D1008" s="1" t="s">
        <v>543</v>
      </c>
      <c r="E1008" s="1" t="s">
        <v>218</v>
      </c>
      <c r="F1008" s="1">
        <v>36</v>
      </c>
    </row>
    <row r="1009" spans="1:6">
      <c r="A1009" s="1">
        <v>1008</v>
      </c>
      <c r="B1009" s="1">
        <v>52984616</v>
      </c>
      <c r="C1009" s="1" t="s">
        <v>565</v>
      </c>
      <c r="D1009" s="1" t="s">
        <v>564</v>
      </c>
      <c r="E1009" s="1" t="s">
        <v>218</v>
      </c>
      <c r="F1009" s="1">
        <v>39</v>
      </c>
    </row>
    <row r="1010" spans="1:6">
      <c r="A1010" s="1">
        <v>1009</v>
      </c>
      <c r="B1010" s="1">
        <v>1020437477</v>
      </c>
      <c r="C1010" s="1" t="s">
        <v>2647</v>
      </c>
      <c r="D1010" s="1" t="s">
        <v>912</v>
      </c>
      <c r="E1010" s="1" t="s">
        <v>218</v>
      </c>
      <c r="F1010" s="1">
        <v>28</v>
      </c>
    </row>
    <row r="1011" spans="1:6">
      <c r="A1011" s="1">
        <v>1010</v>
      </c>
      <c r="B1011" s="1">
        <v>463787</v>
      </c>
      <c r="C1011" s="1" t="s">
        <v>111</v>
      </c>
      <c r="D1011" s="1" t="s">
        <v>112</v>
      </c>
      <c r="E1011" s="1" t="s">
        <v>218</v>
      </c>
      <c r="F1011" s="1">
        <v>43</v>
      </c>
    </row>
    <row r="1012" spans="1:6">
      <c r="A1012" s="1">
        <v>1011</v>
      </c>
      <c r="B1012" s="1">
        <v>39703338</v>
      </c>
      <c r="C1012" s="1" t="s">
        <v>2232</v>
      </c>
      <c r="D1012" s="1" t="s">
        <v>2231</v>
      </c>
      <c r="E1012" s="1" t="s">
        <v>218</v>
      </c>
      <c r="F1012" s="1">
        <v>58</v>
      </c>
    </row>
    <row r="1013" spans="1:6">
      <c r="A1013" s="1">
        <v>1012</v>
      </c>
      <c r="B1013" s="1">
        <v>52153571</v>
      </c>
      <c r="C1013" s="1" t="s">
        <v>3026</v>
      </c>
      <c r="D1013" s="1" t="s">
        <v>1291</v>
      </c>
      <c r="E1013" s="1" t="s">
        <v>218</v>
      </c>
      <c r="F1013" s="1">
        <v>48</v>
      </c>
    </row>
    <row r="1014" spans="1:6">
      <c r="A1014" s="1">
        <v>1013</v>
      </c>
      <c r="B1014" s="1">
        <v>53115271</v>
      </c>
      <c r="C1014" s="1" t="s">
        <v>3122</v>
      </c>
      <c r="D1014" s="1" t="s">
        <v>3121</v>
      </c>
      <c r="E1014" s="1" t="s">
        <v>218</v>
      </c>
      <c r="F1014" s="1">
        <v>38</v>
      </c>
    </row>
    <row r="1015" spans="1:6">
      <c r="A1015" s="1">
        <v>1014</v>
      </c>
      <c r="B1015" s="1">
        <v>1023470993</v>
      </c>
      <c r="C1015" s="1" t="s">
        <v>2219</v>
      </c>
      <c r="D1015" s="1" t="s">
        <v>332</v>
      </c>
      <c r="E1015" s="1" t="s">
        <v>218</v>
      </c>
      <c r="F1015" s="1">
        <v>32</v>
      </c>
    </row>
    <row r="1016" spans="1:6">
      <c r="A1016" s="1">
        <v>1015</v>
      </c>
      <c r="B1016" s="1">
        <v>39769772</v>
      </c>
      <c r="C1016" s="1" t="s">
        <v>653</v>
      </c>
      <c r="D1016" s="1" t="s">
        <v>1166</v>
      </c>
      <c r="E1016" s="1" t="s">
        <v>218</v>
      </c>
      <c r="F1016" s="1">
        <v>49</v>
      </c>
    </row>
    <row r="1017" spans="1:6">
      <c r="A1017" s="1">
        <v>1016</v>
      </c>
      <c r="B1017" s="1">
        <v>53105642</v>
      </c>
      <c r="C1017" s="1" t="s">
        <v>439</v>
      </c>
      <c r="D1017" s="1" t="s">
        <v>438</v>
      </c>
      <c r="E1017" s="1" t="s">
        <v>218</v>
      </c>
      <c r="F1017" s="1">
        <v>37</v>
      </c>
    </row>
    <row r="1018" spans="1:6">
      <c r="A1018" s="1">
        <v>1017</v>
      </c>
      <c r="B1018" s="1">
        <v>52831729</v>
      </c>
      <c r="C1018" s="1" t="s">
        <v>2416</v>
      </c>
      <c r="D1018" s="1" t="s">
        <v>2415</v>
      </c>
      <c r="E1018" s="1" t="s">
        <v>218</v>
      </c>
      <c r="F1018" s="1">
        <v>41</v>
      </c>
    </row>
    <row r="1019" spans="1:6">
      <c r="A1019" s="1">
        <v>1018</v>
      </c>
      <c r="B1019" s="1">
        <v>29125613</v>
      </c>
      <c r="C1019" s="1" t="s">
        <v>2525</v>
      </c>
      <c r="D1019" s="1" t="s">
        <v>2524</v>
      </c>
      <c r="E1019" s="1" t="s">
        <v>218</v>
      </c>
      <c r="F1019" s="1">
        <v>43</v>
      </c>
    </row>
    <row r="1020" spans="1:6">
      <c r="A1020" s="1">
        <v>1019</v>
      </c>
      <c r="B1020" s="1">
        <v>1016985261</v>
      </c>
      <c r="C1020" s="1" t="s">
        <v>762</v>
      </c>
      <c r="D1020" s="1" t="s">
        <v>761</v>
      </c>
      <c r="E1020" s="1" t="s">
        <v>221</v>
      </c>
      <c r="F1020" s="1">
        <v>31</v>
      </c>
    </row>
    <row r="1021" spans="1:6">
      <c r="A1021" s="1">
        <v>1020</v>
      </c>
      <c r="B1021" s="1">
        <v>1014583323</v>
      </c>
      <c r="C1021" s="1" t="s">
        <v>3060</v>
      </c>
      <c r="D1021" s="1" t="s">
        <v>638</v>
      </c>
      <c r="E1021" s="1" t="s">
        <v>218</v>
      </c>
      <c r="F1021" s="1">
        <v>33</v>
      </c>
    </row>
    <row r="1022" spans="1:6">
      <c r="A1022" s="1">
        <v>1021</v>
      </c>
      <c r="B1022" s="1">
        <v>39579160</v>
      </c>
      <c r="C1022" s="1" t="s">
        <v>2196</v>
      </c>
      <c r="D1022" s="1" t="s">
        <v>2195</v>
      </c>
      <c r="E1022" s="1" t="s">
        <v>218</v>
      </c>
      <c r="F1022" s="1">
        <v>42</v>
      </c>
    </row>
    <row r="1023" spans="1:6">
      <c r="A1023" s="1">
        <v>1022</v>
      </c>
      <c r="B1023" s="1">
        <v>1023378588</v>
      </c>
      <c r="C1023" s="1" t="s">
        <v>1928</v>
      </c>
      <c r="D1023" s="1" t="s">
        <v>1927</v>
      </c>
      <c r="E1023" s="1" t="s">
        <v>218</v>
      </c>
      <c r="F1023" s="1">
        <v>34</v>
      </c>
    </row>
    <row r="1024" spans="1:6">
      <c r="A1024" s="1">
        <v>1023</v>
      </c>
      <c r="B1024" s="1">
        <v>5226653</v>
      </c>
      <c r="C1024" s="1" t="s">
        <v>1271</v>
      </c>
      <c r="D1024" s="1" t="s">
        <v>1270</v>
      </c>
      <c r="E1024" s="1" t="s">
        <v>218</v>
      </c>
      <c r="F1024" s="1">
        <v>47</v>
      </c>
    </row>
    <row r="1025" spans="1:6">
      <c r="A1025" s="1">
        <v>1024</v>
      </c>
      <c r="B1025" s="1">
        <v>52189329</v>
      </c>
      <c r="C1025" s="1" t="s">
        <v>473</v>
      </c>
      <c r="D1025" s="1" t="s">
        <v>264</v>
      </c>
      <c r="E1025" s="1" t="s">
        <v>218</v>
      </c>
      <c r="F1025" s="1">
        <v>48</v>
      </c>
    </row>
    <row r="1026" spans="1:6">
      <c r="A1026" s="1">
        <v>1025</v>
      </c>
      <c r="B1026" s="1">
        <v>1014620135</v>
      </c>
      <c r="C1026" s="1" t="s">
        <v>1343</v>
      </c>
      <c r="D1026" s="1" t="s">
        <v>514</v>
      </c>
      <c r="E1026" s="1" t="s">
        <v>221</v>
      </c>
      <c r="F1026" s="1">
        <v>35</v>
      </c>
    </row>
    <row r="1027" spans="1:6">
      <c r="A1027" s="1">
        <v>1026</v>
      </c>
      <c r="B1027" s="1">
        <v>53107334</v>
      </c>
      <c r="C1027" s="1" t="s">
        <v>405</v>
      </c>
      <c r="D1027" s="1" t="s">
        <v>404</v>
      </c>
      <c r="E1027" s="1" t="s">
        <v>218</v>
      </c>
      <c r="F1027" s="1">
        <v>38</v>
      </c>
    </row>
    <row r="1028" spans="1:6">
      <c r="A1028" s="1">
        <v>1027</v>
      </c>
      <c r="B1028" s="1">
        <v>79775848</v>
      </c>
      <c r="C1028" s="1" t="s">
        <v>2573</v>
      </c>
      <c r="D1028" s="1" t="s">
        <v>446</v>
      </c>
      <c r="E1028" s="1" t="s">
        <v>221</v>
      </c>
      <c r="F1028" s="1">
        <v>49</v>
      </c>
    </row>
    <row r="1029" spans="1:6">
      <c r="A1029" s="1">
        <v>1028</v>
      </c>
      <c r="B1029" s="1">
        <v>1032742797</v>
      </c>
      <c r="C1029" s="1" t="s">
        <v>1059</v>
      </c>
      <c r="D1029" s="1" t="s">
        <v>398</v>
      </c>
      <c r="E1029" s="1" t="s">
        <v>221</v>
      </c>
      <c r="F1029" s="1">
        <v>32</v>
      </c>
    </row>
    <row r="1030" spans="1:6">
      <c r="A1030" s="1">
        <v>1029</v>
      </c>
      <c r="B1030" s="1">
        <v>807233</v>
      </c>
      <c r="C1030" s="1" t="s">
        <v>567</v>
      </c>
      <c r="D1030" s="1" t="s">
        <v>566</v>
      </c>
      <c r="E1030" s="1" t="s">
        <v>221</v>
      </c>
      <c r="F1030" s="1">
        <v>40</v>
      </c>
    </row>
    <row r="1031" spans="1:6">
      <c r="A1031" s="1">
        <v>1030</v>
      </c>
      <c r="B1031" s="1">
        <v>52958861</v>
      </c>
      <c r="C1031" s="1" t="s">
        <v>2964</v>
      </c>
      <c r="D1031" s="1" t="s">
        <v>280</v>
      </c>
      <c r="E1031" s="1" t="s">
        <v>218</v>
      </c>
      <c r="F1031" s="1">
        <v>41</v>
      </c>
    </row>
    <row r="1032" spans="1:6">
      <c r="A1032" s="1">
        <v>1031</v>
      </c>
      <c r="B1032" s="1">
        <v>1013194510</v>
      </c>
      <c r="C1032" s="1" t="s">
        <v>860</v>
      </c>
      <c r="D1032" s="1" t="s">
        <v>179</v>
      </c>
      <c r="E1032" s="1" t="s">
        <v>218</v>
      </c>
      <c r="F1032" s="1">
        <v>31</v>
      </c>
    </row>
    <row r="1033" spans="1:6">
      <c r="A1033" s="1">
        <v>1032</v>
      </c>
      <c r="B1033" s="1">
        <v>30665737</v>
      </c>
      <c r="C1033" s="1" t="s">
        <v>3413</v>
      </c>
      <c r="D1033" s="1" t="s">
        <v>3412</v>
      </c>
      <c r="E1033" s="1" t="s">
        <v>221</v>
      </c>
      <c r="F1033" s="1">
        <v>40</v>
      </c>
    </row>
    <row r="1034" spans="1:6">
      <c r="A1034" s="1">
        <v>1033</v>
      </c>
      <c r="B1034" s="1">
        <v>35353871</v>
      </c>
      <c r="C1034" s="1" t="s">
        <v>2373</v>
      </c>
      <c r="D1034" s="1" t="s">
        <v>2372</v>
      </c>
      <c r="E1034" s="1" t="s">
        <v>218</v>
      </c>
      <c r="F1034" s="1">
        <v>41</v>
      </c>
    </row>
    <row r="1035" spans="1:6">
      <c r="A1035" s="1">
        <v>1034</v>
      </c>
      <c r="B1035" s="1">
        <v>35504823</v>
      </c>
      <c r="C1035" s="1" t="s">
        <v>591</v>
      </c>
      <c r="D1035" s="1" t="s">
        <v>590</v>
      </c>
      <c r="E1035" s="1" t="s">
        <v>218</v>
      </c>
      <c r="F1035" s="1">
        <v>57</v>
      </c>
    </row>
    <row r="1036" spans="1:6">
      <c r="A1036" s="1">
        <v>1035</v>
      </c>
      <c r="B1036" s="1">
        <v>1607432</v>
      </c>
      <c r="C1036" s="1" t="s">
        <v>1240</v>
      </c>
      <c r="D1036" s="1" t="s">
        <v>1239</v>
      </c>
      <c r="E1036" s="1" t="s">
        <v>221</v>
      </c>
      <c r="F1036" s="1">
        <v>40</v>
      </c>
    </row>
    <row r="1037" spans="1:6">
      <c r="A1037" s="1">
        <v>1036</v>
      </c>
      <c r="B1037" s="1">
        <v>52503274</v>
      </c>
      <c r="C1037" s="1" t="s">
        <v>1787</v>
      </c>
      <c r="D1037" s="1" t="s">
        <v>669</v>
      </c>
      <c r="E1037" s="1" t="s">
        <v>218</v>
      </c>
      <c r="F1037" s="1">
        <v>44</v>
      </c>
    </row>
    <row r="1038" spans="1:6">
      <c r="A1038" s="1">
        <v>1037</v>
      </c>
      <c r="B1038" s="1">
        <v>52903827</v>
      </c>
      <c r="C1038" s="1" t="s">
        <v>2959</v>
      </c>
      <c r="D1038" s="1" t="s">
        <v>2958</v>
      </c>
      <c r="E1038" s="1" t="s">
        <v>218</v>
      </c>
      <c r="F1038" s="1">
        <v>40</v>
      </c>
    </row>
    <row r="1039" spans="1:6">
      <c r="A1039" s="1">
        <v>1038</v>
      </c>
      <c r="B1039" s="1">
        <v>1010456123</v>
      </c>
      <c r="C1039" s="1" t="s">
        <v>2466</v>
      </c>
      <c r="D1039" s="1" t="s">
        <v>2465</v>
      </c>
      <c r="E1039" s="1" t="s">
        <v>221</v>
      </c>
      <c r="F1039" s="1">
        <v>30</v>
      </c>
    </row>
    <row r="1040" spans="1:6">
      <c r="A1040" s="1">
        <v>1039</v>
      </c>
      <c r="B1040" s="1">
        <v>1032519941</v>
      </c>
      <c r="C1040" s="1" t="s">
        <v>3186</v>
      </c>
      <c r="D1040" s="1" t="s">
        <v>923</v>
      </c>
      <c r="E1040" s="1" t="s">
        <v>218</v>
      </c>
      <c r="F1040" s="1">
        <v>35</v>
      </c>
    </row>
    <row r="1041" spans="1:6">
      <c r="A1041" s="1">
        <v>1040</v>
      </c>
      <c r="B1041" s="1">
        <v>1026444293</v>
      </c>
      <c r="C1041" s="1" t="s">
        <v>643</v>
      </c>
      <c r="D1041" s="1" t="s">
        <v>642</v>
      </c>
      <c r="E1041" s="1" t="s">
        <v>218</v>
      </c>
      <c r="F1041" s="1">
        <v>33</v>
      </c>
    </row>
    <row r="1042" spans="1:6">
      <c r="A1042" s="1">
        <v>1041</v>
      </c>
      <c r="B1042" s="1">
        <v>52438489</v>
      </c>
      <c r="C1042" s="1" t="s">
        <v>2930</v>
      </c>
      <c r="D1042" s="1" t="s">
        <v>2929</v>
      </c>
      <c r="E1042" s="1" t="s">
        <v>218</v>
      </c>
      <c r="F1042" s="1">
        <v>45</v>
      </c>
    </row>
    <row r="1043" spans="1:6">
      <c r="A1043" s="1">
        <v>1042</v>
      </c>
      <c r="B1043" s="1">
        <v>79615959</v>
      </c>
      <c r="C1043" s="1" t="s">
        <v>3503</v>
      </c>
      <c r="D1043" s="1" t="s">
        <v>3502</v>
      </c>
      <c r="E1043" s="1" t="s">
        <v>221</v>
      </c>
      <c r="F1043" s="1">
        <v>51</v>
      </c>
    </row>
    <row r="1044" spans="1:6">
      <c r="A1044" s="1">
        <v>1043</v>
      </c>
      <c r="B1044" s="1">
        <v>52707023</v>
      </c>
      <c r="C1044" s="1" t="s">
        <v>2940</v>
      </c>
      <c r="D1044" s="1" t="s">
        <v>1045</v>
      </c>
      <c r="E1044" s="1" t="s">
        <v>218</v>
      </c>
      <c r="F1044" s="1">
        <v>42</v>
      </c>
    </row>
    <row r="1045" spans="1:6">
      <c r="A1045" s="1">
        <v>1044</v>
      </c>
      <c r="B1045" s="1">
        <v>1026781951</v>
      </c>
      <c r="C1045" s="1" t="s">
        <v>2347</v>
      </c>
      <c r="D1045" s="1" t="s">
        <v>2275</v>
      </c>
      <c r="E1045" s="1" t="s">
        <v>221</v>
      </c>
      <c r="F1045" s="1">
        <v>36</v>
      </c>
    </row>
    <row r="1046" spans="1:6">
      <c r="A1046" s="1">
        <v>1045</v>
      </c>
      <c r="B1046" s="1">
        <v>52716754</v>
      </c>
      <c r="C1046" s="1" t="s">
        <v>1253</v>
      </c>
      <c r="D1046" s="1" t="s">
        <v>1791</v>
      </c>
      <c r="E1046" s="1" t="s">
        <v>218</v>
      </c>
      <c r="F1046" s="1">
        <v>41</v>
      </c>
    </row>
    <row r="1047" spans="1:6">
      <c r="A1047" s="1">
        <v>1046</v>
      </c>
      <c r="B1047" s="1">
        <v>52713651</v>
      </c>
      <c r="C1047" s="1" t="s">
        <v>691</v>
      </c>
      <c r="D1047" s="1" t="s">
        <v>690</v>
      </c>
      <c r="E1047" s="1" t="s">
        <v>218</v>
      </c>
      <c r="F1047" s="1">
        <v>42</v>
      </c>
    </row>
    <row r="1048" spans="1:6">
      <c r="A1048" s="1">
        <v>1047</v>
      </c>
      <c r="B1048" s="1">
        <v>80875398</v>
      </c>
      <c r="C1048" s="1" t="s">
        <v>2185</v>
      </c>
      <c r="D1048" s="1" t="s">
        <v>2184</v>
      </c>
      <c r="E1048" s="1" t="s">
        <v>221</v>
      </c>
      <c r="F1048" s="1">
        <v>37</v>
      </c>
    </row>
    <row r="1049" spans="1:6">
      <c r="A1049" s="1">
        <v>1048</v>
      </c>
      <c r="B1049" s="1">
        <v>37339390</v>
      </c>
      <c r="C1049" s="1" t="s">
        <v>1409</v>
      </c>
      <c r="D1049" s="1" t="s">
        <v>1408</v>
      </c>
      <c r="E1049" s="1" t="s">
        <v>218</v>
      </c>
      <c r="F1049" s="1">
        <v>39</v>
      </c>
    </row>
    <row r="1050" spans="1:6">
      <c r="A1050" s="1">
        <v>1049</v>
      </c>
      <c r="B1050" s="1">
        <v>77248013</v>
      </c>
      <c r="C1050" s="1" t="s">
        <v>3273</v>
      </c>
      <c r="D1050" s="1" t="s">
        <v>1067</v>
      </c>
      <c r="E1050" s="1" t="s">
        <v>221</v>
      </c>
      <c r="F1050" s="1">
        <v>39</v>
      </c>
    </row>
    <row r="1051" spans="1:6">
      <c r="A1051" s="1">
        <v>1050</v>
      </c>
      <c r="B1051" s="1">
        <v>79541462</v>
      </c>
      <c r="C1051" s="1" t="s">
        <v>47</v>
      </c>
      <c r="D1051" s="1" t="s">
        <v>48</v>
      </c>
      <c r="E1051" s="1" t="s">
        <v>221</v>
      </c>
      <c r="F1051" s="1">
        <v>53</v>
      </c>
    </row>
    <row r="1052" spans="1:6">
      <c r="A1052" s="1">
        <v>1051</v>
      </c>
      <c r="B1052" s="1">
        <v>1022954309</v>
      </c>
      <c r="C1052" s="1" t="s">
        <v>2336</v>
      </c>
      <c r="D1052" s="1" t="s">
        <v>2335</v>
      </c>
      <c r="E1052" s="1" t="s">
        <v>221</v>
      </c>
      <c r="F1052" s="1">
        <v>31</v>
      </c>
    </row>
    <row r="1053" spans="1:6">
      <c r="A1053" s="1">
        <v>1052</v>
      </c>
      <c r="B1053" s="1">
        <v>57599334</v>
      </c>
      <c r="C1053" s="1" t="s">
        <v>2571</v>
      </c>
      <c r="D1053" s="1" t="s">
        <v>220</v>
      </c>
      <c r="E1053" s="1" t="s">
        <v>221</v>
      </c>
      <c r="F1053" s="1">
        <v>45</v>
      </c>
    </row>
    <row r="1054" spans="1:6">
      <c r="A1054" s="1">
        <v>1053</v>
      </c>
      <c r="B1054" s="1">
        <v>1026901564</v>
      </c>
      <c r="C1054" s="1" t="s">
        <v>35</v>
      </c>
      <c r="D1054" s="1" t="s">
        <v>36</v>
      </c>
      <c r="E1054" s="1" t="s">
        <v>221</v>
      </c>
      <c r="F1054" s="1">
        <v>29</v>
      </c>
    </row>
    <row r="1055" spans="1:6">
      <c r="A1055" s="1">
        <v>1054</v>
      </c>
      <c r="B1055" s="1">
        <v>102667105</v>
      </c>
      <c r="C1055" s="1" t="s">
        <v>820</v>
      </c>
      <c r="D1055" s="1" t="s">
        <v>819</v>
      </c>
      <c r="E1055" s="1" t="s">
        <v>218</v>
      </c>
      <c r="F1055" s="1">
        <v>32</v>
      </c>
    </row>
    <row r="1056" spans="1:6">
      <c r="A1056" s="1">
        <v>1055</v>
      </c>
      <c r="B1056" s="1">
        <v>79517430</v>
      </c>
      <c r="C1056" s="1" t="s">
        <v>1510</v>
      </c>
      <c r="D1056" s="1" t="s">
        <v>1509</v>
      </c>
      <c r="E1056" s="1" t="s">
        <v>221</v>
      </c>
      <c r="F1056" s="1">
        <v>53</v>
      </c>
    </row>
    <row r="1057" spans="1:6">
      <c r="A1057" s="1">
        <v>1056</v>
      </c>
      <c r="B1057" s="1">
        <v>1030183061</v>
      </c>
      <c r="C1057" s="1" t="s">
        <v>769</v>
      </c>
      <c r="D1057" s="1" t="s">
        <v>446</v>
      </c>
      <c r="E1057" s="1" t="s">
        <v>221</v>
      </c>
      <c r="F1057" s="1">
        <v>32</v>
      </c>
    </row>
    <row r="1058" spans="1:6">
      <c r="A1058" s="1">
        <v>1057</v>
      </c>
      <c r="B1058" s="1">
        <v>80052141</v>
      </c>
      <c r="C1058" s="1" t="s">
        <v>3000</v>
      </c>
      <c r="D1058" s="1" t="s">
        <v>2999</v>
      </c>
      <c r="E1058" s="1" t="s">
        <v>221</v>
      </c>
      <c r="F1058" s="1">
        <v>42</v>
      </c>
    </row>
    <row r="1059" spans="1:6">
      <c r="A1059" s="1">
        <v>1058</v>
      </c>
      <c r="B1059" s="1">
        <v>1069770233</v>
      </c>
      <c r="C1059" s="1" t="s">
        <v>777</v>
      </c>
      <c r="D1059" s="1" t="s">
        <v>776</v>
      </c>
      <c r="E1059" s="1" t="s">
        <v>221</v>
      </c>
      <c r="F1059" s="1">
        <v>25</v>
      </c>
    </row>
    <row r="1060" spans="1:6">
      <c r="A1060" s="1">
        <v>1059</v>
      </c>
      <c r="B1060" s="1">
        <v>52809512</v>
      </c>
      <c r="C1060" s="1" t="s">
        <v>3042</v>
      </c>
      <c r="D1060" s="1" t="s">
        <v>3041</v>
      </c>
      <c r="E1060" s="1" t="s">
        <v>218</v>
      </c>
      <c r="F1060" s="1">
        <v>42</v>
      </c>
    </row>
    <row r="1061" spans="1:6">
      <c r="A1061" s="1">
        <v>1060</v>
      </c>
      <c r="B1061" s="1">
        <v>52588477</v>
      </c>
      <c r="C1061" s="1" t="s">
        <v>2937</v>
      </c>
      <c r="D1061" s="1" t="s">
        <v>2936</v>
      </c>
      <c r="E1061" s="1" t="s">
        <v>218</v>
      </c>
      <c r="F1061" s="1">
        <v>49</v>
      </c>
    </row>
    <row r="1062" spans="1:6">
      <c r="A1062" s="1">
        <v>1061</v>
      </c>
      <c r="B1062" s="1">
        <v>91528547</v>
      </c>
      <c r="C1062" s="1" t="s">
        <v>2462</v>
      </c>
      <c r="D1062" s="1" t="s">
        <v>2461</v>
      </c>
      <c r="E1062" s="1" t="s">
        <v>221</v>
      </c>
      <c r="F1062" s="1">
        <v>39</v>
      </c>
    </row>
    <row r="1063" spans="1:6">
      <c r="A1063" s="1">
        <v>1062</v>
      </c>
      <c r="B1063" s="1">
        <v>1073920878</v>
      </c>
      <c r="C1063" s="1" t="s">
        <v>3442</v>
      </c>
      <c r="D1063" s="1" t="s">
        <v>3441</v>
      </c>
      <c r="E1063" s="1" t="s">
        <v>218</v>
      </c>
      <c r="F1063" s="1">
        <v>31</v>
      </c>
    </row>
    <row r="1064" spans="1:6">
      <c r="A1064" s="1">
        <v>1063</v>
      </c>
      <c r="B1064" s="1">
        <v>1098922846</v>
      </c>
      <c r="C1064" s="1" t="s">
        <v>550</v>
      </c>
      <c r="D1064" s="1" t="s">
        <v>549</v>
      </c>
      <c r="E1064" s="1" t="s">
        <v>218</v>
      </c>
      <c r="F1064" s="1">
        <v>36</v>
      </c>
    </row>
    <row r="1065" spans="1:6">
      <c r="A1065" s="1">
        <v>1064</v>
      </c>
      <c r="B1065" s="1">
        <v>52334779</v>
      </c>
      <c r="C1065" s="1" t="s">
        <v>2395</v>
      </c>
      <c r="D1065" s="1" t="s">
        <v>2394</v>
      </c>
      <c r="E1065" s="1" t="s">
        <v>218</v>
      </c>
      <c r="F1065" s="1">
        <v>48</v>
      </c>
    </row>
    <row r="1066" spans="1:6">
      <c r="A1066" s="1">
        <v>1065</v>
      </c>
      <c r="B1066" s="1">
        <v>1023673465</v>
      </c>
      <c r="C1066" s="1" t="s">
        <v>2280</v>
      </c>
      <c r="D1066" s="1" t="s">
        <v>2279</v>
      </c>
      <c r="E1066" s="1" t="s">
        <v>221</v>
      </c>
      <c r="F1066" s="1">
        <v>33</v>
      </c>
    </row>
    <row r="1067" spans="1:6">
      <c r="A1067" s="1">
        <v>1066</v>
      </c>
      <c r="B1067" s="1">
        <v>1032186620</v>
      </c>
      <c r="C1067" s="1" t="s">
        <v>2502</v>
      </c>
      <c r="D1067" s="1" t="s">
        <v>832</v>
      </c>
      <c r="E1067" s="1" t="s">
        <v>218</v>
      </c>
      <c r="F1067" s="1">
        <v>36</v>
      </c>
    </row>
    <row r="1068" spans="1:6">
      <c r="A1068" s="1">
        <v>1067</v>
      </c>
      <c r="B1068" s="1">
        <v>52978300</v>
      </c>
      <c r="C1068" s="1" t="s">
        <v>1465</v>
      </c>
      <c r="D1068" s="1" t="s">
        <v>1464</v>
      </c>
      <c r="E1068" s="1" t="s">
        <v>218</v>
      </c>
      <c r="F1068" s="1">
        <v>40</v>
      </c>
    </row>
    <row r="1069" spans="1:6">
      <c r="A1069" s="1">
        <v>1068</v>
      </c>
      <c r="B1069" s="1">
        <v>1013315746</v>
      </c>
      <c r="C1069" s="1" t="s">
        <v>862</v>
      </c>
      <c r="D1069" s="1" t="s">
        <v>861</v>
      </c>
      <c r="E1069" s="1" t="s">
        <v>218</v>
      </c>
      <c r="F1069" s="1">
        <v>30</v>
      </c>
    </row>
    <row r="1070" spans="1:6">
      <c r="A1070" s="1">
        <v>1069</v>
      </c>
      <c r="B1070" s="1">
        <v>1073349308</v>
      </c>
      <c r="C1070" s="1" t="s">
        <v>3560</v>
      </c>
      <c r="D1070" s="1" t="s">
        <v>3559</v>
      </c>
      <c r="E1070" s="1" t="s">
        <v>221</v>
      </c>
      <c r="F1070" s="1">
        <v>35</v>
      </c>
    </row>
    <row r="1071" spans="1:6">
      <c r="A1071" s="1">
        <v>1070</v>
      </c>
      <c r="B1071" s="1">
        <v>53002929</v>
      </c>
      <c r="C1071" s="1" t="s">
        <v>2748</v>
      </c>
      <c r="D1071" s="1" t="s">
        <v>2747</v>
      </c>
      <c r="E1071" s="1" t="s">
        <v>218</v>
      </c>
      <c r="F1071" s="1">
        <v>40</v>
      </c>
    </row>
    <row r="1072" spans="1:6">
      <c r="A1072" s="1">
        <v>1071</v>
      </c>
      <c r="B1072" s="1">
        <v>5309352</v>
      </c>
      <c r="C1072" s="1" t="s">
        <v>2064</v>
      </c>
      <c r="D1072" s="1" t="s">
        <v>2063</v>
      </c>
      <c r="E1072" s="1" t="s">
        <v>218</v>
      </c>
      <c r="F1072" s="1">
        <v>38</v>
      </c>
    </row>
    <row r="1073" spans="1:6">
      <c r="A1073" s="1">
        <v>1072</v>
      </c>
      <c r="B1073" s="1">
        <v>1022198271</v>
      </c>
      <c r="C1073" s="1" t="s">
        <v>1692</v>
      </c>
      <c r="D1073" s="1" t="s">
        <v>1691</v>
      </c>
      <c r="E1073" s="1" t="s">
        <v>218</v>
      </c>
      <c r="F1073" s="1">
        <v>32</v>
      </c>
    </row>
    <row r="1074" spans="1:6">
      <c r="A1074" s="1">
        <v>1073</v>
      </c>
      <c r="B1074" s="1">
        <v>52821736</v>
      </c>
      <c r="C1074" s="1" t="s">
        <v>2254</v>
      </c>
      <c r="D1074" s="1" t="s">
        <v>902</v>
      </c>
      <c r="E1074" s="1" t="s">
        <v>218</v>
      </c>
      <c r="F1074" s="1">
        <v>43</v>
      </c>
    </row>
    <row r="1075" spans="1:6">
      <c r="A1075" s="1">
        <v>1074</v>
      </c>
      <c r="B1075" s="1">
        <v>52384912</v>
      </c>
      <c r="C1075" s="1" t="s">
        <v>3239</v>
      </c>
      <c r="D1075" s="1" t="s">
        <v>3238</v>
      </c>
      <c r="E1075" s="1" t="s">
        <v>218</v>
      </c>
      <c r="F1075" s="1">
        <v>44</v>
      </c>
    </row>
    <row r="1076" spans="1:6">
      <c r="A1076" s="1">
        <v>1075</v>
      </c>
      <c r="B1076" s="1">
        <v>80015026</v>
      </c>
      <c r="C1076" s="1" t="s">
        <v>2998</v>
      </c>
      <c r="D1076" s="1" t="s">
        <v>2997</v>
      </c>
      <c r="E1076" s="1" t="s">
        <v>221</v>
      </c>
      <c r="F1076" s="1">
        <v>44</v>
      </c>
    </row>
    <row r="1077" spans="1:6">
      <c r="A1077" s="1">
        <v>1076</v>
      </c>
      <c r="B1077" s="1">
        <v>52171131</v>
      </c>
      <c r="C1077" s="1" t="s">
        <v>1259</v>
      </c>
      <c r="D1077" s="1" t="s">
        <v>1258</v>
      </c>
      <c r="E1077" s="1" t="s">
        <v>218</v>
      </c>
      <c r="F1077" s="1">
        <v>49</v>
      </c>
    </row>
    <row r="1078" spans="1:6">
      <c r="A1078" s="1">
        <v>1077</v>
      </c>
      <c r="B1078" s="1">
        <v>1022229358</v>
      </c>
      <c r="C1078" s="1" t="s">
        <v>407</v>
      </c>
      <c r="D1078" s="1" t="s">
        <v>2823</v>
      </c>
      <c r="E1078" s="1" t="s">
        <v>218</v>
      </c>
      <c r="F1078" s="1">
        <v>31</v>
      </c>
    </row>
    <row r="1079" spans="1:6">
      <c r="A1079" s="1">
        <v>1078</v>
      </c>
      <c r="B1079" s="1">
        <v>8011425</v>
      </c>
      <c r="C1079" s="1" t="s">
        <v>3509</v>
      </c>
      <c r="D1079" s="1" t="s">
        <v>2433</v>
      </c>
      <c r="E1079" s="1" t="s">
        <v>221</v>
      </c>
      <c r="F1079" s="1">
        <v>41</v>
      </c>
    </row>
    <row r="1080" spans="1:6">
      <c r="A1080" s="1">
        <v>1079</v>
      </c>
      <c r="B1080" s="1">
        <v>52787455</v>
      </c>
      <c r="C1080" s="1" t="s">
        <v>29</v>
      </c>
      <c r="D1080" s="1" t="s">
        <v>30</v>
      </c>
      <c r="E1080" s="1" t="s">
        <v>218</v>
      </c>
      <c r="F1080" s="1">
        <v>38</v>
      </c>
    </row>
    <row r="1081" spans="1:6">
      <c r="A1081" s="1">
        <v>1080</v>
      </c>
      <c r="B1081" s="1">
        <v>1030957206</v>
      </c>
      <c r="C1081" s="1" t="s">
        <v>1722</v>
      </c>
      <c r="D1081" s="1" t="s">
        <v>1721</v>
      </c>
      <c r="E1081" s="1" t="s">
        <v>218</v>
      </c>
      <c r="F1081" s="1">
        <v>32</v>
      </c>
    </row>
    <row r="1082" spans="1:6">
      <c r="A1082" s="1">
        <v>1081</v>
      </c>
      <c r="B1082" s="1">
        <v>5301169</v>
      </c>
      <c r="C1082" s="1" t="s">
        <v>1123</v>
      </c>
      <c r="D1082" s="1" t="s">
        <v>1122</v>
      </c>
      <c r="E1082" s="1" t="s">
        <v>218</v>
      </c>
      <c r="F1082" s="1">
        <v>38</v>
      </c>
    </row>
    <row r="1083" spans="1:6">
      <c r="A1083" s="1">
        <v>1082</v>
      </c>
      <c r="B1083" s="1">
        <v>52701808</v>
      </c>
      <c r="C1083" s="1" t="s">
        <v>1457</v>
      </c>
      <c r="D1083" s="1" t="s">
        <v>1456</v>
      </c>
      <c r="E1083" s="1" t="s">
        <v>218</v>
      </c>
      <c r="F1083" s="1">
        <v>43</v>
      </c>
    </row>
    <row r="1084" spans="1:6">
      <c r="A1084" s="1">
        <v>1083</v>
      </c>
      <c r="B1084" s="1">
        <v>1000579530</v>
      </c>
      <c r="C1084" s="1" t="s">
        <v>2790</v>
      </c>
      <c r="D1084" s="1" t="s">
        <v>58</v>
      </c>
      <c r="E1084" s="1" t="s">
        <v>221</v>
      </c>
      <c r="F1084" s="1">
        <v>19</v>
      </c>
    </row>
    <row r="1085" spans="1:6">
      <c r="A1085" s="1">
        <v>1084</v>
      </c>
      <c r="B1085" s="1">
        <v>53163480</v>
      </c>
      <c r="C1085" s="1" t="s">
        <v>2980</v>
      </c>
      <c r="D1085" s="1" t="s">
        <v>2979</v>
      </c>
      <c r="E1085" s="1" t="s">
        <v>218</v>
      </c>
      <c r="F1085" s="1">
        <v>37</v>
      </c>
    </row>
    <row r="1086" spans="1:6">
      <c r="A1086" s="1">
        <v>1085</v>
      </c>
      <c r="B1086" s="1">
        <v>1014593569</v>
      </c>
      <c r="C1086" s="1" t="s">
        <v>3389</v>
      </c>
      <c r="D1086" s="1" t="s">
        <v>3388</v>
      </c>
      <c r="E1086" s="1" t="s">
        <v>221</v>
      </c>
      <c r="F1086" s="1">
        <v>32</v>
      </c>
    </row>
    <row r="1087" spans="1:6">
      <c r="A1087" s="1">
        <v>1086</v>
      </c>
      <c r="B1087" s="1">
        <v>52488019</v>
      </c>
      <c r="C1087" s="1" t="s">
        <v>838</v>
      </c>
      <c r="D1087" s="1" t="s">
        <v>837</v>
      </c>
      <c r="E1087" s="1" t="s">
        <v>218</v>
      </c>
      <c r="F1087" s="1">
        <v>42</v>
      </c>
    </row>
    <row r="1088" spans="1:6">
      <c r="A1088" s="1">
        <v>1087</v>
      </c>
      <c r="B1088" s="1">
        <v>80157993</v>
      </c>
      <c r="C1088" s="1" t="s">
        <v>2070</v>
      </c>
      <c r="D1088" s="1" t="s">
        <v>2069</v>
      </c>
      <c r="E1088" s="1" t="s">
        <v>221</v>
      </c>
      <c r="F1088" s="1">
        <v>41</v>
      </c>
    </row>
    <row r="1089" spans="1:6">
      <c r="A1089" s="1">
        <v>1088</v>
      </c>
      <c r="B1089" s="1">
        <v>52055354</v>
      </c>
      <c r="C1089" s="1" t="s">
        <v>2386</v>
      </c>
      <c r="D1089" s="1" t="s">
        <v>958</v>
      </c>
      <c r="E1089" s="1" t="s">
        <v>218</v>
      </c>
      <c r="F1089" s="1">
        <v>51</v>
      </c>
    </row>
    <row r="1090" spans="1:6">
      <c r="A1090" s="1">
        <v>1089</v>
      </c>
      <c r="B1090" s="1">
        <v>73573341</v>
      </c>
      <c r="C1090" s="1" t="s">
        <v>1487</v>
      </c>
      <c r="D1090" s="1" t="s">
        <v>1486</v>
      </c>
      <c r="E1090" s="1" t="s">
        <v>221</v>
      </c>
      <c r="F1090" s="1">
        <v>46</v>
      </c>
    </row>
    <row r="1091" spans="1:6">
      <c r="A1091" s="1">
        <v>1090</v>
      </c>
      <c r="B1091" s="1">
        <v>1072413209</v>
      </c>
      <c r="C1091" s="1" t="s">
        <v>496</v>
      </c>
      <c r="D1091" s="1" t="s">
        <v>495</v>
      </c>
      <c r="E1091" s="1" t="s">
        <v>221</v>
      </c>
      <c r="F1091" s="1">
        <v>28</v>
      </c>
    </row>
    <row r="1092" spans="1:6">
      <c r="A1092" s="1">
        <v>1091</v>
      </c>
      <c r="B1092" s="1">
        <v>80802274</v>
      </c>
      <c r="C1092" s="1" t="s">
        <v>748</v>
      </c>
      <c r="D1092" s="1" t="s">
        <v>747</v>
      </c>
      <c r="E1092" s="1" t="s">
        <v>221</v>
      </c>
      <c r="F1092" s="1">
        <v>38</v>
      </c>
    </row>
    <row r="1093" spans="1:6">
      <c r="A1093" s="1">
        <v>1092</v>
      </c>
      <c r="B1093" s="1">
        <v>51899937</v>
      </c>
      <c r="C1093" s="1" t="s">
        <v>2895</v>
      </c>
      <c r="D1093" s="1" t="s">
        <v>536</v>
      </c>
      <c r="E1093" s="1" t="s">
        <v>218</v>
      </c>
      <c r="F1093" s="1">
        <v>54</v>
      </c>
    </row>
    <row r="1094" spans="1:6">
      <c r="A1094" s="1">
        <v>1093</v>
      </c>
      <c r="B1094" s="1">
        <v>1032213665</v>
      </c>
      <c r="C1094" s="1" t="s">
        <v>2512</v>
      </c>
      <c r="D1094" s="1" t="s">
        <v>2511</v>
      </c>
      <c r="E1094" s="1" t="s">
        <v>218</v>
      </c>
      <c r="F1094" s="1">
        <v>30</v>
      </c>
    </row>
    <row r="1095" spans="1:6">
      <c r="A1095" s="1">
        <v>1094</v>
      </c>
      <c r="B1095" s="1">
        <v>53007833</v>
      </c>
      <c r="C1095" s="1" t="s">
        <v>1303</v>
      </c>
      <c r="D1095" s="1" t="s">
        <v>1302</v>
      </c>
      <c r="E1095" s="1" t="s">
        <v>218</v>
      </c>
      <c r="F1095" s="1">
        <v>39</v>
      </c>
    </row>
    <row r="1096" spans="1:6">
      <c r="A1096" s="1">
        <v>1095</v>
      </c>
      <c r="B1096" s="1">
        <v>79523509</v>
      </c>
      <c r="C1096" s="1" t="s">
        <v>1594</v>
      </c>
      <c r="D1096" s="1" t="s">
        <v>1593</v>
      </c>
      <c r="E1096" s="1" t="s">
        <v>221</v>
      </c>
      <c r="F1096" s="1">
        <v>52</v>
      </c>
    </row>
    <row r="1097" spans="1:6">
      <c r="A1097" s="1">
        <v>1096</v>
      </c>
      <c r="B1097" s="1">
        <v>52383958</v>
      </c>
      <c r="C1097" s="1" t="s">
        <v>2726</v>
      </c>
      <c r="D1097" s="1" t="s">
        <v>2725</v>
      </c>
      <c r="E1097" s="1" t="s">
        <v>218</v>
      </c>
      <c r="F1097" s="1">
        <v>46</v>
      </c>
    </row>
    <row r="1098" spans="1:6">
      <c r="A1098" s="1">
        <v>1097</v>
      </c>
      <c r="B1098" s="1">
        <v>1014327453</v>
      </c>
      <c r="C1098" s="1" t="s">
        <v>2621</v>
      </c>
      <c r="D1098" s="1" t="s">
        <v>1964</v>
      </c>
      <c r="E1098" s="1" t="s">
        <v>221</v>
      </c>
      <c r="F1098" s="1">
        <v>19</v>
      </c>
    </row>
    <row r="1099" spans="1:6">
      <c r="A1099" s="1">
        <v>1098</v>
      </c>
      <c r="B1099" s="1">
        <v>1024526336</v>
      </c>
      <c r="C1099" s="1" t="s">
        <v>2495</v>
      </c>
      <c r="D1099" s="1" t="s">
        <v>2494</v>
      </c>
      <c r="E1099" s="1" t="s">
        <v>218</v>
      </c>
      <c r="F1099" s="1">
        <v>36</v>
      </c>
    </row>
    <row r="1100" spans="1:6">
      <c r="A1100" s="1">
        <v>1099</v>
      </c>
      <c r="B1100" s="1">
        <v>51871720</v>
      </c>
      <c r="C1100" s="1" t="s">
        <v>1249</v>
      </c>
      <c r="D1100" s="1" t="s">
        <v>1248</v>
      </c>
      <c r="E1100" s="1" t="s">
        <v>218</v>
      </c>
      <c r="F1100" s="1">
        <v>55</v>
      </c>
    </row>
    <row r="1101" spans="1:6">
      <c r="A1101" s="1">
        <v>1100</v>
      </c>
      <c r="B1101" s="1">
        <v>52118716</v>
      </c>
      <c r="C1101" s="1" t="s">
        <v>3229</v>
      </c>
      <c r="D1101" s="1" t="s">
        <v>3228</v>
      </c>
      <c r="E1101" s="1" t="s">
        <v>218</v>
      </c>
      <c r="F1101" s="1">
        <v>50</v>
      </c>
    </row>
    <row r="1102" spans="1:6">
      <c r="A1102" s="1">
        <v>1101</v>
      </c>
      <c r="B1102" s="1">
        <v>5230498</v>
      </c>
      <c r="C1102" s="1" t="s">
        <v>293</v>
      </c>
      <c r="D1102" s="1" t="s">
        <v>2391</v>
      </c>
      <c r="E1102" s="1" t="s">
        <v>218</v>
      </c>
      <c r="F1102" s="1">
        <v>47</v>
      </c>
    </row>
    <row r="1103" spans="1:6">
      <c r="A1103" s="1">
        <v>1102</v>
      </c>
      <c r="B1103" s="1">
        <v>1016838329</v>
      </c>
      <c r="C1103" s="1" t="s">
        <v>1895</v>
      </c>
      <c r="D1103" s="1" t="s">
        <v>1894</v>
      </c>
      <c r="E1103" s="1" t="s">
        <v>218</v>
      </c>
      <c r="F1103" s="1">
        <v>32</v>
      </c>
    </row>
    <row r="1104" spans="1:6">
      <c r="A1104" s="1">
        <v>1103</v>
      </c>
      <c r="B1104" s="1">
        <v>7180694</v>
      </c>
      <c r="C1104" s="1" t="s">
        <v>1169</v>
      </c>
      <c r="D1104" s="1" t="s">
        <v>1168</v>
      </c>
      <c r="E1104" s="1" t="s">
        <v>221</v>
      </c>
      <c r="F1104" s="1">
        <v>41</v>
      </c>
    </row>
    <row r="1105" spans="1:6">
      <c r="A1105" s="1">
        <v>1104</v>
      </c>
      <c r="B1105" s="1">
        <v>53162674</v>
      </c>
      <c r="C1105" s="1" t="s">
        <v>3270</v>
      </c>
      <c r="D1105" s="1" t="s">
        <v>1250</v>
      </c>
      <c r="E1105" s="1" t="s">
        <v>218</v>
      </c>
      <c r="F1105" s="1">
        <v>37</v>
      </c>
    </row>
    <row r="1106" spans="1:6">
      <c r="A1106" s="1">
        <v>1105</v>
      </c>
      <c r="B1106" s="1">
        <v>123362769</v>
      </c>
      <c r="C1106" s="1" t="s">
        <v>3017</v>
      </c>
      <c r="D1106" s="1" t="s">
        <v>3016</v>
      </c>
      <c r="E1106" s="1" t="s">
        <v>218</v>
      </c>
      <c r="F1106" s="1">
        <v>24</v>
      </c>
    </row>
    <row r="1107" spans="1:6">
      <c r="A1107" s="1">
        <v>1106</v>
      </c>
      <c r="B1107" s="1">
        <v>52733342</v>
      </c>
      <c r="C1107" s="1" t="s">
        <v>3245</v>
      </c>
      <c r="D1107" s="1" t="s">
        <v>3244</v>
      </c>
      <c r="E1107" s="1" t="s">
        <v>218</v>
      </c>
      <c r="F1107" s="1">
        <v>42</v>
      </c>
    </row>
    <row r="1108" spans="1:6">
      <c r="A1108" s="1">
        <v>1107</v>
      </c>
      <c r="B1108" s="1">
        <v>1073716583</v>
      </c>
      <c r="C1108" s="1" t="s">
        <v>105</v>
      </c>
      <c r="D1108" s="1" t="s">
        <v>106</v>
      </c>
      <c r="E1108" s="1" t="s">
        <v>221</v>
      </c>
      <c r="F1108" s="1">
        <v>34</v>
      </c>
    </row>
    <row r="1109" spans="1:6">
      <c r="A1109" s="1">
        <v>1108</v>
      </c>
      <c r="B1109" s="1">
        <v>1033421015</v>
      </c>
      <c r="C1109" s="1" t="s">
        <v>3439</v>
      </c>
      <c r="D1109" s="1" t="s">
        <v>3438</v>
      </c>
      <c r="E1109" s="1" t="s">
        <v>218</v>
      </c>
      <c r="F1109" s="1">
        <v>33</v>
      </c>
    </row>
    <row r="1110" spans="1:6">
      <c r="A1110" s="1">
        <v>1109</v>
      </c>
      <c r="B1110" s="1">
        <v>1012400759</v>
      </c>
      <c r="C1110" s="1" t="s">
        <v>3428</v>
      </c>
      <c r="D1110" s="1" t="s">
        <v>3427</v>
      </c>
      <c r="E1110" s="1" t="s">
        <v>218</v>
      </c>
      <c r="F1110" s="1">
        <v>29</v>
      </c>
    </row>
    <row r="1111" spans="1:6">
      <c r="A1111" s="1">
        <v>1110</v>
      </c>
      <c r="B1111" s="1">
        <v>51831100</v>
      </c>
      <c r="C1111" s="1" t="s">
        <v>2379</v>
      </c>
      <c r="D1111" s="1" t="s">
        <v>2378</v>
      </c>
      <c r="E1111" s="1" t="s">
        <v>218</v>
      </c>
      <c r="F1111" s="1">
        <v>57</v>
      </c>
    </row>
    <row r="1112" spans="1:6">
      <c r="A1112" s="1">
        <v>1111</v>
      </c>
      <c r="B1112" s="1">
        <v>52958317</v>
      </c>
      <c r="C1112" s="1" t="s">
        <v>2561</v>
      </c>
      <c r="D1112" s="1" t="s">
        <v>2560</v>
      </c>
      <c r="E1112" s="1" t="s">
        <v>218</v>
      </c>
      <c r="F1112" s="1">
        <v>39</v>
      </c>
    </row>
    <row r="1113" spans="1:6">
      <c r="A1113" s="1">
        <v>1112</v>
      </c>
      <c r="B1113" s="1">
        <v>53002223</v>
      </c>
      <c r="C1113" s="1" t="s">
        <v>1304</v>
      </c>
      <c r="D1113" s="1" t="s">
        <v>543</v>
      </c>
      <c r="E1113" s="1" t="s">
        <v>218</v>
      </c>
      <c r="F1113" s="1">
        <v>39</v>
      </c>
    </row>
    <row r="1114" spans="1:6">
      <c r="A1114" s="1">
        <v>1113</v>
      </c>
      <c r="B1114" s="1">
        <v>29157958</v>
      </c>
      <c r="C1114" s="1" t="s">
        <v>2705</v>
      </c>
      <c r="D1114" s="1" t="s">
        <v>98</v>
      </c>
      <c r="E1114" s="1" t="s">
        <v>218</v>
      </c>
      <c r="F1114" s="1">
        <v>39</v>
      </c>
    </row>
    <row r="1115" spans="1:6">
      <c r="A1115" s="1">
        <v>1114</v>
      </c>
      <c r="B1115" s="1">
        <v>1033980189</v>
      </c>
      <c r="C1115" s="1" t="s">
        <v>2685</v>
      </c>
      <c r="D1115" s="1" t="s">
        <v>866</v>
      </c>
      <c r="E1115" s="1" t="s">
        <v>221</v>
      </c>
      <c r="F1115" s="1">
        <v>34</v>
      </c>
    </row>
    <row r="1116" spans="1:6">
      <c r="A1116" s="1">
        <v>1115</v>
      </c>
      <c r="B1116" s="1">
        <v>1019627080</v>
      </c>
      <c r="C1116" s="1" t="s">
        <v>2642</v>
      </c>
      <c r="D1116" s="1" t="s">
        <v>410</v>
      </c>
      <c r="E1116" s="1" t="s">
        <v>221</v>
      </c>
      <c r="F1116" s="1">
        <v>31</v>
      </c>
    </row>
    <row r="1117" spans="1:6">
      <c r="A1117" s="1">
        <v>1116</v>
      </c>
      <c r="B1117" s="1">
        <v>12592063</v>
      </c>
      <c r="C1117" s="1" t="s">
        <v>1397</v>
      </c>
      <c r="D1117" s="1" t="s">
        <v>1396</v>
      </c>
      <c r="E1117" s="1" t="s">
        <v>221</v>
      </c>
      <c r="F1117" s="1">
        <v>61</v>
      </c>
    </row>
    <row r="1118" spans="1:6">
      <c r="A1118" s="1">
        <v>1117</v>
      </c>
      <c r="B1118" s="1">
        <v>52831117</v>
      </c>
      <c r="C1118" s="1" t="s">
        <v>1290</v>
      </c>
      <c r="D1118" s="1" t="s">
        <v>1289</v>
      </c>
      <c r="E1118" s="1" t="s">
        <v>218</v>
      </c>
      <c r="F1118" s="1">
        <v>41</v>
      </c>
    </row>
    <row r="1119" spans="1:6">
      <c r="A1119" s="1">
        <v>1118</v>
      </c>
      <c r="B1119" s="1">
        <v>79866421</v>
      </c>
      <c r="C1119" s="1" t="s">
        <v>2994</v>
      </c>
      <c r="D1119" s="1" t="s">
        <v>2993</v>
      </c>
      <c r="E1119" s="1" t="s">
        <v>221</v>
      </c>
      <c r="F1119" s="1">
        <v>46</v>
      </c>
    </row>
    <row r="1120" spans="1:6">
      <c r="A1120" s="1">
        <v>1119</v>
      </c>
      <c r="B1120" s="1">
        <v>1026253501</v>
      </c>
      <c r="C1120" s="1" t="s">
        <v>569</v>
      </c>
      <c r="D1120" s="1" t="s">
        <v>568</v>
      </c>
      <c r="E1120" s="1" t="s">
        <v>218</v>
      </c>
      <c r="F1120" s="1">
        <v>32</v>
      </c>
    </row>
    <row r="1121" spans="1:6">
      <c r="A1121" s="1">
        <v>1120</v>
      </c>
      <c r="B1121" s="1">
        <v>1012419271</v>
      </c>
      <c r="C1121" s="1" t="s">
        <v>203</v>
      </c>
      <c r="D1121" s="1" t="s">
        <v>204</v>
      </c>
      <c r="E1121" s="1" t="s">
        <v>218</v>
      </c>
      <c r="F1121" s="1">
        <v>35</v>
      </c>
    </row>
    <row r="1122" spans="1:6">
      <c r="A1122" s="1">
        <v>1121</v>
      </c>
      <c r="B1122" s="1">
        <v>8822509</v>
      </c>
      <c r="C1122" s="1" t="s">
        <v>3387</v>
      </c>
      <c r="D1122" s="1" t="s">
        <v>863</v>
      </c>
      <c r="E1122" s="1" t="s">
        <v>221</v>
      </c>
      <c r="F1122" s="1">
        <v>45</v>
      </c>
    </row>
    <row r="1123" spans="1:6">
      <c r="A1123" s="1">
        <v>1122</v>
      </c>
      <c r="B1123" s="1">
        <v>52775327</v>
      </c>
      <c r="C1123" s="1" t="s">
        <v>701</v>
      </c>
      <c r="D1123" s="1" t="s">
        <v>700</v>
      </c>
      <c r="E1123" s="1" t="s">
        <v>218</v>
      </c>
      <c r="F1123" s="1">
        <v>39</v>
      </c>
    </row>
    <row r="1124" spans="1:6">
      <c r="A1124" s="1">
        <v>1123</v>
      </c>
      <c r="B1124" s="1">
        <v>80747713</v>
      </c>
      <c r="C1124" s="1" t="s">
        <v>2458</v>
      </c>
      <c r="D1124" s="1" t="s">
        <v>2457</v>
      </c>
      <c r="E1124" s="1" t="s">
        <v>221</v>
      </c>
      <c r="F1124" s="1">
        <v>38</v>
      </c>
    </row>
    <row r="1125" spans="1:6">
      <c r="A1125" s="1">
        <v>1124</v>
      </c>
      <c r="B1125" s="1">
        <v>102330924</v>
      </c>
      <c r="C1125" s="1" t="s">
        <v>768</v>
      </c>
      <c r="D1125" s="1" t="s">
        <v>767</v>
      </c>
      <c r="E1125" s="1" t="s">
        <v>221</v>
      </c>
      <c r="F1125" s="1">
        <v>30</v>
      </c>
    </row>
    <row r="1126" spans="1:6">
      <c r="A1126" s="1">
        <v>1125</v>
      </c>
      <c r="B1126" s="1">
        <v>53166825</v>
      </c>
      <c r="C1126" s="1" t="s">
        <v>1133</v>
      </c>
      <c r="D1126" s="1" t="s">
        <v>1132</v>
      </c>
      <c r="E1126" s="1" t="s">
        <v>218</v>
      </c>
      <c r="F1126" s="1">
        <v>37</v>
      </c>
    </row>
    <row r="1127" spans="1:6">
      <c r="A1127" s="1">
        <v>1126</v>
      </c>
      <c r="B1127" s="1">
        <v>1031602913</v>
      </c>
      <c r="C1127" s="1" t="s">
        <v>3526</v>
      </c>
      <c r="D1127" s="1" t="s">
        <v>2688</v>
      </c>
      <c r="E1127" s="1" t="s">
        <v>221</v>
      </c>
      <c r="F1127" s="1">
        <v>28</v>
      </c>
    </row>
    <row r="1128" spans="1:6">
      <c r="A1128" s="1">
        <v>1127</v>
      </c>
      <c r="B1128" s="1">
        <v>1070272908</v>
      </c>
      <c r="C1128" s="1" t="s">
        <v>1589</v>
      </c>
      <c r="D1128" s="1" t="s">
        <v>1588</v>
      </c>
      <c r="E1128" s="1" t="s">
        <v>221</v>
      </c>
      <c r="F1128" s="1">
        <v>27</v>
      </c>
    </row>
    <row r="1129" spans="1:6">
      <c r="A1129" s="1">
        <v>1128</v>
      </c>
      <c r="B1129" s="1">
        <v>79311175</v>
      </c>
      <c r="C1129" s="1" t="s">
        <v>1498</v>
      </c>
      <c r="D1129" s="1" t="s">
        <v>1497</v>
      </c>
      <c r="E1129" s="1" t="s">
        <v>221</v>
      </c>
      <c r="F1129" s="1">
        <v>59</v>
      </c>
    </row>
    <row r="1130" spans="1:6">
      <c r="A1130" s="1">
        <v>1129</v>
      </c>
      <c r="B1130" s="1">
        <v>1016724240</v>
      </c>
      <c r="C1130" s="1" t="s">
        <v>3157</v>
      </c>
      <c r="D1130" s="1" t="s">
        <v>3156</v>
      </c>
      <c r="E1130" s="1" t="s">
        <v>218</v>
      </c>
      <c r="F1130" s="1">
        <v>32</v>
      </c>
    </row>
    <row r="1131" spans="1:6">
      <c r="A1131" s="1">
        <v>1130</v>
      </c>
      <c r="B1131" s="1">
        <v>14255949</v>
      </c>
      <c r="C1131" s="1" t="s">
        <v>1399</v>
      </c>
      <c r="D1131" s="1" t="s">
        <v>1398</v>
      </c>
      <c r="E1131" s="1" t="s">
        <v>221</v>
      </c>
      <c r="F1131" s="1">
        <v>41</v>
      </c>
    </row>
    <row r="1132" spans="1:6">
      <c r="A1132" s="1">
        <v>1131</v>
      </c>
      <c r="B1132" s="1">
        <v>52211998</v>
      </c>
      <c r="C1132" s="1" t="s">
        <v>3028</v>
      </c>
      <c r="D1132" s="1" t="s">
        <v>3027</v>
      </c>
      <c r="E1132" s="1" t="s">
        <v>218</v>
      </c>
      <c r="F1132" s="1">
        <v>45</v>
      </c>
    </row>
    <row r="1133" spans="1:6">
      <c r="A1133" s="1">
        <v>1132</v>
      </c>
      <c r="B1133" s="1">
        <v>52797583</v>
      </c>
      <c r="C1133" s="1" t="s">
        <v>3492</v>
      </c>
      <c r="D1133" s="1" t="s">
        <v>3491</v>
      </c>
      <c r="E1133" s="1" t="s">
        <v>218</v>
      </c>
      <c r="F1133" s="1">
        <v>41</v>
      </c>
    </row>
    <row r="1134" spans="1:6">
      <c r="A1134" s="1">
        <v>1133</v>
      </c>
      <c r="B1134" s="1">
        <v>1033299771</v>
      </c>
      <c r="C1134" s="1" t="s">
        <v>3350</v>
      </c>
      <c r="D1134" s="1" t="s">
        <v>3349</v>
      </c>
      <c r="E1134" s="1" t="s">
        <v>218</v>
      </c>
      <c r="F1134" s="1">
        <v>34</v>
      </c>
    </row>
    <row r="1135" spans="1:6">
      <c r="A1135" s="1">
        <v>1134</v>
      </c>
      <c r="B1135" s="1">
        <v>1014925713</v>
      </c>
      <c r="C1135" s="1" t="s">
        <v>2305</v>
      </c>
      <c r="D1135" s="1" t="s">
        <v>2304</v>
      </c>
      <c r="E1135" s="1" t="s">
        <v>218</v>
      </c>
      <c r="F1135" s="1">
        <v>33</v>
      </c>
    </row>
    <row r="1136" spans="1:6">
      <c r="A1136" s="1">
        <v>1135</v>
      </c>
      <c r="B1136" s="1">
        <v>1018647586</v>
      </c>
      <c r="C1136" s="1" t="s">
        <v>3531</v>
      </c>
      <c r="D1136" s="1" t="s">
        <v>98</v>
      </c>
      <c r="E1136" s="1" t="s">
        <v>218</v>
      </c>
      <c r="F1136" s="1">
        <v>28</v>
      </c>
    </row>
    <row r="1137" spans="1:6">
      <c r="A1137" s="1">
        <v>1136</v>
      </c>
      <c r="B1137" s="1">
        <v>52915807</v>
      </c>
      <c r="C1137" s="1" t="s">
        <v>2961</v>
      </c>
      <c r="D1137" s="1" t="s">
        <v>80</v>
      </c>
      <c r="E1137" s="1" t="s">
        <v>218</v>
      </c>
      <c r="F1137" s="1">
        <v>40</v>
      </c>
    </row>
    <row r="1138" spans="1:6">
      <c r="A1138" s="1">
        <v>1137</v>
      </c>
      <c r="B1138" s="1">
        <v>1030298386</v>
      </c>
      <c r="C1138" s="1" t="s">
        <v>3179</v>
      </c>
      <c r="D1138" s="1" t="s">
        <v>1579</v>
      </c>
      <c r="E1138" s="1" t="s">
        <v>218</v>
      </c>
      <c r="F1138" s="1">
        <v>36</v>
      </c>
    </row>
    <row r="1139" spans="1:6">
      <c r="A1139" s="1">
        <v>1138</v>
      </c>
      <c r="B1139" s="1">
        <v>53078411</v>
      </c>
      <c r="C1139" s="1" t="s">
        <v>2168</v>
      </c>
      <c r="D1139" s="1" t="s">
        <v>2167</v>
      </c>
      <c r="E1139" s="1" t="s">
        <v>218</v>
      </c>
      <c r="F1139" s="1">
        <v>37</v>
      </c>
    </row>
    <row r="1140" spans="1:6">
      <c r="A1140" s="1">
        <v>1139</v>
      </c>
      <c r="B1140" s="1">
        <v>79755251</v>
      </c>
      <c r="C1140" s="1" t="s">
        <v>2992</v>
      </c>
      <c r="D1140" s="1" t="s">
        <v>2991</v>
      </c>
      <c r="E1140" s="1" t="s">
        <v>221</v>
      </c>
      <c r="F1140" s="1">
        <v>39</v>
      </c>
    </row>
    <row r="1141" spans="1:6">
      <c r="A1141" s="1">
        <v>1140</v>
      </c>
      <c r="B1141" s="1">
        <v>79623751</v>
      </c>
      <c r="C1141" s="1" t="s">
        <v>1138</v>
      </c>
      <c r="D1141" s="1" t="s">
        <v>452</v>
      </c>
      <c r="E1141" s="1" t="s">
        <v>221</v>
      </c>
      <c r="F1141" s="1">
        <v>50</v>
      </c>
    </row>
    <row r="1142" spans="1:6">
      <c r="A1142" s="1">
        <v>1141</v>
      </c>
      <c r="B1142" s="1">
        <v>1030152860</v>
      </c>
      <c r="C1142" s="1" t="s">
        <v>771</v>
      </c>
      <c r="D1142" s="1" t="s">
        <v>770</v>
      </c>
      <c r="E1142" s="1" t="s">
        <v>218</v>
      </c>
      <c r="F1142" s="1">
        <v>32</v>
      </c>
    </row>
    <row r="1143" spans="1:6">
      <c r="A1143" s="1">
        <v>1142</v>
      </c>
      <c r="B1143" s="1">
        <v>1033529869</v>
      </c>
      <c r="C1143" s="1" t="s">
        <v>1968</v>
      </c>
      <c r="D1143" s="1" t="s">
        <v>1739</v>
      </c>
      <c r="E1143" s="1" t="s">
        <v>218</v>
      </c>
      <c r="F1143" s="1">
        <v>24</v>
      </c>
    </row>
    <row r="1144" spans="1:6">
      <c r="A1144" s="1">
        <v>1143</v>
      </c>
      <c r="B1144" s="1">
        <v>1032961525</v>
      </c>
      <c r="C1144" s="1" t="s">
        <v>2507</v>
      </c>
      <c r="D1144" s="1" t="s">
        <v>2506</v>
      </c>
      <c r="E1144" s="1" t="s">
        <v>221</v>
      </c>
      <c r="F1144" s="1">
        <v>32</v>
      </c>
    </row>
    <row r="1145" spans="1:6">
      <c r="A1145" s="1">
        <v>1144</v>
      </c>
      <c r="B1145" s="1">
        <v>53047062</v>
      </c>
      <c r="C1145" s="1" t="s">
        <v>81</v>
      </c>
      <c r="D1145" s="1" t="s">
        <v>82</v>
      </c>
      <c r="E1145" s="1" t="s">
        <v>218</v>
      </c>
      <c r="F1145" s="1">
        <v>39</v>
      </c>
    </row>
    <row r="1146" spans="1:6">
      <c r="A1146" s="1">
        <v>1145</v>
      </c>
      <c r="B1146" s="1">
        <v>80201033</v>
      </c>
      <c r="C1146" s="1" t="s">
        <v>2071</v>
      </c>
      <c r="D1146" s="1" t="s">
        <v>227</v>
      </c>
      <c r="E1146" s="1" t="s">
        <v>221</v>
      </c>
      <c r="F1146" s="1">
        <v>39</v>
      </c>
    </row>
    <row r="1147" spans="1:6">
      <c r="A1147" s="1">
        <v>1146</v>
      </c>
      <c r="B1147" s="1">
        <v>5297313</v>
      </c>
      <c r="C1147" s="1" t="s">
        <v>1591</v>
      </c>
      <c r="D1147" s="1" t="s">
        <v>877</v>
      </c>
      <c r="E1147" s="1" t="s">
        <v>218</v>
      </c>
      <c r="F1147" s="1">
        <v>40</v>
      </c>
    </row>
    <row r="1148" spans="1:6">
      <c r="A1148" s="1">
        <v>1147</v>
      </c>
      <c r="B1148" s="1">
        <v>43586823</v>
      </c>
      <c r="C1148" s="1" t="s">
        <v>2888</v>
      </c>
      <c r="D1148" s="1" t="s">
        <v>2887</v>
      </c>
      <c r="E1148" s="1" t="s">
        <v>218</v>
      </c>
      <c r="F1148" s="1">
        <v>49</v>
      </c>
    </row>
    <row r="1149" spans="1:6">
      <c r="A1149" s="1">
        <v>1148</v>
      </c>
      <c r="B1149" s="1">
        <v>1026804142</v>
      </c>
      <c r="C1149" s="1" t="s">
        <v>911</v>
      </c>
      <c r="D1149" s="1" t="s">
        <v>910</v>
      </c>
      <c r="E1149" s="1" t="s">
        <v>218</v>
      </c>
      <c r="F1149" s="1">
        <v>29</v>
      </c>
    </row>
    <row r="1150" spans="1:6">
      <c r="A1150" s="1">
        <v>1149</v>
      </c>
      <c r="B1150" s="1">
        <v>52261790</v>
      </c>
      <c r="C1150" s="1" t="s">
        <v>2393</v>
      </c>
      <c r="D1150" s="1" t="s">
        <v>229</v>
      </c>
      <c r="E1150" s="1" t="s">
        <v>218</v>
      </c>
      <c r="F1150" s="1">
        <v>47</v>
      </c>
    </row>
    <row r="1151" spans="1:6">
      <c r="A1151" s="1">
        <v>1150</v>
      </c>
      <c r="B1151" s="1">
        <v>101386287</v>
      </c>
      <c r="C1151" s="1" t="s">
        <v>1646</v>
      </c>
      <c r="D1151" s="1" t="s">
        <v>1056</v>
      </c>
      <c r="E1151" s="1" t="s">
        <v>218</v>
      </c>
      <c r="F1151" s="1">
        <v>31</v>
      </c>
    </row>
    <row r="1152" spans="1:6">
      <c r="A1152" s="1">
        <v>1151</v>
      </c>
      <c r="B1152" s="1">
        <v>1019451365</v>
      </c>
      <c r="C1152" s="1" t="s">
        <v>621</v>
      </c>
      <c r="D1152" s="1" t="s">
        <v>620</v>
      </c>
      <c r="E1152" s="1" t="s">
        <v>218</v>
      </c>
      <c r="F1152" s="1">
        <v>36</v>
      </c>
    </row>
    <row r="1153" spans="1:6">
      <c r="A1153" s="1">
        <v>1152</v>
      </c>
      <c r="B1153" s="1">
        <v>529680</v>
      </c>
      <c r="C1153" s="1" t="s">
        <v>2968</v>
      </c>
      <c r="D1153" s="1" t="s">
        <v>2967</v>
      </c>
      <c r="E1153" s="1" t="s">
        <v>218</v>
      </c>
      <c r="F1153" s="1">
        <v>39</v>
      </c>
    </row>
    <row r="1154" spans="1:6">
      <c r="A1154" s="1">
        <v>1153</v>
      </c>
      <c r="B1154" s="1">
        <v>5282172</v>
      </c>
      <c r="C1154" s="1" t="s">
        <v>281</v>
      </c>
      <c r="D1154" s="1" t="s">
        <v>330</v>
      </c>
      <c r="E1154" s="1" t="s">
        <v>218</v>
      </c>
      <c r="F1154" s="1">
        <v>42</v>
      </c>
    </row>
    <row r="1155" spans="1:6">
      <c r="A1155" s="1">
        <v>1154</v>
      </c>
      <c r="B1155" s="1">
        <v>1030106356</v>
      </c>
      <c r="C1155" s="1" t="s">
        <v>860</v>
      </c>
      <c r="D1155" s="1" t="s">
        <v>1049</v>
      </c>
      <c r="E1155" s="1" t="s">
        <v>221</v>
      </c>
      <c r="F1155" s="1">
        <v>34</v>
      </c>
    </row>
    <row r="1156" spans="1:6">
      <c r="A1156" s="1">
        <v>1155</v>
      </c>
      <c r="B1156" s="1">
        <v>1026657447</v>
      </c>
      <c r="C1156" s="1" t="s">
        <v>2497</v>
      </c>
      <c r="D1156" s="1" t="s">
        <v>2496</v>
      </c>
      <c r="E1156" s="1" t="s">
        <v>218</v>
      </c>
      <c r="F1156" s="1">
        <v>34</v>
      </c>
    </row>
    <row r="1157" spans="1:6">
      <c r="A1157" s="1">
        <v>1156</v>
      </c>
      <c r="B1157" s="1">
        <v>1030688211</v>
      </c>
      <c r="C1157" s="1" t="s">
        <v>1726</v>
      </c>
      <c r="D1157" s="1" t="s">
        <v>1725</v>
      </c>
      <c r="E1157" s="1" t="s">
        <v>218</v>
      </c>
      <c r="F1157" s="1">
        <v>31</v>
      </c>
    </row>
    <row r="1158" spans="1:6">
      <c r="A1158" s="1">
        <v>1157</v>
      </c>
      <c r="B1158" s="1">
        <v>1019818371</v>
      </c>
      <c r="C1158" s="1" t="s">
        <v>1354</v>
      </c>
      <c r="D1158" s="1" t="s">
        <v>1353</v>
      </c>
      <c r="E1158" s="1" t="s">
        <v>218</v>
      </c>
      <c r="F1158" s="1">
        <v>27</v>
      </c>
    </row>
    <row r="1159" spans="1:6">
      <c r="A1159" s="1">
        <v>1158</v>
      </c>
      <c r="B1159" s="1">
        <v>1032319498</v>
      </c>
      <c r="C1159" s="1" t="s">
        <v>929</v>
      </c>
      <c r="D1159" s="1" t="s">
        <v>76</v>
      </c>
      <c r="E1159" s="1" t="s">
        <v>218</v>
      </c>
      <c r="F1159" s="1">
        <v>35</v>
      </c>
    </row>
    <row r="1160" spans="1:6">
      <c r="A1160" s="1">
        <v>1159</v>
      </c>
      <c r="B1160" s="1">
        <v>102217241</v>
      </c>
      <c r="C1160" s="1" t="s">
        <v>1358</v>
      </c>
      <c r="D1160" s="1" t="s">
        <v>1357</v>
      </c>
      <c r="E1160" s="1" t="s">
        <v>218</v>
      </c>
      <c r="F1160" s="1">
        <v>34</v>
      </c>
    </row>
    <row r="1161" spans="1:6">
      <c r="A1161" s="1">
        <v>1160</v>
      </c>
      <c r="B1161" s="1">
        <v>1016748230</v>
      </c>
      <c r="C1161" s="1" t="s">
        <v>2090</v>
      </c>
      <c r="D1161" s="1" t="s">
        <v>2089</v>
      </c>
      <c r="E1161" s="1" t="s">
        <v>218</v>
      </c>
      <c r="F1161" s="1">
        <v>28</v>
      </c>
    </row>
    <row r="1162" spans="1:6">
      <c r="A1162" s="1">
        <v>1161</v>
      </c>
      <c r="B1162" s="1">
        <v>53015903</v>
      </c>
      <c r="C1162" s="1" t="s">
        <v>2971</v>
      </c>
      <c r="D1162" s="1" t="s">
        <v>861</v>
      </c>
      <c r="E1162" s="1" t="s">
        <v>218</v>
      </c>
      <c r="F1162" s="1">
        <v>38</v>
      </c>
    </row>
    <row r="1163" spans="1:6">
      <c r="A1163" s="1">
        <v>1162</v>
      </c>
      <c r="B1163" s="1">
        <v>1014350238</v>
      </c>
      <c r="C1163" s="1" t="s">
        <v>3064</v>
      </c>
      <c r="D1163" s="1" t="s">
        <v>3063</v>
      </c>
      <c r="E1163" s="1" t="s">
        <v>221</v>
      </c>
      <c r="F1163" s="1">
        <v>28</v>
      </c>
    </row>
    <row r="1164" spans="1:6">
      <c r="A1164" s="1">
        <v>1163</v>
      </c>
      <c r="B1164" s="1">
        <v>1001585593</v>
      </c>
      <c r="C1164" s="1" t="s">
        <v>2206</v>
      </c>
      <c r="D1164" s="1" t="s">
        <v>2205</v>
      </c>
      <c r="E1164" s="1" t="s">
        <v>218</v>
      </c>
      <c r="F1164" s="1">
        <v>23</v>
      </c>
    </row>
    <row r="1165" spans="1:6">
      <c r="A1165" s="1">
        <v>1164</v>
      </c>
      <c r="B1165" s="1">
        <v>80427935</v>
      </c>
      <c r="C1165" s="1" t="s">
        <v>23</v>
      </c>
      <c r="D1165" s="1" t="s">
        <v>24</v>
      </c>
      <c r="E1165" s="1" t="s">
        <v>221</v>
      </c>
      <c r="F1165" s="1">
        <v>51</v>
      </c>
    </row>
    <row r="1166" spans="1:6">
      <c r="A1166" s="1">
        <v>1165</v>
      </c>
      <c r="B1166" s="1">
        <v>5291294</v>
      </c>
      <c r="C1166" s="1" t="s">
        <v>2558</v>
      </c>
      <c r="D1166" s="1" t="s">
        <v>2557</v>
      </c>
      <c r="E1166" s="1" t="s">
        <v>218</v>
      </c>
      <c r="F1166" s="1">
        <v>38</v>
      </c>
    </row>
    <row r="1167" spans="1:6">
      <c r="A1167" s="1">
        <v>1166</v>
      </c>
      <c r="B1167" s="1">
        <v>52506589</v>
      </c>
      <c r="C1167" s="1" t="s">
        <v>3241</v>
      </c>
      <c r="D1167" s="1" t="s">
        <v>3240</v>
      </c>
      <c r="E1167" s="1" t="s">
        <v>218</v>
      </c>
      <c r="F1167" s="1">
        <v>44</v>
      </c>
    </row>
    <row r="1168" spans="1:6">
      <c r="A1168" s="1">
        <v>1167</v>
      </c>
      <c r="B1168" s="1">
        <v>36384810</v>
      </c>
      <c r="C1168" s="1" t="s">
        <v>1246</v>
      </c>
      <c r="D1168" s="1" t="s">
        <v>1245</v>
      </c>
      <c r="E1168" s="1" t="s">
        <v>218</v>
      </c>
      <c r="F1168" s="1">
        <v>42</v>
      </c>
    </row>
    <row r="1169" spans="1:6">
      <c r="A1169" s="1">
        <v>1168</v>
      </c>
      <c r="B1169" s="1">
        <v>1010834832</v>
      </c>
      <c r="C1169" s="1" t="s">
        <v>2795</v>
      </c>
      <c r="D1169" s="1" t="s">
        <v>2794</v>
      </c>
      <c r="E1169" s="1" t="s">
        <v>218</v>
      </c>
      <c r="F1169" s="1">
        <v>34</v>
      </c>
    </row>
    <row r="1170" spans="1:6">
      <c r="A1170" s="1">
        <v>1169</v>
      </c>
      <c r="B1170" s="1">
        <v>52274251</v>
      </c>
      <c r="C1170" s="1" t="s">
        <v>2539</v>
      </c>
      <c r="D1170" s="1" t="s">
        <v>717</v>
      </c>
      <c r="E1170" s="1" t="s">
        <v>218</v>
      </c>
      <c r="F1170" s="1">
        <v>46</v>
      </c>
    </row>
    <row r="1171" spans="1:6">
      <c r="A1171" s="1">
        <v>1170</v>
      </c>
      <c r="B1171" s="1">
        <v>1032995565</v>
      </c>
      <c r="C1171" s="1" t="s">
        <v>1962</v>
      </c>
      <c r="D1171" s="1" t="s">
        <v>1961</v>
      </c>
      <c r="E1171" s="1" t="s">
        <v>218</v>
      </c>
      <c r="F1171" s="1">
        <v>35</v>
      </c>
    </row>
    <row r="1172" spans="1:6">
      <c r="A1172" s="1">
        <v>1171</v>
      </c>
      <c r="B1172" s="1">
        <v>53018171</v>
      </c>
      <c r="C1172" s="1" t="s">
        <v>537</v>
      </c>
      <c r="D1172" s="1" t="s">
        <v>536</v>
      </c>
      <c r="E1172" s="1" t="s">
        <v>218</v>
      </c>
      <c r="F1172" s="1">
        <v>39</v>
      </c>
    </row>
    <row r="1173" spans="1:6">
      <c r="A1173" s="1">
        <v>1172</v>
      </c>
      <c r="B1173" s="1">
        <v>1015326955</v>
      </c>
      <c r="C1173" s="1" t="s">
        <v>1345</v>
      </c>
      <c r="D1173" s="1" t="s">
        <v>1344</v>
      </c>
      <c r="E1173" s="1" t="s">
        <v>221</v>
      </c>
      <c r="F1173" s="1">
        <v>36</v>
      </c>
    </row>
    <row r="1174" spans="1:6">
      <c r="A1174" s="1">
        <v>1173</v>
      </c>
      <c r="B1174" s="1">
        <v>79719961</v>
      </c>
      <c r="C1174" s="1" t="s">
        <v>1317</v>
      </c>
      <c r="D1174" s="1" t="s">
        <v>1316</v>
      </c>
      <c r="E1174" s="1" t="s">
        <v>221</v>
      </c>
      <c r="F1174" s="1">
        <v>47</v>
      </c>
    </row>
    <row r="1175" spans="1:6">
      <c r="A1175" s="1">
        <v>1174</v>
      </c>
      <c r="B1175" s="1">
        <v>79741914</v>
      </c>
      <c r="C1175" s="1" t="s">
        <v>1521</v>
      </c>
      <c r="D1175" s="1" t="s">
        <v>1520</v>
      </c>
      <c r="E1175" s="1" t="s">
        <v>221</v>
      </c>
      <c r="F1175" s="1">
        <v>46</v>
      </c>
    </row>
    <row r="1176" spans="1:6">
      <c r="A1176" s="1">
        <v>1175</v>
      </c>
      <c r="B1176" s="1">
        <v>1015406397</v>
      </c>
      <c r="C1176" s="1" t="s">
        <v>456</v>
      </c>
      <c r="D1176" s="1" t="s">
        <v>404</v>
      </c>
      <c r="E1176" s="1" t="s">
        <v>218</v>
      </c>
      <c r="F1176" s="1">
        <v>27</v>
      </c>
    </row>
    <row r="1177" spans="1:6">
      <c r="A1177" s="1">
        <v>1176</v>
      </c>
      <c r="B1177" s="1">
        <v>52769946</v>
      </c>
      <c r="C1177" s="1" t="s">
        <v>2250</v>
      </c>
      <c r="D1177" s="1" t="s">
        <v>2249</v>
      </c>
      <c r="E1177" s="1" t="s">
        <v>218</v>
      </c>
      <c r="F1177" s="1">
        <v>43</v>
      </c>
    </row>
    <row r="1178" spans="1:6">
      <c r="A1178" s="1">
        <v>1177</v>
      </c>
      <c r="B1178" s="1">
        <v>1016458819</v>
      </c>
      <c r="C1178" s="1" t="s">
        <v>39</v>
      </c>
      <c r="D1178" s="1" t="s">
        <v>40</v>
      </c>
      <c r="E1178" s="1" t="s">
        <v>218</v>
      </c>
      <c r="F1178" s="1">
        <v>34</v>
      </c>
    </row>
    <row r="1179" spans="1:6">
      <c r="A1179" s="1">
        <v>1178</v>
      </c>
      <c r="B1179" s="1">
        <v>1016919966</v>
      </c>
      <c r="C1179" s="1" t="s">
        <v>3335</v>
      </c>
      <c r="D1179" s="1" t="s">
        <v>3334</v>
      </c>
      <c r="E1179" s="1" t="s">
        <v>218</v>
      </c>
      <c r="F1179" s="1">
        <v>31</v>
      </c>
    </row>
    <row r="1180" spans="1:6">
      <c r="A1180" s="1">
        <v>1179</v>
      </c>
      <c r="B1180" s="1">
        <v>1013215738</v>
      </c>
      <c r="C1180" s="1" t="s">
        <v>1340</v>
      </c>
      <c r="D1180" s="1" t="s">
        <v>1339</v>
      </c>
      <c r="E1180" s="1" t="s">
        <v>221</v>
      </c>
      <c r="F1180" s="1">
        <v>36</v>
      </c>
    </row>
    <row r="1181" spans="1:6">
      <c r="A1181" s="1">
        <v>1180</v>
      </c>
      <c r="B1181" s="1">
        <v>52442668</v>
      </c>
      <c r="C1181" s="1" t="s">
        <v>2400</v>
      </c>
      <c r="D1181" s="1" t="s">
        <v>690</v>
      </c>
      <c r="E1181" s="1" t="s">
        <v>218</v>
      </c>
      <c r="F1181" s="1">
        <v>44</v>
      </c>
    </row>
    <row r="1182" spans="1:6">
      <c r="A1182" s="1">
        <v>1181</v>
      </c>
      <c r="B1182" s="1">
        <v>1024936062</v>
      </c>
      <c r="C1182" s="1" t="s">
        <v>3175</v>
      </c>
      <c r="D1182" s="1" t="s">
        <v>235</v>
      </c>
      <c r="E1182" s="1" t="s">
        <v>221</v>
      </c>
      <c r="F1182" s="1">
        <v>28</v>
      </c>
    </row>
    <row r="1183" spans="1:6">
      <c r="A1183" s="1">
        <v>1182</v>
      </c>
      <c r="B1183" s="1">
        <v>1073232907</v>
      </c>
      <c r="C1183" s="1" t="s">
        <v>1590</v>
      </c>
      <c r="D1183" s="1" t="s">
        <v>446</v>
      </c>
      <c r="E1183" s="1" t="s">
        <v>221</v>
      </c>
      <c r="F1183" s="1">
        <v>32</v>
      </c>
    </row>
    <row r="1184" spans="1:6">
      <c r="A1184" s="1">
        <v>1183</v>
      </c>
      <c r="B1184" s="1">
        <v>79748079</v>
      </c>
      <c r="C1184" s="1" t="s">
        <v>2171</v>
      </c>
      <c r="D1184" s="1" t="s">
        <v>586</v>
      </c>
      <c r="E1184" s="1" t="s">
        <v>221</v>
      </c>
      <c r="F1184" s="1">
        <v>44</v>
      </c>
    </row>
    <row r="1185" spans="1:6">
      <c r="A1185" s="1">
        <v>1184</v>
      </c>
      <c r="B1185" s="1">
        <v>52358315</v>
      </c>
      <c r="C1185" s="1" t="s">
        <v>1443</v>
      </c>
      <c r="D1185" s="1" t="s">
        <v>280</v>
      </c>
      <c r="E1185" s="1" t="s">
        <v>218</v>
      </c>
      <c r="F1185" s="1">
        <v>45</v>
      </c>
    </row>
    <row r="1186" spans="1:6">
      <c r="A1186" s="1">
        <v>1185</v>
      </c>
      <c r="B1186" s="1">
        <v>1022418978</v>
      </c>
      <c r="C1186" s="1" t="s">
        <v>3166</v>
      </c>
      <c r="D1186" s="1" t="s">
        <v>3165</v>
      </c>
      <c r="E1186" s="1" t="s">
        <v>218</v>
      </c>
      <c r="F1186" s="1">
        <v>33</v>
      </c>
    </row>
    <row r="1187" spans="1:6">
      <c r="A1187" s="1">
        <v>1186</v>
      </c>
      <c r="B1187" s="1">
        <v>52418953</v>
      </c>
      <c r="C1187" s="1" t="s">
        <v>2926</v>
      </c>
      <c r="D1187" s="1" t="s">
        <v>1579</v>
      </c>
      <c r="E1187" s="1" t="s">
        <v>218</v>
      </c>
      <c r="F1187" s="1">
        <v>47</v>
      </c>
    </row>
    <row r="1188" spans="1:6">
      <c r="A1188" s="1">
        <v>1187</v>
      </c>
      <c r="B1188" s="1">
        <v>1078848820</v>
      </c>
      <c r="C1188" s="1" t="s">
        <v>3565</v>
      </c>
      <c r="D1188" s="1" t="s">
        <v>3564</v>
      </c>
      <c r="E1188" s="1" t="s">
        <v>221</v>
      </c>
      <c r="F1188" s="1">
        <v>29</v>
      </c>
    </row>
    <row r="1189" spans="1:6">
      <c r="A1189" s="1">
        <v>1188</v>
      </c>
      <c r="B1189" s="1">
        <v>7964335</v>
      </c>
      <c r="C1189" s="1" t="s">
        <v>741</v>
      </c>
      <c r="D1189" s="1" t="s">
        <v>740</v>
      </c>
      <c r="E1189" s="1" t="s">
        <v>221</v>
      </c>
      <c r="F1189" s="1">
        <v>48</v>
      </c>
    </row>
    <row r="1190" spans="1:6">
      <c r="A1190" s="1">
        <v>1189</v>
      </c>
      <c r="B1190" s="1">
        <v>1015126073</v>
      </c>
      <c r="C1190" s="1" t="s">
        <v>1611</v>
      </c>
      <c r="D1190" s="1" t="s">
        <v>1610</v>
      </c>
      <c r="E1190" s="1" t="s">
        <v>218</v>
      </c>
      <c r="F1190" s="1">
        <v>28</v>
      </c>
    </row>
    <row r="1191" spans="1:6">
      <c r="A1191" s="1">
        <v>1190</v>
      </c>
      <c r="B1191" s="1">
        <v>1032688836</v>
      </c>
      <c r="C1191" s="1" t="s">
        <v>651</v>
      </c>
      <c r="D1191" s="1" t="s">
        <v>650</v>
      </c>
      <c r="E1191" s="1" t="s">
        <v>221</v>
      </c>
      <c r="F1191" s="1">
        <v>26</v>
      </c>
    </row>
    <row r="1192" spans="1:6">
      <c r="A1192" s="1">
        <v>1191</v>
      </c>
      <c r="B1192" s="1">
        <v>52696402</v>
      </c>
      <c r="C1192" s="1" t="s">
        <v>533</v>
      </c>
      <c r="D1192" s="1" t="s">
        <v>532</v>
      </c>
      <c r="E1192" s="1" t="s">
        <v>218</v>
      </c>
      <c r="F1192" s="1">
        <v>43</v>
      </c>
    </row>
    <row r="1193" spans="1:6">
      <c r="A1193" s="1">
        <v>1192</v>
      </c>
      <c r="B1193" s="1">
        <v>1032479264</v>
      </c>
      <c r="C1193" s="1" t="s">
        <v>1958</v>
      </c>
      <c r="D1193" s="1" t="s">
        <v>1957</v>
      </c>
      <c r="E1193" s="1" t="s">
        <v>218</v>
      </c>
      <c r="F1193" s="1">
        <v>35</v>
      </c>
    </row>
    <row r="1194" spans="1:6">
      <c r="A1194" s="1">
        <v>1193</v>
      </c>
      <c r="B1194" s="1">
        <v>52123273</v>
      </c>
      <c r="C1194" s="1" t="s">
        <v>3025</v>
      </c>
      <c r="D1194" s="1" t="s">
        <v>3024</v>
      </c>
      <c r="E1194" s="1" t="s">
        <v>218</v>
      </c>
      <c r="F1194" s="1">
        <v>47</v>
      </c>
    </row>
    <row r="1195" spans="1:6">
      <c r="A1195" s="1">
        <v>1194</v>
      </c>
      <c r="B1195" s="1">
        <v>52811021</v>
      </c>
      <c r="C1195" s="1" t="s">
        <v>704</v>
      </c>
      <c r="D1195" s="1" t="s">
        <v>264</v>
      </c>
      <c r="E1195" s="1" t="s">
        <v>218</v>
      </c>
      <c r="F1195" s="1">
        <v>41</v>
      </c>
    </row>
    <row r="1196" spans="1:6">
      <c r="A1196" s="1">
        <v>1195</v>
      </c>
      <c r="B1196" s="1">
        <v>1014753283</v>
      </c>
      <c r="C1196" s="1" t="s">
        <v>174</v>
      </c>
      <c r="D1196" s="1" t="s">
        <v>175</v>
      </c>
      <c r="E1196" s="1" t="s">
        <v>221</v>
      </c>
      <c r="F1196" s="1">
        <v>29</v>
      </c>
    </row>
    <row r="1197" spans="1:6">
      <c r="A1197" s="1">
        <v>1196</v>
      </c>
      <c r="B1197" s="1">
        <v>1022595839</v>
      </c>
      <c r="C1197" s="1" t="s">
        <v>2333</v>
      </c>
      <c r="D1197" s="1" t="s">
        <v>2332</v>
      </c>
      <c r="E1197" s="1" t="s">
        <v>218</v>
      </c>
      <c r="F1197" s="1">
        <v>35</v>
      </c>
    </row>
    <row r="1198" spans="1:6">
      <c r="A1198" s="1">
        <v>1197</v>
      </c>
      <c r="B1198" s="1">
        <v>52451387</v>
      </c>
      <c r="C1198" s="1" t="s">
        <v>2731</v>
      </c>
      <c r="D1198" s="1" t="s">
        <v>2585</v>
      </c>
      <c r="E1198" s="1" t="s">
        <v>218</v>
      </c>
      <c r="F1198" s="1">
        <v>42</v>
      </c>
    </row>
    <row r="1199" spans="1:6">
      <c r="A1199" s="1">
        <v>1198</v>
      </c>
      <c r="B1199" s="1">
        <v>1024551749</v>
      </c>
      <c r="C1199" s="1" t="s">
        <v>3174</v>
      </c>
      <c r="D1199" s="1" t="s">
        <v>3093</v>
      </c>
      <c r="E1199" s="1" t="s">
        <v>218</v>
      </c>
      <c r="F1199" s="1">
        <v>30</v>
      </c>
    </row>
    <row r="1200" spans="1:6">
      <c r="A1200" s="1">
        <v>1199</v>
      </c>
      <c r="B1200" s="1">
        <v>88246028</v>
      </c>
      <c r="C1200" s="1" t="s">
        <v>455</v>
      </c>
      <c r="D1200" s="1" t="s">
        <v>454</v>
      </c>
      <c r="E1200" s="1" t="s">
        <v>221</v>
      </c>
      <c r="F1200" s="1">
        <v>43</v>
      </c>
    </row>
    <row r="1201" spans="1:6">
      <c r="A1201" s="1">
        <v>1200</v>
      </c>
      <c r="B1201" s="1">
        <v>52754878</v>
      </c>
      <c r="C1201" s="1" t="s">
        <v>33</v>
      </c>
      <c r="D1201" s="1" t="s">
        <v>34</v>
      </c>
      <c r="E1201" s="1" t="s">
        <v>218</v>
      </c>
      <c r="F1201" s="1">
        <v>38</v>
      </c>
    </row>
    <row r="1202" spans="1:6">
      <c r="A1202" s="1">
        <v>1201</v>
      </c>
      <c r="B1202" s="1">
        <v>44196761</v>
      </c>
      <c r="C1202" s="1" t="s">
        <v>1758</v>
      </c>
      <c r="D1202" s="1" t="s">
        <v>1757</v>
      </c>
      <c r="E1202" s="1" t="s">
        <v>218</v>
      </c>
      <c r="F1202" s="1">
        <v>38</v>
      </c>
    </row>
    <row r="1203" spans="1:6">
      <c r="A1203" s="1">
        <v>1202</v>
      </c>
      <c r="B1203" s="1">
        <v>1014256790</v>
      </c>
      <c r="C1203" s="1" t="s">
        <v>1342</v>
      </c>
      <c r="D1203" s="1" t="s">
        <v>1341</v>
      </c>
      <c r="E1203" s="1" t="s">
        <v>221</v>
      </c>
      <c r="F1203" s="1">
        <v>36</v>
      </c>
    </row>
    <row r="1204" spans="1:6">
      <c r="A1204" s="1">
        <v>1203</v>
      </c>
      <c r="B1204" s="1">
        <v>46454305</v>
      </c>
      <c r="C1204" s="1" t="s">
        <v>1760</v>
      </c>
      <c r="D1204" s="1" t="s">
        <v>1759</v>
      </c>
      <c r="E1204" s="1" t="s">
        <v>218</v>
      </c>
      <c r="F1204" s="1">
        <v>39</v>
      </c>
    </row>
    <row r="1205" spans="1:6">
      <c r="A1205" s="1">
        <v>1204</v>
      </c>
      <c r="B1205" s="1">
        <v>1030232819</v>
      </c>
      <c r="C1205" s="1" t="s">
        <v>3306</v>
      </c>
      <c r="D1205" s="1" t="s">
        <v>3305</v>
      </c>
      <c r="E1205" s="1" t="s">
        <v>218</v>
      </c>
      <c r="F1205" s="1">
        <v>32</v>
      </c>
    </row>
    <row r="1206" spans="1:6">
      <c r="A1206" s="1">
        <v>1205</v>
      </c>
      <c r="B1206" s="1">
        <v>79129048</v>
      </c>
      <c r="C1206" s="1" t="s">
        <v>800</v>
      </c>
      <c r="D1206" s="1" t="s">
        <v>799</v>
      </c>
      <c r="E1206" s="1" t="s">
        <v>221</v>
      </c>
      <c r="F1206" s="1">
        <v>56</v>
      </c>
    </row>
    <row r="1207" spans="1:6">
      <c r="A1207" s="1">
        <v>1206</v>
      </c>
      <c r="B1207" s="1">
        <v>102210741</v>
      </c>
      <c r="C1207" s="1" t="s">
        <v>2582</v>
      </c>
      <c r="D1207" s="1" t="s">
        <v>1511</v>
      </c>
      <c r="E1207" s="1" t="s">
        <v>221</v>
      </c>
      <c r="F1207" s="1">
        <v>36</v>
      </c>
    </row>
    <row r="1208" spans="1:6">
      <c r="A1208" s="1">
        <v>1207</v>
      </c>
      <c r="B1208" s="1">
        <v>1045391190</v>
      </c>
      <c r="C1208" s="1" t="s">
        <v>1626</v>
      </c>
      <c r="D1208" s="1" t="s">
        <v>1625</v>
      </c>
      <c r="E1208" s="1" t="s">
        <v>218</v>
      </c>
      <c r="F1208" s="1">
        <v>28</v>
      </c>
    </row>
    <row r="1209" spans="1:6">
      <c r="A1209" s="1">
        <v>1208</v>
      </c>
      <c r="B1209" s="1">
        <v>79683440</v>
      </c>
      <c r="C1209" s="1" t="s">
        <v>2603</v>
      </c>
      <c r="D1209" s="1" t="s">
        <v>2602</v>
      </c>
      <c r="E1209" s="1" t="s">
        <v>221</v>
      </c>
      <c r="F1209" s="1">
        <v>47</v>
      </c>
    </row>
    <row r="1210" spans="1:6">
      <c r="A1210" s="1">
        <v>1209</v>
      </c>
      <c r="B1210" s="1">
        <v>52863296</v>
      </c>
      <c r="C1210" s="1" t="s">
        <v>2160</v>
      </c>
      <c r="D1210" s="1" t="s">
        <v>2159</v>
      </c>
      <c r="E1210" s="1" t="s">
        <v>218</v>
      </c>
      <c r="F1210" s="1">
        <v>40</v>
      </c>
    </row>
    <row r="1211" spans="1:6">
      <c r="A1211" s="1">
        <v>1210</v>
      </c>
      <c r="B1211" s="1">
        <v>1031541664</v>
      </c>
      <c r="C1211" s="1" t="s">
        <v>645</v>
      </c>
      <c r="D1211" s="1" t="s">
        <v>644</v>
      </c>
      <c r="E1211" s="1" t="s">
        <v>221</v>
      </c>
      <c r="F1211" s="1">
        <v>24</v>
      </c>
    </row>
    <row r="1212" spans="1:6">
      <c r="A1212" s="1">
        <v>1211</v>
      </c>
      <c r="B1212" s="1">
        <v>1022257256</v>
      </c>
      <c r="C1212" s="1" t="s">
        <v>2217</v>
      </c>
      <c r="D1212" s="1" t="s">
        <v>2216</v>
      </c>
      <c r="E1212" s="1" t="s">
        <v>218</v>
      </c>
      <c r="F1212" s="1">
        <v>30</v>
      </c>
    </row>
    <row r="1213" spans="1:6">
      <c r="A1213" s="1">
        <v>1212</v>
      </c>
      <c r="B1213" s="1">
        <v>51991998</v>
      </c>
      <c r="C1213" s="1" t="s">
        <v>1630</v>
      </c>
      <c r="D1213" s="1" t="s">
        <v>1629</v>
      </c>
      <c r="E1213" s="1" t="s">
        <v>218</v>
      </c>
      <c r="F1213" s="1">
        <v>51</v>
      </c>
    </row>
    <row r="1214" spans="1:6">
      <c r="A1214" s="1">
        <v>1213</v>
      </c>
      <c r="B1214" s="1">
        <v>80798781</v>
      </c>
      <c r="C1214" s="1" t="s">
        <v>2272</v>
      </c>
      <c r="D1214" s="1" t="s">
        <v>377</v>
      </c>
      <c r="E1214" s="1" t="s">
        <v>221</v>
      </c>
      <c r="F1214" s="1">
        <v>38</v>
      </c>
    </row>
    <row r="1215" spans="1:6">
      <c r="A1215" s="1">
        <v>1214</v>
      </c>
      <c r="B1215" s="1">
        <v>53009683</v>
      </c>
      <c r="C1215" s="1" t="s">
        <v>77</v>
      </c>
      <c r="D1215" s="1" t="s">
        <v>78</v>
      </c>
      <c r="E1215" s="1" t="s">
        <v>218</v>
      </c>
      <c r="F1215" s="1">
        <v>39</v>
      </c>
    </row>
    <row r="1216" spans="1:6">
      <c r="A1216" s="1">
        <v>1215</v>
      </c>
      <c r="B1216" s="1">
        <v>1031349723</v>
      </c>
      <c r="C1216" s="1" t="s">
        <v>2671</v>
      </c>
      <c r="D1216" s="1" t="s">
        <v>2670</v>
      </c>
      <c r="E1216" s="1" t="s">
        <v>218</v>
      </c>
      <c r="F1216" s="1">
        <v>32</v>
      </c>
    </row>
    <row r="1217" spans="1:6">
      <c r="A1217" s="1">
        <v>1216</v>
      </c>
      <c r="B1217" s="1">
        <v>1073492408</v>
      </c>
      <c r="C1217" s="1" t="s">
        <v>3352</v>
      </c>
      <c r="D1217" s="1" t="s">
        <v>3351</v>
      </c>
      <c r="E1217" s="1" t="s">
        <v>218</v>
      </c>
      <c r="F1217" s="1">
        <v>33</v>
      </c>
    </row>
    <row r="1218" spans="1:6">
      <c r="A1218" s="1">
        <v>1217</v>
      </c>
      <c r="B1218" s="1">
        <v>52099553</v>
      </c>
      <c r="C1218" s="1" t="s">
        <v>785</v>
      </c>
      <c r="D1218" s="1" t="s">
        <v>784</v>
      </c>
      <c r="E1218" s="1" t="s">
        <v>218</v>
      </c>
      <c r="F1218" s="1">
        <v>50</v>
      </c>
    </row>
    <row r="1219" spans="1:6">
      <c r="A1219" s="1">
        <v>1218</v>
      </c>
      <c r="B1219" s="1">
        <v>71335383</v>
      </c>
      <c r="C1219" s="1" t="s">
        <v>2761</v>
      </c>
      <c r="D1219" s="1" t="s">
        <v>2760</v>
      </c>
      <c r="E1219" s="1" t="s">
        <v>221</v>
      </c>
      <c r="F1219" s="1">
        <v>44</v>
      </c>
    </row>
    <row r="1220" spans="1:6">
      <c r="A1220" s="1">
        <v>1219</v>
      </c>
      <c r="B1220" s="1">
        <v>5258910</v>
      </c>
      <c r="C1220" s="1" t="s">
        <v>1108</v>
      </c>
      <c r="D1220" s="1" t="s">
        <v>1107</v>
      </c>
      <c r="E1220" s="1" t="s">
        <v>218</v>
      </c>
      <c r="F1220" s="1">
        <v>49</v>
      </c>
    </row>
    <row r="1221" spans="1:6">
      <c r="A1221" s="1">
        <v>1220</v>
      </c>
      <c r="B1221" s="1">
        <v>52995129</v>
      </c>
      <c r="C1221" s="1" t="s">
        <v>1121</v>
      </c>
      <c r="D1221" s="1" t="s">
        <v>1120</v>
      </c>
      <c r="E1221" s="1" t="s">
        <v>218</v>
      </c>
      <c r="F1221" s="1">
        <v>39</v>
      </c>
    </row>
    <row r="1222" spans="1:6">
      <c r="A1222" s="1">
        <v>1221</v>
      </c>
      <c r="B1222" s="1">
        <v>52791648</v>
      </c>
      <c r="C1222" s="1" t="s">
        <v>93</v>
      </c>
      <c r="D1222" s="1" t="s">
        <v>94</v>
      </c>
      <c r="E1222" s="1" t="s">
        <v>218</v>
      </c>
      <c r="F1222" s="1">
        <v>41</v>
      </c>
    </row>
    <row r="1223" spans="1:6">
      <c r="A1223" s="1">
        <v>1222</v>
      </c>
      <c r="B1223" s="1">
        <v>65694363</v>
      </c>
      <c r="C1223" s="1" t="s">
        <v>625</v>
      </c>
      <c r="D1223" s="1" t="s">
        <v>330</v>
      </c>
      <c r="E1223" s="1" t="s">
        <v>218</v>
      </c>
      <c r="F1223" s="1">
        <v>50</v>
      </c>
    </row>
    <row r="1224" spans="1:6">
      <c r="A1224" s="1">
        <v>1223</v>
      </c>
      <c r="B1224" s="1">
        <v>80071001</v>
      </c>
      <c r="C1224" s="1" t="s">
        <v>2574</v>
      </c>
      <c r="D1224" s="1" t="s">
        <v>1518</v>
      </c>
      <c r="E1224" s="1" t="s">
        <v>221</v>
      </c>
      <c r="F1224" s="1">
        <v>40</v>
      </c>
    </row>
    <row r="1225" spans="1:6">
      <c r="A1225" s="1">
        <v>1224</v>
      </c>
      <c r="B1225" s="1">
        <v>52977184</v>
      </c>
      <c r="C1225" s="1" t="s">
        <v>2257</v>
      </c>
      <c r="D1225" s="1" t="s">
        <v>2256</v>
      </c>
      <c r="E1225" s="1" t="s">
        <v>218</v>
      </c>
      <c r="F1225" s="1">
        <v>39</v>
      </c>
    </row>
    <row r="1226" spans="1:6">
      <c r="A1226" s="1">
        <v>1225</v>
      </c>
      <c r="B1226" s="1">
        <v>1012989046</v>
      </c>
      <c r="C1226" s="1" t="s">
        <v>411</v>
      </c>
      <c r="D1226" s="1" t="s">
        <v>410</v>
      </c>
      <c r="E1226" s="1" t="s">
        <v>221</v>
      </c>
      <c r="F1226" s="1">
        <v>23</v>
      </c>
    </row>
    <row r="1227" spans="1:6">
      <c r="A1227" s="1">
        <v>1226</v>
      </c>
      <c r="B1227" s="1">
        <v>53099184</v>
      </c>
      <c r="C1227" s="1" t="s">
        <v>3463</v>
      </c>
      <c r="D1227" s="1" t="s">
        <v>3462</v>
      </c>
      <c r="E1227" s="1" t="s">
        <v>218</v>
      </c>
      <c r="F1227" s="1">
        <v>38</v>
      </c>
    </row>
    <row r="1228" spans="1:6">
      <c r="A1228" s="1">
        <v>1227</v>
      </c>
      <c r="B1228" s="1">
        <v>52086742</v>
      </c>
      <c r="C1228" s="1" t="s">
        <v>2535</v>
      </c>
      <c r="D1228" s="1" t="s">
        <v>1267</v>
      </c>
      <c r="E1228" s="1" t="s">
        <v>218</v>
      </c>
      <c r="F1228" s="1">
        <v>45</v>
      </c>
    </row>
    <row r="1229" spans="1:6">
      <c r="A1229" s="1">
        <v>1228</v>
      </c>
      <c r="B1229" s="1">
        <v>51841418</v>
      </c>
      <c r="C1229" s="1" t="s">
        <v>2710</v>
      </c>
      <c r="D1229" s="1" t="s">
        <v>1800</v>
      </c>
      <c r="E1229" s="1" t="s">
        <v>218</v>
      </c>
      <c r="F1229" s="1">
        <v>56</v>
      </c>
    </row>
    <row r="1230" spans="1:6">
      <c r="A1230" s="1">
        <v>1229</v>
      </c>
      <c r="B1230" s="1">
        <v>1032471631</v>
      </c>
      <c r="C1230" s="1" t="s">
        <v>823</v>
      </c>
      <c r="D1230" s="1" t="s">
        <v>355</v>
      </c>
      <c r="E1230" s="1" t="s">
        <v>221</v>
      </c>
      <c r="F1230" s="1">
        <v>29</v>
      </c>
    </row>
    <row r="1231" spans="1:6">
      <c r="A1231" s="1">
        <v>1230</v>
      </c>
      <c r="B1231" s="1">
        <v>1015202361</v>
      </c>
      <c r="C1231" s="1" t="s">
        <v>1661</v>
      </c>
      <c r="D1231" s="1" t="s">
        <v>1660</v>
      </c>
      <c r="E1231" s="1" t="s">
        <v>221</v>
      </c>
      <c r="F1231" s="1">
        <v>34</v>
      </c>
    </row>
    <row r="1232" spans="1:6">
      <c r="A1232" s="1">
        <v>1231</v>
      </c>
      <c r="B1232" s="1">
        <v>52772764</v>
      </c>
      <c r="C1232" s="1" t="s">
        <v>1285</v>
      </c>
      <c r="D1232" s="1" t="s">
        <v>1284</v>
      </c>
      <c r="E1232" s="1" t="s">
        <v>218</v>
      </c>
      <c r="F1232" s="1">
        <v>42</v>
      </c>
    </row>
    <row r="1233" spans="1:6">
      <c r="A1233" s="1">
        <v>1232</v>
      </c>
      <c r="B1233" s="1">
        <v>1018869831</v>
      </c>
      <c r="C1233" s="1" t="s">
        <v>413</v>
      </c>
      <c r="D1233" s="1" t="s">
        <v>412</v>
      </c>
      <c r="E1233" s="1" t="s">
        <v>221</v>
      </c>
      <c r="F1233" s="1">
        <v>28</v>
      </c>
    </row>
    <row r="1234" spans="1:6">
      <c r="A1234" s="1">
        <v>1233</v>
      </c>
      <c r="B1234" s="1">
        <v>29654147</v>
      </c>
      <c r="C1234" s="1" t="s">
        <v>3411</v>
      </c>
      <c r="D1234" s="1" t="s">
        <v>3410</v>
      </c>
      <c r="E1234" s="1" t="s">
        <v>221</v>
      </c>
      <c r="F1234" s="1">
        <v>46</v>
      </c>
    </row>
    <row r="1235" spans="1:6">
      <c r="A1235" s="1">
        <v>1234</v>
      </c>
      <c r="B1235" s="1">
        <v>52468307</v>
      </c>
      <c r="C1235" s="1" t="s">
        <v>3422</v>
      </c>
      <c r="D1235" s="1" t="s">
        <v>179</v>
      </c>
      <c r="E1235" s="1" t="s">
        <v>218</v>
      </c>
      <c r="F1235" s="1">
        <v>44</v>
      </c>
    </row>
    <row r="1236" spans="1:6">
      <c r="A1236" s="1">
        <v>1235</v>
      </c>
      <c r="B1236" s="1">
        <v>52273138</v>
      </c>
      <c r="C1236" s="1" t="s">
        <v>558</v>
      </c>
      <c r="D1236" s="1" t="s">
        <v>557</v>
      </c>
      <c r="E1236" s="1" t="s">
        <v>218</v>
      </c>
      <c r="F1236" s="1">
        <v>46</v>
      </c>
    </row>
    <row r="1237" spans="1:6">
      <c r="A1237" s="1">
        <v>1236</v>
      </c>
      <c r="B1237" s="1">
        <v>1014907602</v>
      </c>
      <c r="C1237" s="1" t="s">
        <v>1604</v>
      </c>
      <c r="D1237" s="1" t="s">
        <v>1603</v>
      </c>
      <c r="E1237" s="1" t="s">
        <v>218</v>
      </c>
      <c r="F1237" s="1">
        <v>29</v>
      </c>
    </row>
    <row r="1238" spans="1:6">
      <c r="A1238" s="1">
        <v>1237</v>
      </c>
      <c r="B1238" s="1">
        <v>52997293</v>
      </c>
      <c r="C1238" s="1" t="s">
        <v>19</v>
      </c>
      <c r="D1238" s="1" t="s">
        <v>20</v>
      </c>
      <c r="E1238" s="1" t="s">
        <v>218</v>
      </c>
      <c r="F1238" s="1">
        <v>39</v>
      </c>
    </row>
    <row r="1239" spans="1:6">
      <c r="A1239" s="1">
        <v>1238</v>
      </c>
      <c r="B1239" s="1">
        <v>80007823</v>
      </c>
      <c r="C1239" s="1" t="s">
        <v>201</v>
      </c>
      <c r="D1239" s="1" t="s">
        <v>202</v>
      </c>
      <c r="E1239" s="1" t="s">
        <v>221</v>
      </c>
      <c r="F1239" s="1">
        <v>43</v>
      </c>
    </row>
    <row r="1240" spans="1:6">
      <c r="A1240" s="1">
        <v>1239</v>
      </c>
      <c r="B1240" s="1">
        <v>79964316</v>
      </c>
      <c r="C1240" s="1" t="s">
        <v>3275</v>
      </c>
      <c r="D1240" s="1" t="s">
        <v>3274</v>
      </c>
      <c r="E1240" s="1" t="s">
        <v>221</v>
      </c>
      <c r="F1240" s="1">
        <v>45</v>
      </c>
    </row>
    <row r="1241" spans="1:6">
      <c r="A1241" s="1">
        <v>1240</v>
      </c>
      <c r="B1241" s="1">
        <v>52983066</v>
      </c>
      <c r="C1241" s="1" t="s">
        <v>65</v>
      </c>
      <c r="D1241" s="1" t="s">
        <v>66</v>
      </c>
      <c r="E1241" s="1" t="s">
        <v>218</v>
      </c>
      <c r="F1241" s="1">
        <v>39</v>
      </c>
    </row>
    <row r="1242" spans="1:6">
      <c r="A1242" s="1">
        <v>1241</v>
      </c>
      <c r="B1242" s="1">
        <v>101492714</v>
      </c>
      <c r="C1242" s="1" t="s">
        <v>3331</v>
      </c>
      <c r="D1242" s="1" t="s">
        <v>3330</v>
      </c>
      <c r="E1242" s="1" t="s">
        <v>218</v>
      </c>
      <c r="F1242" s="1">
        <v>28</v>
      </c>
    </row>
    <row r="1243" spans="1:6">
      <c r="A1243" s="1">
        <v>1242</v>
      </c>
      <c r="B1243" s="1">
        <v>528423</v>
      </c>
      <c r="C1243" s="1" t="s">
        <v>708</v>
      </c>
      <c r="D1243" s="1" t="s">
        <v>707</v>
      </c>
      <c r="E1243" s="1" t="s">
        <v>218</v>
      </c>
      <c r="F1243" s="1">
        <v>40</v>
      </c>
    </row>
    <row r="1244" spans="1:6">
      <c r="A1244" s="1">
        <v>1243</v>
      </c>
      <c r="B1244" s="1">
        <v>53126856</v>
      </c>
      <c r="C1244" s="1" t="s">
        <v>1130</v>
      </c>
      <c r="D1244" s="1" t="s">
        <v>1129</v>
      </c>
      <c r="E1244" s="1" t="s">
        <v>218</v>
      </c>
      <c r="F1244" s="1">
        <v>38</v>
      </c>
    </row>
    <row r="1245" spans="1:6">
      <c r="A1245" s="1">
        <v>1244</v>
      </c>
      <c r="B1245" s="1">
        <v>52765275</v>
      </c>
      <c r="C1245" s="1" t="s">
        <v>3362</v>
      </c>
      <c r="D1245" s="1" t="s">
        <v>3361</v>
      </c>
      <c r="E1245" s="1" t="s">
        <v>218</v>
      </c>
      <c r="F1245" s="1">
        <v>38</v>
      </c>
    </row>
    <row r="1246" spans="1:6">
      <c r="A1246" s="1">
        <v>1245</v>
      </c>
      <c r="B1246" s="1">
        <v>5278692</v>
      </c>
      <c r="C1246" s="1" t="s">
        <v>1792</v>
      </c>
      <c r="D1246" s="1" t="s">
        <v>171</v>
      </c>
      <c r="E1246" s="1" t="s">
        <v>218</v>
      </c>
      <c r="F1246" s="1">
        <v>43</v>
      </c>
    </row>
    <row r="1247" spans="1:6">
      <c r="A1247" s="1">
        <v>1246</v>
      </c>
      <c r="B1247" s="1">
        <v>1072950816</v>
      </c>
      <c r="C1247" s="1" t="s">
        <v>939</v>
      </c>
      <c r="D1247" s="1" t="s">
        <v>938</v>
      </c>
      <c r="E1247" s="1" t="s">
        <v>218</v>
      </c>
      <c r="F1247" s="1">
        <v>33</v>
      </c>
    </row>
    <row r="1248" spans="1:6">
      <c r="A1248" s="1">
        <v>1247</v>
      </c>
      <c r="B1248" s="1">
        <v>79959988</v>
      </c>
      <c r="C1248" s="1" t="s">
        <v>3384</v>
      </c>
      <c r="D1248" s="1" t="s">
        <v>3383</v>
      </c>
      <c r="E1248" s="1" t="s">
        <v>221</v>
      </c>
      <c r="F1248" s="1">
        <v>43</v>
      </c>
    </row>
    <row r="1249" spans="1:6">
      <c r="A1249" s="1">
        <v>1248</v>
      </c>
      <c r="B1249" s="1">
        <v>79643038</v>
      </c>
      <c r="C1249" s="1" t="s">
        <v>2601</v>
      </c>
      <c r="D1249" s="1" t="s">
        <v>2600</v>
      </c>
      <c r="E1249" s="1" t="s">
        <v>221</v>
      </c>
      <c r="F1249" s="1">
        <v>48</v>
      </c>
    </row>
    <row r="1250" spans="1:6">
      <c r="A1250" s="1">
        <v>1249</v>
      </c>
      <c r="B1250" s="1">
        <v>52851746</v>
      </c>
      <c r="C1250" s="1" t="s">
        <v>2743</v>
      </c>
      <c r="D1250" s="1" t="s">
        <v>2742</v>
      </c>
      <c r="E1250" s="1" t="s">
        <v>218</v>
      </c>
      <c r="F1250" s="1">
        <v>40</v>
      </c>
    </row>
    <row r="1251" spans="1:6">
      <c r="A1251" s="1">
        <v>1250</v>
      </c>
      <c r="B1251" s="1">
        <v>1012374890</v>
      </c>
      <c r="C1251" s="1" t="s">
        <v>2295</v>
      </c>
      <c r="D1251" s="1" t="s">
        <v>2294</v>
      </c>
      <c r="E1251" s="1" t="s">
        <v>218</v>
      </c>
      <c r="F1251" s="1">
        <v>32</v>
      </c>
    </row>
    <row r="1252" spans="1:6">
      <c r="A1252" s="1">
        <v>1251</v>
      </c>
      <c r="B1252" s="1">
        <v>80654441</v>
      </c>
      <c r="C1252" s="1" t="s">
        <v>1003</v>
      </c>
      <c r="D1252" s="1" t="s">
        <v>1002</v>
      </c>
      <c r="E1252" s="1" t="s">
        <v>221</v>
      </c>
      <c r="F1252" s="1">
        <v>44</v>
      </c>
    </row>
    <row r="1253" spans="1:6">
      <c r="A1253" s="1">
        <v>1252</v>
      </c>
      <c r="B1253" s="1">
        <v>1015348468</v>
      </c>
      <c r="C1253" s="1" t="s">
        <v>3011</v>
      </c>
      <c r="D1253" s="1" t="s">
        <v>3010</v>
      </c>
      <c r="E1253" s="1" t="s">
        <v>218</v>
      </c>
      <c r="F1253" s="1">
        <v>37</v>
      </c>
    </row>
    <row r="1254" spans="1:6">
      <c r="A1254" s="1">
        <v>1253</v>
      </c>
      <c r="B1254" s="1">
        <v>1015224718</v>
      </c>
      <c r="C1254" s="1" t="s">
        <v>3510</v>
      </c>
      <c r="D1254" s="1" t="s">
        <v>444</v>
      </c>
      <c r="E1254" s="1" t="s">
        <v>221</v>
      </c>
      <c r="F1254" s="1">
        <v>31</v>
      </c>
    </row>
    <row r="1255" spans="1:6">
      <c r="A1255" s="1">
        <v>1254</v>
      </c>
      <c r="B1255" s="1">
        <v>15043736</v>
      </c>
      <c r="C1255" s="1" t="s">
        <v>1238</v>
      </c>
      <c r="D1255" s="1" t="s">
        <v>1237</v>
      </c>
      <c r="E1255" s="1" t="s">
        <v>221</v>
      </c>
      <c r="F1255" s="1">
        <v>57</v>
      </c>
    </row>
    <row r="1256" spans="1:6">
      <c r="A1256" s="1">
        <v>1255</v>
      </c>
      <c r="B1256" s="1">
        <v>52704927</v>
      </c>
      <c r="C1256" s="1" t="s">
        <v>83</v>
      </c>
      <c r="D1256" s="1" t="s">
        <v>84</v>
      </c>
      <c r="E1256" s="1" t="s">
        <v>218</v>
      </c>
      <c r="F1256" s="1">
        <v>44</v>
      </c>
    </row>
    <row r="1257" spans="1:6">
      <c r="A1257" s="1">
        <v>1256</v>
      </c>
      <c r="B1257" s="1">
        <v>8073670</v>
      </c>
      <c r="C1257" s="1" t="s">
        <v>848</v>
      </c>
      <c r="D1257" s="1" t="s">
        <v>847</v>
      </c>
      <c r="E1257" s="1" t="s">
        <v>221</v>
      </c>
      <c r="F1257" s="1">
        <v>40</v>
      </c>
    </row>
    <row r="1258" spans="1:6">
      <c r="A1258" s="1">
        <v>1257</v>
      </c>
      <c r="B1258" s="1">
        <v>5279314</v>
      </c>
      <c r="C1258" s="1" t="s">
        <v>129</v>
      </c>
      <c r="D1258" s="1" t="s">
        <v>130</v>
      </c>
      <c r="E1258" s="1" t="s">
        <v>218</v>
      </c>
      <c r="F1258" s="1">
        <v>42</v>
      </c>
    </row>
    <row r="1259" spans="1:6">
      <c r="A1259" s="1">
        <v>1258</v>
      </c>
      <c r="B1259" s="1">
        <v>71755843</v>
      </c>
      <c r="C1259" s="1" t="s">
        <v>372</v>
      </c>
      <c r="D1259" s="1" t="s">
        <v>514</v>
      </c>
      <c r="E1259" s="1" t="s">
        <v>221</v>
      </c>
      <c r="F1259" s="1">
        <v>47</v>
      </c>
    </row>
    <row r="1260" spans="1:6">
      <c r="A1260" s="1">
        <v>1259</v>
      </c>
      <c r="B1260" s="1">
        <v>52937246</v>
      </c>
      <c r="C1260" s="1" t="s">
        <v>2290</v>
      </c>
      <c r="D1260" s="1" t="s">
        <v>1045</v>
      </c>
      <c r="E1260" s="1" t="s">
        <v>218</v>
      </c>
      <c r="F1260" s="1">
        <v>39</v>
      </c>
    </row>
    <row r="1261" spans="1:6">
      <c r="A1261" s="1">
        <v>1260</v>
      </c>
      <c r="B1261" s="1">
        <v>52053069</v>
      </c>
      <c r="C1261" s="1" t="s">
        <v>1434</v>
      </c>
      <c r="D1261" s="1" t="s">
        <v>296</v>
      </c>
      <c r="E1261" s="1" t="s">
        <v>218</v>
      </c>
      <c r="F1261" s="1">
        <v>50</v>
      </c>
    </row>
    <row r="1262" spans="1:6">
      <c r="A1262" s="1">
        <v>1261</v>
      </c>
      <c r="B1262" s="1">
        <v>51861377</v>
      </c>
      <c r="C1262" s="1" t="s">
        <v>2529</v>
      </c>
      <c r="D1262" s="1" t="s">
        <v>2528</v>
      </c>
      <c r="E1262" s="1" t="s">
        <v>218</v>
      </c>
      <c r="F1262" s="1">
        <v>55</v>
      </c>
    </row>
    <row r="1263" spans="1:6">
      <c r="A1263" s="1">
        <v>1262</v>
      </c>
      <c r="B1263" s="1">
        <v>79629160</v>
      </c>
      <c r="C1263" s="1" t="s">
        <v>2436</v>
      </c>
      <c r="D1263" s="1" t="s">
        <v>2435</v>
      </c>
      <c r="E1263" s="1" t="s">
        <v>221</v>
      </c>
      <c r="F1263" s="1">
        <v>49</v>
      </c>
    </row>
    <row r="1264" spans="1:6">
      <c r="A1264" s="1">
        <v>1263</v>
      </c>
      <c r="B1264" s="1">
        <v>1005858083</v>
      </c>
      <c r="C1264" s="1" t="s">
        <v>2793</v>
      </c>
      <c r="D1264" s="1" t="s">
        <v>2792</v>
      </c>
      <c r="E1264" s="1" t="s">
        <v>218</v>
      </c>
      <c r="F1264" s="1">
        <v>25</v>
      </c>
    </row>
    <row r="1265" spans="1:6">
      <c r="A1265" s="1">
        <v>1264</v>
      </c>
      <c r="B1265" s="1">
        <v>53138828</v>
      </c>
      <c r="C1265" s="1" t="s">
        <v>2488</v>
      </c>
      <c r="D1265" s="1" t="s">
        <v>3047</v>
      </c>
      <c r="E1265" s="1" t="s">
        <v>218</v>
      </c>
      <c r="F1265" s="1">
        <v>37</v>
      </c>
    </row>
    <row r="1266" spans="1:6">
      <c r="A1266" s="1">
        <v>1265</v>
      </c>
      <c r="B1266" s="1">
        <v>1005995130</v>
      </c>
      <c r="C1266" s="1" t="s">
        <v>816</v>
      </c>
      <c r="D1266" s="1" t="s">
        <v>815</v>
      </c>
      <c r="E1266" s="1" t="s">
        <v>218</v>
      </c>
      <c r="F1266" s="1">
        <v>23</v>
      </c>
    </row>
    <row r="1267" spans="1:6">
      <c r="A1267" s="1">
        <v>1266</v>
      </c>
      <c r="B1267" s="1">
        <v>35194722</v>
      </c>
      <c r="C1267" s="1" t="s">
        <v>3213</v>
      </c>
      <c r="D1267" s="1" t="s">
        <v>3212</v>
      </c>
      <c r="E1267" s="1" t="s">
        <v>218</v>
      </c>
      <c r="F1267" s="1">
        <v>39</v>
      </c>
    </row>
    <row r="1268" spans="1:6">
      <c r="A1268" s="1">
        <v>1267</v>
      </c>
      <c r="B1268" s="1">
        <v>1016603866</v>
      </c>
      <c r="C1268" s="1" t="s">
        <v>3583</v>
      </c>
      <c r="D1268" s="1" t="s">
        <v>642</v>
      </c>
      <c r="E1268" s="1" t="s">
        <v>218</v>
      </c>
      <c r="F1268" s="1">
        <v>35</v>
      </c>
    </row>
    <row r="1269" spans="1:6">
      <c r="A1269" s="1">
        <v>1268</v>
      </c>
      <c r="B1269" s="1">
        <v>52529766</v>
      </c>
      <c r="C1269" s="1" t="s">
        <v>2144</v>
      </c>
      <c r="D1269" s="1" t="s">
        <v>2143</v>
      </c>
      <c r="E1269" s="1" t="s">
        <v>218</v>
      </c>
      <c r="F1269" s="1">
        <v>44</v>
      </c>
    </row>
    <row r="1270" spans="1:6">
      <c r="A1270" s="1">
        <v>1269</v>
      </c>
      <c r="B1270" s="1">
        <v>1032784261</v>
      </c>
      <c r="C1270" s="1" t="s">
        <v>649</v>
      </c>
      <c r="D1270" s="1" t="s">
        <v>648</v>
      </c>
      <c r="E1270" s="1" t="s">
        <v>218</v>
      </c>
      <c r="F1270" s="1">
        <v>27</v>
      </c>
    </row>
    <row r="1271" spans="1:6">
      <c r="A1271" s="1">
        <v>1270</v>
      </c>
      <c r="B1271" s="1">
        <v>52166940</v>
      </c>
      <c r="C1271" s="1" t="s">
        <v>1096</v>
      </c>
      <c r="D1271" s="1" t="s">
        <v>1095</v>
      </c>
      <c r="E1271" s="1" t="s">
        <v>218</v>
      </c>
      <c r="F1271" s="1">
        <v>48</v>
      </c>
    </row>
    <row r="1272" spans="1:6">
      <c r="A1272" s="1">
        <v>1271</v>
      </c>
      <c r="B1272" s="1">
        <v>114367650</v>
      </c>
      <c r="C1272" s="1" t="s">
        <v>3199</v>
      </c>
      <c r="D1272" s="1" t="s">
        <v>414</v>
      </c>
      <c r="E1272" s="1" t="s">
        <v>218</v>
      </c>
      <c r="F1272" s="1">
        <v>31</v>
      </c>
    </row>
    <row r="1273" spans="1:6">
      <c r="A1273" s="1">
        <v>1272</v>
      </c>
      <c r="B1273" s="1">
        <v>52234583</v>
      </c>
      <c r="C1273" s="1" t="s">
        <v>2917</v>
      </c>
      <c r="D1273" s="1" t="s">
        <v>2916</v>
      </c>
      <c r="E1273" s="1" t="s">
        <v>218</v>
      </c>
      <c r="F1273" s="1">
        <v>45</v>
      </c>
    </row>
    <row r="1274" spans="1:6">
      <c r="A1274" s="1">
        <v>1273</v>
      </c>
      <c r="B1274" s="1">
        <v>32625198</v>
      </c>
      <c r="C1274" s="1" t="s">
        <v>3447</v>
      </c>
      <c r="D1274" s="1" t="s">
        <v>3446</v>
      </c>
      <c r="E1274" s="1" t="s">
        <v>221</v>
      </c>
      <c r="F1274" s="1">
        <v>51</v>
      </c>
    </row>
    <row r="1275" spans="1:6">
      <c r="A1275" s="1">
        <v>1274</v>
      </c>
      <c r="B1275" s="1">
        <v>52929270</v>
      </c>
      <c r="C1275" s="1" t="s">
        <v>2559</v>
      </c>
      <c r="D1275" s="1" t="s">
        <v>296</v>
      </c>
      <c r="E1275" s="1" t="s">
        <v>218</v>
      </c>
      <c r="F1275" s="1">
        <v>40</v>
      </c>
    </row>
    <row r="1276" spans="1:6">
      <c r="A1276" s="1">
        <v>1275</v>
      </c>
      <c r="B1276" s="1">
        <v>79052116</v>
      </c>
      <c r="C1276" s="1" t="s">
        <v>3049</v>
      </c>
      <c r="D1276" s="1" t="s">
        <v>3048</v>
      </c>
      <c r="E1276" s="1" t="s">
        <v>221</v>
      </c>
      <c r="F1276" s="1">
        <v>55</v>
      </c>
    </row>
    <row r="1277" spans="1:6">
      <c r="A1277" s="1">
        <v>1276</v>
      </c>
      <c r="B1277" s="1">
        <v>1013364318</v>
      </c>
      <c r="C1277" s="1" t="s">
        <v>2613</v>
      </c>
      <c r="D1277" s="1" t="s">
        <v>2612</v>
      </c>
      <c r="E1277" s="1" t="s">
        <v>218</v>
      </c>
      <c r="F1277" s="1">
        <v>32</v>
      </c>
    </row>
    <row r="1278" spans="1:6">
      <c r="A1278" s="1">
        <v>1277</v>
      </c>
      <c r="B1278" s="1">
        <v>1016813893</v>
      </c>
      <c r="C1278" s="1" t="s">
        <v>1897</v>
      </c>
      <c r="D1278" s="1" t="s">
        <v>1896</v>
      </c>
      <c r="E1278" s="1" t="s">
        <v>218</v>
      </c>
      <c r="F1278" s="1">
        <v>28</v>
      </c>
    </row>
    <row r="1279" spans="1:6">
      <c r="A1279" s="1">
        <v>1278</v>
      </c>
      <c r="B1279" s="1">
        <v>101286106</v>
      </c>
      <c r="C1279" s="1" t="s">
        <v>3594</v>
      </c>
      <c r="D1279" s="1" t="s">
        <v>3593</v>
      </c>
      <c r="E1279" s="1" t="s">
        <v>218</v>
      </c>
      <c r="F1279" s="1">
        <v>36</v>
      </c>
    </row>
    <row r="1280" spans="1:6">
      <c r="A1280" s="1">
        <v>1279</v>
      </c>
      <c r="B1280" s="1">
        <v>39752838</v>
      </c>
      <c r="C1280" s="1" t="s">
        <v>552</v>
      </c>
      <c r="D1280" s="1" t="s">
        <v>551</v>
      </c>
      <c r="E1280" s="1" t="s">
        <v>218</v>
      </c>
      <c r="F1280" s="1">
        <v>54</v>
      </c>
    </row>
    <row r="1281" spans="1:6">
      <c r="A1281" s="1">
        <v>1280</v>
      </c>
      <c r="B1281" s="1">
        <v>1019872846</v>
      </c>
      <c r="C1281" s="1" t="s">
        <v>3342</v>
      </c>
      <c r="D1281" s="1" t="s">
        <v>3341</v>
      </c>
      <c r="E1281" s="1" t="s">
        <v>218</v>
      </c>
      <c r="F1281" s="1">
        <v>32</v>
      </c>
    </row>
    <row r="1282" spans="1:6">
      <c r="A1282" s="1">
        <v>1281</v>
      </c>
      <c r="B1282" s="1">
        <v>52212675</v>
      </c>
      <c r="C1282" s="1" t="s">
        <v>1098</v>
      </c>
      <c r="D1282" s="1" t="s">
        <v>1097</v>
      </c>
      <c r="E1282" s="1" t="s">
        <v>218</v>
      </c>
      <c r="F1282" s="1">
        <v>47</v>
      </c>
    </row>
    <row r="1283" spans="1:6">
      <c r="A1283" s="1">
        <v>1282</v>
      </c>
      <c r="B1283" s="1">
        <v>20945785</v>
      </c>
      <c r="C1283" s="1" t="s">
        <v>3203</v>
      </c>
      <c r="D1283" s="1" t="s">
        <v>3202</v>
      </c>
      <c r="E1283" s="1" t="s">
        <v>218</v>
      </c>
      <c r="F1283" s="1">
        <v>56</v>
      </c>
    </row>
    <row r="1284" spans="1:6">
      <c r="A1284" s="1">
        <v>1283</v>
      </c>
      <c r="B1284" s="1">
        <v>72296268</v>
      </c>
      <c r="C1284" s="1" t="s">
        <v>2432</v>
      </c>
      <c r="D1284" s="1" t="s">
        <v>2431</v>
      </c>
      <c r="E1284" s="1" t="s">
        <v>221</v>
      </c>
      <c r="F1284" s="1">
        <v>37</v>
      </c>
    </row>
    <row r="1285" spans="1:6">
      <c r="A1285" s="1">
        <v>1284</v>
      </c>
      <c r="B1285" s="1">
        <v>52078661</v>
      </c>
      <c r="C1285" s="1" t="s">
        <v>2534</v>
      </c>
      <c r="D1285" s="1" t="s">
        <v>2533</v>
      </c>
      <c r="E1285" s="1" t="s">
        <v>218</v>
      </c>
      <c r="F1285" s="1">
        <v>51</v>
      </c>
    </row>
    <row r="1286" spans="1:6">
      <c r="A1286" s="1">
        <v>1285</v>
      </c>
      <c r="B1286" s="1">
        <v>52963151</v>
      </c>
      <c r="C1286" s="1" t="s">
        <v>982</v>
      </c>
      <c r="D1286" s="1" t="s">
        <v>981</v>
      </c>
      <c r="E1286" s="1" t="s">
        <v>218</v>
      </c>
      <c r="F1286" s="1">
        <v>39</v>
      </c>
    </row>
    <row r="1287" spans="1:6">
      <c r="A1287" s="1">
        <v>1286</v>
      </c>
      <c r="B1287" s="1">
        <v>20481327</v>
      </c>
      <c r="C1287" s="1" t="s">
        <v>2867</v>
      </c>
      <c r="D1287" s="1" t="s">
        <v>2866</v>
      </c>
      <c r="E1287" s="1" t="s">
        <v>218</v>
      </c>
      <c r="F1287" s="1">
        <v>51</v>
      </c>
    </row>
    <row r="1288" spans="1:6">
      <c r="A1288" s="1">
        <v>1287</v>
      </c>
      <c r="B1288" s="1">
        <v>1031271821</v>
      </c>
      <c r="C1288" s="1" t="s">
        <v>3484</v>
      </c>
      <c r="D1288" s="1" t="s">
        <v>3483</v>
      </c>
      <c r="E1288" s="1" t="s">
        <v>221</v>
      </c>
      <c r="F1288" s="1">
        <v>31</v>
      </c>
    </row>
    <row r="1289" spans="1:6">
      <c r="A1289" s="1">
        <v>1288</v>
      </c>
      <c r="B1289" s="1">
        <v>1014890281</v>
      </c>
      <c r="C1289" s="1" t="s">
        <v>3570</v>
      </c>
      <c r="D1289" s="1" t="s">
        <v>3569</v>
      </c>
      <c r="E1289" s="1" t="s">
        <v>221</v>
      </c>
      <c r="F1289" s="1">
        <v>29</v>
      </c>
    </row>
    <row r="1290" spans="1:6">
      <c r="A1290" s="1">
        <v>1289</v>
      </c>
      <c r="B1290" s="1">
        <v>1012504820</v>
      </c>
      <c r="C1290" s="1" t="s">
        <v>1875</v>
      </c>
      <c r="D1290" s="1" t="s">
        <v>1874</v>
      </c>
      <c r="E1290" s="1" t="s">
        <v>218</v>
      </c>
      <c r="F1290" s="1">
        <v>36</v>
      </c>
    </row>
    <row r="1291" spans="1:6">
      <c r="A1291" s="1">
        <v>1290</v>
      </c>
      <c r="B1291" s="1">
        <v>51992589</v>
      </c>
      <c r="C1291" s="1" t="s">
        <v>3418</v>
      </c>
      <c r="D1291" s="1" t="s">
        <v>3417</v>
      </c>
      <c r="E1291" s="1" t="s">
        <v>218</v>
      </c>
      <c r="F1291" s="1">
        <v>52</v>
      </c>
    </row>
    <row r="1292" spans="1:6">
      <c r="A1292" s="1">
        <v>1291</v>
      </c>
      <c r="B1292" s="1">
        <v>1076543692</v>
      </c>
      <c r="C1292" s="1" t="s">
        <v>1985</v>
      </c>
      <c r="D1292" s="1" t="s">
        <v>1984</v>
      </c>
      <c r="E1292" s="1" t="s">
        <v>221</v>
      </c>
      <c r="F1292" s="1">
        <v>31</v>
      </c>
    </row>
    <row r="1293" spans="1:6">
      <c r="A1293" s="1">
        <v>1292</v>
      </c>
      <c r="B1293" s="1">
        <v>52491667</v>
      </c>
      <c r="C1293" s="1" t="s">
        <v>787</v>
      </c>
      <c r="D1293" s="1" t="s">
        <v>786</v>
      </c>
      <c r="E1293" s="1" t="s">
        <v>218</v>
      </c>
      <c r="F1293" s="1">
        <v>44</v>
      </c>
    </row>
    <row r="1294" spans="1:6">
      <c r="A1294" s="1">
        <v>1293</v>
      </c>
      <c r="B1294" s="1">
        <v>1022571125</v>
      </c>
      <c r="C1294" s="1" t="s">
        <v>3601</v>
      </c>
      <c r="D1294" s="1" t="s">
        <v>3600</v>
      </c>
      <c r="E1294" s="1" t="s">
        <v>221</v>
      </c>
      <c r="F1294" s="1">
        <v>28</v>
      </c>
    </row>
    <row r="1295" spans="1:6">
      <c r="A1295" s="1">
        <v>1294</v>
      </c>
      <c r="B1295" s="1">
        <v>80761650</v>
      </c>
      <c r="C1295" s="1" t="s">
        <v>2783</v>
      </c>
      <c r="D1295" s="1" t="s">
        <v>857</v>
      </c>
      <c r="E1295" s="1" t="s">
        <v>221</v>
      </c>
      <c r="F1295" s="1">
        <v>38</v>
      </c>
    </row>
    <row r="1296" spans="1:6">
      <c r="A1296" s="1">
        <v>1295</v>
      </c>
      <c r="B1296" s="1">
        <v>1033737290</v>
      </c>
      <c r="C1296" s="1" t="s">
        <v>2227</v>
      </c>
      <c r="D1296" s="1" t="s">
        <v>2226</v>
      </c>
      <c r="E1296" s="1" t="s">
        <v>218</v>
      </c>
      <c r="F1296" s="1">
        <v>30</v>
      </c>
    </row>
    <row r="1297" spans="1:6">
      <c r="A1297" s="1">
        <v>1296</v>
      </c>
      <c r="B1297" s="1">
        <v>1013349559</v>
      </c>
      <c r="C1297" s="1" t="s">
        <v>2617</v>
      </c>
      <c r="D1297" s="1" t="s">
        <v>62</v>
      </c>
      <c r="E1297" s="1" t="s">
        <v>221</v>
      </c>
      <c r="F1297" s="1">
        <v>29</v>
      </c>
    </row>
    <row r="1298" spans="1:6">
      <c r="A1298" s="1">
        <v>1297</v>
      </c>
      <c r="B1298" s="1">
        <v>11271975</v>
      </c>
      <c r="C1298" s="1" t="s">
        <v>781</v>
      </c>
      <c r="D1298" s="1" t="s">
        <v>780</v>
      </c>
      <c r="E1298" s="1" t="s">
        <v>221</v>
      </c>
      <c r="F1298" s="1">
        <v>40</v>
      </c>
    </row>
    <row r="1299" spans="1:6">
      <c r="A1299" s="1">
        <v>1298</v>
      </c>
      <c r="B1299" s="1">
        <v>79865880</v>
      </c>
      <c r="C1299" s="1" t="s">
        <v>2269</v>
      </c>
      <c r="D1299" s="1" t="s">
        <v>2268</v>
      </c>
      <c r="E1299" s="1" t="s">
        <v>221</v>
      </c>
      <c r="F1299" s="1">
        <v>48</v>
      </c>
    </row>
    <row r="1300" spans="1:6">
      <c r="A1300" s="1">
        <v>1299</v>
      </c>
      <c r="B1300" s="1">
        <v>52072443</v>
      </c>
      <c r="C1300" s="1" t="s">
        <v>675</v>
      </c>
      <c r="D1300" s="1" t="s">
        <v>667</v>
      </c>
      <c r="E1300" s="1" t="s">
        <v>218</v>
      </c>
      <c r="F1300" s="1">
        <v>51</v>
      </c>
    </row>
    <row r="1301" spans="1:6">
      <c r="A1301" s="1">
        <v>1300</v>
      </c>
      <c r="B1301" s="1">
        <v>103060836</v>
      </c>
      <c r="C1301" s="1" t="s">
        <v>1219</v>
      </c>
      <c r="D1301" s="1" t="s">
        <v>1218</v>
      </c>
      <c r="E1301" s="1" t="s">
        <v>221</v>
      </c>
      <c r="F1301" s="1">
        <v>31</v>
      </c>
    </row>
    <row r="1302" spans="1:6">
      <c r="A1302" s="1">
        <v>1301</v>
      </c>
      <c r="B1302" s="1">
        <v>1012157386</v>
      </c>
      <c r="C1302" s="1" t="s">
        <v>3057</v>
      </c>
      <c r="D1302" s="1" t="s">
        <v>1190</v>
      </c>
      <c r="E1302" s="1" t="s">
        <v>218</v>
      </c>
      <c r="F1302" s="1">
        <v>36</v>
      </c>
    </row>
    <row r="1303" spans="1:6">
      <c r="A1303" s="1">
        <v>1302</v>
      </c>
      <c r="B1303" s="1">
        <v>1015418633</v>
      </c>
      <c r="C1303" s="1" t="s">
        <v>1346</v>
      </c>
      <c r="D1303" s="1" t="s">
        <v>506</v>
      </c>
      <c r="E1303" s="1" t="s">
        <v>218</v>
      </c>
      <c r="F1303" s="1">
        <v>36</v>
      </c>
    </row>
    <row r="1304" spans="1:6">
      <c r="A1304" s="1">
        <v>1303</v>
      </c>
      <c r="B1304" s="1">
        <v>37947451</v>
      </c>
      <c r="C1304" s="1" t="s">
        <v>1411</v>
      </c>
      <c r="D1304" s="1" t="s">
        <v>1410</v>
      </c>
      <c r="E1304" s="1" t="s">
        <v>218</v>
      </c>
      <c r="F1304" s="1">
        <v>52</v>
      </c>
    </row>
    <row r="1305" spans="1:6">
      <c r="A1305" s="1">
        <v>1304</v>
      </c>
      <c r="B1305" s="1">
        <v>52073727</v>
      </c>
      <c r="C1305" s="1" t="s">
        <v>3225</v>
      </c>
      <c r="D1305" s="1" t="s">
        <v>100</v>
      </c>
      <c r="E1305" s="1" t="s">
        <v>218</v>
      </c>
      <c r="F1305" s="1">
        <v>51</v>
      </c>
    </row>
    <row r="1306" spans="1:6">
      <c r="A1306" s="1">
        <v>1305</v>
      </c>
      <c r="B1306" s="1">
        <v>79968982</v>
      </c>
      <c r="C1306" s="1" t="s">
        <v>1538</v>
      </c>
      <c r="D1306" s="1" t="s">
        <v>1537</v>
      </c>
      <c r="E1306" s="1" t="s">
        <v>221</v>
      </c>
      <c r="F1306" s="1">
        <v>44</v>
      </c>
    </row>
    <row r="1307" spans="1:6">
      <c r="A1307" s="1">
        <v>1306</v>
      </c>
      <c r="B1307" s="1">
        <v>1032681708</v>
      </c>
      <c r="C1307" s="1" t="s">
        <v>3348</v>
      </c>
      <c r="D1307" s="1" t="s">
        <v>3347</v>
      </c>
      <c r="E1307" s="1" t="s">
        <v>221</v>
      </c>
      <c r="F1307" s="1">
        <v>33</v>
      </c>
    </row>
    <row r="1308" spans="1:6">
      <c r="A1308" s="1">
        <v>1307</v>
      </c>
      <c r="B1308" s="1">
        <v>1016560294</v>
      </c>
      <c r="C1308" s="1" t="s">
        <v>2088</v>
      </c>
      <c r="D1308" s="1" t="s">
        <v>334</v>
      </c>
      <c r="E1308" s="1" t="s">
        <v>221</v>
      </c>
      <c r="F1308" s="1">
        <v>32</v>
      </c>
    </row>
    <row r="1309" spans="1:6">
      <c r="A1309" s="1">
        <v>1308</v>
      </c>
      <c r="B1309" s="1">
        <v>80498937</v>
      </c>
      <c r="C1309" s="1" t="s">
        <v>1325</v>
      </c>
      <c r="D1309" s="1" t="s">
        <v>440</v>
      </c>
      <c r="E1309" s="1" t="s">
        <v>221</v>
      </c>
      <c r="F1309" s="1">
        <v>50</v>
      </c>
    </row>
    <row r="1310" spans="1:6">
      <c r="A1310" s="1">
        <v>1309</v>
      </c>
      <c r="B1310" s="1">
        <v>52917919</v>
      </c>
      <c r="C1310" s="1" t="s">
        <v>2161</v>
      </c>
      <c r="D1310" s="1" t="s">
        <v>543</v>
      </c>
      <c r="E1310" s="1" t="s">
        <v>218</v>
      </c>
      <c r="F1310" s="1">
        <v>37</v>
      </c>
    </row>
    <row r="1311" spans="1:6">
      <c r="A1311" s="1">
        <v>1310</v>
      </c>
      <c r="B1311" s="1">
        <v>51954405</v>
      </c>
      <c r="C1311" s="1" t="s">
        <v>1429</v>
      </c>
      <c r="D1311" s="1" t="s">
        <v>1428</v>
      </c>
      <c r="E1311" s="1" t="s">
        <v>218</v>
      </c>
      <c r="F1311" s="1">
        <v>53</v>
      </c>
    </row>
    <row r="1312" spans="1:6">
      <c r="A1312" s="1">
        <v>1311</v>
      </c>
      <c r="B1312" s="1">
        <v>52818792</v>
      </c>
      <c r="C1312" s="1" t="s">
        <v>2253</v>
      </c>
      <c r="D1312" s="1" t="s">
        <v>979</v>
      </c>
      <c r="E1312" s="1" t="s">
        <v>218</v>
      </c>
      <c r="F1312" s="1">
        <v>39</v>
      </c>
    </row>
    <row r="1313" spans="1:6">
      <c r="A1313" s="1">
        <v>1312</v>
      </c>
      <c r="B1313" s="1">
        <v>1015578448</v>
      </c>
      <c r="C1313" s="1" t="s">
        <v>1893</v>
      </c>
      <c r="D1313" s="1" t="s">
        <v>100</v>
      </c>
      <c r="E1313" s="1" t="s">
        <v>218</v>
      </c>
      <c r="F1313" s="1">
        <v>26</v>
      </c>
    </row>
    <row r="1314" spans="1:6">
      <c r="A1314" s="1">
        <v>1313</v>
      </c>
      <c r="B1314" s="1">
        <v>1022269191</v>
      </c>
      <c r="C1314" s="1" t="s">
        <v>2651</v>
      </c>
      <c r="D1314" s="1" t="s">
        <v>2650</v>
      </c>
      <c r="E1314" s="1" t="s">
        <v>218</v>
      </c>
      <c r="F1314" s="1">
        <v>36</v>
      </c>
    </row>
    <row r="1315" spans="1:6">
      <c r="A1315" s="1">
        <v>1314</v>
      </c>
      <c r="B1315" s="1">
        <v>1018710974</v>
      </c>
      <c r="C1315" s="1" t="s">
        <v>1899</v>
      </c>
      <c r="D1315" s="1" t="s">
        <v>1898</v>
      </c>
      <c r="E1315" s="1" t="s">
        <v>218</v>
      </c>
      <c r="F1315" s="1">
        <v>35</v>
      </c>
    </row>
    <row r="1316" spans="1:6">
      <c r="A1316" s="1">
        <v>1315</v>
      </c>
      <c r="B1316" s="1">
        <v>51902182</v>
      </c>
      <c r="C1316" s="1" t="s">
        <v>3566</v>
      </c>
      <c r="D1316" s="1" t="s">
        <v>1291</v>
      </c>
      <c r="E1316" s="1" t="s">
        <v>218</v>
      </c>
      <c r="F1316" s="1">
        <v>54</v>
      </c>
    </row>
    <row r="1317" spans="1:6">
      <c r="A1317" s="1">
        <v>1316</v>
      </c>
      <c r="B1317" s="1">
        <v>1010131391</v>
      </c>
      <c r="C1317" s="1" t="s">
        <v>1873</v>
      </c>
      <c r="D1317" s="1" t="s">
        <v>1872</v>
      </c>
      <c r="E1317" s="1" t="s">
        <v>218</v>
      </c>
      <c r="F1317" s="1">
        <v>29</v>
      </c>
    </row>
    <row r="1318" spans="1:6">
      <c r="A1318" s="1">
        <v>1317</v>
      </c>
      <c r="B1318" s="1">
        <v>1016187349</v>
      </c>
      <c r="C1318" s="1" t="s">
        <v>3013</v>
      </c>
      <c r="D1318" s="1" t="s">
        <v>3012</v>
      </c>
      <c r="E1318" s="1" t="s">
        <v>218</v>
      </c>
      <c r="F1318" s="1">
        <v>33</v>
      </c>
    </row>
    <row r="1319" spans="1:6">
      <c r="A1319" s="1">
        <v>1318</v>
      </c>
      <c r="B1319" s="1">
        <v>1030417296</v>
      </c>
      <c r="C1319" s="1" t="s">
        <v>21</v>
      </c>
      <c r="D1319" s="1" t="s">
        <v>22</v>
      </c>
      <c r="E1319" s="1" t="s">
        <v>221</v>
      </c>
      <c r="F1319" s="1">
        <v>30</v>
      </c>
    </row>
    <row r="1320" spans="1:6">
      <c r="A1320" s="1">
        <v>1319</v>
      </c>
      <c r="B1320" s="1">
        <v>1018439408</v>
      </c>
      <c r="C1320" s="1" t="s">
        <v>2810</v>
      </c>
      <c r="D1320" s="1" t="s">
        <v>2809</v>
      </c>
      <c r="E1320" s="1" t="s">
        <v>218</v>
      </c>
      <c r="F1320" s="1">
        <v>28</v>
      </c>
    </row>
    <row r="1321" spans="1:6">
      <c r="A1321" s="1">
        <v>1320</v>
      </c>
      <c r="B1321" s="1">
        <v>53012674</v>
      </c>
      <c r="C1321" s="1" t="s">
        <v>2567</v>
      </c>
      <c r="D1321" s="1" t="s">
        <v>2566</v>
      </c>
      <c r="E1321" s="1" t="s">
        <v>218</v>
      </c>
      <c r="F1321" s="1">
        <v>38</v>
      </c>
    </row>
    <row r="1322" spans="1:6">
      <c r="A1322" s="1">
        <v>1321</v>
      </c>
      <c r="B1322" s="1">
        <v>19464730</v>
      </c>
      <c r="C1322" s="1" t="s">
        <v>802</v>
      </c>
      <c r="D1322" s="1" t="s">
        <v>3201</v>
      </c>
      <c r="E1322" s="1" t="s">
        <v>221</v>
      </c>
      <c r="F1322" s="1">
        <v>61</v>
      </c>
    </row>
    <row r="1323" spans="1:6">
      <c r="A1323" s="1">
        <v>1322</v>
      </c>
      <c r="B1323" s="1">
        <v>1019298106</v>
      </c>
      <c r="C1323" s="1" t="s">
        <v>2480</v>
      </c>
      <c r="D1323" s="1" t="s">
        <v>2479</v>
      </c>
      <c r="E1323" s="1" t="s">
        <v>218</v>
      </c>
      <c r="F1323" s="1">
        <v>30</v>
      </c>
    </row>
    <row r="1324" spans="1:6">
      <c r="A1324" s="1">
        <v>1323</v>
      </c>
      <c r="B1324" s="1">
        <v>1031862521</v>
      </c>
      <c r="C1324" s="1" t="s">
        <v>3089</v>
      </c>
      <c r="D1324" s="1" t="s">
        <v>3016</v>
      </c>
      <c r="E1324" s="1" t="s">
        <v>218</v>
      </c>
      <c r="F1324" s="1">
        <v>28</v>
      </c>
    </row>
    <row r="1325" spans="1:6">
      <c r="A1325" s="1">
        <v>1324</v>
      </c>
      <c r="B1325" s="1">
        <v>80882361</v>
      </c>
      <c r="C1325" s="1" t="s">
        <v>3278</v>
      </c>
      <c r="D1325" s="1" t="s">
        <v>1392</v>
      </c>
      <c r="E1325" s="1" t="s">
        <v>221</v>
      </c>
      <c r="F1325" s="1">
        <v>38</v>
      </c>
    </row>
    <row r="1326" spans="1:6">
      <c r="A1326" s="1">
        <v>1325</v>
      </c>
      <c r="B1326" s="1">
        <v>1030435903</v>
      </c>
      <c r="C1326" s="1" t="s">
        <v>1720</v>
      </c>
      <c r="D1326" s="1" t="s">
        <v>1719</v>
      </c>
      <c r="E1326" s="1" t="s">
        <v>218</v>
      </c>
      <c r="F1326" s="1">
        <v>34</v>
      </c>
    </row>
    <row r="1327" spans="1:6">
      <c r="A1327" s="1">
        <v>1326</v>
      </c>
      <c r="B1327" s="1">
        <v>80159045</v>
      </c>
      <c r="C1327" s="1" t="s">
        <v>2456</v>
      </c>
      <c r="D1327" s="1" t="s">
        <v>2455</v>
      </c>
      <c r="E1327" s="1" t="s">
        <v>221</v>
      </c>
      <c r="F1327" s="1">
        <v>41</v>
      </c>
    </row>
    <row r="1328" spans="1:6">
      <c r="A1328" s="1">
        <v>1327</v>
      </c>
      <c r="B1328" s="1">
        <v>1012832939</v>
      </c>
      <c r="C1328" s="1" t="s">
        <v>3143</v>
      </c>
      <c r="D1328" s="1" t="s">
        <v>3142</v>
      </c>
      <c r="E1328" s="1" t="s">
        <v>218</v>
      </c>
      <c r="F1328" s="1">
        <v>30</v>
      </c>
    </row>
    <row r="1329" spans="1:6">
      <c r="A1329" s="1">
        <v>1328</v>
      </c>
      <c r="B1329" s="1">
        <v>31983806</v>
      </c>
      <c r="C1329" s="1" t="s">
        <v>664</v>
      </c>
      <c r="D1329" s="1" t="s">
        <v>663</v>
      </c>
      <c r="E1329" s="1" t="s">
        <v>218</v>
      </c>
      <c r="F1329" s="1">
        <v>54</v>
      </c>
    </row>
    <row r="1330" spans="1:6">
      <c r="A1330" s="1">
        <v>1329</v>
      </c>
      <c r="B1330" s="1">
        <v>1014840827</v>
      </c>
      <c r="C1330" s="1" t="s">
        <v>3328</v>
      </c>
      <c r="D1330" s="1" t="s">
        <v>3327</v>
      </c>
      <c r="E1330" s="1" t="s">
        <v>221</v>
      </c>
      <c r="F1330" s="1">
        <v>35</v>
      </c>
    </row>
    <row r="1331" spans="1:6">
      <c r="A1331" s="1">
        <v>1330</v>
      </c>
      <c r="B1331" s="1">
        <v>1085280271</v>
      </c>
      <c r="C1331" s="1" t="s">
        <v>421</v>
      </c>
      <c r="D1331" s="1" t="s">
        <v>420</v>
      </c>
      <c r="E1331" s="1" t="s">
        <v>221</v>
      </c>
      <c r="F1331" s="1">
        <v>36</v>
      </c>
    </row>
    <row r="1332" spans="1:6">
      <c r="A1332" s="1">
        <v>1331</v>
      </c>
      <c r="B1332" s="1">
        <v>6035739</v>
      </c>
      <c r="C1332" s="1" t="s">
        <v>1809</v>
      </c>
      <c r="D1332" s="1" t="s">
        <v>1808</v>
      </c>
      <c r="E1332" s="1" t="s">
        <v>218</v>
      </c>
      <c r="F1332" s="1">
        <v>50</v>
      </c>
    </row>
    <row r="1333" spans="1:6">
      <c r="A1333" s="1">
        <v>1332</v>
      </c>
      <c r="B1333" s="1">
        <v>1032426265</v>
      </c>
      <c r="C1333" s="1" t="s">
        <v>927</v>
      </c>
      <c r="D1333" s="1" t="s">
        <v>926</v>
      </c>
      <c r="E1333" s="1" t="s">
        <v>218</v>
      </c>
      <c r="F1333" s="1">
        <v>36</v>
      </c>
    </row>
    <row r="1334" spans="1:6">
      <c r="A1334" s="1">
        <v>1333</v>
      </c>
      <c r="B1334" s="1">
        <v>1023108543</v>
      </c>
      <c r="C1334" s="1" t="s">
        <v>1209</v>
      </c>
      <c r="D1334" s="1" t="s">
        <v>1208</v>
      </c>
      <c r="E1334" s="1" t="s">
        <v>218</v>
      </c>
      <c r="F1334" s="1">
        <v>31</v>
      </c>
    </row>
    <row r="1335" spans="1:6">
      <c r="A1335" s="1">
        <v>1334</v>
      </c>
      <c r="B1335" s="1">
        <v>39581656</v>
      </c>
      <c r="C1335" s="1" t="s">
        <v>670</v>
      </c>
      <c r="D1335" s="1" t="s">
        <v>669</v>
      </c>
      <c r="E1335" s="1" t="s">
        <v>218</v>
      </c>
      <c r="F1335" s="1">
        <v>38</v>
      </c>
    </row>
    <row r="1336" spans="1:6">
      <c r="A1336" s="1">
        <v>1335</v>
      </c>
      <c r="B1336" s="1">
        <v>51813650</v>
      </c>
      <c r="C1336" s="1" t="s">
        <v>2894</v>
      </c>
      <c r="D1336" s="1" t="s">
        <v>2893</v>
      </c>
      <c r="E1336" s="1" t="s">
        <v>218</v>
      </c>
      <c r="F1336" s="1">
        <v>56</v>
      </c>
    </row>
    <row r="1337" spans="1:6">
      <c r="A1337" s="1">
        <v>1336</v>
      </c>
      <c r="B1337" s="1">
        <v>1015731711</v>
      </c>
      <c r="C1337" s="1" t="s">
        <v>2211</v>
      </c>
      <c r="D1337" s="1" t="s">
        <v>62</v>
      </c>
      <c r="E1337" s="1" t="s">
        <v>218</v>
      </c>
      <c r="F1337" s="1">
        <v>28</v>
      </c>
    </row>
    <row r="1338" spans="1:6">
      <c r="A1338" s="1">
        <v>1337</v>
      </c>
      <c r="B1338" s="1">
        <v>10153402</v>
      </c>
      <c r="C1338" s="1" t="s">
        <v>3553</v>
      </c>
      <c r="D1338" s="1" t="s">
        <v>98</v>
      </c>
      <c r="E1338" s="1" t="s">
        <v>218</v>
      </c>
      <c r="F1338" s="1">
        <v>25</v>
      </c>
    </row>
    <row r="1339" spans="1:6">
      <c r="A1339" s="1">
        <v>1338</v>
      </c>
      <c r="B1339" s="1">
        <v>1049178605</v>
      </c>
      <c r="C1339" s="1" t="s">
        <v>1587</v>
      </c>
      <c r="D1339" s="1" t="s">
        <v>398</v>
      </c>
      <c r="E1339" s="1" t="s">
        <v>221</v>
      </c>
      <c r="F1339" s="1">
        <v>25</v>
      </c>
    </row>
    <row r="1340" spans="1:6">
      <c r="A1340" s="1">
        <v>1339</v>
      </c>
      <c r="B1340" s="1">
        <v>52365665</v>
      </c>
      <c r="C1340" s="1" t="s">
        <v>2397</v>
      </c>
      <c r="D1340" s="1" t="s">
        <v>2396</v>
      </c>
      <c r="E1340" s="1" t="s">
        <v>218</v>
      </c>
      <c r="F1340" s="1">
        <v>45</v>
      </c>
    </row>
    <row r="1341" spans="1:6">
      <c r="A1341" s="1">
        <v>1340</v>
      </c>
      <c r="B1341" s="1">
        <v>52705969</v>
      </c>
      <c r="C1341" s="1" t="s">
        <v>2939</v>
      </c>
      <c r="D1341" s="1" t="s">
        <v>2938</v>
      </c>
      <c r="E1341" s="1" t="s">
        <v>218</v>
      </c>
      <c r="F1341" s="1">
        <v>44</v>
      </c>
    </row>
    <row r="1342" spans="1:6">
      <c r="A1342" s="1">
        <v>1341</v>
      </c>
      <c r="B1342" s="1">
        <v>41106221</v>
      </c>
      <c r="C1342" s="1" t="s">
        <v>499</v>
      </c>
      <c r="D1342" s="1" t="s">
        <v>498</v>
      </c>
      <c r="E1342" s="1" t="s">
        <v>218</v>
      </c>
      <c r="F1342" s="1">
        <v>40</v>
      </c>
    </row>
    <row r="1343" spans="1:6">
      <c r="A1343" s="1">
        <v>1342</v>
      </c>
      <c r="B1343" s="1">
        <v>1023960050</v>
      </c>
      <c r="C1343" s="1" t="s">
        <v>2653</v>
      </c>
      <c r="D1343" s="1" t="s">
        <v>2652</v>
      </c>
      <c r="E1343" s="1" t="s">
        <v>221</v>
      </c>
      <c r="F1343" s="1">
        <v>32</v>
      </c>
    </row>
    <row r="1344" spans="1:6">
      <c r="A1344" s="1">
        <v>1343</v>
      </c>
      <c r="B1344" s="1">
        <v>1032240619</v>
      </c>
      <c r="C1344" s="1" t="s">
        <v>2508</v>
      </c>
      <c r="D1344" s="1" t="s">
        <v>94</v>
      </c>
      <c r="E1344" s="1" t="s">
        <v>218</v>
      </c>
      <c r="F1344" s="1">
        <v>31</v>
      </c>
    </row>
    <row r="1345" spans="1:6">
      <c r="A1345" s="1">
        <v>1344</v>
      </c>
      <c r="B1345" s="1">
        <v>1026424250</v>
      </c>
      <c r="C1345" s="1" t="s">
        <v>2660</v>
      </c>
      <c r="D1345" s="1" t="s">
        <v>866</v>
      </c>
      <c r="E1345" s="1" t="s">
        <v>221</v>
      </c>
      <c r="F1345" s="1">
        <v>34</v>
      </c>
    </row>
    <row r="1346" spans="1:6">
      <c r="A1346" s="1">
        <v>1345</v>
      </c>
      <c r="B1346" s="1">
        <v>79886093</v>
      </c>
      <c r="C1346" s="1" t="s">
        <v>149</v>
      </c>
      <c r="D1346" s="1" t="s">
        <v>150</v>
      </c>
      <c r="E1346" s="1" t="s">
        <v>221</v>
      </c>
      <c r="F1346" s="1">
        <v>44</v>
      </c>
    </row>
    <row r="1347" spans="1:6">
      <c r="A1347" s="1">
        <v>1346</v>
      </c>
      <c r="B1347" s="1">
        <v>80128965</v>
      </c>
      <c r="C1347" s="1" t="s">
        <v>2454</v>
      </c>
      <c r="D1347" s="1" t="s">
        <v>661</v>
      </c>
      <c r="E1347" s="1" t="s">
        <v>221</v>
      </c>
      <c r="F1347" s="1">
        <v>41</v>
      </c>
    </row>
    <row r="1348" spans="1:6">
      <c r="A1348" s="1">
        <v>1347</v>
      </c>
      <c r="B1348" s="1">
        <v>1024474456</v>
      </c>
      <c r="C1348" s="1" t="s">
        <v>1940</v>
      </c>
      <c r="D1348" s="1" t="s">
        <v>1939</v>
      </c>
      <c r="E1348" s="1" t="s">
        <v>218</v>
      </c>
      <c r="F1348" s="1">
        <v>31</v>
      </c>
    </row>
    <row r="1349" spans="1:6">
      <c r="A1349" s="1">
        <v>1348</v>
      </c>
      <c r="B1349" s="1">
        <v>79882519</v>
      </c>
      <c r="C1349" s="1" t="s">
        <v>87</v>
      </c>
      <c r="D1349" s="1" t="s">
        <v>88</v>
      </c>
      <c r="E1349" s="1" t="s">
        <v>221</v>
      </c>
      <c r="F1349" s="1">
        <v>42</v>
      </c>
    </row>
    <row r="1350" spans="1:6">
      <c r="A1350" s="1">
        <v>1349</v>
      </c>
      <c r="B1350" s="1">
        <v>52012580</v>
      </c>
      <c r="C1350" s="1" t="s">
        <v>119</v>
      </c>
      <c r="D1350" s="1" t="s">
        <v>120</v>
      </c>
      <c r="E1350" s="1" t="s">
        <v>218</v>
      </c>
      <c r="F1350" s="1">
        <v>52</v>
      </c>
    </row>
    <row r="1351" spans="1:6">
      <c r="A1351" s="1">
        <v>1350</v>
      </c>
      <c r="B1351" s="1">
        <v>1019371027</v>
      </c>
      <c r="C1351" s="1" t="s">
        <v>3598</v>
      </c>
      <c r="D1351" s="1" t="s">
        <v>3597</v>
      </c>
      <c r="E1351" s="1" t="s">
        <v>218</v>
      </c>
      <c r="F1351" s="1">
        <v>27</v>
      </c>
    </row>
    <row r="1352" spans="1:6">
      <c r="A1352" s="1">
        <v>1351</v>
      </c>
      <c r="B1352" s="1">
        <v>1233952853</v>
      </c>
      <c r="C1352" s="1" t="s">
        <v>2002</v>
      </c>
      <c r="D1352" s="1" t="s">
        <v>2001</v>
      </c>
      <c r="E1352" s="1" t="s">
        <v>221</v>
      </c>
      <c r="F1352" s="1">
        <v>25</v>
      </c>
    </row>
    <row r="1353" spans="1:6">
      <c r="A1353" s="1">
        <v>1352</v>
      </c>
      <c r="B1353" s="1">
        <v>79597129</v>
      </c>
      <c r="C1353" s="1" t="s">
        <v>1137</v>
      </c>
      <c r="D1353" s="1" t="s">
        <v>1136</v>
      </c>
      <c r="E1353" s="1" t="s">
        <v>221</v>
      </c>
      <c r="F1353" s="1">
        <v>51</v>
      </c>
    </row>
    <row r="1354" spans="1:6">
      <c r="A1354" s="1">
        <v>1353</v>
      </c>
      <c r="B1354" s="1">
        <v>53087069</v>
      </c>
      <c r="C1354" s="1" t="s">
        <v>3265</v>
      </c>
      <c r="D1354" s="1" t="s">
        <v>3264</v>
      </c>
      <c r="E1354" s="1" t="s">
        <v>218</v>
      </c>
      <c r="F1354" s="1">
        <v>39</v>
      </c>
    </row>
    <row r="1355" spans="1:6">
      <c r="A1355" s="1">
        <v>1354</v>
      </c>
      <c r="B1355" s="1">
        <v>1030222385</v>
      </c>
      <c r="C1355" s="1" t="s">
        <v>3085</v>
      </c>
      <c r="D1355" s="1" t="s">
        <v>3084</v>
      </c>
      <c r="E1355" s="1" t="s">
        <v>218</v>
      </c>
      <c r="F1355" s="1">
        <v>32</v>
      </c>
    </row>
    <row r="1356" spans="1:6">
      <c r="A1356" s="1">
        <v>1355</v>
      </c>
      <c r="B1356" s="1">
        <v>10149972</v>
      </c>
      <c r="C1356" s="1" t="s">
        <v>609</v>
      </c>
      <c r="D1356" s="1" t="s">
        <v>608</v>
      </c>
      <c r="E1356" s="1" t="s">
        <v>221</v>
      </c>
      <c r="F1356" s="1">
        <v>50</v>
      </c>
    </row>
    <row r="1357" spans="1:6">
      <c r="A1357" s="1">
        <v>1356</v>
      </c>
      <c r="B1357" s="1">
        <v>80036592</v>
      </c>
      <c r="C1357" s="1" t="s">
        <v>999</v>
      </c>
      <c r="D1357" s="1" t="s">
        <v>998</v>
      </c>
      <c r="E1357" s="1" t="s">
        <v>221</v>
      </c>
      <c r="F1357" s="1">
        <v>42</v>
      </c>
    </row>
    <row r="1358" spans="1:6">
      <c r="A1358" s="1">
        <v>1357</v>
      </c>
      <c r="B1358" s="1">
        <v>1019542118</v>
      </c>
      <c r="C1358" s="1" t="s">
        <v>457</v>
      </c>
      <c r="D1358" s="1" t="s">
        <v>106</v>
      </c>
      <c r="E1358" s="1" t="s">
        <v>221</v>
      </c>
      <c r="F1358" s="1">
        <v>27</v>
      </c>
    </row>
    <row r="1359" spans="1:6">
      <c r="A1359" s="1">
        <v>1358</v>
      </c>
      <c r="B1359" s="1">
        <v>1026851640</v>
      </c>
      <c r="C1359" s="1" t="s">
        <v>571</v>
      </c>
      <c r="D1359" s="1" t="s">
        <v>570</v>
      </c>
      <c r="E1359" s="1" t="s">
        <v>221</v>
      </c>
      <c r="F1359" s="1">
        <v>25</v>
      </c>
    </row>
    <row r="1360" spans="1:6">
      <c r="A1360" s="1">
        <v>1359</v>
      </c>
      <c r="B1360" s="1">
        <v>1018253271</v>
      </c>
      <c r="C1360" s="1" t="s">
        <v>3068</v>
      </c>
      <c r="D1360" s="1" t="s">
        <v>2118</v>
      </c>
      <c r="E1360" s="1" t="s">
        <v>218</v>
      </c>
      <c r="F1360" s="1">
        <v>26</v>
      </c>
    </row>
    <row r="1361" spans="1:6">
      <c r="A1361" s="1">
        <v>1360</v>
      </c>
      <c r="B1361" s="1">
        <v>52798602</v>
      </c>
      <c r="C1361" s="1" t="s">
        <v>793</v>
      </c>
      <c r="D1361" s="1" t="s">
        <v>792</v>
      </c>
      <c r="E1361" s="1" t="s">
        <v>218</v>
      </c>
      <c r="F1361" s="1">
        <v>42</v>
      </c>
    </row>
    <row r="1362" spans="1:6">
      <c r="A1362" s="1">
        <v>1361</v>
      </c>
      <c r="B1362" s="1">
        <v>101550427</v>
      </c>
      <c r="C1362" s="1" t="s">
        <v>1609</v>
      </c>
      <c r="D1362" s="1" t="s">
        <v>44</v>
      </c>
      <c r="E1362" s="1" t="s">
        <v>221</v>
      </c>
      <c r="F1362" s="1">
        <v>34</v>
      </c>
    </row>
    <row r="1363" spans="1:6">
      <c r="A1363" s="1">
        <v>1362</v>
      </c>
      <c r="B1363" s="1">
        <v>1032619017</v>
      </c>
      <c r="C1363" s="1" t="s">
        <v>647</v>
      </c>
      <c r="D1363" s="1" t="s">
        <v>646</v>
      </c>
      <c r="E1363" s="1" t="s">
        <v>221</v>
      </c>
      <c r="F1363" s="1">
        <v>35</v>
      </c>
    </row>
    <row r="1364" spans="1:6">
      <c r="A1364" s="1">
        <v>1363</v>
      </c>
      <c r="B1364" s="1">
        <v>1022355375</v>
      </c>
      <c r="C1364" s="1" t="s">
        <v>1694</v>
      </c>
      <c r="D1364" s="1" t="s">
        <v>1693</v>
      </c>
      <c r="E1364" s="1" t="s">
        <v>221</v>
      </c>
      <c r="F1364" s="1">
        <v>35</v>
      </c>
    </row>
    <row r="1365" spans="1:6">
      <c r="A1365" s="1">
        <v>1364</v>
      </c>
      <c r="B1365" s="1">
        <v>1075381756</v>
      </c>
      <c r="C1365" s="1" t="s">
        <v>2194</v>
      </c>
      <c r="D1365" s="1" t="s">
        <v>877</v>
      </c>
      <c r="E1365" s="1" t="s">
        <v>218</v>
      </c>
      <c r="F1365" s="1">
        <v>24</v>
      </c>
    </row>
    <row r="1366" spans="1:6">
      <c r="A1366" s="1">
        <v>1365</v>
      </c>
      <c r="B1366" s="1">
        <v>1094966733</v>
      </c>
      <c r="C1366" s="1" t="s">
        <v>3408</v>
      </c>
      <c r="D1366" s="1" t="s">
        <v>2283</v>
      </c>
      <c r="E1366" s="1" t="s">
        <v>221</v>
      </c>
      <c r="F1366" s="1">
        <v>30</v>
      </c>
    </row>
    <row r="1367" spans="1:6">
      <c r="A1367" s="1">
        <v>1366</v>
      </c>
      <c r="B1367" s="1">
        <v>79064789</v>
      </c>
      <c r="C1367" s="1" t="s">
        <v>1490</v>
      </c>
      <c r="D1367" s="1" t="s">
        <v>1489</v>
      </c>
      <c r="E1367" s="1" t="s">
        <v>221</v>
      </c>
      <c r="F1367" s="1">
        <v>40</v>
      </c>
    </row>
    <row r="1368" spans="1:6">
      <c r="A1368" s="1">
        <v>1367</v>
      </c>
      <c r="B1368" s="1">
        <v>79517709</v>
      </c>
      <c r="C1368" s="1" t="s">
        <v>441</v>
      </c>
      <c r="D1368" s="1" t="s">
        <v>440</v>
      </c>
      <c r="E1368" s="1" t="s">
        <v>221</v>
      </c>
      <c r="F1368" s="1">
        <v>53</v>
      </c>
    </row>
    <row r="1369" spans="1:6">
      <c r="A1369" s="1">
        <v>1368</v>
      </c>
      <c r="B1369" s="1">
        <v>1023824847</v>
      </c>
      <c r="C1369" s="1" t="s">
        <v>3171</v>
      </c>
      <c r="D1369" s="1" t="s">
        <v>90</v>
      </c>
      <c r="E1369" s="1" t="s">
        <v>221</v>
      </c>
      <c r="F1369" s="1">
        <v>35</v>
      </c>
    </row>
    <row r="1370" spans="1:6">
      <c r="A1370" s="1">
        <v>1369</v>
      </c>
      <c r="B1370" s="1">
        <v>37325782</v>
      </c>
      <c r="C1370" s="1" t="s">
        <v>3356</v>
      </c>
      <c r="D1370" s="1" t="s">
        <v>3355</v>
      </c>
      <c r="E1370" s="1" t="s">
        <v>218</v>
      </c>
      <c r="F1370" s="1">
        <v>48</v>
      </c>
    </row>
    <row r="1371" spans="1:6">
      <c r="A1371" s="1">
        <v>1370</v>
      </c>
      <c r="B1371" s="1">
        <v>79786302</v>
      </c>
      <c r="C1371" s="1" t="s">
        <v>2265</v>
      </c>
      <c r="D1371" s="1" t="s">
        <v>2264</v>
      </c>
      <c r="E1371" s="1" t="s">
        <v>221</v>
      </c>
      <c r="F1371" s="1">
        <v>48</v>
      </c>
    </row>
    <row r="1372" spans="1:6">
      <c r="A1372" s="1">
        <v>1371</v>
      </c>
      <c r="B1372" s="1">
        <v>1032382542</v>
      </c>
      <c r="C1372" s="1" t="s">
        <v>547</v>
      </c>
      <c r="D1372" s="1" t="s">
        <v>196</v>
      </c>
      <c r="E1372" s="1" t="s">
        <v>221</v>
      </c>
      <c r="F1372" s="1">
        <v>26</v>
      </c>
    </row>
    <row r="1373" spans="1:6">
      <c r="A1373" s="1">
        <v>1372</v>
      </c>
      <c r="B1373" s="1">
        <v>1022229191</v>
      </c>
      <c r="C1373" s="1" t="s">
        <v>1698</v>
      </c>
      <c r="D1373" s="1" t="s">
        <v>1697</v>
      </c>
      <c r="E1373" s="1" t="s">
        <v>218</v>
      </c>
      <c r="F1373" s="1">
        <v>30</v>
      </c>
    </row>
    <row r="1374" spans="1:6">
      <c r="A1374" s="1">
        <v>1373</v>
      </c>
      <c r="B1374" s="1">
        <v>52028132</v>
      </c>
      <c r="C1374" s="1" t="s">
        <v>2383</v>
      </c>
      <c r="D1374" s="1" t="s">
        <v>2382</v>
      </c>
      <c r="E1374" s="1" t="s">
        <v>218</v>
      </c>
      <c r="F1374" s="1">
        <v>52</v>
      </c>
    </row>
    <row r="1375" spans="1:6">
      <c r="A1375" s="1">
        <v>1374</v>
      </c>
      <c r="B1375" s="1">
        <v>71739934</v>
      </c>
      <c r="C1375" s="1" t="s">
        <v>3272</v>
      </c>
      <c r="D1375" s="1" t="s">
        <v>3271</v>
      </c>
      <c r="E1375" s="1" t="s">
        <v>221</v>
      </c>
      <c r="F1375" s="1">
        <v>49</v>
      </c>
    </row>
    <row r="1376" spans="1:6">
      <c r="A1376" s="1">
        <v>1375</v>
      </c>
      <c r="B1376" s="1">
        <v>1032893854</v>
      </c>
      <c r="C1376" s="1" t="s">
        <v>3402</v>
      </c>
      <c r="D1376" s="1" t="s">
        <v>3401</v>
      </c>
      <c r="E1376" s="1" t="s">
        <v>218</v>
      </c>
      <c r="F1376" s="1">
        <v>26</v>
      </c>
    </row>
    <row r="1377" spans="1:6">
      <c r="A1377" s="1">
        <v>1376</v>
      </c>
      <c r="B1377" s="1">
        <v>1019224220</v>
      </c>
      <c r="C1377" s="1" t="s">
        <v>3340</v>
      </c>
      <c r="D1377" s="1" t="s">
        <v>3339</v>
      </c>
      <c r="E1377" s="1" t="s">
        <v>221</v>
      </c>
      <c r="F1377" s="1">
        <v>34</v>
      </c>
    </row>
    <row r="1378" spans="1:6">
      <c r="A1378" s="1">
        <v>1377</v>
      </c>
      <c r="B1378" s="1">
        <v>10738708</v>
      </c>
      <c r="C1378" s="1" t="s">
        <v>1064</v>
      </c>
      <c r="D1378" s="1" t="s">
        <v>1063</v>
      </c>
      <c r="E1378" s="1" t="s">
        <v>218</v>
      </c>
      <c r="F1378" s="1">
        <v>32</v>
      </c>
    </row>
    <row r="1379" spans="1:6">
      <c r="A1379" s="1">
        <v>1378</v>
      </c>
      <c r="B1379" s="1">
        <v>1098504469</v>
      </c>
      <c r="C1379" s="1" t="s">
        <v>827</v>
      </c>
      <c r="D1379" s="1" t="s">
        <v>826</v>
      </c>
      <c r="E1379" s="1" t="s">
        <v>218</v>
      </c>
      <c r="F1379" s="1">
        <v>31</v>
      </c>
    </row>
    <row r="1380" spans="1:6">
      <c r="A1380" s="1">
        <v>1379</v>
      </c>
      <c r="B1380" s="1">
        <v>53113468</v>
      </c>
      <c r="C1380" s="1" t="s">
        <v>1309</v>
      </c>
      <c r="D1380" s="1" t="s">
        <v>534</v>
      </c>
      <c r="E1380" s="1" t="s">
        <v>218</v>
      </c>
      <c r="F1380" s="1">
        <v>38</v>
      </c>
    </row>
    <row r="1381" spans="1:6">
      <c r="A1381" s="1">
        <v>1380</v>
      </c>
      <c r="B1381" s="1">
        <v>52957508</v>
      </c>
      <c r="C1381" s="1" t="s">
        <v>714</v>
      </c>
      <c r="D1381" s="1" t="s">
        <v>713</v>
      </c>
      <c r="E1381" s="1" t="s">
        <v>218</v>
      </c>
      <c r="F1381" s="1">
        <v>40</v>
      </c>
    </row>
    <row r="1382" spans="1:6">
      <c r="A1382" s="1">
        <v>1381</v>
      </c>
      <c r="B1382" s="1">
        <v>80212617</v>
      </c>
      <c r="C1382" s="1" t="s">
        <v>3467</v>
      </c>
      <c r="D1382" s="1" t="s">
        <v>3466</v>
      </c>
      <c r="E1382" s="1" t="s">
        <v>221</v>
      </c>
      <c r="F1382" s="1">
        <v>38</v>
      </c>
    </row>
    <row r="1383" spans="1:6">
      <c r="A1383" s="1">
        <v>1382</v>
      </c>
      <c r="B1383" s="1">
        <v>79869817</v>
      </c>
      <c r="C1383" s="1" t="s">
        <v>2996</v>
      </c>
      <c r="D1383" s="1" t="s">
        <v>2995</v>
      </c>
      <c r="E1383" s="1" t="s">
        <v>221</v>
      </c>
      <c r="F1383" s="1">
        <v>50</v>
      </c>
    </row>
    <row r="1384" spans="1:6">
      <c r="A1384" s="1">
        <v>1383</v>
      </c>
      <c r="B1384" s="1">
        <v>20917341</v>
      </c>
      <c r="C1384" s="1" t="s">
        <v>3100</v>
      </c>
      <c r="D1384" s="1" t="s">
        <v>3099</v>
      </c>
      <c r="E1384" s="1" t="s">
        <v>218</v>
      </c>
      <c r="F1384" s="1">
        <v>37</v>
      </c>
    </row>
    <row r="1385" spans="1:6">
      <c r="A1385" s="1">
        <v>1384</v>
      </c>
      <c r="B1385" s="1">
        <v>39757288</v>
      </c>
      <c r="C1385" s="1" t="s">
        <v>3067</v>
      </c>
      <c r="D1385" s="1" t="s">
        <v>296</v>
      </c>
      <c r="E1385" s="1" t="s">
        <v>218</v>
      </c>
      <c r="F1385" s="1">
        <v>52</v>
      </c>
    </row>
    <row r="1386" spans="1:6">
      <c r="A1386" s="1">
        <v>1385</v>
      </c>
      <c r="B1386" s="1">
        <v>1070576578</v>
      </c>
      <c r="C1386" s="1" t="s">
        <v>1970</v>
      </c>
      <c r="D1386" s="1" t="s">
        <v>1969</v>
      </c>
      <c r="E1386" s="1" t="s">
        <v>218</v>
      </c>
      <c r="F1386" s="1">
        <v>36</v>
      </c>
    </row>
    <row r="1387" spans="1:6">
      <c r="A1387" s="1">
        <v>1386</v>
      </c>
      <c r="B1387" s="1">
        <v>1023890412</v>
      </c>
      <c r="C1387" s="1" t="s">
        <v>3075</v>
      </c>
      <c r="D1387" s="1" t="s">
        <v>3074</v>
      </c>
      <c r="E1387" s="1" t="s">
        <v>218</v>
      </c>
      <c r="F1387" s="1">
        <v>27</v>
      </c>
    </row>
    <row r="1388" spans="1:6">
      <c r="A1388" s="1">
        <v>1387</v>
      </c>
      <c r="B1388" s="1">
        <v>52525738</v>
      </c>
      <c r="C1388" s="1" t="s">
        <v>3109</v>
      </c>
      <c r="D1388" s="1" t="s">
        <v>3108</v>
      </c>
      <c r="E1388" s="1" t="s">
        <v>218</v>
      </c>
      <c r="F1388" s="1">
        <v>43</v>
      </c>
    </row>
    <row r="1389" spans="1:6">
      <c r="A1389" s="1">
        <v>1388</v>
      </c>
      <c r="B1389" s="1">
        <v>1022801429</v>
      </c>
      <c r="C1389" s="1" t="s">
        <v>2489</v>
      </c>
      <c r="D1389" s="1" t="s">
        <v>347</v>
      </c>
      <c r="E1389" s="1" t="s">
        <v>218</v>
      </c>
      <c r="F1389" s="1">
        <v>25</v>
      </c>
    </row>
    <row r="1390" spans="1:6">
      <c r="A1390" s="1">
        <v>1389</v>
      </c>
      <c r="B1390" s="1">
        <v>53088003</v>
      </c>
      <c r="C1390" s="1" t="s">
        <v>1471</v>
      </c>
      <c r="D1390" s="1" t="s">
        <v>1470</v>
      </c>
      <c r="E1390" s="1" t="s">
        <v>218</v>
      </c>
      <c r="F1390" s="1">
        <v>37</v>
      </c>
    </row>
    <row r="1391" spans="1:6">
      <c r="A1391" s="1">
        <v>1390</v>
      </c>
      <c r="B1391" s="1">
        <v>1022928175</v>
      </c>
      <c r="C1391" s="1" t="s">
        <v>3533</v>
      </c>
      <c r="D1391" s="1" t="s">
        <v>3532</v>
      </c>
      <c r="E1391" s="1" t="s">
        <v>221</v>
      </c>
      <c r="F1391" s="1">
        <v>23</v>
      </c>
    </row>
    <row r="1392" spans="1:6">
      <c r="A1392" s="1">
        <v>1391</v>
      </c>
      <c r="B1392" s="1">
        <v>1016861049</v>
      </c>
      <c r="C1392" s="1" t="s">
        <v>1030</v>
      </c>
      <c r="D1392" s="1" t="s">
        <v>100</v>
      </c>
      <c r="E1392" s="1" t="s">
        <v>218</v>
      </c>
      <c r="F1392" s="1">
        <v>30</v>
      </c>
    </row>
    <row r="1393" spans="1:6">
      <c r="A1393" s="1">
        <v>1392</v>
      </c>
      <c r="B1393" s="1">
        <v>53031777</v>
      </c>
      <c r="C1393" s="1" t="s">
        <v>2165</v>
      </c>
      <c r="D1393" s="1" t="s">
        <v>2164</v>
      </c>
      <c r="E1393" s="1" t="s">
        <v>218</v>
      </c>
      <c r="F1393" s="1">
        <v>37</v>
      </c>
    </row>
    <row r="1394" spans="1:6">
      <c r="A1394" s="1">
        <v>1393</v>
      </c>
      <c r="B1394" s="1">
        <v>79541792</v>
      </c>
      <c r="C1394" s="1" t="s">
        <v>407</v>
      </c>
      <c r="D1394" s="1" t="s">
        <v>406</v>
      </c>
      <c r="E1394" s="1" t="s">
        <v>221</v>
      </c>
      <c r="F1394" s="1">
        <v>52</v>
      </c>
    </row>
    <row r="1395" spans="1:6">
      <c r="A1395" s="1">
        <v>1394</v>
      </c>
      <c r="B1395" s="1">
        <v>51896266</v>
      </c>
      <c r="C1395" s="1" t="s">
        <v>959</v>
      </c>
      <c r="D1395" s="1" t="s">
        <v>958</v>
      </c>
      <c r="E1395" s="1" t="s">
        <v>218</v>
      </c>
      <c r="F1395" s="1">
        <v>54</v>
      </c>
    </row>
    <row r="1396" spans="1:6">
      <c r="A1396" s="1">
        <v>1395</v>
      </c>
      <c r="B1396" s="1">
        <v>103048765</v>
      </c>
      <c r="C1396" s="1" t="s">
        <v>205</v>
      </c>
      <c r="D1396" s="1" t="s">
        <v>100</v>
      </c>
      <c r="E1396" s="1" t="s">
        <v>218</v>
      </c>
      <c r="F1396" s="1">
        <v>32</v>
      </c>
    </row>
    <row r="1397" spans="1:6">
      <c r="A1397" s="1">
        <v>1396</v>
      </c>
      <c r="B1397" s="1">
        <v>52804561</v>
      </c>
      <c r="C1397" s="1" t="s">
        <v>433</v>
      </c>
      <c r="D1397" s="1" t="s">
        <v>432</v>
      </c>
      <c r="E1397" s="1" t="s">
        <v>218</v>
      </c>
      <c r="F1397" s="1">
        <v>41</v>
      </c>
    </row>
    <row r="1398" spans="1:6">
      <c r="A1398" s="1">
        <v>1397</v>
      </c>
      <c r="B1398" s="1">
        <v>91271841</v>
      </c>
      <c r="C1398" s="1" t="s">
        <v>2189</v>
      </c>
      <c r="D1398" s="1" t="s">
        <v>2188</v>
      </c>
      <c r="E1398" s="1" t="s">
        <v>221</v>
      </c>
      <c r="F1398" s="1">
        <v>52</v>
      </c>
    </row>
    <row r="1399" spans="1:6">
      <c r="A1399" s="1">
        <v>1398</v>
      </c>
      <c r="B1399" s="1">
        <v>1032399264</v>
      </c>
      <c r="C1399" s="1" t="s">
        <v>1731</v>
      </c>
      <c r="D1399" s="1" t="s">
        <v>1730</v>
      </c>
      <c r="E1399" s="1" t="s">
        <v>218</v>
      </c>
      <c r="F1399" s="1">
        <v>34</v>
      </c>
    </row>
    <row r="1400" spans="1:6">
      <c r="A1400" s="1">
        <v>1399</v>
      </c>
      <c r="B1400" s="1">
        <v>1032177880</v>
      </c>
      <c r="C1400" s="1" t="s">
        <v>931</v>
      </c>
      <c r="D1400" s="1" t="s">
        <v>930</v>
      </c>
      <c r="E1400" s="1" t="s">
        <v>218</v>
      </c>
      <c r="F1400" s="1">
        <v>27</v>
      </c>
    </row>
    <row r="1401" spans="1:6">
      <c r="A1401" s="1">
        <v>1400</v>
      </c>
      <c r="B1401" s="1">
        <v>52559817</v>
      </c>
      <c r="C1401" s="1" t="s">
        <v>2405</v>
      </c>
      <c r="D1401" s="1" t="s">
        <v>280</v>
      </c>
      <c r="E1401" s="1" t="s">
        <v>218</v>
      </c>
      <c r="F1401" s="1">
        <v>50</v>
      </c>
    </row>
    <row r="1402" spans="1:6">
      <c r="A1402" s="1">
        <v>1401</v>
      </c>
      <c r="B1402" s="1">
        <v>52511667</v>
      </c>
      <c r="C1402" s="1" t="s">
        <v>2402</v>
      </c>
      <c r="D1402" s="1" t="s">
        <v>2401</v>
      </c>
      <c r="E1402" s="1" t="s">
        <v>218</v>
      </c>
      <c r="F1402" s="1">
        <v>45</v>
      </c>
    </row>
    <row r="1403" spans="1:6">
      <c r="A1403" s="1">
        <v>1402</v>
      </c>
      <c r="B1403" s="1">
        <v>52643834</v>
      </c>
      <c r="C1403" s="1" t="s">
        <v>2244</v>
      </c>
      <c r="D1403" s="1" t="s">
        <v>2243</v>
      </c>
      <c r="E1403" s="1" t="s">
        <v>218</v>
      </c>
      <c r="F1403" s="1">
        <v>49</v>
      </c>
    </row>
    <row r="1404" spans="1:6">
      <c r="A1404" s="1">
        <v>1403</v>
      </c>
      <c r="B1404" s="1">
        <v>1018817517</v>
      </c>
      <c r="C1404" s="1" t="s">
        <v>2317</v>
      </c>
      <c r="D1404" s="1" t="s">
        <v>2316</v>
      </c>
      <c r="E1404" s="1" t="s">
        <v>218</v>
      </c>
      <c r="F1404" s="1">
        <v>30</v>
      </c>
    </row>
    <row r="1405" spans="1:6">
      <c r="A1405" s="1">
        <v>1404</v>
      </c>
      <c r="B1405" s="1">
        <v>7961907</v>
      </c>
      <c r="C1405" s="1" t="s">
        <v>1313</v>
      </c>
      <c r="D1405" s="1" t="s">
        <v>1312</v>
      </c>
      <c r="E1405" s="1" t="s">
        <v>221</v>
      </c>
      <c r="F1405" s="1">
        <v>50</v>
      </c>
    </row>
    <row r="1406" spans="1:6">
      <c r="A1406" s="1">
        <v>1405</v>
      </c>
      <c r="B1406" s="1">
        <v>53074661</v>
      </c>
      <c r="C1406" s="1" t="s">
        <v>2014</v>
      </c>
      <c r="D1406" s="1" t="s">
        <v>3461</v>
      </c>
      <c r="E1406" s="1" t="s">
        <v>218</v>
      </c>
      <c r="F1406" s="1">
        <v>37</v>
      </c>
    </row>
    <row r="1407" spans="1:6">
      <c r="A1407" s="1">
        <v>1406</v>
      </c>
      <c r="B1407" s="1">
        <v>1016899182</v>
      </c>
      <c r="C1407" s="1" t="s">
        <v>613</v>
      </c>
      <c r="D1407" s="1" t="s">
        <v>612</v>
      </c>
      <c r="E1407" s="1" t="s">
        <v>221</v>
      </c>
      <c r="F1407" s="1">
        <v>35</v>
      </c>
    </row>
    <row r="1408" spans="1:6">
      <c r="A1408" s="1">
        <v>1407</v>
      </c>
      <c r="B1408" s="1">
        <v>52965290</v>
      </c>
      <c r="C1408" s="1" t="s">
        <v>1298</v>
      </c>
      <c r="D1408" s="1" t="s">
        <v>1297</v>
      </c>
      <c r="E1408" s="1" t="s">
        <v>218</v>
      </c>
      <c r="F1408" s="1">
        <v>39</v>
      </c>
    </row>
    <row r="1409" spans="1:6">
      <c r="A1409" s="1">
        <v>1408</v>
      </c>
      <c r="B1409" s="1">
        <v>79914735</v>
      </c>
      <c r="C1409" s="1" t="s">
        <v>1821</v>
      </c>
      <c r="D1409" s="1" t="s">
        <v>1820</v>
      </c>
      <c r="E1409" s="1" t="s">
        <v>221</v>
      </c>
      <c r="F1409" s="1">
        <v>45</v>
      </c>
    </row>
    <row r="1410" spans="1:6">
      <c r="A1410" s="1">
        <v>1409</v>
      </c>
      <c r="B1410" s="1">
        <v>80861025</v>
      </c>
      <c r="C1410" s="1" t="s">
        <v>1573</v>
      </c>
      <c r="D1410" s="1" t="s">
        <v>1572</v>
      </c>
      <c r="E1410" s="1" t="s">
        <v>221</v>
      </c>
      <c r="F1410" s="1">
        <v>37</v>
      </c>
    </row>
    <row r="1411" spans="1:6">
      <c r="A1411" s="1">
        <v>1410</v>
      </c>
      <c r="B1411" s="1">
        <v>1022733331</v>
      </c>
      <c r="C1411" s="1" t="s">
        <v>1170</v>
      </c>
      <c r="D1411" s="1" t="s">
        <v>2334</v>
      </c>
      <c r="E1411" s="1" t="s">
        <v>221</v>
      </c>
      <c r="F1411" s="1">
        <v>31</v>
      </c>
    </row>
    <row r="1412" spans="1:6">
      <c r="A1412" s="1">
        <v>1411</v>
      </c>
      <c r="B1412" s="1">
        <v>52968136</v>
      </c>
      <c r="C1412" s="1" t="s">
        <v>716</v>
      </c>
      <c r="D1412" s="1" t="s">
        <v>715</v>
      </c>
      <c r="E1412" s="1" t="s">
        <v>218</v>
      </c>
      <c r="F1412" s="1">
        <v>40</v>
      </c>
    </row>
    <row r="1413" spans="1:6">
      <c r="A1413" s="1">
        <v>1412</v>
      </c>
      <c r="B1413" s="1">
        <v>1032510767</v>
      </c>
      <c r="C1413" s="1" t="s">
        <v>1967</v>
      </c>
      <c r="D1413" s="1" t="s">
        <v>1966</v>
      </c>
      <c r="E1413" s="1" t="s">
        <v>218</v>
      </c>
      <c r="F1413" s="1">
        <v>26</v>
      </c>
    </row>
    <row r="1414" spans="1:6">
      <c r="A1414" s="1">
        <v>1413</v>
      </c>
      <c r="B1414" s="1">
        <v>1001511134</v>
      </c>
      <c r="C1414" s="1" t="s">
        <v>1175</v>
      </c>
      <c r="D1414" s="1" t="s">
        <v>1174</v>
      </c>
      <c r="E1414" s="1" t="s">
        <v>218</v>
      </c>
      <c r="F1414" s="1">
        <v>22</v>
      </c>
    </row>
    <row r="1415" spans="1:6">
      <c r="A1415" s="1">
        <v>1414</v>
      </c>
      <c r="B1415" s="1">
        <v>52323417</v>
      </c>
      <c r="C1415" s="1" t="s">
        <v>25</v>
      </c>
      <c r="D1415" s="1" t="s">
        <v>26</v>
      </c>
      <c r="E1415" s="1" t="s">
        <v>218</v>
      </c>
      <c r="F1415" s="1">
        <v>46</v>
      </c>
    </row>
    <row r="1416" spans="1:6">
      <c r="A1416" s="1">
        <v>1415</v>
      </c>
      <c r="B1416" s="1">
        <v>11448480</v>
      </c>
      <c r="C1416" s="1" t="s">
        <v>1395</v>
      </c>
      <c r="D1416" s="1" t="s">
        <v>1394</v>
      </c>
      <c r="E1416" s="1" t="s">
        <v>221</v>
      </c>
      <c r="F1416" s="1">
        <v>42</v>
      </c>
    </row>
    <row r="1417" spans="1:6">
      <c r="A1417" s="1">
        <v>1416</v>
      </c>
      <c r="B1417" s="1">
        <v>52519861</v>
      </c>
      <c r="C1417" s="1" t="s">
        <v>435</v>
      </c>
      <c r="D1417" s="1" t="s">
        <v>1099</v>
      </c>
      <c r="E1417" s="1" t="s">
        <v>218</v>
      </c>
      <c r="F1417" s="1">
        <v>42</v>
      </c>
    </row>
    <row r="1418" spans="1:6">
      <c r="A1418" s="1">
        <v>1417</v>
      </c>
      <c r="B1418" s="1">
        <v>1030289697</v>
      </c>
      <c r="C1418" s="1" t="s">
        <v>2351</v>
      </c>
      <c r="D1418" s="1" t="s">
        <v>2350</v>
      </c>
      <c r="E1418" s="1" t="s">
        <v>218</v>
      </c>
      <c r="F1418" s="1">
        <v>31</v>
      </c>
    </row>
    <row r="1419" spans="1:6">
      <c r="A1419" s="1">
        <v>1418</v>
      </c>
      <c r="B1419" s="1">
        <v>1023676180</v>
      </c>
      <c r="C1419" s="1" t="s">
        <v>3077</v>
      </c>
      <c r="D1419" s="1" t="s">
        <v>3076</v>
      </c>
      <c r="E1419" s="1" t="s">
        <v>221</v>
      </c>
      <c r="F1419" s="1">
        <v>27</v>
      </c>
    </row>
    <row r="1420" spans="1:6">
      <c r="A1420" s="1">
        <v>1419</v>
      </c>
      <c r="B1420" s="1">
        <v>1030771519</v>
      </c>
      <c r="C1420" s="1" t="s">
        <v>773</v>
      </c>
      <c r="D1420" s="1" t="s">
        <v>772</v>
      </c>
      <c r="E1420" s="1" t="s">
        <v>221</v>
      </c>
      <c r="F1420" s="1">
        <v>28</v>
      </c>
    </row>
    <row r="1421" spans="1:6">
      <c r="A1421" s="1">
        <v>1420</v>
      </c>
      <c r="B1421" s="1">
        <v>1012976262</v>
      </c>
      <c r="C1421" s="1" t="s">
        <v>2076</v>
      </c>
      <c r="D1421" s="1" t="s">
        <v>2075</v>
      </c>
      <c r="E1421" s="1" t="s">
        <v>218</v>
      </c>
      <c r="F1421" s="1">
        <v>36</v>
      </c>
    </row>
    <row r="1422" spans="1:6">
      <c r="A1422" s="1">
        <v>1421</v>
      </c>
      <c r="B1422" s="1">
        <v>7316664</v>
      </c>
      <c r="C1422" s="1" t="s">
        <v>1135</v>
      </c>
      <c r="D1422" s="1" t="s">
        <v>1134</v>
      </c>
      <c r="E1422" s="1" t="s">
        <v>221</v>
      </c>
      <c r="F1422" s="1">
        <v>42</v>
      </c>
    </row>
    <row r="1423" spans="1:6">
      <c r="A1423" s="1">
        <v>1422</v>
      </c>
      <c r="B1423" s="1">
        <v>101690518</v>
      </c>
      <c r="C1423" s="1" t="s">
        <v>1673</v>
      </c>
      <c r="D1423" s="1" t="s">
        <v>1672</v>
      </c>
      <c r="E1423" s="1" t="s">
        <v>218</v>
      </c>
      <c r="F1423" s="1">
        <v>32</v>
      </c>
    </row>
    <row r="1424" spans="1:6">
      <c r="A1424" s="1">
        <v>1423</v>
      </c>
      <c r="B1424" s="1">
        <v>79511682</v>
      </c>
      <c r="C1424" s="1" t="s">
        <v>2262</v>
      </c>
      <c r="D1424" s="1" t="s">
        <v>2261</v>
      </c>
      <c r="E1424" s="1" t="s">
        <v>221</v>
      </c>
      <c r="F1424" s="1">
        <v>53</v>
      </c>
    </row>
    <row r="1425" spans="1:6">
      <c r="A1425" s="1">
        <v>1424</v>
      </c>
      <c r="B1425" s="1">
        <v>52306703</v>
      </c>
      <c r="C1425" s="1" t="s">
        <v>685</v>
      </c>
      <c r="D1425" s="1" t="s">
        <v>684</v>
      </c>
      <c r="E1425" s="1" t="s">
        <v>218</v>
      </c>
      <c r="F1425" s="1">
        <v>45</v>
      </c>
    </row>
    <row r="1426" spans="1:6">
      <c r="A1426" s="1">
        <v>1425</v>
      </c>
      <c r="B1426" s="1">
        <v>52927020</v>
      </c>
      <c r="C1426" s="1" t="s">
        <v>1803</v>
      </c>
      <c r="D1426" s="1" t="s">
        <v>1802</v>
      </c>
      <c r="E1426" s="1" t="s">
        <v>218</v>
      </c>
      <c r="F1426" s="1">
        <v>40</v>
      </c>
    </row>
    <row r="1427" spans="1:6">
      <c r="A1427" s="1">
        <v>1426</v>
      </c>
      <c r="B1427" s="1">
        <v>1020637510</v>
      </c>
      <c r="C1427" s="1" t="s">
        <v>1193</v>
      </c>
      <c r="D1427" s="1" t="s">
        <v>1192</v>
      </c>
      <c r="E1427" s="1" t="s">
        <v>218</v>
      </c>
      <c r="F1427" s="1">
        <v>28</v>
      </c>
    </row>
    <row r="1428" spans="1:6">
      <c r="A1428" s="1">
        <v>1427</v>
      </c>
      <c r="B1428" s="1">
        <v>80208888</v>
      </c>
      <c r="C1428" s="1" t="s">
        <v>1827</v>
      </c>
      <c r="D1428" s="1" t="s">
        <v>1826</v>
      </c>
      <c r="E1428" s="1" t="s">
        <v>221</v>
      </c>
      <c r="F1428" s="1">
        <v>40</v>
      </c>
    </row>
    <row r="1429" spans="1:6">
      <c r="A1429" s="1">
        <v>1428</v>
      </c>
      <c r="B1429" s="1">
        <v>1049787520</v>
      </c>
      <c r="C1429" s="1" t="s">
        <v>1854</v>
      </c>
      <c r="D1429" s="1" t="s">
        <v>1853</v>
      </c>
      <c r="E1429" s="1" t="s">
        <v>221</v>
      </c>
      <c r="F1429" s="1">
        <v>31</v>
      </c>
    </row>
    <row r="1430" spans="1:6">
      <c r="A1430" s="1">
        <v>1429</v>
      </c>
      <c r="B1430" s="1">
        <v>1010344470</v>
      </c>
      <c r="C1430" s="1" t="s">
        <v>513</v>
      </c>
      <c r="D1430" s="1" t="s">
        <v>512</v>
      </c>
      <c r="E1430" s="1" t="s">
        <v>218</v>
      </c>
      <c r="F1430" s="1">
        <v>21</v>
      </c>
    </row>
    <row r="1431" spans="1:6">
      <c r="A1431" s="1">
        <v>1430</v>
      </c>
      <c r="B1431" s="1">
        <v>53072834</v>
      </c>
      <c r="C1431" s="1" t="s">
        <v>842</v>
      </c>
      <c r="D1431" s="1" t="s">
        <v>841</v>
      </c>
      <c r="E1431" s="1" t="s">
        <v>218</v>
      </c>
      <c r="F1431" s="1">
        <v>38</v>
      </c>
    </row>
    <row r="1432" spans="1:6">
      <c r="A1432" s="1">
        <v>1431</v>
      </c>
      <c r="B1432" s="1">
        <v>52491554</v>
      </c>
      <c r="C1432" s="1" t="s">
        <v>2142</v>
      </c>
      <c r="D1432" s="1" t="s">
        <v>2141</v>
      </c>
      <c r="E1432" s="1" t="s">
        <v>218</v>
      </c>
      <c r="F1432" s="1">
        <v>44</v>
      </c>
    </row>
    <row r="1433" spans="1:6">
      <c r="A1433" s="1">
        <v>1432</v>
      </c>
      <c r="B1433" s="1">
        <v>80795873</v>
      </c>
      <c r="C1433" s="1" t="s">
        <v>1008</v>
      </c>
      <c r="D1433" s="1" t="s">
        <v>1007</v>
      </c>
      <c r="E1433" s="1" t="s">
        <v>221</v>
      </c>
      <c r="F1433" s="1">
        <v>37</v>
      </c>
    </row>
    <row r="1434" spans="1:6">
      <c r="A1434" s="1">
        <v>1433</v>
      </c>
      <c r="B1434" s="1">
        <v>1018916309</v>
      </c>
      <c r="C1434" s="1" t="s">
        <v>1685</v>
      </c>
      <c r="D1434" s="1" t="s">
        <v>375</v>
      </c>
      <c r="E1434" s="1" t="s">
        <v>221</v>
      </c>
      <c r="F1434" s="1">
        <v>27</v>
      </c>
    </row>
    <row r="1435" spans="1:6">
      <c r="A1435" s="1">
        <v>1434</v>
      </c>
      <c r="B1435" s="1">
        <v>1022375110</v>
      </c>
      <c r="C1435" s="1" t="s">
        <v>2493</v>
      </c>
      <c r="D1435" s="1" t="s">
        <v>2492</v>
      </c>
      <c r="E1435" s="1" t="s">
        <v>221</v>
      </c>
      <c r="F1435" s="1">
        <v>35</v>
      </c>
    </row>
    <row r="1436" spans="1:6">
      <c r="A1436" s="1">
        <v>1435</v>
      </c>
      <c r="B1436" s="1">
        <v>52466597</v>
      </c>
      <c r="C1436" s="1" t="s">
        <v>2035</v>
      </c>
      <c r="D1436" s="1" t="s">
        <v>2034</v>
      </c>
      <c r="E1436" s="1" t="s">
        <v>218</v>
      </c>
      <c r="F1436" s="1">
        <v>43</v>
      </c>
    </row>
    <row r="1437" spans="1:6">
      <c r="A1437" s="1">
        <v>1436</v>
      </c>
      <c r="B1437" s="1">
        <v>52023507</v>
      </c>
      <c r="C1437" s="1" t="s">
        <v>2901</v>
      </c>
      <c r="D1437" s="1" t="s">
        <v>2900</v>
      </c>
      <c r="E1437" s="1" t="s">
        <v>218</v>
      </c>
      <c r="F1437" s="1">
        <v>52</v>
      </c>
    </row>
    <row r="1438" spans="1:6">
      <c r="A1438" s="1">
        <v>1437</v>
      </c>
      <c r="B1438" s="1">
        <v>52202393</v>
      </c>
      <c r="C1438" s="1" t="s">
        <v>1264</v>
      </c>
      <c r="D1438" s="1" t="s">
        <v>1263</v>
      </c>
      <c r="E1438" s="1" t="s">
        <v>218</v>
      </c>
      <c r="F1438" s="1">
        <v>47</v>
      </c>
    </row>
    <row r="1439" spans="1:6">
      <c r="A1439" s="1">
        <v>1438</v>
      </c>
      <c r="B1439" s="1">
        <v>80034409</v>
      </c>
      <c r="C1439" s="1" t="s">
        <v>423</v>
      </c>
      <c r="D1439" s="1" t="s">
        <v>2172</v>
      </c>
      <c r="E1439" s="1" t="s">
        <v>221</v>
      </c>
      <c r="F1439" s="1">
        <v>41</v>
      </c>
    </row>
    <row r="1440" spans="1:6">
      <c r="A1440" s="1">
        <v>1439</v>
      </c>
      <c r="B1440" s="1">
        <v>1032108466</v>
      </c>
      <c r="C1440" s="1" t="s">
        <v>1963</v>
      </c>
      <c r="D1440" s="1" t="s">
        <v>428</v>
      </c>
      <c r="E1440" s="1" t="s">
        <v>218</v>
      </c>
      <c r="F1440" s="1">
        <v>33</v>
      </c>
    </row>
    <row r="1441" spans="1:6">
      <c r="A1441" s="1">
        <v>1440</v>
      </c>
      <c r="B1441" s="1">
        <v>53032015</v>
      </c>
      <c r="C1441" s="1" t="s">
        <v>723</v>
      </c>
      <c r="D1441" s="1" t="s">
        <v>722</v>
      </c>
      <c r="E1441" s="1" t="s">
        <v>218</v>
      </c>
      <c r="F1441" s="1">
        <v>37</v>
      </c>
    </row>
    <row r="1442" spans="1:6">
      <c r="A1442" s="1">
        <v>1441</v>
      </c>
      <c r="B1442" s="1">
        <v>1233199054</v>
      </c>
      <c r="C1442" s="1" t="s">
        <v>2365</v>
      </c>
      <c r="D1442" s="1" t="s">
        <v>355</v>
      </c>
      <c r="E1442" s="1" t="s">
        <v>221</v>
      </c>
      <c r="F1442" s="1">
        <v>26</v>
      </c>
    </row>
    <row r="1443" spans="1:6">
      <c r="A1443" s="1">
        <v>1442</v>
      </c>
      <c r="B1443" s="1">
        <v>1012217608</v>
      </c>
      <c r="C1443" s="1" t="s">
        <v>3582</v>
      </c>
      <c r="D1443" s="1" t="s">
        <v>3581</v>
      </c>
      <c r="E1443" s="1" t="s">
        <v>221</v>
      </c>
      <c r="F1443" s="1">
        <v>32</v>
      </c>
    </row>
    <row r="1444" spans="1:6">
      <c r="A1444" s="1">
        <v>1443</v>
      </c>
      <c r="B1444" s="1">
        <v>80828182</v>
      </c>
      <c r="C1444" s="1" t="s">
        <v>2183</v>
      </c>
      <c r="D1444" s="1" t="s">
        <v>2182</v>
      </c>
      <c r="E1444" s="1" t="s">
        <v>221</v>
      </c>
      <c r="F1444" s="1">
        <v>38</v>
      </c>
    </row>
    <row r="1445" spans="1:6">
      <c r="A1445" s="1">
        <v>1444</v>
      </c>
      <c r="B1445" s="1">
        <v>1070350466</v>
      </c>
      <c r="C1445" s="1" t="s">
        <v>937</v>
      </c>
      <c r="D1445" s="1" t="s">
        <v>936</v>
      </c>
      <c r="E1445" s="1" t="s">
        <v>221</v>
      </c>
      <c r="F1445" s="1">
        <v>34</v>
      </c>
    </row>
    <row r="1446" spans="1:6">
      <c r="A1446" s="1">
        <v>1445</v>
      </c>
      <c r="B1446" s="1">
        <v>1070114555</v>
      </c>
      <c r="C1446" s="1" t="s">
        <v>1734</v>
      </c>
      <c r="D1446" s="1" t="s">
        <v>1733</v>
      </c>
      <c r="E1446" s="1" t="s">
        <v>218</v>
      </c>
      <c r="F1446" s="1">
        <v>33</v>
      </c>
    </row>
    <row r="1447" spans="1:6">
      <c r="A1447" s="1">
        <v>1446</v>
      </c>
      <c r="B1447" s="1">
        <v>79989494</v>
      </c>
      <c r="C1447" s="1" t="s">
        <v>1146</v>
      </c>
      <c r="D1447" s="1" t="s">
        <v>1145</v>
      </c>
      <c r="E1447" s="1" t="s">
        <v>221</v>
      </c>
      <c r="F1447" s="1">
        <v>44</v>
      </c>
    </row>
    <row r="1448" spans="1:6">
      <c r="A1448" s="1">
        <v>1447</v>
      </c>
      <c r="B1448" s="1">
        <v>1022809479</v>
      </c>
      <c r="C1448" s="1" t="s">
        <v>1362</v>
      </c>
      <c r="D1448" s="1" t="s">
        <v>1361</v>
      </c>
      <c r="E1448" s="1" t="s">
        <v>218</v>
      </c>
      <c r="F1448" s="1">
        <v>34</v>
      </c>
    </row>
    <row r="1449" spans="1:6">
      <c r="A1449" s="1">
        <v>1448</v>
      </c>
      <c r="B1449" s="1">
        <v>1014394687</v>
      </c>
      <c r="C1449" s="1" t="s">
        <v>1184</v>
      </c>
      <c r="D1449" s="1" t="s">
        <v>1183</v>
      </c>
      <c r="E1449" s="1" t="s">
        <v>221</v>
      </c>
      <c r="F1449" s="1">
        <v>34</v>
      </c>
    </row>
    <row r="1450" spans="1:6">
      <c r="A1450" s="1">
        <v>1449</v>
      </c>
      <c r="B1450" s="1">
        <v>80078256</v>
      </c>
      <c r="C1450" s="1" t="s">
        <v>812</v>
      </c>
      <c r="D1450" s="1" t="s">
        <v>811</v>
      </c>
      <c r="E1450" s="1" t="s">
        <v>221</v>
      </c>
      <c r="F1450" s="1">
        <v>41</v>
      </c>
    </row>
    <row r="1451" spans="1:6">
      <c r="A1451" s="1">
        <v>1450</v>
      </c>
      <c r="B1451" s="1">
        <v>1019426717</v>
      </c>
      <c r="C1451" s="1" t="s">
        <v>3296</v>
      </c>
      <c r="D1451" s="1" t="s">
        <v>3295</v>
      </c>
      <c r="E1451" s="1" t="s">
        <v>218</v>
      </c>
      <c r="F1451" s="1">
        <v>28</v>
      </c>
    </row>
    <row r="1452" spans="1:6">
      <c r="A1452" s="1">
        <v>1451</v>
      </c>
      <c r="B1452" s="1">
        <v>79716036</v>
      </c>
      <c r="C1452" s="1" t="s">
        <v>1519</v>
      </c>
      <c r="D1452" s="1" t="s">
        <v>1518</v>
      </c>
      <c r="E1452" s="1" t="s">
        <v>221</v>
      </c>
      <c r="F1452" s="1">
        <v>47</v>
      </c>
    </row>
    <row r="1453" spans="1:6">
      <c r="A1453" s="1">
        <v>1452</v>
      </c>
      <c r="B1453" s="1">
        <v>1020920815</v>
      </c>
      <c r="C1453" s="1" t="s">
        <v>491</v>
      </c>
      <c r="D1453" s="1" t="s">
        <v>490</v>
      </c>
      <c r="E1453" s="1" t="s">
        <v>221</v>
      </c>
      <c r="F1453" s="1">
        <v>33</v>
      </c>
    </row>
    <row r="1454" spans="1:6">
      <c r="A1454" s="1">
        <v>1453</v>
      </c>
      <c r="B1454" s="1">
        <v>79681822</v>
      </c>
      <c r="C1454" s="1" t="s">
        <v>53</v>
      </c>
      <c r="D1454" s="1" t="s">
        <v>54</v>
      </c>
      <c r="E1454" s="1" t="s">
        <v>221</v>
      </c>
      <c r="F1454" s="1">
        <v>47</v>
      </c>
    </row>
    <row r="1455" spans="1:6">
      <c r="A1455" s="1">
        <v>1454</v>
      </c>
      <c r="B1455" s="1">
        <v>1013977099</v>
      </c>
      <c r="C1455" s="1" t="s">
        <v>3149</v>
      </c>
      <c r="D1455" s="1" t="s">
        <v>3148</v>
      </c>
      <c r="E1455" s="1" t="s">
        <v>218</v>
      </c>
      <c r="F1455" s="1">
        <v>26</v>
      </c>
    </row>
    <row r="1456" spans="1:6">
      <c r="A1456" s="1">
        <v>1455</v>
      </c>
      <c r="B1456" s="1">
        <v>1015172675</v>
      </c>
      <c r="C1456" s="1" t="s">
        <v>2804</v>
      </c>
      <c r="D1456" s="1" t="s">
        <v>2803</v>
      </c>
      <c r="E1456" s="1" t="s">
        <v>218</v>
      </c>
      <c r="F1456" s="1">
        <v>32</v>
      </c>
    </row>
    <row r="1457" spans="1:6">
      <c r="A1457" s="1">
        <v>1456</v>
      </c>
      <c r="B1457" s="1">
        <v>40433736</v>
      </c>
      <c r="C1457" s="1" t="s">
        <v>3359</v>
      </c>
      <c r="D1457" s="1" t="s">
        <v>330</v>
      </c>
      <c r="E1457" s="1" t="s">
        <v>218</v>
      </c>
      <c r="F1457" s="1">
        <v>48</v>
      </c>
    </row>
    <row r="1458" spans="1:6">
      <c r="A1458" s="1">
        <v>1457</v>
      </c>
      <c r="B1458" s="1">
        <v>1012552315</v>
      </c>
      <c r="C1458" s="1" t="s">
        <v>2470</v>
      </c>
      <c r="D1458" s="1" t="s">
        <v>2469</v>
      </c>
      <c r="E1458" s="1" t="s">
        <v>218</v>
      </c>
      <c r="F1458" s="1">
        <v>30</v>
      </c>
    </row>
    <row r="1459" spans="1:6">
      <c r="A1459" s="1">
        <v>1458</v>
      </c>
      <c r="B1459" s="1">
        <v>1019126946</v>
      </c>
      <c r="C1459" s="1" t="s">
        <v>2482</v>
      </c>
      <c r="D1459" s="1" t="s">
        <v>2481</v>
      </c>
      <c r="E1459" s="1" t="s">
        <v>221</v>
      </c>
      <c r="F1459" s="1">
        <v>30</v>
      </c>
    </row>
    <row r="1460" spans="1:6">
      <c r="A1460" s="1">
        <v>1459</v>
      </c>
      <c r="B1460" s="1">
        <v>1032282064</v>
      </c>
      <c r="C1460" s="1" t="s">
        <v>3090</v>
      </c>
      <c r="D1460" s="1" t="s">
        <v>100</v>
      </c>
      <c r="E1460" s="1" t="s">
        <v>218</v>
      </c>
      <c r="F1460" s="1">
        <v>35</v>
      </c>
    </row>
    <row r="1461" spans="1:6">
      <c r="A1461" s="1">
        <v>1460</v>
      </c>
      <c r="B1461" s="1">
        <v>79818625</v>
      </c>
      <c r="C1461" s="1" t="s">
        <v>3380</v>
      </c>
      <c r="D1461" s="1" t="s">
        <v>3379</v>
      </c>
      <c r="E1461" s="1" t="s">
        <v>221</v>
      </c>
      <c r="F1461" s="1">
        <v>44</v>
      </c>
    </row>
    <row r="1462" spans="1:6">
      <c r="A1462" s="1">
        <v>1461</v>
      </c>
      <c r="B1462" s="1">
        <v>79486706</v>
      </c>
      <c r="C1462" s="1" t="s">
        <v>1862</v>
      </c>
      <c r="D1462" s="1" t="s">
        <v>1861</v>
      </c>
      <c r="E1462" s="1" t="s">
        <v>221</v>
      </c>
      <c r="F1462" s="1">
        <v>53</v>
      </c>
    </row>
    <row r="1463" spans="1:6">
      <c r="A1463" s="1">
        <v>1462</v>
      </c>
      <c r="B1463" s="1">
        <v>11183215</v>
      </c>
      <c r="C1463" s="1" t="s">
        <v>3197</v>
      </c>
      <c r="D1463" s="1" t="s">
        <v>3196</v>
      </c>
      <c r="E1463" s="1" t="s">
        <v>221</v>
      </c>
      <c r="F1463" s="1">
        <v>49</v>
      </c>
    </row>
    <row r="1464" spans="1:6">
      <c r="A1464" s="1">
        <v>1463</v>
      </c>
      <c r="B1464" s="1">
        <v>80839870</v>
      </c>
      <c r="C1464" s="1" t="s">
        <v>2460</v>
      </c>
      <c r="D1464" s="1" t="s">
        <v>2459</v>
      </c>
      <c r="E1464" s="1" t="s">
        <v>221</v>
      </c>
      <c r="F1464" s="1">
        <v>37</v>
      </c>
    </row>
    <row r="1465" spans="1:6">
      <c r="A1465" s="1">
        <v>1464</v>
      </c>
      <c r="B1465" s="1">
        <v>51817231</v>
      </c>
      <c r="C1465" s="1" t="s">
        <v>1762</v>
      </c>
      <c r="D1465" s="1" t="s">
        <v>1761</v>
      </c>
      <c r="E1465" s="1" t="s">
        <v>218</v>
      </c>
      <c r="F1465" s="1">
        <v>57</v>
      </c>
    </row>
    <row r="1466" spans="1:6">
      <c r="A1466" s="1">
        <v>1465</v>
      </c>
      <c r="B1466" s="1">
        <v>36752534</v>
      </c>
      <c r="C1466" s="1" t="s">
        <v>2011</v>
      </c>
      <c r="D1466" s="1" t="s">
        <v>2010</v>
      </c>
      <c r="E1466" s="1" t="s">
        <v>218</v>
      </c>
      <c r="F1466" s="1">
        <v>40</v>
      </c>
    </row>
    <row r="1467" spans="1:6">
      <c r="A1467" s="1">
        <v>1466</v>
      </c>
      <c r="B1467" s="1">
        <v>1013733340</v>
      </c>
      <c r="C1467" s="1" t="s">
        <v>3472</v>
      </c>
      <c r="D1467" s="1" t="s">
        <v>3471</v>
      </c>
      <c r="E1467" s="1" t="s">
        <v>218</v>
      </c>
      <c r="F1467" s="1">
        <v>33</v>
      </c>
    </row>
    <row r="1468" spans="1:6">
      <c r="A1468" s="1">
        <v>1467</v>
      </c>
      <c r="B1468" s="1">
        <v>79528037</v>
      </c>
      <c r="C1468" s="1" t="s">
        <v>1512</v>
      </c>
      <c r="D1468" s="1" t="s">
        <v>1511</v>
      </c>
      <c r="E1468" s="1" t="s">
        <v>221</v>
      </c>
      <c r="F1468" s="1">
        <v>52</v>
      </c>
    </row>
    <row r="1469" spans="1:6">
      <c r="A1469" s="1">
        <v>1468</v>
      </c>
      <c r="B1469" s="1">
        <v>1013268801</v>
      </c>
      <c r="C1469" s="1" t="s">
        <v>3059</v>
      </c>
      <c r="D1469" s="1" t="s">
        <v>892</v>
      </c>
      <c r="E1469" s="1" t="s">
        <v>221</v>
      </c>
      <c r="F1469" s="1">
        <v>33</v>
      </c>
    </row>
    <row r="1470" spans="1:6">
      <c r="A1470" s="1">
        <v>1469</v>
      </c>
      <c r="B1470" s="1">
        <v>1003658973</v>
      </c>
      <c r="C1470" s="1" t="s">
        <v>2605</v>
      </c>
      <c r="D1470" s="1" t="s">
        <v>2604</v>
      </c>
      <c r="E1470" s="1" t="s">
        <v>218</v>
      </c>
      <c r="F1470" s="1">
        <v>25</v>
      </c>
    </row>
    <row r="1471" spans="1:6">
      <c r="A1471" s="1">
        <v>1470</v>
      </c>
      <c r="B1471" s="1">
        <v>1012501224</v>
      </c>
      <c r="C1471" s="1" t="s">
        <v>2080</v>
      </c>
      <c r="D1471" s="1" t="s">
        <v>2079</v>
      </c>
      <c r="E1471" s="1" t="s">
        <v>221</v>
      </c>
      <c r="F1471" s="1">
        <v>24</v>
      </c>
    </row>
    <row r="1472" spans="1:6">
      <c r="A1472" s="1">
        <v>1471</v>
      </c>
      <c r="B1472" s="1">
        <v>52097731</v>
      </c>
      <c r="C1472" s="1" t="s">
        <v>1255</v>
      </c>
      <c r="D1472" s="1" t="s">
        <v>1254</v>
      </c>
      <c r="E1472" s="1" t="s">
        <v>218</v>
      </c>
      <c r="F1472" s="1">
        <v>51</v>
      </c>
    </row>
    <row r="1473" spans="1:6">
      <c r="A1473" s="1">
        <v>1472</v>
      </c>
      <c r="B1473" s="1">
        <v>52111390</v>
      </c>
      <c r="C1473" s="1" t="s">
        <v>2390</v>
      </c>
      <c r="D1473" s="1" t="s">
        <v>2389</v>
      </c>
      <c r="E1473" s="1" t="s">
        <v>218</v>
      </c>
      <c r="F1473" s="1">
        <v>50</v>
      </c>
    </row>
    <row r="1474" spans="1:6">
      <c r="A1474" s="1">
        <v>1473</v>
      </c>
      <c r="B1474" s="1">
        <v>1016801703</v>
      </c>
      <c r="C1474" s="1" t="s">
        <v>49</v>
      </c>
      <c r="D1474" s="1" t="s">
        <v>50</v>
      </c>
      <c r="E1474" s="1" t="s">
        <v>218</v>
      </c>
      <c r="F1474" s="1">
        <v>29</v>
      </c>
    </row>
    <row r="1475" spans="1:6">
      <c r="A1475" s="1">
        <v>1474</v>
      </c>
      <c r="B1475" s="1">
        <v>1015339473</v>
      </c>
      <c r="C1475" s="1" t="s">
        <v>73</v>
      </c>
      <c r="D1475" s="1" t="s">
        <v>74</v>
      </c>
      <c r="E1475" s="1" t="s">
        <v>218</v>
      </c>
      <c r="F1475" s="1">
        <v>29</v>
      </c>
    </row>
    <row r="1476" spans="1:6">
      <c r="A1476" s="1">
        <v>1475</v>
      </c>
      <c r="B1476" s="1">
        <v>1014605461</v>
      </c>
      <c r="C1476" s="1" t="s">
        <v>1026</v>
      </c>
      <c r="D1476" s="1" t="s">
        <v>1025</v>
      </c>
      <c r="E1476" s="1" t="s">
        <v>221</v>
      </c>
      <c r="F1476" s="1">
        <v>30</v>
      </c>
    </row>
    <row r="1477" spans="1:6">
      <c r="A1477" s="1">
        <v>1476</v>
      </c>
      <c r="B1477" s="1">
        <v>1000267458</v>
      </c>
      <c r="C1477" s="1" t="s">
        <v>852</v>
      </c>
      <c r="D1477" s="1" t="s">
        <v>851</v>
      </c>
      <c r="E1477" s="1" t="s">
        <v>218</v>
      </c>
      <c r="F1477" s="1">
        <v>22</v>
      </c>
    </row>
    <row r="1478" spans="1:6">
      <c r="A1478" s="1">
        <v>1477</v>
      </c>
      <c r="B1478" s="1">
        <v>11184124</v>
      </c>
      <c r="C1478" s="1" t="s">
        <v>2703</v>
      </c>
      <c r="D1478" s="1" t="s">
        <v>2702</v>
      </c>
      <c r="E1478" s="1" t="s">
        <v>221</v>
      </c>
      <c r="F1478" s="1">
        <v>50</v>
      </c>
    </row>
    <row r="1479" spans="1:6">
      <c r="A1479" s="1">
        <v>1478</v>
      </c>
      <c r="B1479" s="1">
        <v>42081632</v>
      </c>
      <c r="C1479" s="1" t="s">
        <v>835</v>
      </c>
      <c r="D1479" s="1" t="s">
        <v>834</v>
      </c>
      <c r="E1479" s="1" t="s">
        <v>218</v>
      </c>
      <c r="F1479" s="1">
        <v>55</v>
      </c>
    </row>
    <row r="1480" spans="1:6">
      <c r="A1480" s="1">
        <v>1479</v>
      </c>
      <c r="B1480" s="1">
        <v>52023190</v>
      </c>
      <c r="C1480" s="1" t="s">
        <v>2385</v>
      </c>
      <c r="D1480" s="1" t="s">
        <v>2384</v>
      </c>
      <c r="E1480" s="1" t="s">
        <v>218</v>
      </c>
      <c r="F1480" s="1">
        <v>51</v>
      </c>
    </row>
    <row r="1481" spans="1:6">
      <c r="A1481" s="1">
        <v>1480</v>
      </c>
      <c r="B1481" s="1">
        <v>51933201</v>
      </c>
      <c r="C1481" s="1" t="s">
        <v>2897</v>
      </c>
      <c r="D1481" s="1" t="s">
        <v>2896</v>
      </c>
      <c r="E1481" s="1" t="s">
        <v>218</v>
      </c>
      <c r="F1481" s="1">
        <v>54</v>
      </c>
    </row>
    <row r="1482" spans="1:6">
      <c r="A1482" s="1">
        <v>1481</v>
      </c>
      <c r="B1482" s="1">
        <v>79788404</v>
      </c>
      <c r="C1482" s="1" t="s">
        <v>2767</v>
      </c>
      <c r="D1482" s="1" t="s">
        <v>2766</v>
      </c>
      <c r="E1482" s="1" t="s">
        <v>221</v>
      </c>
      <c r="F1482" s="1">
        <v>46</v>
      </c>
    </row>
    <row r="1483" spans="1:6">
      <c r="A1483" s="1">
        <v>1482</v>
      </c>
      <c r="B1483" s="1">
        <v>52447483</v>
      </c>
      <c r="C1483" s="1" t="s">
        <v>1780</v>
      </c>
      <c r="D1483" s="1" t="s">
        <v>1223</v>
      </c>
      <c r="E1483" s="1" t="s">
        <v>218</v>
      </c>
      <c r="F1483" s="1">
        <v>44</v>
      </c>
    </row>
    <row r="1484" spans="1:6">
      <c r="A1484" s="1">
        <v>1483</v>
      </c>
      <c r="B1484" s="1">
        <v>52151460</v>
      </c>
      <c r="C1484" s="1" t="s">
        <v>1092</v>
      </c>
      <c r="D1484" s="1" t="s">
        <v>1045</v>
      </c>
      <c r="E1484" s="1" t="s">
        <v>218</v>
      </c>
      <c r="F1484" s="1">
        <v>48</v>
      </c>
    </row>
    <row r="1485" spans="1:6">
      <c r="A1485" s="1">
        <v>1484</v>
      </c>
      <c r="B1485" s="1">
        <v>1030479155</v>
      </c>
      <c r="C1485" s="1" t="s">
        <v>1724</v>
      </c>
      <c r="D1485" s="1" t="s">
        <v>1723</v>
      </c>
      <c r="E1485" s="1" t="s">
        <v>218</v>
      </c>
      <c r="F1485" s="1">
        <v>32</v>
      </c>
    </row>
    <row r="1486" spans="1:6">
      <c r="A1486" s="1">
        <v>1485</v>
      </c>
      <c r="B1486" s="1">
        <v>1030876508</v>
      </c>
      <c r="C1486" s="1" t="s">
        <v>1055</v>
      </c>
      <c r="D1486" s="1" t="s">
        <v>1054</v>
      </c>
      <c r="E1486" s="1" t="s">
        <v>218</v>
      </c>
      <c r="F1486" s="1">
        <v>29</v>
      </c>
    </row>
    <row r="1487" spans="1:6">
      <c r="A1487" s="1">
        <v>1486</v>
      </c>
      <c r="B1487" s="1">
        <v>52964633</v>
      </c>
      <c r="C1487" s="1" t="s">
        <v>2488</v>
      </c>
      <c r="D1487" s="1" t="s">
        <v>179</v>
      </c>
      <c r="E1487" s="1" t="s">
        <v>218</v>
      </c>
      <c r="F1487" s="1">
        <v>40</v>
      </c>
    </row>
    <row r="1488" spans="1:6">
      <c r="A1488" s="1">
        <v>1487</v>
      </c>
      <c r="B1488" s="1">
        <v>1015911662</v>
      </c>
      <c r="C1488" s="1" t="s">
        <v>3333</v>
      </c>
      <c r="D1488" s="1" t="s">
        <v>3332</v>
      </c>
      <c r="E1488" s="1" t="s">
        <v>218</v>
      </c>
      <c r="F1488" s="1">
        <v>34</v>
      </c>
    </row>
    <row r="1489" spans="1:6">
      <c r="A1489" s="1">
        <v>1488</v>
      </c>
      <c r="B1489" s="1">
        <v>80875019</v>
      </c>
      <c r="C1489" s="1" t="s">
        <v>1329</v>
      </c>
      <c r="D1489" s="1" t="s">
        <v>1328</v>
      </c>
      <c r="E1489" s="1" t="s">
        <v>221</v>
      </c>
      <c r="F1489" s="1">
        <v>38</v>
      </c>
    </row>
    <row r="1490" spans="1:6">
      <c r="A1490" s="1">
        <v>1489</v>
      </c>
      <c r="B1490" s="1">
        <v>1032690720</v>
      </c>
      <c r="C1490" s="1" t="s">
        <v>1960</v>
      </c>
      <c r="D1490" s="1" t="s">
        <v>1959</v>
      </c>
      <c r="E1490" s="1" t="s">
        <v>218</v>
      </c>
      <c r="F1490" s="1">
        <v>35</v>
      </c>
    </row>
    <row r="1491" spans="1:6">
      <c r="A1491" s="1">
        <v>1490</v>
      </c>
      <c r="B1491" s="1">
        <v>1130596348</v>
      </c>
      <c r="C1491" s="1" t="s">
        <v>1999</v>
      </c>
      <c r="D1491" s="1" t="s">
        <v>1998</v>
      </c>
      <c r="E1491" s="1" t="s">
        <v>218</v>
      </c>
      <c r="F1491" s="1">
        <v>34</v>
      </c>
    </row>
    <row r="1492" spans="1:6">
      <c r="A1492" s="1">
        <v>1491</v>
      </c>
      <c r="B1492" s="1">
        <v>79445575</v>
      </c>
      <c r="C1492" s="1" t="s">
        <v>476</v>
      </c>
      <c r="D1492" s="1" t="s">
        <v>106</v>
      </c>
      <c r="E1492" s="1" t="s">
        <v>221</v>
      </c>
      <c r="F1492" s="1">
        <v>55</v>
      </c>
    </row>
    <row r="1493" spans="1:6">
      <c r="A1493" s="1">
        <v>1492</v>
      </c>
      <c r="B1493" s="1">
        <v>51772781</v>
      </c>
      <c r="C1493" s="1" t="s">
        <v>1640</v>
      </c>
      <c r="D1493" s="1" t="s">
        <v>1639</v>
      </c>
      <c r="E1493" s="1" t="s">
        <v>218</v>
      </c>
      <c r="F1493" s="1">
        <v>57</v>
      </c>
    </row>
    <row r="1494" spans="1:6">
      <c r="A1494" s="1">
        <v>1493</v>
      </c>
      <c r="B1494" s="1">
        <v>40049894</v>
      </c>
      <c r="C1494" s="1" t="s">
        <v>1419</v>
      </c>
      <c r="D1494" s="1" t="s">
        <v>1418</v>
      </c>
      <c r="E1494" s="1" t="s">
        <v>218</v>
      </c>
      <c r="F1494" s="1">
        <v>42</v>
      </c>
    </row>
    <row r="1495" spans="1:6">
      <c r="A1495" s="1">
        <v>1494</v>
      </c>
      <c r="B1495" s="1">
        <v>31047393</v>
      </c>
      <c r="C1495" s="1" t="s">
        <v>1751</v>
      </c>
      <c r="D1495" s="1" t="s">
        <v>1750</v>
      </c>
      <c r="E1495" s="1" t="s">
        <v>221</v>
      </c>
      <c r="F1495" s="1">
        <v>39</v>
      </c>
    </row>
    <row r="1496" spans="1:6">
      <c r="A1496" s="1">
        <v>1495</v>
      </c>
      <c r="B1496" s="1">
        <v>52044389</v>
      </c>
      <c r="C1496" s="1" t="s">
        <v>2020</v>
      </c>
      <c r="D1496" s="1" t="s">
        <v>2019</v>
      </c>
      <c r="E1496" s="1" t="s">
        <v>218</v>
      </c>
      <c r="F1496" s="1">
        <v>51</v>
      </c>
    </row>
    <row r="1497" spans="1:6">
      <c r="A1497" s="1">
        <v>1496</v>
      </c>
      <c r="B1497" s="1">
        <v>1068758554</v>
      </c>
      <c r="C1497" s="1" t="s">
        <v>1382</v>
      </c>
      <c r="D1497" s="1" t="s">
        <v>1381</v>
      </c>
      <c r="E1497" s="1" t="s">
        <v>221</v>
      </c>
      <c r="F1497" s="1">
        <v>30</v>
      </c>
    </row>
    <row r="1498" spans="1:6">
      <c r="A1498" s="1">
        <v>1497</v>
      </c>
      <c r="B1498" s="1">
        <v>1019377538</v>
      </c>
      <c r="C1498" s="1" t="s">
        <v>3514</v>
      </c>
      <c r="D1498" s="1" t="s">
        <v>3513</v>
      </c>
      <c r="E1498" s="1" t="s">
        <v>221</v>
      </c>
      <c r="F1498" s="1">
        <v>32</v>
      </c>
    </row>
    <row r="1499" spans="1:6">
      <c r="A1499" s="1">
        <v>1498</v>
      </c>
      <c r="B1499" s="1">
        <v>111050240</v>
      </c>
      <c r="C1499" s="1" t="s">
        <v>577</v>
      </c>
      <c r="D1499" s="1" t="s">
        <v>576</v>
      </c>
      <c r="E1499" s="1" t="s">
        <v>218</v>
      </c>
      <c r="F1499" s="1">
        <v>27</v>
      </c>
    </row>
    <row r="1500" spans="1:6">
      <c r="A1500" s="1">
        <v>1499</v>
      </c>
      <c r="B1500" s="1">
        <v>28914039</v>
      </c>
      <c r="C1500" s="1" t="s">
        <v>2369</v>
      </c>
      <c r="D1500" s="1" t="s">
        <v>2368</v>
      </c>
      <c r="E1500" s="1" t="s">
        <v>218</v>
      </c>
      <c r="F1500" s="1">
        <v>41</v>
      </c>
    </row>
    <row r="1501" spans="1:6">
      <c r="A1501" s="1">
        <v>1500</v>
      </c>
      <c r="B1501" s="1">
        <v>1023842164</v>
      </c>
      <c r="C1501" s="1" t="s">
        <v>2829</v>
      </c>
      <c r="D1501" s="1" t="s">
        <v>2828</v>
      </c>
      <c r="E1501" s="1" t="s">
        <v>218</v>
      </c>
      <c r="F1501" s="1">
        <v>25</v>
      </c>
    </row>
    <row r="1502" spans="1:6">
      <c r="A1502" s="1">
        <v>1501</v>
      </c>
      <c r="B1502" s="1">
        <v>1032898071</v>
      </c>
      <c r="C1502" s="1" t="s">
        <v>1624</v>
      </c>
      <c r="D1502" s="1" t="s">
        <v>1623</v>
      </c>
      <c r="E1502" s="1" t="s">
        <v>218</v>
      </c>
      <c r="F1502" s="1">
        <v>34</v>
      </c>
    </row>
    <row r="1503" spans="1:6">
      <c r="A1503" s="1">
        <v>1502</v>
      </c>
      <c r="B1503" s="1">
        <v>1069146939</v>
      </c>
      <c r="C1503" s="1" t="s">
        <v>2695</v>
      </c>
      <c r="D1503" s="1" t="s">
        <v>1375</v>
      </c>
      <c r="E1503" s="1" t="s">
        <v>221</v>
      </c>
      <c r="F1503" s="1">
        <v>29</v>
      </c>
    </row>
    <row r="1504" spans="1:6">
      <c r="A1504" s="1">
        <v>1503</v>
      </c>
      <c r="B1504" s="1">
        <v>51794539</v>
      </c>
      <c r="C1504" s="1" t="s">
        <v>2125</v>
      </c>
      <c r="D1504" s="1" t="s">
        <v>2026</v>
      </c>
      <c r="E1504" s="1" t="s">
        <v>218</v>
      </c>
      <c r="F1504" s="1">
        <v>57</v>
      </c>
    </row>
    <row r="1505" spans="1:6">
      <c r="A1505" s="1">
        <v>1504</v>
      </c>
      <c r="B1505" s="1">
        <v>52903770</v>
      </c>
      <c r="C1505" s="1" t="s">
        <v>3314</v>
      </c>
      <c r="D1505" s="1" t="s">
        <v>3313</v>
      </c>
      <c r="E1505" s="1" t="s">
        <v>218</v>
      </c>
      <c r="F1505" s="1">
        <v>40</v>
      </c>
    </row>
    <row r="1506" spans="1:6">
      <c r="A1506" s="1">
        <v>1505</v>
      </c>
      <c r="B1506" s="1">
        <v>11315613</v>
      </c>
      <c r="C1506" s="1" t="s">
        <v>2282</v>
      </c>
      <c r="D1506" s="1" t="s">
        <v>2281</v>
      </c>
      <c r="E1506" s="1" t="s">
        <v>221</v>
      </c>
      <c r="F1506" s="1">
        <v>53</v>
      </c>
    </row>
    <row r="1507" spans="1:6">
      <c r="A1507" s="1">
        <v>1506</v>
      </c>
      <c r="B1507" s="1">
        <v>52776664</v>
      </c>
      <c r="C1507" s="1" t="s">
        <v>1286</v>
      </c>
      <c r="D1507" s="1" t="s">
        <v>430</v>
      </c>
      <c r="E1507" s="1" t="s">
        <v>218</v>
      </c>
      <c r="F1507" s="1">
        <v>41</v>
      </c>
    </row>
    <row r="1508" spans="1:6">
      <c r="A1508" s="1">
        <v>1507</v>
      </c>
      <c r="B1508" s="1">
        <v>1105462789</v>
      </c>
      <c r="C1508" s="1" t="s">
        <v>1990</v>
      </c>
      <c r="D1508" s="1" t="s">
        <v>1989</v>
      </c>
      <c r="E1508" s="1" t="s">
        <v>218</v>
      </c>
      <c r="F1508" s="1">
        <v>28</v>
      </c>
    </row>
    <row r="1509" spans="1:6">
      <c r="A1509" s="1">
        <v>1508</v>
      </c>
      <c r="B1509" s="1">
        <v>52913161</v>
      </c>
      <c r="C1509" s="1" t="s">
        <v>3548</v>
      </c>
      <c r="D1509" s="1" t="s">
        <v>3547</v>
      </c>
      <c r="E1509" s="1" t="s">
        <v>218</v>
      </c>
      <c r="F1509" s="1">
        <v>38</v>
      </c>
    </row>
    <row r="1510" spans="1:6">
      <c r="A1510" s="1">
        <v>1509</v>
      </c>
      <c r="B1510" s="1">
        <v>52124259</v>
      </c>
      <c r="C1510" s="1" t="s">
        <v>2906</v>
      </c>
      <c r="D1510" s="1" t="s">
        <v>340</v>
      </c>
      <c r="E1510" s="1" t="s">
        <v>218</v>
      </c>
      <c r="F1510" s="1">
        <v>50</v>
      </c>
    </row>
    <row r="1511" spans="1:6">
      <c r="A1511" s="1">
        <v>1510</v>
      </c>
      <c r="B1511" s="1">
        <v>1018191088</v>
      </c>
      <c r="C1511" s="1" t="s">
        <v>1033</v>
      </c>
      <c r="D1511" s="1" t="s">
        <v>514</v>
      </c>
      <c r="E1511" s="1" t="s">
        <v>221</v>
      </c>
      <c r="F1511" s="1">
        <v>36</v>
      </c>
    </row>
    <row r="1512" spans="1:6">
      <c r="A1512" s="1">
        <v>1511</v>
      </c>
      <c r="B1512" s="1">
        <v>79394402</v>
      </c>
      <c r="C1512" s="1" t="s">
        <v>3371</v>
      </c>
      <c r="D1512" s="1" t="s">
        <v>3370</v>
      </c>
      <c r="E1512" s="1" t="s">
        <v>221</v>
      </c>
      <c r="F1512" s="1">
        <v>56</v>
      </c>
    </row>
    <row r="1513" spans="1:6">
      <c r="A1513" s="1">
        <v>1512</v>
      </c>
      <c r="B1513" s="1">
        <v>1022645236</v>
      </c>
      <c r="C1513" s="1" t="s">
        <v>1584</v>
      </c>
      <c r="D1513" s="1" t="s">
        <v>1546</v>
      </c>
      <c r="E1513" s="1" t="s">
        <v>221</v>
      </c>
      <c r="F1513" s="1">
        <v>25</v>
      </c>
    </row>
    <row r="1514" spans="1:6">
      <c r="A1514" s="1">
        <v>1513</v>
      </c>
      <c r="B1514" s="1">
        <v>53069976</v>
      </c>
      <c r="C1514" s="1" t="s">
        <v>1126</v>
      </c>
      <c r="D1514" s="1" t="s">
        <v>934</v>
      </c>
      <c r="E1514" s="1" t="s">
        <v>218</v>
      </c>
      <c r="F1514" s="1">
        <v>37</v>
      </c>
    </row>
    <row r="1515" spans="1:6">
      <c r="A1515" s="1">
        <v>1514</v>
      </c>
      <c r="B1515" s="1">
        <v>5221481</v>
      </c>
      <c r="C1515" s="1" t="s">
        <v>164</v>
      </c>
      <c r="D1515" s="1" t="s">
        <v>165</v>
      </c>
      <c r="E1515" s="1" t="s">
        <v>218</v>
      </c>
      <c r="F1515" s="1">
        <v>47</v>
      </c>
    </row>
    <row r="1516" spans="1:6">
      <c r="A1516" s="1">
        <v>1515</v>
      </c>
      <c r="B1516" s="1">
        <v>1014920677</v>
      </c>
      <c r="C1516" s="1" t="s">
        <v>1846</v>
      </c>
      <c r="D1516" s="1" t="s">
        <v>1845</v>
      </c>
      <c r="E1516" s="1" t="s">
        <v>218</v>
      </c>
      <c r="F1516" s="1">
        <v>35</v>
      </c>
    </row>
    <row r="1517" spans="1:6">
      <c r="A1517" s="1">
        <v>1516</v>
      </c>
      <c r="B1517" s="1">
        <v>1109533895</v>
      </c>
      <c r="C1517" s="1" t="s">
        <v>1993</v>
      </c>
      <c r="D1517" s="1" t="s">
        <v>1992</v>
      </c>
      <c r="E1517" s="1" t="s">
        <v>218</v>
      </c>
      <c r="F1517" s="1">
        <v>31</v>
      </c>
    </row>
    <row r="1518" spans="1:6">
      <c r="A1518" s="1">
        <v>1517</v>
      </c>
      <c r="B1518" s="1">
        <v>1019748022</v>
      </c>
      <c r="C1518" s="1" t="s">
        <v>2812</v>
      </c>
      <c r="D1518" s="1" t="s">
        <v>896</v>
      </c>
      <c r="E1518" s="1" t="s">
        <v>218</v>
      </c>
      <c r="F1518" s="1">
        <v>26</v>
      </c>
    </row>
    <row r="1519" spans="1:6">
      <c r="A1519" s="1">
        <v>1518</v>
      </c>
      <c r="B1519" s="1">
        <v>1012577089</v>
      </c>
      <c r="C1519" s="1" t="s">
        <v>2078</v>
      </c>
      <c r="D1519" s="1" t="s">
        <v>2077</v>
      </c>
      <c r="E1519" s="1" t="s">
        <v>218</v>
      </c>
      <c r="F1519" s="1">
        <v>34</v>
      </c>
    </row>
    <row r="1520" spans="1:6">
      <c r="A1520" s="1">
        <v>1519</v>
      </c>
      <c r="B1520" s="1">
        <v>1014912431</v>
      </c>
      <c r="C1520" s="1" t="s">
        <v>2799</v>
      </c>
      <c r="D1520" s="1" t="s">
        <v>2798</v>
      </c>
      <c r="E1520" s="1" t="s">
        <v>218</v>
      </c>
      <c r="F1520" s="1">
        <v>34</v>
      </c>
    </row>
    <row r="1521" spans="1:6">
      <c r="A1521" s="1">
        <v>1520</v>
      </c>
      <c r="B1521" s="1">
        <v>65778221</v>
      </c>
      <c r="C1521" s="1" t="s">
        <v>1478</v>
      </c>
      <c r="D1521" s="1" t="s">
        <v>1477</v>
      </c>
      <c r="E1521" s="1" t="s">
        <v>218</v>
      </c>
      <c r="F1521" s="1">
        <v>46</v>
      </c>
    </row>
    <row r="1522" spans="1:6">
      <c r="A1522" s="1">
        <v>1521</v>
      </c>
      <c r="B1522" s="1">
        <v>1030897214</v>
      </c>
      <c r="C1522" s="1" t="s">
        <v>3086</v>
      </c>
      <c r="D1522" s="1" t="s">
        <v>355</v>
      </c>
      <c r="E1522" s="1" t="s">
        <v>221</v>
      </c>
      <c r="F1522" s="1">
        <v>23</v>
      </c>
    </row>
    <row r="1523" spans="1:6">
      <c r="A1523" s="1">
        <v>1522</v>
      </c>
      <c r="B1523" s="1">
        <v>1053663291</v>
      </c>
      <c r="C1523" s="1" t="s">
        <v>1019</v>
      </c>
      <c r="D1523" s="1" t="s">
        <v>2692</v>
      </c>
      <c r="E1523" s="1" t="s">
        <v>221</v>
      </c>
      <c r="F1523" s="1">
        <v>36</v>
      </c>
    </row>
    <row r="1524" spans="1:6">
      <c r="A1524" s="1">
        <v>1523</v>
      </c>
      <c r="B1524" s="1">
        <v>51996701</v>
      </c>
      <c r="C1524" s="1" t="s">
        <v>961</v>
      </c>
      <c r="D1524" s="1" t="s">
        <v>960</v>
      </c>
      <c r="E1524" s="1" t="s">
        <v>218</v>
      </c>
      <c r="F1524" s="1">
        <v>52</v>
      </c>
    </row>
    <row r="1525" spans="1:6">
      <c r="A1525" s="1">
        <v>1524</v>
      </c>
      <c r="B1525" s="1">
        <v>52221102</v>
      </c>
      <c r="C1525" s="1" t="s">
        <v>1268</v>
      </c>
      <c r="D1525" s="1" t="s">
        <v>1267</v>
      </c>
      <c r="E1525" s="1" t="s">
        <v>218</v>
      </c>
      <c r="F1525" s="1">
        <v>48</v>
      </c>
    </row>
    <row r="1526" spans="1:6">
      <c r="A1526" s="1">
        <v>1525</v>
      </c>
      <c r="B1526" s="1">
        <v>1070388683</v>
      </c>
      <c r="C1526" s="1" t="s">
        <v>2698</v>
      </c>
      <c r="D1526" s="1" t="s">
        <v>1904</v>
      </c>
      <c r="E1526" s="1" t="s">
        <v>218</v>
      </c>
      <c r="F1526" s="1">
        <v>34</v>
      </c>
    </row>
    <row r="1527" spans="1:6">
      <c r="A1527" s="1">
        <v>1526</v>
      </c>
      <c r="B1527" s="1">
        <v>1018559998</v>
      </c>
      <c r="C1527" s="1" t="s">
        <v>2591</v>
      </c>
      <c r="D1527" s="1" t="s">
        <v>2590</v>
      </c>
      <c r="E1527" s="1" t="s">
        <v>221</v>
      </c>
      <c r="F1527" s="1">
        <v>29</v>
      </c>
    </row>
    <row r="1528" spans="1:6">
      <c r="A1528" s="1">
        <v>1527</v>
      </c>
      <c r="B1528" s="1">
        <v>107334353</v>
      </c>
      <c r="C1528" s="1" t="s">
        <v>3407</v>
      </c>
      <c r="D1528" s="1" t="s">
        <v>1018</v>
      </c>
      <c r="E1528" s="1" t="s">
        <v>221</v>
      </c>
      <c r="F1528" s="1">
        <v>33</v>
      </c>
    </row>
    <row r="1529" spans="1:6">
      <c r="A1529" s="1">
        <v>1528</v>
      </c>
      <c r="B1529" s="1">
        <v>1031387429</v>
      </c>
      <c r="C1529" s="1" t="s">
        <v>2673</v>
      </c>
      <c r="D1529" s="1" t="s">
        <v>2672</v>
      </c>
      <c r="E1529" s="1" t="s">
        <v>218</v>
      </c>
      <c r="F1529" s="1">
        <v>27</v>
      </c>
    </row>
    <row r="1530" spans="1:6">
      <c r="A1530" s="1">
        <v>1529</v>
      </c>
      <c r="B1530" s="1">
        <v>79669480</v>
      </c>
      <c r="C1530" s="1" t="s">
        <v>3537</v>
      </c>
      <c r="D1530" s="1" t="s">
        <v>3536</v>
      </c>
      <c r="E1530" s="1" t="s">
        <v>221</v>
      </c>
      <c r="F1530" s="1">
        <v>48</v>
      </c>
    </row>
    <row r="1531" spans="1:6">
      <c r="A1531" s="1">
        <v>1530</v>
      </c>
      <c r="B1531" s="1">
        <v>1090396699</v>
      </c>
      <c r="C1531" s="1" t="s">
        <v>2701</v>
      </c>
      <c r="D1531" s="1" t="s">
        <v>2283</v>
      </c>
      <c r="E1531" s="1" t="s">
        <v>221</v>
      </c>
      <c r="F1531" s="1">
        <v>28</v>
      </c>
    </row>
    <row r="1532" spans="1:6">
      <c r="A1532" s="1">
        <v>1531</v>
      </c>
      <c r="B1532" s="1">
        <v>1018947868</v>
      </c>
      <c r="C1532" s="1" t="s">
        <v>1187</v>
      </c>
      <c r="D1532" s="1" t="s">
        <v>512</v>
      </c>
      <c r="E1532" s="1" t="s">
        <v>218</v>
      </c>
      <c r="F1532" s="1">
        <v>26</v>
      </c>
    </row>
    <row r="1533" spans="1:6">
      <c r="A1533" s="1">
        <v>1532</v>
      </c>
      <c r="B1533" s="1">
        <v>79055157</v>
      </c>
      <c r="C1533" s="1" t="s">
        <v>127</v>
      </c>
      <c r="D1533" s="1" t="s">
        <v>128</v>
      </c>
      <c r="E1533" s="1" t="s">
        <v>221</v>
      </c>
      <c r="F1533" s="1">
        <v>54</v>
      </c>
    </row>
    <row r="1534" spans="1:6">
      <c r="A1534" s="1">
        <v>1533</v>
      </c>
      <c r="B1534" s="1">
        <v>71765908</v>
      </c>
      <c r="C1534" s="1" t="s">
        <v>1813</v>
      </c>
      <c r="D1534" s="1" t="s">
        <v>1812</v>
      </c>
      <c r="E1534" s="1" t="s">
        <v>221</v>
      </c>
      <c r="F1534" s="1">
        <v>46</v>
      </c>
    </row>
    <row r="1535" spans="1:6">
      <c r="A1535" s="1">
        <v>1534</v>
      </c>
      <c r="B1535" s="1">
        <v>1022299020</v>
      </c>
      <c r="C1535" s="1" t="s">
        <v>2099</v>
      </c>
      <c r="D1535" s="1" t="s">
        <v>2098</v>
      </c>
      <c r="E1535" s="1" t="s">
        <v>218</v>
      </c>
      <c r="F1535" s="1">
        <v>28</v>
      </c>
    </row>
    <row r="1536" spans="1:6">
      <c r="A1536" s="1">
        <v>1535</v>
      </c>
      <c r="B1536" s="1">
        <v>52451722</v>
      </c>
      <c r="C1536" s="1" t="s">
        <v>1280</v>
      </c>
      <c r="D1536" s="1" t="s">
        <v>1279</v>
      </c>
      <c r="E1536" s="1" t="s">
        <v>218</v>
      </c>
      <c r="F1536" s="1">
        <v>42</v>
      </c>
    </row>
    <row r="1537" spans="1:6">
      <c r="A1537" s="1">
        <v>1536</v>
      </c>
      <c r="B1537" s="1">
        <v>5253468</v>
      </c>
      <c r="C1537" s="1" t="s">
        <v>3243</v>
      </c>
      <c r="D1537" s="1" t="s">
        <v>3242</v>
      </c>
      <c r="E1537" s="1" t="s">
        <v>218</v>
      </c>
      <c r="F1537" s="1">
        <v>42</v>
      </c>
    </row>
    <row r="1538" spans="1:6">
      <c r="A1538" s="1">
        <v>1537</v>
      </c>
      <c r="B1538" s="1">
        <v>1019201165</v>
      </c>
      <c r="C1538" s="1" t="s">
        <v>2478</v>
      </c>
      <c r="D1538" s="1" t="s">
        <v>2477</v>
      </c>
      <c r="E1538" s="1" t="s">
        <v>221</v>
      </c>
      <c r="F1538" s="1">
        <v>36</v>
      </c>
    </row>
    <row r="1539" spans="1:6">
      <c r="A1539" s="1">
        <v>1538</v>
      </c>
      <c r="B1539" s="1">
        <v>1014774867</v>
      </c>
      <c r="C1539" s="1" t="s">
        <v>2619</v>
      </c>
      <c r="D1539" s="1" t="s">
        <v>1375</v>
      </c>
      <c r="E1539" s="1" t="s">
        <v>221</v>
      </c>
      <c r="F1539" s="1">
        <v>28</v>
      </c>
    </row>
    <row r="1540" spans="1:6">
      <c r="A1540" s="1">
        <v>1539</v>
      </c>
      <c r="B1540" s="1">
        <v>53001925</v>
      </c>
      <c r="C1540" s="1" t="s">
        <v>3120</v>
      </c>
      <c r="D1540" s="1" t="s">
        <v>3119</v>
      </c>
      <c r="E1540" s="1" t="s">
        <v>218</v>
      </c>
      <c r="F1540" s="1">
        <v>38</v>
      </c>
    </row>
    <row r="1541" spans="1:6">
      <c r="A1541" s="1">
        <v>1540</v>
      </c>
      <c r="B1541" s="1">
        <v>1032612146</v>
      </c>
      <c r="C1541" s="1" t="s">
        <v>2676</v>
      </c>
      <c r="D1541" s="1" t="s">
        <v>2675</v>
      </c>
      <c r="E1541" s="1" t="s">
        <v>221</v>
      </c>
      <c r="F1541" s="1">
        <v>32</v>
      </c>
    </row>
    <row r="1542" spans="1:6">
      <c r="A1542" s="1">
        <v>1541</v>
      </c>
      <c r="B1542" s="1">
        <v>52276163</v>
      </c>
      <c r="C1542" s="1" t="s">
        <v>1440</v>
      </c>
      <c r="D1542" s="1" t="s">
        <v>1439</v>
      </c>
      <c r="E1542" s="1" t="s">
        <v>218</v>
      </c>
      <c r="F1542" s="1">
        <v>47</v>
      </c>
    </row>
    <row r="1543" spans="1:6">
      <c r="A1543" s="1">
        <v>1542</v>
      </c>
      <c r="B1543" s="1">
        <v>52214025</v>
      </c>
      <c r="C1543" s="1" t="s">
        <v>1266</v>
      </c>
      <c r="D1543" s="1" t="s">
        <v>1265</v>
      </c>
      <c r="E1543" s="1" t="s">
        <v>218</v>
      </c>
      <c r="F1543" s="1">
        <v>47</v>
      </c>
    </row>
    <row r="1544" spans="1:6">
      <c r="A1544" s="1">
        <v>1543</v>
      </c>
      <c r="B1544" s="1">
        <v>52829259</v>
      </c>
      <c r="C1544" s="1" t="s">
        <v>2554</v>
      </c>
      <c r="D1544" s="1" t="s">
        <v>2553</v>
      </c>
      <c r="E1544" s="1" t="s">
        <v>218</v>
      </c>
      <c r="F1544" s="1">
        <v>43</v>
      </c>
    </row>
    <row r="1545" spans="1:6">
      <c r="A1545" s="1">
        <v>1544</v>
      </c>
      <c r="B1545" s="1">
        <v>1026375413</v>
      </c>
      <c r="C1545" s="1" t="s">
        <v>2836</v>
      </c>
      <c r="D1545" s="1" t="s">
        <v>2835</v>
      </c>
      <c r="E1545" s="1" t="s">
        <v>218</v>
      </c>
      <c r="F1545" s="1">
        <v>30</v>
      </c>
    </row>
    <row r="1546" spans="1:6">
      <c r="A1546" s="1">
        <v>1545</v>
      </c>
      <c r="B1546" s="1">
        <v>1023456036</v>
      </c>
      <c r="C1546" s="1" t="s">
        <v>1202</v>
      </c>
      <c r="D1546" s="1" t="s">
        <v>1201</v>
      </c>
      <c r="E1546" s="1" t="s">
        <v>221</v>
      </c>
      <c r="F1546" s="1">
        <v>36</v>
      </c>
    </row>
    <row r="1547" spans="1:6">
      <c r="A1547" s="1">
        <v>1546</v>
      </c>
      <c r="B1547" s="1">
        <v>53104066</v>
      </c>
      <c r="C1547" s="1" t="s">
        <v>507</v>
      </c>
      <c r="D1547" s="1" t="s">
        <v>506</v>
      </c>
      <c r="E1547" s="1" t="s">
        <v>218</v>
      </c>
      <c r="F1547" s="1">
        <v>37</v>
      </c>
    </row>
    <row r="1548" spans="1:6">
      <c r="A1548" s="1">
        <v>1547</v>
      </c>
      <c r="B1548" s="1">
        <v>1014417343</v>
      </c>
      <c r="C1548" s="1" t="s">
        <v>3577</v>
      </c>
      <c r="D1548" s="1" t="s">
        <v>3576</v>
      </c>
      <c r="E1548" s="1" t="s">
        <v>218</v>
      </c>
      <c r="F1548" s="1">
        <v>35</v>
      </c>
    </row>
    <row r="1549" spans="1:6">
      <c r="A1549" s="1">
        <v>1548</v>
      </c>
      <c r="B1549" s="1">
        <v>1010376579</v>
      </c>
      <c r="C1549" s="1" t="s">
        <v>1641</v>
      </c>
      <c r="D1549" s="1" t="s">
        <v>140</v>
      </c>
      <c r="E1549" s="1" t="s">
        <v>221</v>
      </c>
      <c r="F1549" s="1">
        <v>30</v>
      </c>
    </row>
    <row r="1550" spans="1:6">
      <c r="A1550" s="1">
        <v>1549</v>
      </c>
      <c r="B1550" s="1">
        <v>1032549095</v>
      </c>
      <c r="C1550" s="1" t="s">
        <v>1368</v>
      </c>
      <c r="D1550" s="1" t="s">
        <v>1367</v>
      </c>
      <c r="E1550" s="1" t="s">
        <v>218</v>
      </c>
      <c r="F1550" s="1">
        <v>30</v>
      </c>
    </row>
    <row r="1551" spans="1:6">
      <c r="A1551" s="1">
        <v>1550</v>
      </c>
      <c r="B1551" s="1">
        <v>1022168072</v>
      </c>
      <c r="C1551" s="1" t="s">
        <v>1198</v>
      </c>
      <c r="D1551" s="1" t="s">
        <v>1197</v>
      </c>
      <c r="E1551" s="1" t="s">
        <v>218</v>
      </c>
      <c r="F1551" s="1">
        <v>31</v>
      </c>
    </row>
    <row r="1552" spans="1:6">
      <c r="A1552" s="1">
        <v>1551</v>
      </c>
      <c r="B1552" s="1">
        <v>5303882</v>
      </c>
      <c r="C1552" s="1" t="s">
        <v>3498</v>
      </c>
      <c r="D1552" s="1" t="s">
        <v>3497</v>
      </c>
      <c r="E1552" s="1" t="s">
        <v>218</v>
      </c>
      <c r="F1552" s="1">
        <v>38</v>
      </c>
    </row>
    <row r="1553" spans="1:6">
      <c r="A1553" s="1">
        <v>1552</v>
      </c>
      <c r="B1553" s="1">
        <v>79734296</v>
      </c>
      <c r="C1553" s="1" t="s">
        <v>1817</v>
      </c>
      <c r="D1553" s="1" t="s">
        <v>1816</v>
      </c>
      <c r="E1553" s="1" t="s">
        <v>221</v>
      </c>
      <c r="F1553" s="1">
        <v>43</v>
      </c>
    </row>
    <row r="1554" spans="1:6">
      <c r="A1554" s="1">
        <v>1553</v>
      </c>
      <c r="B1554" s="1">
        <v>52752356</v>
      </c>
      <c r="C1554" s="1" t="s">
        <v>2550</v>
      </c>
      <c r="D1554" s="1" t="s">
        <v>2549</v>
      </c>
      <c r="E1554" s="1" t="s">
        <v>218</v>
      </c>
      <c r="F1554" s="1">
        <v>40</v>
      </c>
    </row>
    <row r="1555" spans="1:6">
      <c r="A1555" s="1">
        <v>1554</v>
      </c>
      <c r="B1555" s="1">
        <v>5312480</v>
      </c>
      <c r="C1555" s="1" t="s">
        <v>2977</v>
      </c>
      <c r="D1555" s="1" t="s">
        <v>2976</v>
      </c>
      <c r="E1555" s="1" t="s">
        <v>218</v>
      </c>
      <c r="F1555" s="1">
        <v>38</v>
      </c>
    </row>
    <row r="1556" spans="1:6">
      <c r="A1556" s="1">
        <v>1555</v>
      </c>
      <c r="B1556" s="1">
        <v>1049569113</v>
      </c>
      <c r="C1556" s="1" t="s">
        <v>1855</v>
      </c>
      <c r="D1556" s="1" t="s">
        <v>355</v>
      </c>
      <c r="E1556" s="1" t="s">
        <v>221</v>
      </c>
      <c r="F1556" s="1">
        <v>27</v>
      </c>
    </row>
    <row r="1557" spans="1:6">
      <c r="A1557" s="1">
        <v>1556</v>
      </c>
      <c r="B1557" s="1">
        <v>79984042</v>
      </c>
      <c r="C1557" s="1" t="s">
        <v>1823</v>
      </c>
      <c r="D1557" s="1" t="s">
        <v>1822</v>
      </c>
      <c r="E1557" s="1" t="s">
        <v>221</v>
      </c>
      <c r="F1557" s="1">
        <v>43</v>
      </c>
    </row>
    <row r="1558" spans="1:6">
      <c r="A1558" s="1">
        <v>1557</v>
      </c>
      <c r="B1558" s="1">
        <v>53008987</v>
      </c>
      <c r="C1558" s="1" t="s">
        <v>795</v>
      </c>
      <c r="D1558" s="1" t="s">
        <v>794</v>
      </c>
      <c r="E1558" s="1" t="s">
        <v>218</v>
      </c>
      <c r="F1558" s="1">
        <v>40</v>
      </c>
    </row>
    <row r="1559" spans="1:6">
      <c r="A1559" s="1">
        <v>1558</v>
      </c>
      <c r="B1559" s="1">
        <v>1020251167</v>
      </c>
      <c r="C1559" s="1" t="s">
        <v>544</v>
      </c>
      <c r="D1559" s="1" t="s">
        <v>543</v>
      </c>
      <c r="E1559" s="1" t="s">
        <v>218</v>
      </c>
      <c r="F1559" s="1">
        <v>33</v>
      </c>
    </row>
    <row r="1560" spans="1:6">
      <c r="A1560" s="1">
        <v>1559</v>
      </c>
      <c r="B1560" s="1">
        <v>1032753297</v>
      </c>
      <c r="C1560" s="1" t="s">
        <v>2113</v>
      </c>
      <c r="D1560" s="1" t="s">
        <v>2112</v>
      </c>
      <c r="E1560" s="1" t="s">
        <v>218</v>
      </c>
      <c r="F1560" s="1">
        <v>35</v>
      </c>
    </row>
    <row r="1561" spans="1:6">
      <c r="A1561" s="1">
        <v>1560</v>
      </c>
      <c r="B1561" s="1">
        <v>1032427239</v>
      </c>
      <c r="C1561" s="1" t="s">
        <v>1954</v>
      </c>
      <c r="D1561" s="1" t="s">
        <v>1953</v>
      </c>
      <c r="E1561" s="1" t="s">
        <v>218</v>
      </c>
      <c r="F1561" s="1">
        <v>36</v>
      </c>
    </row>
    <row r="1562" spans="1:6">
      <c r="A1562" s="1">
        <v>1561</v>
      </c>
      <c r="B1562" s="1">
        <v>80501163</v>
      </c>
      <c r="C1562" s="1" t="s">
        <v>187</v>
      </c>
      <c r="D1562" s="1" t="s">
        <v>188</v>
      </c>
      <c r="E1562" s="1" t="s">
        <v>221</v>
      </c>
      <c r="F1562" s="1">
        <v>50</v>
      </c>
    </row>
    <row r="1563" spans="1:6">
      <c r="A1563" s="1">
        <v>1562</v>
      </c>
      <c r="B1563" s="1">
        <v>4039731</v>
      </c>
      <c r="C1563" s="1" t="s">
        <v>1421</v>
      </c>
      <c r="D1563" s="1" t="s">
        <v>1420</v>
      </c>
      <c r="E1563" s="1" t="s">
        <v>218</v>
      </c>
      <c r="F1563" s="1">
        <v>49</v>
      </c>
    </row>
    <row r="1564" spans="1:6">
      <c r="A1564" s="1">
        <v>1563</v>
      </c>
      <c r="B1564" s="1">
        <v>52879118</v>
      </c>
      <c r="C1564" s="1" t="s">
        <v>1797</v>
      </c>
      <c r="D1564" s="1" t="s">
        <v>98</v>
      </c>
      <c r="E1564" s="1" t="s">
        <v>218</v>
      </c>
      <c r="F1564" s="1">
        <v>41</v>
      </c>
    </row>
    <row r="1565" spans="1:6">
      <c r="A1565" s="1">
        <v>1564</v>
      </c>
      <c r="B1565" s="1">
        <v>79804448</v>
      </c>
      <c r="C1565" s="1" t="s">
        <v>1525</v>
      </c>
      <c r="D1565" s="1" t="s">
        <v>1524</v>
      </c>
      <c r="E1565" s="1" t="s">
        <v>221</v>
      </c>
      <c r="F1565" s="1">
        <v>46</v>
      </c>
    </row>
    <row r="1566" spans="1:6">
      <c r="A1566" s="1">
        <v>1565</v>
      </c>
      <c r="B1566" s="1">
        <v>1015151160</v>
      </c>
      <c r="C1566" s="1" t="s">
        <v>1608</v>
      </c>
      <c r="D1566" s="1" t="s">
        <v>1607</v>
      </c>
      <c r="E1566" s="1" t="s">
        <v>221</v>
      </c>
      <c r="F1566" s="1">
        <v>36</v>
      </c>
    </row>
    <row r="1567" spans="1:6">
      <c r="A1567" s="1">
        <v>1566</v>
      </c>
      <c r="B1567" s="1">
        <v>80732114</v>
      </c>
      <c r="C1567" s="1" t="s">
        <v>1566</v>
      </c>
      <c r="D1567" s="1" t="s">
        <v>1565</v>
      </c>
      <c r="E1567" s="1" t="s">
        <v>221</v>
      </c>
      <c r="F1567" s="1">
        <v>39</v>
      </c>
    </row>
    <row r="1568" spans="1:6">
      <c r="A1568" s="1">
        <v>1567</v>
      </c>
      <c r="B1568" s="1">
        <v>1019426949</v>
      </c>
      <c r="C1568" s="1" t="s">
        <v>893</v>
      </c>
      <c r="D1568" s="1" t="s">
        <v>892</v>
      </c>
      <c r="E1568" s="1" t="s">
        <v>221</v>
      </c>
      <c r="F1568" s="1">
        <v>27</v>
      </c>
    </row>
    <row r="1569" spans="1:6">
      <c r="A1569" s="1">
        <v>1568</v>
      </c>
      <c r="B1569" s="1">
        <v>4003672</v>
      </c>
      <c r="C1569" s="1" t="s">
        <v>1080</v>
      </c>
      <c r="D1569" s="1" t="s">
        <v>1079</v>
      </c>
      <c r="E1569" s="1" t="s">
        <v>218</v>
      </c>
      <c r="F1569" s="1">
        <v>49</v>
      </c>
    </row>
    <row r="1570" spans="1:6">
      <c r="A1570" s="1">
        <v>1569</v>
      </c>
      <c r="B1570" s="1">
        <v>52335526</v>
      </c>
      <c r="C1570" s="1" t="s">
        <v>2922</v>
      </c>
      <c r="D1570" s="1" t="s">
        <v>2921</v>
      </c>
      <c r="E1570" s="1" t="s">
        <v>218</v>
      </c>
      <c r="F1570" s="1">
        <v>46</v>
      </c>
    </row>
    <row r="1571" spans="1:6">
      <c r="A1571" s="1">
        <v>1570</v>
      </c>
      <c r="B1571" s="1">
        <v>52817044</v>
      </c>
      <c r="C1571" s="1" t="s">
        <v>2152</v>
      </c>
      <c r="D1571" s="1" t="s">
        <v>296</v>
      </c>
      <c r="E1571" s="1" t="s">
        <v>218</v>
      </c>
      <c r="F1571" s="1">
        <v>40</v>
      </c>
    </row>
    <row r="1572" spans="1:6">
      <c r="A1572" s="1">
        <v>1571</v>
      </c>
      <c r="B1572" s="1">
        <v>80896936</v>
      </c>
      <c r="C1572" s="1" t="s">
        <v>3292</v>
      </c>
      <c r="D1572" s="1" t="s">
        <v>1143</v>
      </c>
      <c r="E1572" s="1" t="s">
        <v>221</v>
      </c>
      <c r="F1572" s="1">
        <v>37</v>
      </c>
    </row>
    <row r="1573" spans="1:6">
      <c r="A1573" s="1">
        <v>1572</v>
      </c>
      <c r="B1573" s="1">
        <v>1030417802</v>
      </c>
      <c r="C1573" s="1" t="s">
        <v>2354</v>
      </c>
      <c r="D1573" s="1" t="s">
        <v>235</v>
      </c>
      <c r="E1573" s="1" t="s">
        <v>221</v>
      </c>
      <c r="F1573" s="1">
        <v>31</v>
      </c>
    </row>
    <row r="1574" spans="1:6">
      <c r="A1574" s="1">
        <v>1573</v>
      </c>
      <c r="B1574" s="1">
        <v>80851549</v>
      </c>
      <c r="C1574" s="1" t="s">
        <v>1160</v>
      </c>
      <c r="D1574" s="1" t="s">
        <v>1159</v>
      </c>
      <c r="E1574" s="1" t="s">
        <v>221</v>
      </c>
      <c r="F1574" s="1">
        <v>38</v>
      </c>
    </row>
    <row r="1575" spans="1:6">
      <c r="A1575" s="1">
        <v>1574</v>
      </c>
      <c r="B1575" s="1">
        <v>52233919</v>
      </c>
      <c r="C1575" s="1" t="s">
        <v>1438</v>
      </c>
      <c r="D1575" s="1" t="s">
        <v>1437</v>
      </c>
      <c r="E1575" s="1" t="s">
        <v>218</v>
      </c>
      <c r="F1575" s="1">
        <v>46</v>
      </c>
    </row>
    <row r="1576" spans="1:6">
      <c r="A1576" s="1">
        <v>1575</v>
      </c>
      <c r="B1576" s="1">
        <v>52871169</v>
      </c>
      <c r="C1576" s="1" t="s">
        <v>3116</v>
      </c>
      <c r="D1576" s="1" t="s">
        <v>3115</v>
      </c>
      <c r="E1576" s="1" t="s">
        <v>218</v>
      </c>
      <c r="F1576" s="1">
        <v>40</v>
      </c>
    </row>
    <row r="1577" spans="1:6">
      <c r="A1577" s="1">
        <v>1576</v>
      </c>
      <c r="B1577" s="1">
        <v>1026889588</v>
      </c>
      <c r="C1577" s="1" t="s">
        <v>907</v>
      </c>
      <c r="D1577" s="1" t="s">
        <v>906</v>
      </c>
      <c r="E1577" s="1" t="s">
        <v>218</v>
      </c>
      <c r="F1577" s="1">
        <v>34</v>
      </c>
    </row>
    <row r="1578" spans="1:6">
      <c r="A1578" s="1">
        <v>1577</v>
      </c>
      <c r="B1578" s="1">
        <v>53176423</v>
      </c>
      <c r="C1578" s="1" t="s">
        <v>189</v>
      </c>
      <c r="D1578" s="1" t="s">
        <v>190</v>
      </c>
      <c r="E1578" s="1" t="s">
        <v>218</v>
      </c>
      <c r="F1578" s="1">
        <v>37</v>
      </c>
    </row>
    <row r="1579" spans="1:6">
      <c r="A1579" s="1">
        <v>1578</v>
      </c>
      <c r="B1579" s="1">
        <v>73205271</v>
      </c>
      <c r="C1579" s="1" t="s">
        <v>1485</v>
      </c>
      <c r="D1579" s="1" t="s">
        <v>1369</v>
      </c>
      <c r="E1579" s="1" t="s">
        <v>221</v>
      </c>
      <c r="F1579" s="1">
        <v>38</v>
      </c>
    </row>
    <row r="1580" spans="1:6">
      <c r="A1580" s="1">
        <v>1579</v>
      </c>
      <c r="B1580" s="1">
        <v>1030676540</v>
      </c>
      <c r="C1580" s="1" t="s">
        <v>163</v>
      </c>
      <c r="D1580" s="1" t="s">
        <v>58</v>
      </c>
      <c r="E1580" s="1" t="s">
        <v>221</v>
      </c>
      <c r="F1580" s="1">
        <v>31</v>
      </c>
    </row>
    <row r="1581" spans="1:6">
      <c r="A1581" s="1">
        <v>1580</v>
      </c>
      <c r="B1581" s="1">
        <v>52065445</v>
      </c>
      <c r="C1581" s="1" t="s">
        <v>1764</v>
      </c>
      <c r="D1581" s="1" t="s">
        <v>713</v>
      </c>
      <c r="E1581" s="1" t="s">
        <v>218</v>
      </c>
      <c r="F1581" s="1">
        <v>51</v>
      </c>
    </row>
    <row r="1582" spans="1:6">
      <c r="A1582" s="1">
        <v>1581</v>
      </c>
      <c r="B1582" s="1">
        <v>51859118</v>
      </c>
      <c r="C1582" s="1" t="s">
        <v>957</v>
      </c>
      <c r="D1582" s="1" t="s">
        <v>32</v>
      </c>
      <c r="E1582" s="1" t="s">
        <v>218</v>
      </c>
      <c r="F1582" s="1">
        <v>56</v>
      </c>
    </row>
    <row r="1583" spans="1:6">
      <c r="A1583" s="1">
        <v>1582</v>
      </c>
      <c r="B1583" s="1">
        <v>1031974231</v>
      </c>
      <c r="C1583" s="1" t="s">
        <v>3184</v>
      </c>
      <c r="D1583" s="1" t="s">
        <v>3183</v>
      </c>
      <c r="E1583" s="1" t="s">
        <v>218</v>
      </c>
      <c r="F1583" s="1">
        <v>26</v>
      </c>
    </row>
    <row r="1584" spans="1:6">
      <c r="A1584" s="1">
        <v>1583</v>
      </c>
      <c r="B1584" s="1">
        <v>79643996</v>
      </c>
      <c r="C1584" s="1" t="s">
        <v>17</v>
      </c>
      <c r="D1584" s="1" t="s">
        <v>18</v>
      </c>
      <c r="E1584" s="1" t="s">
        <v>221</v>
      </c>
      <c r="F1584" s="1">
        <v>49</v>
      </c>
    </row>
    <row r="1585" spans="1:6">
      <c r="A1585" s="1">
        <v>1584</v>
      </c>
      <c r="B1585" s="1">
        <v>52303634</v>
      </c>
      <c r="C1585" s="1" t="s">
        <v>2540</v>
      </c>
      <c r="D1585" s="1" t="s">
        <v>430</v>
      </c>
      <c r="E1585" s="1" t="s">
        <v>218</v>
      </c>
      <c r="F1585" s="1">
        <v>48</v>
      </c>
    </row>
    <row r="1586" spans="1:6">
      <c r="A1586" s="1">
        <v>1585</v>
      </c>
      <c r="B1586" s="1">
        <v>5278548</v>
      </c>
      <c r="C1586" s="1" t="s">
        <v>3542</v>
      </c>
      <c r="D1586" s="1" t="s">
        <v>1291</v>
      </c>
      <c r="E1586" s="1" t="s">
        <v>218</v>
      </c>
      <c r="F1586" s="1">
        <v>41</v>
      </c>
    </row>
    <row r="1587" spans="1:6">
      <c r="A1587" s="1">
        <v>1586</v>
      </c>
      <c r="B1587" s="1">
        <v>1014504828</v>
      </c>
      <c r="C1587" s="1" t="s">
        <v>1650</v>
      </c>
      <c r="D1587" s="1" t="s">
        <v>1649</v>
      </c>
      <c r="E1587" s="1" t="s">
        <v>218</v>
      </c>
      <c r="F1587" s="1">
        <v>33</v>
      </c>
    </row>
    <row r="1588" spans="1:6">
      <c r="A1588" s="1">
        <v>1587</v>
      </c>
      <c r="B1588" s="1">
        <v>79971532</v>
      </c>
      <c r="C1588" s="1" t="s">
        <v>2770</v>
      </c>
      <c r="D1588" s="1" t="s">
        <v>2769</v>
      </c>
      <c r="E1588" s="1" t="s">
        <v>221</v>
      </c>
      <c r="F1588" s="1">
        <v>43</v>
      </c>
    </row>
    <row r="1589" spans="1:6">
      <c r="A1589" s="1">
        <v>1588</v>
      </c>
      <c r="B1589" s="1">
        <v>80253401</v>
      </c>
      <c r="C1589" s="1" t="s">
        <v>1542</v>
      </c>
      <c r="D1589" s="1" t="s">
        <v>2777</v>
      </c>
      <c r="E1589" s="1" t="s">
        <v>221</v>
      </c>
      <c r="F1589" s="1">
        <v>40</v>
      </c>
    </row>
    <row r="1590" spans="1:6">
      <c r="A1590" s="1">
        <v>1589</v>
      </c>
      <c r="B1590" s="1">
        <v>84086597</v>
      </c>
      <c r="C1590" s="1" t="s">
        <v>1575</v>
      </c>
      <c r="D1590" s="1" t="s">
        <v>1574</v>
      </c>
      <c r="E1590" s="1" t="s">
        <v>221</v>
      </c>
      <c r="F1590" s="1">
        <v>45</v>
      </c>
    </row>
    <row r="1591" spans="1:6">
      <c r="A1591" s="1">
        <v>1590</v>
      </c>
      <c r="B1591" s="1">
        <v>51845735</v>
      </c>
      <c r="C1591" s="1" t="s">
        <v>208</v>
      </c>
      <c r="D1591" s="1" t="s">
        <v>209</v>
      </c>
      <c r="E1591" s="1" t="s">
        <v>218</v>
      </c>
      <c r="F1591" s="1">
        <v>56</v>
      </c>
    </row>
    <row r="1592" spans="1:6">
      <c r="A1592" s="1">
        <v>1591</v>
      </c>
      <c r="B1592" s="1">
        <v>5274863</v>
      </c>
      <c r="C1592" s="1" t="s">
        <v>1460</v>
      </c>
      <c r="D1592" s="1" t="s">
        <v>669</v>
      </c>
      <c r="E1592" s="1" t="s">
        <v>218</v>
      </c>
      <c r="F1592" s="1">
        <v>41</v>
      </c>
    </row>
    <row r="1593" spans="1:6">
      <c r="A1593" s="1">
        <v>1592</v>
      </c>
      <c r="B1593" s="1">
        <v>80026626</v>
      </c>
      <c r="C1593" s="1" t="s">
        <v>478</v>
      </c>
      <c r="D1593" s="1" t="s">
        <v>477</v>
      </c>
      <c r="E1593" s="1" t="s">
        <v>221</v>
      </c>
      <c r="F1593" s="1">
        <v>42</v>
      </c>
    </row>
    <row r="1594" spans="1:6">
      <c r="A1594" s="1">
        <v>1593</v>
      </c>
      <c r="B1594" s="1">
        <v>1014210251</v>
      </c>
      <c r="C1594" s="1" t="s">
        <v>607</v>
      </c>
      <c r="D1594" s="1" t="s">
        <v>606</v>
      </c>
      <c r="E1594" s="1" t="s">
        <v>218</v>
      </c>
      <c r="F1594" s="1">
        <v>29</v>
      </c>
    </row>
    <row r="1595" spans="1:6">
      <c r="A1595" s="1">
        <v>1594</v>
      </c>
      <c r="B1595" s="1">
        <v>80799450</v>
      </c>
      <c r="C1595" s="1" t="s">
        <v>1158</v>
      </c>
      <c r="D1595" s="1" t="s">
        <v>1157</v>
      </c>
      <c r="E1595" s="1" t="s">
        <v>221</v>
      </c>
      <c r="F1595" s="1">
        <v>37</v>
      </c>
    </row>
    <row r="1596" spans="1:6">
      <c r="A1596" s="1">
        <v>1595</v>
      </c>
      <c r="B1596" s="1">
        <v>1073664371</v>
      </c>
      <c r="C1596" s="1" t="s">
        <v>2519</v>
      </c>
      <c r="D1596" s="1" t="s">
        <v>1307</v>
      </c>
      <c r="E1596" s="1" t="s">
        <v>218</v>
      </c>
      <c r="F1596" s="1">
        <v>35</v>
      </c>
    </row>
    <row r="1597" spans="1:6">
      <c r="A1597" s="1">
        <v>1596</v>
      </c>
      <c r="B1597" s="1">
        <v>7971351</v>
      </c>
      <c r="C1597" s="1" t="s">
        <v>742</v>
      </c>
      <c r="D1597" s="1" t="s">
        <v>740</v>
      </c>
      <c r="E1597" s="1" t="s">
        <v>221</v>
      </c>
      <c r="F1597" s="1">
        <v>47</v>
      </c>
    </row>
    <row r="1598" spans="1:6">
      <c r="A1598" s="1">
        <v>1597</v>
      </c>
      <c r="B1598" s="1">
        <v>75435869</v>
      </c>
      <c r="C1598" s="1" t="s">
        <v>155</v>
      </c>
      <c r="D1598" s="1" t="s">
        <v>3501</v>
      </c>
      <c r="E1598" s="1" t="s">
        <v>221</v>
      </c>
      <c r="F1598" s="1">
        <v>59</v>
      </c>
    </row>
    <row r="1599" spans="1:6">
      <c r="A1599" s="1">
        <v>1598</v>
      </c>
      <c r="B1599" s="1">
        <v>52265579</v>
      </c>
      <c r="C1599" s="1" t="s">
        <v>2025</v>
      </c>
      <c r="D1599" s="1" t="s">
        <v>2024</v>
      </c>
      <c r="E1599" s="1" t="s">
        <v>218</v>
      </c>
      <c r="F1599" s="1">
        <v>46</v>
      </c>
    </row>
    <row r="1600" spans="1:6">
      <c r="A1600" s="1">
        <v>1599</v>
      </c>
      <c r="B1600" s="1">
        <v>79657563</v>
      </c>
      <c r="C1600" s="1" t="s">
        <v>2990</v>
      </c>
      <c r="D1600" s="1" t="s">
        <v>2989</v>
      </c>
      <c r="E1600" s="1" t="s">
        <v>221</v>
      </c>
      <c r="F1600" s="1">
        <v>50</v>
      </c>
    </row>
    <row r="1601" spans="1:6">
      <c r="A1601" s="1">
        <v>1600</v>
      </c>
      <c r="B1601" s="1">
        <v>1024480501</v>
      </c>
      <c r="C1601" s="1" t="s">
        <v>546</v>
      </c>
      <c r="D1601" s="1" t="s">
        <v>545</v>
      </c>
      <c r="E1601" s="1" t="s">
        <v>218</v>
      </c>
      <c r="F1601" s="1">
        <v>28</v>
      </c>
    </row>
    <row r="1602" spans="1:6">
      <c r="A1602" s="1">
        <v>1601</v>
      </c>
      <c r="B1602" s="1">
        <v>39565866</v>
      </c>
      <c r="C1602" s="1" t="s">
        <v>666</v>
      </c>
      <c r="D1602" s="1" t="s">
        <v>665</v>
      </c>
      <c r="E1602" s="1" t="s">
        <v>218</v>
      </c>
      <c r="F1602" s="1">
        <v>54</v>
      </c>
    </row>
    <row r="1603" spans="1:6">
      <c r="A1603" s="1">
        <v>1602</v>
      </c>
      <c r="B1603" s="1">
        <v>52145771</v>
      </c>
      <c r="C1603" s="1" t="s">
        <v>3105</v>
      </c>
      <c r="D1603" s="1" t="s">
        <v>3104</v>
      </c>
      <c r="E1603" s="1" t="s">
        <v>218</v>
      </c>
      <c r="F1603" s="1">
        <v>48</v>
      </c>
    </row>
    <row r="1604" spans="1:6">
      <c r="A1604" s="1">
        <v>1603</v>
      </c>
      <c r="B1604" s="1">
        <v>1015397314</v>
      </c>
      <c r="C1604" s="1" t="s">
        <v>874</v>
      </c>
      <c r="D1604" s="1" t="s">
        <v>100</v>
      </c>
      <c r="E1604" s="1" t="s">
        <v>218</v>
      </c>
      <c r="F1604" s="1">
        <v>32</v>
      </c>
    </row>
    <row r="1605" spans="1:6">
      <c r="A1605" s="1">
        <v>1604</v>
      </c>
      <c r="B1605" s="1">
        <v>1121327316</v>
      </c>
      <c r="C1605" s="1" t="s">
        <v>25</v>
      </c>
      <c r="D1605" s="1" t="s">
        <v>3198</v>
      </c>
      <c r="E1605" s="1" t="s">
        <v>218</v>
      </c>
      <c r="F1605" s="1">
        <v>36</v>
      </c>
    </row>
    <row r="1606" spans="1:6">
      <c r="A1606" s="1">
        <v>1605</v>
      </c>
      <c r="B1606" s="1">
        <v>102470244</v>
      </c>
      <c r="C1606" s="1" t="s">
        <v>3304</v>
      </c>
      <c r="D1606" s="1" t="s">
        <v>3303</v>
      </c>
      <c r="E1606" s="1" t="s">
        <v>221</v>
      </c>
      <c r="F1606" s="1">
        <v>30</v>
      </c>
    </row>
    <row r="1607" spans="1:6">
      <c r="A1607" s="1">
        <v>1606</v>
      </c>
      <c r="B1607" s="1">
        <v>1019485019</v>
      </c>
      <c r="C1607" s="1" t="s">
        <v>891</v>
      </c>
      <c r="D1607" s="1" t="s">
        <v>890</v>
      </c>
      <c r="E1607" s="1" t="s">
        <v>218</v>
      </c>
      <c r="F1607" s="1">
        <v>28</v>
      </c>
    </row>
    <row r="1608" spans="1:6">
      <c r="A1608" s="1">
        <v>1607</v>
      </c>
      <c r="B1608" s="1">
        <v>80505744</v>
      </c>
      <c r="C1608" s="1" t="s">
        <v>2780</v>
      </c>
      <c r="D1608" s="1" t="s">
        <v>1518</v>
      </c>
      <c r="E1608" s="1" t="s">
        <v>221</v>
      </c>
      <c r="F1608" s="1">
        <v>49</v>
      </c>
    </row>
    <row r="1609" spans="1:6">
      <c r="A1609" s="1">
        <v>1608</v>
      </c>
      <c r="B1609" s="1">
        <v>1013994540</v>
      </c>
      <c r="C1609" s="1" t="s">
        <v>2302</v>
      </c>
      <c r="D1609" s="1" t="s">
        <v>2301</v>
      </c>
      <c r="E1609" s="1" t="s">
        <v>218</v>
      </c>
      <c r="F1609" s="1">
        <v>32</v>
      </c>
    </row>
    <row r="1610" spans="1:6">
      <c r="A1610" s="1">
        <v>1609</v>
      </c>
      <c r="B1610" s="1">
        <v>1069474590</v>
      </c>
      <c r="C1610" s="1" t="s">
        <v>2694</v>
      </c>
      <c r="D1610" s="1" t="s">
        <v>2693</v>
      </c>
      <c r="E1610" s="1" t="s">
        <v>221</v>
      </c>
      <c r="F1610" s="1">
        <v>35</v>
      </c>
    </row>
    <row r="1611" spans="1:6">
      <c r="A1611" s="1">
        <v>1610</v>
      </c>
      <c r="B1611" s="1">
        <v>52495591</v>
      </c>
      <c r="C1611" s="1" t="s">
        <v>1454</v>
      </c>
      <c r="D1611" s="1" t="s">
        <v>1453</v>
      </c>
      <c r="E1611" s="1" t="s">
        <v>218</v>
      </c>
      <c r="F1611" s="1">
        <v>45</v>
      </c>
    </row>
    <row r="1612" spans="1:6">
      <c r="A1612" s="1">
        <v>1611</v>
      </c>
      <c r="B1612" s="1">
        <v>1032479609</v>
      </c>
      <c r="C1612" s="1" t="s">
        <v>1366</v>
      </c>
      <c r="D1612" s="1" t="s">
        <v>102</v>
      </c>
      <c r="E1612" s="1" t="s">
        <v>218</v>
      </c>
      <c r="F1612" s="1">
        <v>36</v>
      </c>
    </row>
    <row r="1613" spans="1:6">
      <c r="A1613" s="1">
        <v>1612</v>
      </c>
      <c r="B1613" s="1">
        <v>1014693128</v>
      </c>
      <c r="C1613" s="1" t="s">
        <v>867</v>
      </c>
      <c r="D1613" s="1" t="s">
        <v>866</v>
      </c>
      <c r="E1613" s="1" t="s">
        <v>221</v>
      </c>
      <c r="F1613" s="1">
        <v>31</v>
      </c>
    </row>
    <row r="1614" spans="1:6">
      <c r="A1614" s="1">
        <v>1613</v>
      </c>
      <c r="B1614" s="1">
        <v>52983370</v>
      </c>
      <c r="C1614" s="1" t="s">
        <v>2565</v>
      </c>
      <c r="D1614" s="1" t="s">
        <v>2564</v>
      </c>
      <c r="E1614" s="1" t="s">
        <v>218</v>
      </c>
      <c r="F1614" s="1">
        <v>38</v>
      </c>
    </row>
    <row r="1615" spans="1:6">
      <c r="A1615" s="1">
        <v>1614</v>
      </c>
      <c r="B1615" s="1">
        <v>1018734071</v>
      </c>
      <c r="C1615" s="1" t="s">
        <v>3337</v>
      </c>
      <c r="D1615" s="1" t="s">
        <v>3336</v>
      </c>
      <c r="E1615" s="1" t="s">
        <v>218</v>
      </c>
      <c r="F1615" s="1">
        <v>33</v>
      </c>
    </row>
    <row r="1616" spans="1:6">
      <c r="A1616" s="1">
        <v>1615</v>
      </c>
      <c r="B1616" s="1">
        <v>52883682</v>
      </c>
      <c r="C1616" s="1" t="s">
        <v>2048</v>
      </c>
      <c r="D1616" s="1" t="s">
        <v>2047</v>
      </c>
      <c r="E1616" s="1" t="s">
        <v>218</v>
      </c>
      <c r="F1616" s="1">
        <v>40</v>
      </c>
    </row>
    <row r="1617" spans="1:6">
      <c r="A1617" s="1">
        <v>1616</v>
      </c>
      <c r="B1617" s="1">
        <v>1018405602</v>
      </c>
      <c r="C1617" s="1" t="s">
        <v>619</v>
      </c>
      <c r="D1617" s="1" t="s">
        <v>618</v>
      </c>
      <c r="E1617" s="1" t="s">
        <v>221</v>
      </c>
      <c r="F1617" s="1">
        <v>32</v>
      </c>
    </row>
    <row r="1618" spans="1:6">
      <c r="A1618" s="1">
        <v>1617</v>
      </c>
      <c r="B1618" s="1">
        <v>53073875</v>
      </c>
      <c r="C1618" s="1" t="s">
        <v>2750</v>
      </c>
      <c r="D1618" s="1" t="s">
        <v>2749</v>
      </c>
      <c r="E1618" s="1" t="s">
        <v>218</v>
      </c>
      <c r="F1618" s="1">
        <v>37</v>
      </c>
    </row>
    <row r="1619" spans="1:6">
      <c r="A1619" s="1">
        <v>1618</v>
      </c>
      <c r="B1619" s="1">
        <v>52413151</v>
      </c>
      <c r="C1619" s="1" t="s">
        <v>2033</v>
      </c>
      <c r="D1619" s="1" t="s">
        <v>430</v>
      </c>
      <c r="E1619" s="1" t="s">
        <v>218</v>
      </c>
      <c r="F1619" s="1">
        <v>46</v>
      </c>
    </row>
    <row r="1620" spans="1:6">
      <c r="A1620" s="1">
        <v>1619</v>
      </c>
      <c r="B1620" s="1">
        <v>52371109</v>
      </c>
      <c r="C1620" s="1" t="s">
        <v>1775</v>
      </c>
      <c r="D1620" s="1" t="s">
        <v>1774</v>
      </c>
      <c r="E1620" s="1" t="s">
        <v>218</v>
      </c>
      <c r="F1620" s="1">
        <v>45</v>
      </c>
    </row>
    <row r="1621" spans="1:6">
      <c r="A1621" s="1">
        <v>1620</v>
      </c>
      <c r="B1621" s="1">
        <v>80187838</v>
      </c>
      <c r="C1621" s="1" t="s">
        <v>1555</v>
      </c>
      <c r="D1621" s="1" t="s">
        <v>1554</v>
      </c>
      <c r="E1621" s="1" t="s">
        <v>221</v>
      </c>
      <c r="F1621" s="1">
        <v>39</v>
      </c>
    </row>
    <row r="1622" spans="1:6">
      <c r="A1622" s="1">
        <v>1621</v>
      </c>
      <c r="B1622" s="1">
        <v>1026904318</v>
      </c>
      <c r="C1622" s="1" t="s">
        <v>1941</v>
      </c>
      <c r="D1622" s="1" t="s">
        <v>1192</v>
      </c>
      <c r="E1622" s="1" t="s">
        <v>218</v>
      </c>
      <c r="F1622" s="1">
        <v>31</v>
      </c>
    </row>
    <row r="1623" spans="1:6">
      <c r="A1623" s="1">
        <v>1622</v>
      </c>
      <c r="B1623" s="1">
        <v>102397108</v>
      </c>
      <c r="C1623" s="1" t="s">
        <v>633</v>
      </c>
      <c r="D1623" s="1" t="s">
        <v>632</v>
      </c>
      <c r="E1623" s="1" t="s">
        <v>221</v>
      </c>
      <c r="F1623" s="1">
        <v>33</v>
      </c>
    </row>
    <row r="1624" spans="1:6">
      <c r="A1624" s="1">
        <v>1623</v>
      </c>
      <c r="B1624" s="1">
        <v>80181651</v>
      </c>
      <c r="C1624" s="1" t="s">
        <v>2776</v>
      </c>
      <c r="D1624" s="1" t="s">
        <v>2775</v>
      </c>
      <c r="E1624" s="1" t="s">
        <v>221</v>
      </c>
      <c r="F1624" s="1">
        <v>39</v>
      </c>
    </row>
    <row r="1625" spans="1:6">
      <c r="A1625" s="1">
        <v>1624</v>
      </c>
      <c r="B1625" s="1">
        <v>1018269565</v>
      </c>
      <c r="C1625" s="1" t="s">
        <v>1901</v>
      </c>
      <c r="D1625" s="1" t="s">
        <v>1900</v>
      </c>
      <c r="E1625" s="1" t="s">
        <v>218</v>
      </c>
      <c r="F1625" s="1">
        <v>35</v>
      </c>
    </row>
    <row r="1626" spans="1:6">
      <c r="A1626" s="1">
        <v>1625</v>
      </c>
      <c r="B1626" s="1">
        <v>52766273</v>
      </c>
      <c r="C1626" s="1" t="s">
        <v>2943</v>
      </c>
      <c r="D1626" s="1" t="s">
        <v>2942</v>
      </c>
      <c r="E1626" s="1" t="s">
        <v>218</v>
      </c>
      <c r="F1626" s="1">
        <v>43</v>
      </c>
    </row>
    <row r="1627" spans="1:6">
      <c r="A1627" s="1">
        <v>1626</v>
      </c>
      <c r="B1627" s="1">
        <v>52839294</v>
      </c>
      <c r="C1627" s="1" t="s">
        <v>3044</v>
      </c>
      <c r="D1627" s="1" t="s">
        <v>3043</v>
      </c>
      <c r="E1627" s="1" t="s">
        <v>218</v>
      </c>
      <c r="F1627" s="1">
        <v>41</v>
      </c>
    </row>
    <row r="1628" spans="1:6">
      <c r="A1628" s="1">
        <v>1627</v>
      </c>
      <c r="B1628" s="1">
        <v>1020207345</v>
      </c>
      <c r="C1628" s="1" t="s">
        <v>3393</v>
      </c>
      <c r="D1628" s="1" t="s">
        <v>428</v>
      </c>
      <c r="E1628" s="1" t="s">
        <v>218</v>
      </c>
      <c r="F1628" s="1">
        <v>33</v>
      </c>
    </row>
    <row r="1629" spans="1:6">
      <c r="A1629" s="1">
        <v>1628</v>
      </c>
      <c r="B1629" s="1">
        <v>1054933648</v>
      </c>
      <c r="C1629" s="1" t="s">
        <v>935</v>
      </c>
      <c r="D1629" s="1" t="s">
        <v>934</v>
      </c>
      <c r="E1629" s="1" t="s">
        <v>218</v>
      </c>
      <c r="F1629" s="1">
        <v>27</v>
      </c>
    </row>
    <row r="1630" spans="1:6">
      <c r="A1630" s="1">
        <v>1629</v>
      </c>
      <c r="B1630" s="1">
        <v>52767789</v>
      </c>
      <c r="C1630" s="1" t="s">
        <v>199</v>
      </c>
      <c r="D1630" s="1" t="s">
        <v>200</v>
      </c>
      <c r="E1630" s="1" t="s">
        <v>218</v>
      </c>
      <c r="F1630" s="1">
        <v>43</v>
      </c>
    </row>
    <row r="1631" spans="1:6">
      <c r="A1631" s="1">
        <v>1630</v>
      </c>
      <c r="B1631" s="1">
        <v>80175696</v>
      </c>
      <c r="C1631" s="1" t="s">
        <v>1150</v>
      </c>
      <c r="D1631" s="1" t="s">
        <v>1149</v>
      </c>
      <c r="E1631" s="1" t="s">
        <v>221</v>
      </c>
      <c r="F1631" s="1">
        <v>40</v>
      </c>
    </row>
    <row r="1632" spans="1:6">
      <c r="A1632" s="1">
        <v>1631</v>
      </c>
      <c r="B1632" s="1">
        <v>52557552</v>
      </c>
      <c r="C1632" s="1" t="s">
        <v>1455</v>
      </c>
      <c r="D1632" s="1" t="s">
        <v>1430</v>
      </c>
      <c r="E1632" s="1" t="s">
        <v>218</v>
      </c>
      <c r="F1632" s="1">
        <v>52</v>
      </c>
    </row>
    <row r="1633" spans="1:6">
      <c r="A1633" s="1">
        <v>1632</v>
      </c>
      <c r="B1633" s="1">
        <v>80011771</v>
      </c>
      <c r="C1633" s="1" t="s">
        <v>810</v>
      </c>
      <c r="D1633" s="1" t="s">
        <v>809</v>
      </c>
      <c r="E1633" s="1" t="s">
        <v>221</v>
      </c>
      <c r="F1633" s="1">
        <v>43</v>
      </c>
    </row>
    <row r="1634" spans="1:6">
      <c r="A1634" s="1">
        <v>1633</v>
      </c>
      <c r="B1634" s="1">
        <v>56606948</v>
      </c>
      <c r="C1634" s="1" t="s">
        <v>2759</v>
      </c>
      <c r="D1634" s="1" t="s">
        <v>150</v>
      </c>
      <c r="E1634" s="1" t="s">
        <v>221</v>
      </c>
      <c r="F1634" s="1">
        <v>48</v>
      </c>
    </row>
    <row r="1635" spans="1:6">
      <c r="A1635" s="1">
        <v>1634</v>
      </c>
      <c r="B1635" s="1">
        <v>1010413715</v>
      </c>
      <c r="C1635" s="1" t="s">
        <v>2278</v>
      </c>
      <c r="D1635" s="1" t="s">
        <v>2277</v>
      </c>
      <c r="E1635" s="1" t="s">
        <v>221</v>
      </c>
      <c r="F1635" s="1">
        <v>33</v>
      </c>
    </row>
    <row r="1636" spans="1:6">
      <c r="A1636" s="1">
        <v>1635</v>
      </c>
      <c r="B1636" s="1">
        <v>52765253</v>
      </c>
      <c r="C1636" s="1" t="s">
        <v>699</v>
      </c>
      <c r="D1636" s="1" t="s">
        <v>698</v>
      </c>
      <c r="E1636" s="1" t="s">
        <v>218</v>
      </c>
      <c r="F1636" s="1">
        <v>43</v>
      </c>
    </row>
    <row r="1637" spans="1:6">
      <c r="A1637" s="1">
        <v>1636</v>
      </c>
      <c r="B1637" s="1">
        <v>79706949</v>
      </c>
      <c r="C1637" s="1" t="s">
        <v>1598</v>
      </c>
      <c r="D1637" s="1" t="s">
        <v>1597</v>
      </c>
      <c r="E1637" s="1" t="s">
        <v>221</v>
      </c>
      <c r="F1637" s="1">
        <v>48</v>
      </c>
    </row>
    <row r="1638" spans="1:6">
      <c r="A1638" s="1">
        <v>1637</v>
      </c>
      <c r="B1638" s="1">
        <v>79698689</v>
      </c>
      <c r="C1638" s="1" t="s">
        <v>1140</v>
      </c>
      <c r="D1638" s="1" t="s">
        <v>1139</v>
      </c>
      <c r="E1638" s="1" t="s">
        <v>221</v>
      </c>
      <c r="F1638" s="1">
        <v>49</v>
      </c>
    </row>
    <row r="1639" spans="1:6">
      <c r="A1639" s="1">
        <v>1638</v>
      </c>
      <c r="B1639" s="1">
        <v>1070393630</v>
      </c>
      <c r="C1639" s="1" t="s">
        <v>1736</v>
      </c>
      <c r="D1639" s="1" t="s">
        <v>1735</v>
      </c>
      <c r="E1639" s="1" t="s">
        <v>221</v>
      </c>
      <c r="F1639" s="1">
        <v>29</v>
      </c>
    </row>
    <row r="1640" spans="1:6">
      <c r="A1640" s="1">
        <v>1639</v>
      </c>
      <c r="B1640" s="1">
        <v>52769886</v>
      </c>
      <c r="C1640" s="1" t="s">
        <v>2149</v>
      </c>
      <c r="D1640" s="1" t="s">
        <v>2148</v>
      </c>
      <c r="E1640" s="1" t="s">
        <v>218</v>
      </c>
      <c r="F1640" s="1">
        <v>43</v>
      </c>
    </row>
    <row r="1641" spans="1:6">
      <c r="A1641" s="1">
        <v>1640</v>
      </c>
      <c r="B1641" s="1">
        <v>52267973</v>
      </c>
      <c r="C1641" s="1" t="s">
        <v>107</v>
      </c>
      <c r="D1641" s="1" t="s">
        <v>108</v>
      </c>
      <c r="E1641" s="1" t="s">
        <v>218</v>
      </c>
      <c r="F1641" s="1">
        <v>46</v>
      </c>
    </row>
    <row r="1642" spans="1:6">
      <c r="A1642" s="1">
        <v>1641</v>
      </c>
      <c r="B1642" s="1">
        <v>53125044</v>
      </c>
      <c r="C1642" s="1" t="s">
        <v>3267</v>
      </c>
      <c r="D1642" s="1" t="s">
        <v>3266</v>
      </c>
      <c r="E1642" s="1" t="s">
        <v>218</v>
      </c>
      <c r="F1642" s="1">
        <v>38</v>
      </c>
    </row>
    <row r="1643" spans="1:6">
      <c r="A1643" s="1">
        <v>1642</v>
      </c>
      <c r="B1643" s="1">
        <v>1033944648</v>
      </c>
      <c r="C1643" s="1" t="s">
        <v>825</v>
      </c>
      <c r="D1643" s="1" t="s">
        <v>824</v>
      </c>
      <c r="E1643" s="1" t="s">
        <v>218</v>
      </c>
      <c r="F1643" s="1">
        <v>28</v>
      </c>
    </row>
    <row r="1644" spans="1:6">
      <c r="A1644" s="1">
        <v>1643</v>
      </c>
      <c r="B1644" s="1">
        <v>1000112572</v>
      </c>
      <c r="C1644" s="1" t="s">
        <v>3587</v>
      </c>
      <c r="D1644" s="1" t="s">
        <v>3586</v>
      </c>
      <c r="E1644" s="1" t="s">
        <v>218</v>
      </c>
      <c r="F1644" s="1">
        <v>25</v>
      </c>
    </row>
    <row r="1645" spans="1:6">
      <c r="A1645" s="1">
        <v>1644</v>
      </c>
      <c r="B1645" s="1">
        <v>1010193567</v>
      </c>
      <c r="C1645" s="1" t="s">
        <v>1017</v>
      </c>
      <c r="D1645" s="1" t="s">
        <v>1016</v>
      </c>
      <c r="E1645" s="1" t="s">
        <v>221</v>
      </c>
      <c r="F1645" s="1">
        <v>22</v>
      </c>
    </row>
    <row r="1646" spans="1:6">
      <c r="A1646" s="1">
        <v>1645</v>
      </c>
      <c r="B1646" s="1">
        <v>53105562</v>
      </c>
      <c r="C1646" s="1" t="s">
        <v>2425</v>
      </c>
      <c r="D1646" s="1" t="s">
        <v>2424</v>
      </c>
      <c r="E1646" s="1" t="s">
        <v>218</v>
      </c>
      <c r="F1646" s="1">
        <v>37</v>
      </c>
    </row>
    <row r="1647" spans="1:6">
      <c r="A1647" s="1">
        <v>1646</v>
      </c>
      <c r="B1647" s="1">
        <v>1015122249</v>
      </c>
      <c r="C1647" s="1" t="s">
        <v>2476</v>
      </c>
      <c r="D1647" s="1" t="s">
        <v>2475</v>
      </c>
      <c r="E1647" s="1" t="s">
        <v>218</v>
      </c>
      <c r="F1647" s="1">
        <v>32</v>
      </c>
    </row>
    <row r="1648" spans="1:6">
      <c r="A1648" s="1">
        <v>1647</v>
      </c>
      <c r="B1648" s="1">
        <v>52926</v>
      </c>
      <c r="C1648" s="1" t="s">
        <v>2963</v>
      </c>
      <c r="D1648" s="1" t="s">
        <v>2962</v>
      </c>
      <c r="E1648" s="1" t="s">
        <v>218</v>
      </c>
      <c r="F1648" s="1">
        <v>40</v>
      </c>
    </row>
    <row r="1649" spans="1:6">
      <c r="A1649" s="1">
        <v>1648</v>
      </c>
      <c r="B1649" s="1">
        <v>80205768</v>
      </c>
      <c r="C1649" s="1" t="s">
        <v>1152</v>
      </c>
      <c r="D1649" s="1" t="s">
        <v>1151</v>
      </c>
      <c r="E1649" s="1" t="s">
        <v>221</v>
      </c>
      <c r="F1649" s="1">
        <v>40</v>
      </c>
    </row>
    <row r="1650" spans="1:6">
      <c r="A1650" s="1">
        <v>1649</v>
      </c>
      <c r="B1650" s="1">
        <v>1026790796</v>
      </c>
      <c r="C1650" s="1" t="s">
        <v>2834</v>
      </c>
      <c r="D1650" s="1" t="s">
        <v>2833</v>
      </c>
      <c r="E1650" s="1" t="s">
        <v>218</v>
      </c>
      <c r="F1650" s="1">
        <v>37</v>
      </c>
    </row>
    <row r="1651" spans="1:6">
      <c r="A1651" s="1">
        <v>1650</v>
      </c>
      <c r="B1651" s="1">
        <v>1110301558</v>
      </c>
      <c r="C1651" s="1" t="s">
        <v>1747</v>
      </c>
      <c r="D1651" s="1" t="s">
        <v>1746</v>
      </c>
      <c r="E1651" s="1" t="s">
        <v>221</v>
      </c>
      <c r="F1651" s="1">
        <v>27</v>
      </c>
    </row>
    <row r="1652" spans="1:6">
      <c r="A1652" s="1">
        <v>1651</v>
      </c>
      <c r="B1652" s="1">
        <v>79862229</v>
      </c>
      <c r="C1652" s="1" t="s">
        <v>2440</v>
      </c>
      <c r="D1652" s="1" t="s">
        <v>1860</v>
      </c>
      <c r="E1652" s="1" t="s">
        <v>221</v>
      </c>
      <c r="F1652" s="1">
        <v>47</v>
      </c>
    </row>
    <row r="1653" spans="1:6">
      <c r="A1653" s="1">
        <v>1652</v>
      </c>
      <c r="B1653" s="1">
        <v>52155583</v>
      </c>
      <c r="C1653" s="1" t="s">
        <v>3421</v>
      </c>
      <c r="D1653" s="1" t="s">
        <v>817</v>
      </c>
      <c r="E1653" s="1" t="s">
        <v>218</v>
      </c>
      <c r="F1653" s="1">
        <v>49</v>
      </c>
    </row>
    <row r="1654" spans="1:6">
      <c r="A1654" s="1">
        <v>1653</v>
      </c>
      <c r="B1654" s="1">
        <v>53919712</v>
      </c>
      <c r="C1654" s="1" t="s">
        <v>2985</v>
      </c>
      <c r="D1654" s="1" t="s">
        <v>2984</v>
      </c>
      <c r="E1654" s="1" t="s">
        <v>218</v>
      </c>
      <c r="F1654" s="1">
        <v>37</v>
      </c>
    </row>
    <row r="1655" spans="1:6">
      <c r="A1655" s="1">
        <v>1654</v>
      </c>
      <c r="B1655" s="1">
        <v>1020698796</v>
      </c>
      <c r="C1655" s="1" t="s">
        <v>2322</v>
      </c>
      <c r="D1655" s="1" t="s">
        <v>2321</v>
      </c>
      <c r="E1655" s="1" t="s">
        <v>218</v>
      </c>
      <c r="F1655" s="1">
        <v>36</v>
      </c>
    </row>
    <row r="1656" spans="1:6">
      <c r="A1656" s="1">
        <v>1655</v>
      </c>
      <c r="B1656" s="1">
        <v>79811948</v>
      </c>
      <c r="C1656" s="1" t="s">
        <v>1144</v>
      </c>
      <c r="D1656" s="1" t="s">
        <v>1143</v>
      </c>
      <c r="E1656" s="1" t="s">
        <v>221</v>
      </c>
      <c r="F1656" s="1">
        <v>44</v>
      </c>
    </row>
    <row r="1657" spans="1:6">
      <c r="A1657" s="1">
        <v>1656</v>
      </c>
      <c r="B1657" s="1">
        <v>52478731</v>
      </c>
      <c r="C1657" s="1" t="s">
        <v>1282</v>
      </c>
      <c r="D1657" s="1" t="s">
        <v>1281</v>
      </c>
      <c r="E1657" s="1" t="s">
        <v>218</v>
      </c>
      <c r="F1657" s="1">
        <v>44</v>
      </c>
    </row>
    <row r="1658" spans="1:6">
      <c r="A1658" s="1">
        <v>1657</v>
      </c>
      <c r="B1658" s="1">
        <v>52396940</v>
      </c>
      <c r="C1658" s="1" t="s">
        <v>2198</v>
      </c>
      <c r="D1658" s="1" t="s">
        <v>104</v>
      </c>
      <c r="E1658" s="1" t="s">
        <v>218</v>
      </c>
      <c r="F1658" s="1">
        <v>44</v>
      </c>
    </row>
    <row r="1659" spans="1:6">
      <c r="A1659" s="1">
        <v>1658</v>
      </c>
      <c r="B1659" s="1">
        <v>19497874</v>
      </c>
      <c r="C1659" s="1" t="s">
        <v>1405</v>
      </c>
      <c r="D1659" s="1" t="s">
        <v>1404</v>
      </c>
      <c r="E1659" s="1" t="s">
        <v>221</v>
      </c>
      <c r="F1659" s="1">
        <v>60</v>
      </c>
    </row>
    <row r="1660" spans="1:6">
      <c r="A1660" s="1">
        <v>1659</v>
      </c>
      <c r="B1660" s="1">
        <v>52912420</v>
      </c>
      <c r="C1660" s="1" t="s">
        <v>1113</v>
      </c>
      <c r="D1660" s="1" t="s">
        <v>1112</v>
      </c>
      <c r="E1660" s="1" t="s">
        <v>218</v>
      </c>
      <c r="F1660" s="1">
        <v>40</v>
      </c>
    </row>
    <row r="1661" spans="1:6">
      <c r="A1661" s="1">
        <v>1660</v>
      </c>
      <c r="B1661" s="1">
        <v>1013467800</v>
      </c>
      <c r="C1661" s="1" t="s">
        <v>1645</v>
      </c>
      <c r="D1661" s="1" t="s">
        <v>1644</v>
      </c>
      <c r="E1661" s="1" t="s">
        <v>218</v>
      </c>
      <c r="F1661" s="1">
        <v>32</v>
      </c>
    </row>
    <row r="1662" spans="1:6">
      <c r="A1662" s="1">
        <v>1661</v>
      </c>
      <c r="B1662" s="1">
        <v>1073580180</v>
      </c>
      <c r="C1662" s="1" t="s">
        <v>1740</v>
      </c>
      <c r="D1662" s="1" t="s">
        <v>1739</v>
      </c>
      <c r="E1662" s="1" t="s">
        <v>218</v>
      </c>
      <c r="F1662" s="1">
        <v>29</v>
      </c>
    </row>
    <row r="1663" spans="1:6">
      <c r="A1663" s="1">
        <v>1662</v>
      </c>
      <c r="B1663" s="1">
        <v>1030391816</v>
      </c>
      <c r="C1663" s="1" t="s">
        <v>3346</v>
      </c>
      <c r="D1663" s="1" t="s">
        <v>2766</v>
      </c>
      <c r="E1663" s="1" t="s">
        <v>221</v>
      </c>
      <c r="F1663" s="1">
        <v>33</v>
      </c>
    </row>
    <row r="1664" spans="1:6">
      <c r="A1664" s="1">
        <v>1663</v>
      </c>
      <c r="B1664" s="1">
        <v>53099519</v>
      </c>
      <c r="C1664" s="1" t="s">
        <v>1308</v>
      </c>
      <c r="D1664" s="1" t="s">
        <v>1307</v>
      </c>
      <c r="E1664" s="1" t="s">
        <v>218</v>
      </c>
      <c r="F1664" s="1">
        <v>38</v>
      </c>
    </row>
    <row r="1665" spans="1:6">
      <c r="A1665" s="1">
        <v>1664</v>
      </c>
      <c r="B1665" s="1">
        <v>1020438728</v>
      </c>
      <c r="C1665" s="1" t="s">
        <v>2328</v>
      </c>
      <c r="D1665" s="1" t="s">
        <v>2327</v>
      </c>
      <c r="E1665" s="1" t="s">
        <v>218</v>
      </c>
      <c r="F1665" s="1">
        <v>29</v>
      </c>
    </row>
    <row r="1666" spans="1:6">
      <c r="A1666" s="1">
        <v>1665</v>
      </c>
      <c r="B1666" s="1">
        <v>1035450976</v>
      </c>
      <c r="C1666" s="1" t="s">
        <v>3440</v>
      </c>
      <c r="D1666" s="1" t="s">
        <v>2602</v>
      </c>
      <c r="E1666" s="1" t="s">
        <v>221</v>
      </c>
      <c r="F1666" s="1">
        <v>34</v>
      </c>
    </row>
    <row r="1667" spans="1:6">
      <c r="A1667" s="1">
        <v>1666</v>
      </c>
      <c r="B1667" s="1">
        <v>51983446</v>
      </c>
      <c r="C1667" s="1" t="s">
        <v>3103</v>
      </c>
      <c r="D1667" s="1" t="s">
        <v>3102</v>
      </c>
      <c r="E1667" s="1" t="s">
        <v>218</v>
      </c>
      <c r="F1667" s="1">
        <v>52</v>
      </c>
    </row>
    <row r="1668" spans="1:6">
      <c r="A1668" s="1">
        <v>1667</v>
      </c>
      <c r="B1668" s="1">
        <v>1069562539</v>
      </c>
      <c r="C1668" s="1" t="s">
        <v>1386</v>
      </c>
      <c r="D1668" s="1" t="s">
        <v>1385</v>
      </c>
      <c r="E1668" s="1" t="s">
        <v>218</v>
      </c>
      <c r="F1668" s="1">
        <v>32</v>
      </c>
    </row>
    <row r="1669" spans="1:6">
      <c r="A1669" s="1">
        <v>1668</v>
      </c>
      <c r="B1669" s="1">
        <v>1019540156</v>
      </c>
      <c r="C1669" s="1" t="s">
        <v>1035</v>
      </c>
      <c r="D1669" s="1" t="s">
        <v>1034</v>
      </c>
      <c r="E1669" s="1" t="s">
        <v>218</v>
      </c>
      <c r="F1669" s="1">
        <v>36</v>
      </c>
    </row>
    <row r="1670" spans="1:6">
      <c r="A1670" s="1">
        <v>1669</v>
      </c>
      <c r="B1670" s="1">
        <v>52218630</v>
      </c>
      <c r="C1670" s="1" t="s">
        <v>1768</v>
      </c>
      <c r="D1670" s="1" t="s">
        <v>1767</v>
      </c>
      <c r="E1670" s="1" t="s">
        <v>218</v>
      </c>
      <c r="F1670" s="1">
        <v>47</v>
      </c>
    </row>
    <row r="1671" spans="1:6">
      <c r="A1671" s="1">
        <v>1670</v>
      </c>
      <c r="B1671" s="1">
        <v>5203353</v>
      </c>
      <c r="C1671" s="1" t="s">
        <v>131</v>
      </c>
      <c r="D1671" s="1" t="s">
        <v>132</v>
      </c>
      <c r="E1671" s="1" t="s">
        <v>218</v>
      </c>
      <c r="F1671" s="1">
        <v>51</v>
      </c>
    </row>
    <row r="1672" spans="1:6">
      <c r="A1672" s="1">
        <v>1671</v>
      </c>
      <c r="B1672" s="1">
        <v>1030965181</v>
      </c>
      <c r="C1672" s="1" t="s">
        <v>2109</v>
      </c>
      <c r="D1672" s="1" t="s">
        <v>2108</v>
      </c>
      <c r="E1672" s="1" t="s">
        <v>218</v>
      </c>
      <c r="F1672" s="1">
        <v>32</v>
      </c>
    </row>
    <row r="1673" spans="1:6">
      <c r="A1673" s="1">
        <v>1672</v>
      </c>
      <c r="B1673" s="1">
        <v>1018844956</v>
      </c>
      <c r="C1673" s="1" t="s">
        <v>1905</v>
      </c>
      <c r="D1673" s="1" t="s">
        <v>1904</v>
      </c>
      <c r="E1673" s="1" t="s">
        <v>218</v>
      </c>
      <c r="F1673" s="1">
        <v>34</v>
      </c>
    </row>
    <row r="1674" spans="1:6">
      <c r="A1674" s="1">
        <v>1673</v>
      </c>
      <c r="B1674" s="1">
        <v>20501094</v>
      </c>
      <c r="C1674" s="1" t="s">
        <v>3310</v>
      </c>
      <c r="D1674" s="1" t="s">
        <v>3309</v>
      </c>
      <c r="E1674" s="1" t="s">
        <v>218</v>
      </c>
      <c r="F1674" s="1">
        <v>39</v>
      </c>
    </row>
    <row r="1675" spans="1:6">
      <c r="A1675" s="1">
        <v>1674</v>
      </c>
      <c r="B1675" s="1">
        <v>1022309738</v>
      </c>
      <c r="C1675" s="1" t="s">
        <v>3478</v>
      </c>
      <c r="D1675" s="1" t="s">
        <v>1579</v>
      </c>
      <c r="E1675" s="1" t="s">
        <v>218</v>
      </c>
      <c r="F1675" s="1">
        <v>34</v>
      </c>
    </row>
    <row r="1676" spans="1:6">
      <c r="A1676" s="1">
        <v>1675</v>
      </c>
      <c r="B1676" s="1">
        <v>53896531</v>
      </c>
      <c r="C1676" s="1" t="s">
        <v>2428</v>
      </c>
      <c r="D1676" s="1" t="s">
        <v>2427</v>
      </c>
      <c r="E1676" s="1" t="s">
        <v>218</v>
      </c>
      <c r="F1676" s="1">
        <v>40</v>
      </c>
    </row>
    <row r="1677" spans="1:6">
      <c r="A1677" s="1">
        <v>1676</v>
      </c>
      <c r="B1677" s="1">
        <v>80069477</v>
      </c>
      <c r="C1677" s="1" t="s">
        <v>2772</v>
      </c>
      <c r="D1677" s="1" t="s">
        <v>2771</v>
      </c>
      <c r="E1677" s="1" t="s">
        <v>221</v>
      </c>
      <c r="F1677" s="1">
        <v>43</v>
      </c>
    </row>
    <row r="1678" spans="1:6">
      <c r="A1678" s="1">
        <v>1677</v>
      </c>
      <c r="B1678" s="1">
        <v>52233373</v>
      </c>
      <c r="C1678" s="1" t="s">
        <v>952</v>
      </c>
      <c r="D1678" s="1" t="s">
        <v>1269</v>
      </c>
      <c r="E1678" s="1" t="s">
        <v>218</v>
      </c>
      <c r="F1678" s="1">
        <v>47</v>
      </c>
    </row>
    <row r="1679" spans="1:6">
      <c r="A1679" s="1">
        <v>1678</v>
      </c>
      <c r="B1679" s="1">
        <v>1026719154</v>
      </c>
      <c r="C1679" s="1" t="s">
        <v>1714</v>
      </c>
      <c r="D1679" s="1" t="s">
        <v>1713</v>
      </c>
      <c r="E1679" s="1" t="s">
        <v>218</v>
      </c>
      <c r="F1679" s="1">
        <v>32</v>
      </c>
    </row>
    <row r="1680" spans="1:6">
      <c r="A1680" s="1">
        <v>1679</v>
      </c>
      <c r="B1680" s="1">
        <v>1193902722</v>
      </c>
      <c r="C1680" s="1" t="s">
        <v>579</v>
      </c>
      <c r="D1680" s="1" t="s">
        <v>578</v>
      </c>
      <c r="E1680" s="1" t="s">
        <v>218</v>
      </c>
      <c r="F1680" s="1">
        <v>27</v>
      </c>
    </row>
    <row r="1681" spans="1:6">
      <c r="A1681" s="1">
        <v>1680</v>
      </c>
      <c r="B1681" s="1">
        <v>1023729119</v>
      </c>
      <c r="C1681" s="1" t="s">
        <v>1207</v>
      </c>
      <c r="D1681" s="1" t="s">
        <v>100</v>
      </c>
      <c r="E1681" s="1" t="s">
        <v>218</v>
      </c>
      <c r="F1681" s="1">
        <v>31</v>
      </c>
    </row>
    <row r="1682" spans="1:6">
      <c r="A1682" s="1">
        <v>1681</v>
      </c>
      <c r="B1682" s="1">
        <v>1023565504</v>
      </c>
      <c r="C1682" s="1" t="s">
        <v>1706</v>
      </c>
      <c r="D1682" s="1" t="s">
        <v>1705</v>
      </c>
      <c r="E1682" s="1" t="s">
        <v>218</v>
      </c>
      <c r="F1682" s="1">
        <v>28</v>
      </c>
    </row>
    <row r="1683" spans="1:6">
      <c r="A1683" s="1">
        <v>1682</v>
      </c>
      <c r="B1683" s="1">
        <v>53092331</v>
      </c>
      <c r="C1683" s="1" t="s">
        <v>1306</v>
      </c>
      <c r="D1683" s="1" t="s">
        <v>1305</v>
      </c>
      <c r="E1683" s="1" t="s">
        <v>218</v>
      </c>
      <c r="F1683" s="1">
        <v>37</v>
      </c>
    </row>
    <row r="1684" spans="1:6">
      <c r="A1684" s="1">
        <v>1683</v>
      </c>
      <c r="B1684" s="1">
        <v>1075821970</v>
      </c>
      <c r="C1684" s="1" t="s">
        <v>3563</v>
      </c>
      <c r="D1684" s="1" t="s">
        <v>1470</v>
      </c>
      <c r="E1684" s="1" t="s">
        <v>218</v>
      </c>
      <c r="F1684" s="1">
        <v>27</v>
      </c>
    </row>
    <row r="1685" spans="1:6">
      <c r="A1685" s="1">
        <v>1684</v>
      </c>
      <c r="B1685" s="1">
        <v>1013460264</v>
      </c>
      <c r="C1685" s="1" t="s">
        <v>1885</v>
      </c>
      <c r="D1685" s="1" t="s">
        <v>1884</v>
      </c>
      <c r="E1685" s="1" t="s">
        <v>218</v>
      </c>
      <c r="F1685" s="1">
        <v>36</v>
      </c>
    </row>
    <row r="1686" spans="1:6">
      <c r="A1686" s="1">
        <v>1685</v>
      </c>
      <c r="B1686" s="1">
        <v>80087673</v>
      </c>
      <c r="C1686" s="1" t="s">
        <v>587</v>
      </c>
      <c r="D1686" s="1" t="s">
        <v>586</v>
      </c>
      <c r="E1686" s="1" t="s">
        <v>221</v>
      </c>
      <c r="F1686" s="1">
        <v>43</v>
      </c>
    </row>
    <row r="1687" spans="1:6">
      <c r="A1687" s="1">
        <v>1686</v>
      </c>
      <c r="B1687" s="1">
        <v>1024928566</v>
      </c>
      <c r="C1687" s="1" t="s">
        <v>1363</v>
      </c>
      <c r="D1687" s="1" t="s">
        <v>227</v>
      </c>
      <c r="E1687" s="1" t="s">
        <v>221</v>
      </c>
      <c r="F1687" s="1">
        <v>33</v>
      </c>
    </row>
    <row r="1688" spans="1:6">
      <c r="A1688" s="1">
        <v>1687</v>
      </c>
      <c r="B1688" s="1">
        <v>80799643</v>
      </c>
      <c r="C1688" s="1" t="s">
        <v>2274</v>
      </c>
      <c r="D1688" s="1" t="s">
        <v>2273</v>
      </c>
      <c r="E1688" s="1" t="s">
        <v>221</v>
      </c>
      <c r="F1688" s="1">
        <v>37</v>
      </c>
    </row>
    <row r="1689" spans="1:6">
      <c r="A1689" s="1">
        <v>1688</v>
      </c>
      <c r="B1689" s="1">
        <v>1022318820</v>
      </c>
      <c r="C1689" s="1" t="s">
        <v>3298</v>
      </c>
      <c r="D1689" s="1" t="s">
        <v>3297</v>
      </c>
      <c r="E1689" s="1" t="s">
        <v>218</v>
      </c>
      <c r="F1689" s="1">
        <v>31</v>
      </c>
    </row>
    <row r="1690" spans="1:6">
      <c r="A1690" s="1">
        <v>1689</v>
      </c>
      <c r="B1690" s="1">
        <v>67032804</v>
      </c>
      <c r="C1690" s="1" t="s">
        <v>2988</v>
      </c>
      <c r="D1690" s="1" t="s">
        <v>2987</v>
      </c>
      <c r="E1690" s="1" t="s">
        <v>218</v>
      </c>
      <c r="F1690" s="1">
        <v>37</v>
      </c>
    </row>
    <row r="1691" spans="1:6">
      <c r="A1691" s="1">
        <v>1690</v>
      </c>
      <c r="B1691" s="1">
        <v>1033432945</v>
      </c>
      <c r="C1691" s="1" t="s">
        <v>1374</v>
      </c>
      <c r="D1691" s="1" t="s">
        <v>1373</v>
      </c>
      <c r="E1691" s="1" t="s">
        <v>218</v>
      </c>
      <c r="F1691" s="1">
        <v>29</v>
      </c>
    </row>
    <row r="1692" spans="1:6">
      <c r="A1692" s="1">
        <v>1691</v>
      </c>
      <c r="B1692" s="1">
        <v>1032850736</v>
      </c>
      <c r="C1692" s="1" t="s">
        <v>3284</v>
      </c>
      <c r="D1692" s="1" t="s">
        <v>3283</v>
      </c>
      <c r="E1692" s="1" t="s">
        <v>218</v>
      </c>
      <c r="F1692" s="1">
        <v>36</v>
      </c>
    </row>
    <row r="1693" spans="1:6">
      <c r="A1693" s="1">
        <v>1692</v>
      </c>
      <c r="B1693" s="1">
        <v>80547643</v>
      </c>
      <c r="C1693" s="1" t="s">
        <v>3426</v>
      </c>
      <c r="D1693" s="1" t="s">
        <v>3425</v>
      </c>
      <c r="E1693" s="1" t="s">
        <v>221</v>
      </c>
      <c r="F1693" s="1">
        <v>41</v>
      </c>
    </row>
    <row r="1694" spans="1:6">
      <c r="A1694" s="1">
        <v>1693</v>
      </c>
      <c r="B1694" s="1">
        <v>1015849093</v>
      </c>
      <c r="C1694" s="1" t="s">
        <v>1658</v>
      </c>
      <c r="D1694" s="1" t="s">
        <v>1657</v>
      </c>
      <c r="E1694" s="1" t="s">
        <v>218</v>
      </c>
      <c r="F1694" s="1">
        <v>36</v>
      </c>
    </row>
    <row r="1695" spans="1:6">
      <c r="A1695" s="1">
        <v>1694</v>
      </c>
      <c r="B1695" s="1">
        <v>101355993</v>
      </c>
      <c r="C1695" s="1" t="s">
        <v>2614</v>
      </c>
      <c r="D1695" s="1" t="s">
        <v>355</v>
      </c>
      <c r="E1695" s="1" t="s">
        <v>221</v>
      </c>
      <c r="F1695" s="1">
        <v>31</v>
      </c>
    </row>
    <row r="1696" spans="1:6">
      <c r="A1696" s="1">
        <v>1695</v>
      </c>
      <c r="B1696" s="1">
        <v>1020984963</v>
      </c>
      <c r="C1696" s="1" t="s">
        <v>2326</v>
      </c>
      <c r="D1696" s="1" t="s">
        <v>282</v>
      </c>
      <c r="E1696" s="1" t="s">
        <v>218</v>
      </c>
      <c r="F1696" s="1">
        <v>29</v>
      </c>
    </row>
    <row r="1697" spans="1:6">
      <c r="A1697" s="1">
        <v>1696</v>
      </c>
      <c r="B1697" s="1">
        <v>1074681875</v>
      </c>
      <c r="C1697" s="1" t="s">
        <v>1618</v>
      </c>
      <c r="D1697" s="1" t="s">
        <v>3098</v>
      </c>
      <c r="E1697" s="1" t="s">
        <v>218</v>
      </c>
      <c r="F1697" s="1">
        <v>33</v>
      </c>
    </row>
    <row r="1698" spans="1:6">
      <c r="A1698" s="1">
        <v>1697</v>
      </c>
      <c r="B1698" s="1">
        <v>20991708</v>
      </c>
      <c r="C1698" s="1" t="s">
        <v>3205</v>
      </c>
      <c r="D1698" s="1" t="s">
        <v>3204</v>
      </c>
      <c r="E1698" s="1" t="s">
        <v>218</v>
      </c>
      <c r="F1698" s="1">
        <v>40</v>
      </c>
    </row>
    <row r="1699" spans="1:6">
      <c r="A1699" s="1">
        <v>1698</v>
      </c>
      <c r="B1699" s="1">
        <v>52023637</v>
      </c>
      <c r="C1699" s="1" t="s">
        <v>1253</v>
      </c>
      <c r="D1699" s="1" t="s">
        <v>1252</v>
      </c>
      <c r="E1699" s="1" t="s">
        <v>218</v>
      </c>
      <c r="F1699" s="1">
        <v>51</v>
      </c>
    </row>
    <row r="1700" spans="1:6">
      <c r="A1700" s="1">
        <v>1699</v>
      </c>
      <c r="B1700" s="1">
        <v>1054665289</v>
      </c>
      <c r="C1700" s="1" t="s">
        <v>1378</v>
      </c>
      <c r="D1700" s="1" t="s">
        <v>1377</v>
      </c>
      <c r="E1700" s="1" t="s">
        <v>221</v>
      </c>
      <c r="F1700" s="1">
        <v>33</v>
      </c>
    </row>
    <row r="1701" spans="1:6">
      <c r="A1701" s="1">
        <v>1700</v>
      </c>
      <c r="B1701" s="1">
        <v>1018658535</v>
      </c>
      <c r="C1701" s="1" t="s">
        <v>1684</v>
      </c>
      <c r="D1701" s="1" t="s">
        <v>355</v>
      </c>
      <c r="E1701" s="1" t="s">
        <v>221</v>
      </c>
      <c r="F1701" s="1">
        <v>31</v>
      </c>
    </row>
    <row r="1702" spans="1:6">
      <c r="A1702" s="1">
        <v>1701</v>
      </c>
      <c r="B1702" s="1">
        <v>1424705</v>
      </c>
      <c r="C1702" s="1" t="s">
        <v>3487</v>
      </c>
      <c r="D1702" s="1" t="s">
        <v>753</v>
      </c>
      <c r="E1702" s="1" t="s">
        <v>221</v>
      </c>
      <c r="F1702" s="1">
        <v>59</v>
      </c>
    </row>
    <row r="1703" spans="1:6">
      <c r="A1703" s="1">
        <v>1702</v>
      </c>
      <c r="B1703" s="1">
        <v>101239379</v>
      </c>
      <c r="C1703" s="1" t="s">
        <v>1643</v>
      </c>
      <c r="D1703" s="1" t="s">
        <v>1642</v>
      </c>
      <c r="E1703" s="1" t="s">
        <v>218</v>
      </c>
      <c r="F1703" s="1">
        <v>23</v>
      </c>
    </row>
    <row r="1704" spans="1:6">
      <c r="A1704" s="1">
        <v>1703</v>
      </c>
      <c r="B1704" s="1">
        <v>1010801408</v>
      </c>
      <c r="C1704" s="1" t="s">
        <v>854</v>
      </c>
      <c r="D1704" s="1" t="s">
        <v>853</v>
      </c>
      <c r="E1704" s="1" t="s">
        <v>218</v>
      </c>
      <c r="F1704" s="1">
        <v>25</v>
      </c>
    </row>
    <row r="1705" spans="1:6">
      <c r="A1705" s="1">
        <v>1704</v>
      </c>
      <c r="B1705" s="1">
        <v>1026387069</v>
      </c>
      <c r="C1705" s="1" t="s">
        <v>2662</v>
      </c>
      <c r="D1705" s="1" t="s">
        <v>2661</v>
      </c>
      <c r="E1705" s="1" t="s">
        <v>221</v>
      </c>
      <c r="F1705" s="1">
        <v>30</v>
      </c>
    </row>
    <row r="1706" spans="1:6">
      <c r="A1706" s="1">
        <v>1705</v>
      </c>
      <c r="B1706" s="1">
        <v>51921130</v>
      </c>
      <c r="C1706" s="1" t="s">
        <v>3023</v>
      </c>
      <c r="D1706" s="1" t="s">
        <v>3022</v>
      </c>
      <c r="E1706" s="1" t="s">
        <v>218</v>
      </c>
      <c r="F1706" s="1">
        <v>54</v>
      </c>
    </row>
    <row r="1707" spans="1:6">
      <c r="A1707" s="1">
        <v>1706</v>
      </c>
      <c r="B1707" s="1">
        <v>1073678923</v>
      </c>
      <c r="C1707" s="1" t="s">
        <v>2700</v>
      </c>
      <c r="D1707" s="1" t="s">
        <v>2699</v>
      </c>
      <c r="E1707" s="1" t="s">
        <v>221</v>
      </c>
      <c r="F1707" s="1">
        <v>30</v>
      </c>
    </row>
    <row r="1708" spans="1:6">
      <c r="A1708" s="1">
        <v>1707</v>
      </c>
      <c r="B1708" s="1">
        <v>80878969</v>
      </c>
      <c r="C1708" s="1" t="s">
        <v>625</v>
      </c>
      <c r="D1708" s="1" t="s">
        <v>1537</v>
      </c>
      <c r="E1708" s="1" t="s">
        <v>221</v>
      </c>
      <c r="F1708" s="1">
        <v>38</v>
      </c>
    </row>
    <row r="1709" spans="1:6">
      <c r="A1709" s="1">
        <v>1708</v>
      </c>
      <c r="B1709" s="1">
        <v>80095734</v>
      </c>
      <c r="C1709" s="1" t="s">
        <v>2177</v>
      </c>
      <c r="D1709" s="1" t="s">
        <v>2176</v>
      </c>
      <c r="E1709" s="1" t="s">
        <v>221</v>
      </c>
      <c r="F1709" s="1">
        <v>40</v>
      </c>
    </row>
    <row r="1710" spans="1:6">
      <c r="A1710" s="1">
        <v>1709</v>
      </c>
      <c r="B1710" s="1">
        <v>101595285</v>
      </c>
      <c r="C1710" s="1" t="s">
        <v>515</v>
      </c>
      <c r="D1710" s="1" t="s">
        <v>514</v>
      </c>
      <c r="E1710" s="1" t="s">
        <v>221</v>
      </c>
      <c r="F1710" s="1">
        <v>35</v>
      </c>
    </row>
    <row r="1711" spans="1:6">
      <c r="A1711" s="1">
        <v>1710</v>
      </c>
      <c r="B1711" s="1">
        <v>103050457</v>
      </c>
      <c r="C1711" s="1" t="s">
        <v>2355</v>
      </c>
      <c r="D1711" s="1" t="s">
        <v>80</v>
      </c>
      <c r="E1711" s="1" t="s">
        <v>218</v>
      </c>
      <c r="F1711" s="1">
        <v>29</v>
      </c>
    </row>
    <row r="1712" spans="1:6">
      <c r="A1712" s="1">
        <v>1711</v>
      </c>
      <c r="B1712" s="1">
        <v>52826465</v>
      </c>
      <c r="C1712" s="1" t="s">
        <v>2158</v>
      </c>
      <c r="D1712" s="1" t="s">
        <v>2157</v>
      </c>
      <c r="E1712" s="1" t="s">
        <v>218</v>
      </c>
      <c r="F1712" s="1">
        <v>42</v>
      </c>
    </row>
    <row r="1713" spans="1:6">
      <c r="A1713" s="1">
        <v>1712</v>
      </c>
      <c r="B1713" s="1">
        <v>1070829676</v>
      </c>
      <c r="C1713" s="1" t="s">
        <v>3406</v>
      </c>
      <c r="D1713" s="1" t="s">
        <v>3405</v>
      </c>
      <c r="E1713" s="1" t="s">
        <v>221</v>
      </c>
      <c r="F1713" s="1">
        <v>30</v>
      </c>
    </row>
    <row r="1714" spans="1:6">
      <c r="A1714" s="1">
        <v>1713</v>
      </c>
      <c r="B1714" s="1">
        <v>79795202</v>
      </c>
      <c r="C1714" s="1" t="s">
        <v>2267</v>
      </c>
      <c r="D1714" s="1" t="s">
        <v>2266</v>
      </c>
      <c r="E1714" s="1" t="s">
        <v>221</v>
      </c>
      <c r="F1714" s="1">
        <v>46</v>
      </c>
    </row>
    <row r="1715" spans="1:6">
      <c r="A1715" s="1">
        <v>1714</v>
      </c>
      <c r="B1715" s="1">
        <v>51816220</v>
      </c>
      <c r="C1715" s="1" t="s">
        <v>3524</v>
      </c>
      <c r="D1715" s="1" t="s">
        <v>3523</v>
      </c>
      <c r="E1715" s="1" t="s">
        <v>218</v>
      </c>
      <c r="F1715" s="1">
        <v>55</v>
      </c>
    </row>
    <row r="1716" spans="1:6">
      <c r="A1716" s="1">
        <v>1715</v>
      </c>
      <c r="B1716" s="1">
        <v>1016312087</v>
      </c>
      <c r="C1716" s="1" t="s">
        <v>1348</v>
      </c>
      <c r="D1716" s="1" t="s">
        <v>1347</v>
      </c>
      <c r="E1716" s="1" t="s">
        <v>221</v>
      </c>
      <c r="F1716" s="1">
        <v>31</v>
      </c>
    </row>
    <row r="1717" spans="1:6">
      <c r="A1717" s="1">
        <v>1716</v>
      </c>
      <c r="B1717" s="1">
        <v>1075821767</v>
      </c>
      <c r="C1717" s="1" t="s">
        <v>465</v>
      </c>
      <c r="D1717" s="1" t="s">
        <v>464</v>
      </c>
      <c r="E1717" s="1" t="s">
        <v>218</v>
      </c>
      <c r="F1717" s="1">
        <v>35</v>
      </c>
    </row>
    <row r="1718" spans="1:6">
      <c r="A1718" s="1">
        <v>1717</v>
      </c>
      <c r="B1718" s="1">
        <v>52963283</v>
      </c>
      <c r="C1718" s="1" t="s">
        <v>2255</v>
      </c>
      <c r="D1718" s="1" t="s">
        <v>1267</v>
      </c>
      <c r="E1718" s="1" t="s">
        <v>218</v>
      </c>
      <c r="F1718" s="1">
        <v>38</v>
      </c>
    </row>
    <row r="1719" spans="1:6">
      <c r="A1719" s="1">
        <v>1718</v>
      </c>
      <c r="B1719" s="1">
        <v>1022136143</v>
      </c>
      <c r="C1719" s="1" t="s">
        <v>1920</v>
      </c>
      <c r="D1719" s="1" t="s">
        <v>229</v>
      </c>
      <c r="E1719" s="1" t="s">
        <v>218</v>
      </c>
      <c r="F1719" s="1">
        <v>31</v>
      </c>
    </row>
    <row r="1720" spans="1:6">
      <c r="A1720" s="1">
        <v>1719</v>
      </c>
      <c r="B1720" s="1">
        <v>10311888</v>
      </c>
      <c r="C1720" s="1" t="s">
        <v>3516</v>
      </c>
      <c r="D1720" s="1" t="s">
        <v>3515</v>
      </c>
      <c r="E1720" s="1" t="s">
        <v>218</v>
      </c>
      <c r="F1720" s="1">
        <v>24</v>
      </c>
    </row>
    <row r="1721" spans="1:6">
      <c r="A1721" s="1">
        <v>1720</v>
      </c>
      <c r="B1721" s="1">
        <v>1016566062</v>
      </c>
      <c r="C1721" s="1" t="s">
        <v>883</v>
      </c>
      <c r="D1721" s="1" t="s">
        <v>882</v>
      </c>
      <c r="E1721" s="1" t="s">
        <v>221</v>
      </c>
      <c r="F1721" s="1">
        <v>33</v>
      </c>
    </row>
    <row r="1722" spans="1:6">
      <c r="A1722" s="1">
        <v>1721</v>
      </c>
      <c r="B1722" s="1">
        <v>101426348</v>
      </c>
      <c r="C1722" s="1" t="s">
        <v>485</v>
      </c>
      <c r="D1722" s="1" t="s">
        <v>320</v>
      </c>
      <c r="E1722" s="1" t="s">
        <v>218</v>
      </c>
      <c r="F1722" s="1">
        <v>29</v>
      </c>
    </row>
    <row r="1723" spans="1:6">
      <c r="A1723" s="1">
        <v>1722</v>
      </c>
      <c r="B1723" s="1">
        <v>52872174</v>
      </c>
      <c r="C1723" s="1" t="s">
        <v>109</v>
      </c>
      <c r="D1723" s="1" t="s">
        <v>110</v>
      </c>
      <c r="E1723" s="1" t="s">
        <v>218</v>
      </c>
      <c r="F1723" s="1">
        <v>40</v>
      </c>
    </row>
    <row r="1724" spans="1:6">
      <c r="A1724" s="1">
        <v>1723</v>
      </c>
      <c r="B1724" s="1">
        <v>35532883</v>
      </c>
      <c r="C1724" s="1" t="s">
        <v>3416</v>
      </c>
      <c r="D1724" s="1" t="s">
        <v>430</v>
      </c>
      <c r="E1724" s="1" t="s">
        <v>218</v>
      </c>
      <c r="F1724" s="1">
        <v>40</v>
      </c>
    </row>
    <row r="1725" spans="1:6">
      <c r="A1725" s="1">
        <v>1724</v>
      </c>
      <c r="B1725" s="1">
        <v>80814894</v>
      </c>
      <c r="C1725" s="1" t="s">
        <v>2276</v>
      </c>
      <c r="D1725" s="1" t="s">
        <v>2275</v>
      </c>
      <c r="E1725" s="1" t="s">
        <v>221</v>
      </c>
      <c r="F1725" s="1">
        <v>38</v>
      </c>
    </row>
    <row r="1726" spans="1:6">
      <c r="A1726" s="1">
        <v>1725</v>
      </c>
      <c r="B1726" s="1">
        <v>1022150072</v>
      </c>
      <c r="C1726" s="1" t="s">
        <v>2822</v>
      </c>
      <c r="D1726" s="1" t="s">
        <v>2821</v>
      </c>
      <c r="E1726" s="1" t="s">
        <v>221</v>
      </c>
      <c r="F1726" s="1">
        <v>25</v>
      </c>
    </row>
    <row r="1727" spans="1:6">
      <c r="A1727" s="1">
        <v>1726</v>
      </c>
      <c r="B1727" s="1">
        <v>2642447</v>
      </c>
      <c r="C1727" s="1" t="s">
        <v>2523</v>
      </c>
      <c r="D1727" s="1" t="s">
        <v>1800</v>
      </c>
      <c r="E1727" s="1" t="s">
        <v>218</v>
      </c>
      <c r="F1727" s="1">
        <v>47</v>
      </c>
    </row>
    <row r="1728" spans="1:6">
      <c r="A1728" s="1">
        <v>1727</v>
      </c>
      <c r="B1728" s="1">
        <v>80023600</v>
      </c>
      <c r="C1728" s="1" t="s">
        <v>2447</v>
      </c>
      <c r="D1728" s="1" t="s">
        <v>2446</v>
      </c>
      <c r="E1728" s="1" t="s">
        <v>221</v>
      </c>
      <c r="F1728" s="1">
        <v>42</v>
      </c>
    </row>
    <row r="1729" spans="1:6">
      <c r="A1729" s="1">
        <v>1728</v>
      </c>
      <c r="B1729" s="1">
        <v>1073998290</v>
      </c>
      <c r="C1729" s="1" t="s">
        <v>2586</v>
      </c>
      <c r="D1729" s="1" t="s">
        <v>2585</v>
      </c>
      <c r="E1729" s="1" t="s">
        <v>218</v>
      </c>
      <c r="F1729" s="1">
        <v>35</v>
      </c>
    </row>
    <row r="1730" spans="1:6">
      <c r="A1730" s="1">
        <v>1729</v>
      </c>
      <c r="B1730" s="1">
        <v>52127803</v>
      </c>
      <c r="C1730" s="1" t="s">
        <v>1765</v>
      </c>
      <c r="D1730" s="1" t="s">
        <v>296</v>
      </c>
      <c r="E1730" s="1" t="s">
        <v>218</v>
      </c>
      <c r="F1730" s="1">
        <v>51</v>
      </c>
    </row>
    <row r="1731" spans="1:6">
      <c r="A1731" s="1">
        <v>1730</v>
      </c>
      <c r="B1731" s="1">
        <v>52214599</v>
      </c>
      <c r="C1731" s="1" t="s">
        <v>2392</v>
      </c>
      <c r="D1731" s="1" t="s">
        <v>2391</v>
      </c>
      <c r="E1731" s="1" t="s">
        <v>218</v>
      </c>
      <c r="F1731" s="1">
        <v>47</v>
      </c>
    </row>
    <row r="1732" spans="1:6">
      <c r="A1732" s="1">
        <v>1731</v>
      </c>
      <c r="B1732" s="1">
        <v>80793976</v>
      </c>
      <c r="C1732" s="1" t="s">
        <v>451</v>
      </c>
      <c r="D1732" s="1" t="s">
        <v>450</v>
      </c>
      <c r="E1732" s="1" t="s">
        <v>221</v>
      </c>
      <c r="F1732" s="1">
        <v>39</v>
      </c>
    </row>
    <row r="1733" spans="1:6">
      <c r="A1733" s="1">
        <v>1732</v>
      </c>
      <c r="B1733" s="1">
        <v>1014369466</v>
      </c>
      <c r="C1733" s="1" t="s">
        <v>1656</v>
      </c>
      <c r="D1733" s="1" t="s">
        <v>1655</v>
      </c>
      <c r="E1733" s="1" t="s">
        <v>218</v>
      </c>
      <c r="F1733" s="1">
        <v>26</v>
      </c>
    </row>
    <row r="1734" spans="1:6">
      <c r="A1734" s="1">
        <v>1733</v>
      </c>
      <c r="B1734" s="1">
        <v>52809291</v>
      </c>
      <c r="C1734" s="1" t="s">
        <v>2410</v>
      </c>
      <c r="D1734" s="1" t="s">
        <v>80</v>
      </c>
      <c r="E1734" s="1" t="s">
        <v>218</v>
      </c>
      <c r="F1734" s="1">
        <v>41</v>
      </c>
    </row>
    <row r="1735" spans="1:6">
      <c r="A1735" s="1">
        <v>1734</v>
      </c>
      <c r="B1735" s="1">
        <v>42873871</v>
      </c>
      <c r="C1735" s="1" t="s">
        <v>1247</v>
      </c>
      <c r="D1735" s="1" t="s">
        <v>1225</v>
      </c>
      <c r="E1735" s="1" t="s">
        <v>221</v>
      </c>
      <c r="F1735" s="1">
        <v>49</v>
      </c>
    </row>
    <row r="1736" spans="1:6">
      <c r="A1736" s="1">
        <v>1735</v>
      </c>
      <c r="B1736" s="1">
        <v>52362197</v>
      </c>
      <c r="C1736" s="1" t="s">
        <v>3033</v>
      </c>
      <c r="D1736" s="1" t="s">
        <v>102</v>
      </c>
      <c r="E1736" s="1" t="s">
        <v>218</v>
      </c>
      <c r="F1736" s="1">
        <v>46</v>
      </c>
    </row>
    <row r="1737" spans="1:6">
      <c r="A1737" s="1">
        <v>1736</v>
      </c>
      <c r="B1737" s="1">
        <v>39705016</v>
      </c>
      <c r="C1737" s="1" t="s">
        <v>2881</v>
      </c>
      <c r="D1737" s="1" t="s">
        <v>694</v>
      </c>
      <c r="E1737" s="1" t="s">
        <v>218</v>
      </c>
      <c r="F1737" s="1">
        <v>57</v>
      </c>
    </row>
    <row r="1738" spans="1:6">
      <c r="A1738" s="1">
        <v>1737</v>
      </c>
      <c r="B1738" s="1">
        <v>52851650</v>
      </c>
      <c r="C1738" s="1" t="s">
        <v>1296</v>
      </c>
      <c r="D1738" s="1" t="s">
        <v>1295</v>
      </c>
      <c r="E1738" s="1" t="s">
        <v>218</v>
      </c>
      <c r="F1738" s="1">
        <v>42</v>
      </c>
    </row>
    <row r="1739" spans="1:6">
      <c r="A1739" s="1">
        <v>1738</v>
      </c>
      <c r="B1739" s="1">
        <v>52192796</v>
      </c>
      <c r="C1739" s="1" t="s">
        <v>3233</v>
      </c>
      <c r="D1739" s="1" t="s">
        <v>713</v>
      </c>
      <c r="E1739" s="1" t="s">
        <v>218</v>
      </c>
      <c r="F1739" s="1">
        <v>48</v>
      </c>
    </row>
    <row r="1740" spans="1:6">
      <c r="A1740" s="1">
        <v>1739</v>
      </c>
      <c r="B1740" s="1">
        <v>52339801</v>
      </c>
      <c r="C1740" s="1" t="s">
        <v>3235</v>
      </c>
      <c r="D1740" s="1" t="s">
        <v>3234</v>
      </c>
      <c r="E1740" s="1" t="s">
        <v>218</v>
      </c>
      <c r="F1740" s="1">
        <v>47</v>
      </c>
    </row>
    <row r="1741" spans="1:6">
      <c r="A1741" s="1">
        <v>1740</v>
      </c>
      <c r="B1741" s="1">
        <v>80235891</v>
      </c>
      <c r="C1741" s="1" t="s">
        <v>1561</v>
      </c>
      <c r="D1741" s="1" t="s">
        <v>1560</v>
      </c>
      <c r="E1741" s="1" t="s">
        <v>221</v>
      </c>
      <c r="F1741" s="1">
        <v>42</v>
      </c>
    </row>
    <row r="1742" spans="1:6">
      <c r="A1742" s="1">
        <v>1741</v>
      </c>
      <c r="B1742" s="1">
        <v>102399250</v>
      </c>
      <c r="C1742" s="1" t="s">
        <v>1704</v>
      </c>
      <c r="D1742" s="1" t="s">
        <v>1703</v>
      </c>
      <c r="E1742" s="1" t="s">
        <v>218</v>
      </c>
      <c r="F1742" s="1">
        <v>28</v>
      </c>
    </row>
    <row r="1743" spans="1:6">
      <c r="A1743" s="1">
        <v>1742</v>
      </c>
      <c r="B1743" s="1">
        <v>52702121</v>
      </c>
      <c r="C1743" s="1" t="s">
        <v>1790</v>
      </c>
      <c r="D1743" s="1" t="s">
        <v>1778</v>
      </c>
      <c r="E1743" s="1" t="s">
        <v>218</v>
      </c>
      <c r="F1743" s="1">
        <v>42</v>
      </c>
    </row>
    <row r="1744" spans="1:6">
      <c r="A1744" s="1">
        <v>1743</v>
      </c>
      <c r="B1744" s="1">
        <v>1013858282</v>
      </c>
      <c r="C1744" s="1" t="s">
        <v>540</v>
      </c>
      <c r="D1744" s="1" t="s">
        <v>539</v>
      </c>
      <c r="E1744" s="1" t="s">
        <v>218</v>
      </c>
      <c r="F1744" s="1">
        <v>31</v>
      </c>
    </row>
    <row r="1745" spans="1:6">
      <c r="A1745" s="1">
        <v>1744</v>
      </c>
      <c r="B1745" s="1">
        <v>107239135</v>
      </c>
      <c r="C1745" s="1" t="s">
        <v>941</v>
      </c>
      <c r="D1745" s="1" t="s">
        <v>940</v>
      </c>
      <c r="E1745" s="1" t="s">
        <v>218</v>
      </c>
      <c r="F1745" s="1">
        <v>32</v>
      </c>
    </row>
    <row r="1746" spans="1:6">
      <c r="A1746" s="1">
        <v>1745</v>
      </c>
      <c r="B1746" s="1">
        <v>1032408167</v>
      </c>
      <c r="C1746" s="1" t="s">
        <v>2116</v>
      </c>
      <c r="D1746" s="1" t="s">
        <v>1961</v>
      </c>
      <c r="E1746" s="1" t="s">
        <v>218</v>
      </c>
      <c r="F1746" s="1">
        <v>33</v>
      </c>
    </row>
    <row r="1747" spans="1:6">
      <c r="A1747" s="1">
        <v>1746</v>
      </c>
      <c r="B1747" s="1">
        <v>39646847</v>
      </c>
      <c r="C1747" s="1" t="s">
        <v>1753</v>
      </c>
      <c r="D1747" s="1" t="s">
        <v>1752</v>
      </c>
      <c r="E1747" s="1" t="s">
        <v>218</v>
      </c>
      <c r="F1747" s="1">
        <v>56</v>
      </c>
    </row>
    <row r="1748" spans="1:6">
      <c r="A1748" s="1">
        <v>1747</v>
      </c>
      <c r="B1748" s="1">
        <v>1075760805</v>
      </c>
      <c r="C1748" s="1" t="s">
        <v>3444</v>
      </c>
      <c r="D1748" s="1" t="s">
        <v>3443</v>
      </c>
      <c r="E1748" s="1" t="s">
        <v>221</v>
      </c>
      <c r="F1748" s="1">
        <v>28</v>
      </c>
    </row>
    <row r="1749" spans="1:6">
      <c r="A1749" s="1">
        <v>1748</v>
      </c>
      <c r="B1749" s="1">
        <v>52734437</v>
      </c>
      <c r="C1749" s="1" t="s">
        <v>3541</v>
      </c>
      <c r="D1749" s="1" t="s">
        <v>3540</v>
      </c>
      <c r="E1749" s="1" t="s">
        <v>218</v>
      </c>
      <c r="F1749" s="1">
        <v>39</v>
      </c>
    </row>
    <row r="1750" spans="1:6">
      <c r="A1750" s="1">
        <v>1749</v>
      </c>
      <c r="B1750" s="1">
        <v>80061506</v>
      </c>
      <c r="C1750" s="1" t="s">
        <v>1148</v>
      </c>
      <c r="D1750" s="1" t="s">
        <v>1147</v>
      </c>
      <c r="E1750" s="1" t="s">
        <v>221</v>
      </c>
      <c r="F1750" s="1">
        <v>44</v>
      </c>
    </row>
    <row r="1751" spans="1:6">
      <c r="A1751" s="1">
        <v>1750</v>
      </c>
      <c r="B1751" s="1">
        <v>91246054</v>
      </c>
      <c r="C1751" s="1" t="s">
        <v>1162</v>
      </c>
      <c r="D1751" s="1" t="s">
        <v>1161</v>
      </c>
      <c r="E1751" s="1" t="s">
        <v>221</v>
      </c>
      <c r="F1751" s="1">
        <v>56</v>
      </c>
    </row>
    <row r="1752" spans="1:6">
      <c r="A1752" s="1">
        <v>1751</v>
      </c>
      <c r="B1752" s="1">
        <v>1032443166</v>
      </c>
      <c r="C1752" s="1" t="s">
        <v>2501</v>
      </c>
      <c r="D1752" s="1" t="s">
        <v>2500</v>
      </c>
      <c r="E1752" s="1" t="s">
        <v>218</v>
      </c>
      <c r="F1752" s="1">
        <v>37</v>
      </c>
    </row>
    <row r="1753" spans="1:6">
      <c r="A1753" s="1">
        <v>1752</v>
      </c>
      <c r="B1753" s="1">
        <v>7934804</v>
      </c>
      <c r="C1753" s="1" t="s">
        <v>734</v>
      </c>
      <c r="D1753" s="1" t="s">
        <v>733</v>
      </c>
      <c r="E1753" s="1" t="s">
        <v>221</v>
      </c>
      <c r="F1753" s="1">
        <v>58</v>
      </c>
    </row>
    <row r="1754" spans="1:6">
      <c r="A1754" s="1">
        <v>1753</v>
      </c>
      <c r="B1754" s="1">
        <v>40214760</v>
      </c>
      <c r="C1754" s="1" t="s">
        <v>2885</v>
      </c>
      <c r="D1754" s="1" t="s">
        <v>2884</v>
      </c>
      <c r="E1754" s="1" t="s">
        <v>218</v>
      </c>
      <c r="F1754" s="1">
        <v>40</v>
      </c>
    </row>
    <row r="1755" spans="1:6">
      <c r="A1755" s="1">
        <v>1754</v>
      </c>
      <c r="B1755" s="1">
        <v>1012759270</v>
      </c>
      <c r="C1755" s="1" t="s">
        <v>1336</v>
      </c>
      <c r="D1755" s="1" t="s">
        <v>1335</v>
      </c>
      <c r="E1755" s="1" t="s">
        <v>221</v>
      </c>
      <c r="F1755" s="1">
        <v>25</v>
      </c>
    </row>
    <row r="1756" spans="1:6">
      <c r="A1756" s="1">
        <v>1755</v>
      </c>
      <c r="B1756" s="1">
        <v>52765368</v>
      </c>
      <c r="C1756" s="1" t="s">
        <v>2739</v>
      </c>
      <c r="D1756" s="1" t="s">
        <v>2738</v>
      </c>
      <c r="E1756" s="1" t="s">
        <v>218</v>
      </c>
      <c r="F1756" s="1">
        <v>42</v>
      </c>
    </row>
    <row r="1757" spans="1:6">
      <c r="A1757" s="1">
        <v>1756</v>
      </c>
      <c r="B1757" s="1">
        <v>52838989</v>
      </c>
      <c r="C1757" s="1" t="s">
        <v>1292</v>
      </c>
      <c r="D1757" s="1" t="s">
        <v>1291</v>
      </c>
      <c r="E1757" s="1" t="s">
        <v>218</v>
      </c>
      <c r="F1757" s="1">
        <v>41</v>
      </c>
    </row>
    <row r="1758" spans="1:6">
      <c r="A1758" s="1">
        <v>1757</v>
      </c>
      <c r="B1758" s="1">
        <v>1013409527</v>
      </c>
      <c r="C1758" s="1" t="s">
        <v>859</v>
      </c>
      <c r="D1758" s="1" t="s">
        <v>102</v>
      </c>
      <c r="E1758" s="1" t="s">
        <v>218</v>
      </c>
      <c r="F1758" s="1">
        <v>33</v>
      </c>
    </row>
    <row r="1759" spans="1:6">
      <c r="A1759" s="1">
        <v>1758</v>
      </c>
      <c r="B1759" s="1">
        <v>52173022</v>
      </c>
      <c r="C1759" s="1" t="s">
        <v>2908</v>
      </c>
      <c r="D1759" s="1" t="s">
        <v>2907</v>
      </c>
      <c r="E1759" s="1" t="s">
        <v>218</v>
      </c>
      <c r="F1759" s="1">
        <v>49</v>
      </c>
    </row>
    <row r="1760" spans="1:6">
      <c r="A1760" s="1">
        <v>1759</v>
      </c>
      <c r="B1760" s="1">
        <v>1023489688</v>
      </c>
      <c r="C1760" s="1" t="s">
        <v>2827</v>
      </c>
      <c r="D1760" s="1" t="s">
        <v>2826</v>
      </c>
      <c r="E1760" s="1" t="s">
        <v>221</v>
      </c>
      <c r="F1760" s="1">
        <v>27</v>
      </c>
    </row>
    <row r="1761" spans="1:6">
      <c r="A1761" s="1">
        <v>1760</v>
      </c>
      <c r="B1761" s="1">
        <v>52835274</v>
      </c>
      <c r="C1761" s="1" t="s">
        <v>2950</v>
      </c>
      <c r="D1761" s="1" t="s">
        <v>2949</v>
      </c>
      <c r="E1761" s="1" t="s">
        <v>218</v>
      </c>
      <c r="F1761" s="1">
        <v>41</v>
      </c>
    </row>
    <row r="1762" spans="1:6">
      <c r="A1762" s="1">
        <v>1761</v>
      </c>
      <c r="B1762" s="1">
        <v>1033416063</v>
      </c>
      <c r="C1762" s="1" t="s">
        <v>654</v>
      </c>
      <c r="D1762" s="1" t="s">
        <v>98</v>
      </c>
      <c r="E1762" s="1" t="s">
        <v>218</v>
      </c>
      <c r="F1762" s="1">
        <v>26</v>
      </c>
    </row>
    <row r="1763" spans="1:6">
      <c r="A1763" s="1">
        <v>1762</v>
      </c>
      <c r="B1763" s="1">
        <v>1014871729</v>
      </c>
      <c r="C1763" s="1" t="s">
        <v>2191</v>
      </c>
      <c r="D1763" s="1" t="s">
        <v>2190</v>
      </c>
      <c r="E1763" s="1" t="s">
        <v>221</v>
      </c>
      <c r="F1763" s="1">
        <v>35</v>
      </c>
    </row>
    <row r="1764" spans="1:6">
      <c r="A1764" s="1">
        <v>1763</v>
      </c>
      <c r="B1764" s="1">
        <v>1019478119</v>
      </c>
      <c r="C1764" s="1" t="s">
        <v>2634</v>
      </c>
      <c r="D1764" s="1" t="s">
        <v>2633</v>
      </c>
      <c r="E1764" s="1" t="s">
        <v>218</v>
      </c>
      <c r="F1764" s="1">
        <v>34</v>
      </c>
    </row>
    <row r="1765" spans="1:6">
      <c r="A1765" s="1">
        <v>1764</v>
      </c>
      <c r="B1765" s="1">
        <v>53929913</v>
      </c>
      <c r="C1765" s="1" t="s">
        <v>2758</v>
      </c>
      <c r="D1765" s="1" t="s">
        <v>2757</v>
      </c>
      <c r="E1765" s="1" t="s">
        <v>218</v>
      </c>
      <c r="F1765" s="1">
        <v>38</v>
      </c>
    </row>
    <row r="1766" spans="1:6">
      <c r="A1766" s="1">
        <v>1765</v>
      </c>
      <c r="B1766" s="1">
        <v>1006923501</v>
      </c>
      <c r="C1766" s="1" t="s">
        <v>2074</v>
      </c>
      <c r="D1766" s="1" t="s">
        <v>2073</v>
      </c>
      <c r="E1766" s="1" t="s">
        <v>218</v>
      </c>
      <c r="F1766" s="1">
        <v>33</v>
      </c>
    </row>
    <row r="1767" spans="1:6">
      <c r="A1767" s="1">
        <v>1766</v>
      </c>
      <c r="B1767" s="1">
        <v>52415921</v>
      </c>
      <c r="C1767" s="1" t="s">
        <v>2399</v>
      </c>
      <c r="D1767" s="1" t="s">
        <v>2398</v>
      </c>
      <c r="E1767" s="1" t="s">
        <v>218</v>
      </c>
      <c r="F1767" s="1">
        <v>46</v>
      </c>
    </row>
    <row r="1768" spans="1:6">
      <c r="A1768" s="1">
        <v>1767</v>
      </c>
      <c r="B1768" s="1">
        <v>52508483</v>
      </c>
      <c r="C1768" s="1" t="s">
        <v>2037</v>
      </c>
      <c r="D1768" s="1" t="s">
        <v>2036</v>
      </c>
      <c r="E1768" s="1" t="s">
        <v>218</v>
      </c>
      <c r="F1768" s="1">
        <v>44</v>
      </c>
    </row>
    <row r="1769" spans="1:6">
      <c r="A1769" s="1">
        <v>1768</v>
      </c>
      <c r="B1769" s="1">
        <v>5297278</v>
      </c>
      <c r="C1769" s="1" t="s">
        <v>3046</v>
      </c>
      <c r="D1769" s="1" t="s">
        <v>3045</v>
      </c>
      <c r="E1769" s="1" t="s">
        <v>218</v>
      </c>
      <c r="F1769" s="1">
        <v>39</v>
      </c>
    </row>
    <row r="1770" spans="1:6">
      <c r="A1770" s="1">
        <v>1769</v>
      </c>
      <c r="B1770" s="1">
        <v>2063459</v>
      </c>
      <c r="C1770" s="1" t="s">
        <v>829</v>
      </c>
      <c r="D1770" s="1" t="s">
        <v>828</v>
      </c>
      <c r="E1770" s="1" t="s">
        <v>218</v>
      </c>
      <c r="F1770" s="1">
        <v>54</v>
      </c>
    </row>
    <row r="1771" spans="1:6">
      <c r="A1771" s="1">
        <v>1770</v>
      </c>
      <c r="B1771" s="1">
        <v>52459884</v>
      </c>
      <c r="C1771" s="1" t="s">
        <v>1445</v>
      </c>
      <c r="D1771" s="1" t="s">
        <v>1444</v>
      </c>
      <c r="E1771" s="1" t="s">
        <v>218</v>
      </c>
      <c r="F1771" s="1">
        <v>43</v>
      </c>
    </row>
    <row r="1772" spans="1:6">
      <c r="A1772" s="1">
        <v>1771</v>
      </c>
      <c r="B1772" s="1">
        <v>52332888</v>
      </c>
      <c r="C1772" s="1" t="s">
        <v>2032</v>
      </c>
      <c r="D1772" s="1" t="s">
        <v>2031</v>
      </c>
      <c r="E1772" s="1" t="s">
        <v>218</v>
      </c>
      <c r="F1772" s="1">
        <v>47</v>
      </c>
    </row>
    <row r="1773" spans="1:6">
      <c r="A1773" s="1">
        <v>1772</v>
      </c>
      <c r="B1773" s="1">
        <v>79952492</v>
      </c>
      <c r="C1773" s="1" t="s">
        <v>3508</v>
      </c>
      <c r="D1773" s="1" t="s">
        <v>3507</v>
      </c>
      <c r="E1773" s="1" t="s">
        <v>221</v>
      </c>
      <c r="F1773" s="1">
        <v>42</v>
      </c>
    </row>
    <row r="1774" spans="1:6">
      <c r="A1774" s="1">
        <v>1773</v>
      </c>
      <c r="B1774" s="1">
        <v>1024201711</v>
      </c>
      <c r="C1774" s="1" t="s">
        <v>1044</v>
      </c>
      <c r="D1774" s="1" t="s">
        <v>1043</v>
      </c>
      <c r="E1774" s="1" t="s">
        <v>221</v>
      </c>
      <c r="F1774" s="1">
        <v>32</v>
      </c>
    </row>
    <row r="1775" spans="1:6">
      <c r="A1775" s="1">
        <v>1774</v>
      </c>
      <c r="B1775" s="1">
        <v>1015750514</v>
      </c>
      <c r="C1775" s="1" t="s">
        <v>1670</v>
      </c>
      <c r="D1775" s="1" t="s">
        <v>1669</v>
      </c>
      <c r="E1775" s="1" t="s">
        <v>221</v>
      </c>
      <c r="F1775" s="1">
        <v>29</v>
      </c>
    </row>
    <row r="1776" spans="1:6">
      <c r="A1776" s="1">
        <v>1775</v>
      </c>
      <c r="B1776" s="1">
        <v>63515982</v>
      </c>
      <c r="C1776" s="1" t="s">
        <v>3535</v>
      </c>
      <c r="D1776" s="1" t="s">
        <v>3534</v>
      </c>
      <c r="E1776" s="1" t="s">
        <v>218</v>
      </c>
      <c r="F1776" s="1">
        <v>46</v>
      </c>
    </row>
    <row r="1777" spans="1:6">
      <c r="A1777" s="1">
        <v>1776</v>
      </c>
      <c r="B1777" s="1">
        <v>103044985</v>
      </c>
      <c r="C1777" s="1" t="s">
        <v>918</v>
      </c>
      <c r="D1777" s="1" t="s">
        <v>58</v>
      </c>
      <c r="E1777" s="1" t="s">
        <v>221</v>
      </c>
      <c r="F1777" s="1">
        <v>29</v>
      </c>
    </row>
    <row r="1778" spans="1:6">
      <c r="A1778" s="1">
        <v>1777</v>
      </c>
      <c r="B1778" s="1">
        <v>1026144690</v>
      </c>
      <c r="C1778" s="1" t="s">
        <v>1616</v>
      </c>
      <c r="D1778" s="1" t="s">
        <v>1615</v>
      </c>
      <c r="E1778" s="1" t="s">
        <v>221</v>
      </c>
      <c r="F1778" s="1">
        <v>34</v>
      </c>
    </row>
    <row r="1779" spans="1:6">
      <c r="A1779" s="1">
        <v>1778</v>
      </c>
      <c r="B1779" s="1">
        <v>26424182</v>
      </c>
      <c r="C1779" s="1" t="s">
        <v>3101</v>
      </c>
      <c r="D1779" s="1" t="s">
        <v>120</v>
      </c>
      <c r="E1779" s="1" t="s">
        <v>218</v>
      </c>
      <c r="F1779" s="1">
        <v>45</v>
      </c>
    </row>
    <row r="1780" spans="1:6">
      <c r="A1780" s="1">
        <v>1779</v>
      </c>
      <c r="B1780" s="1">
        <v>1047742805</v>
      </c>
      <c r="C1780" s="1" t="s">
        <v>3191</v>
      </c>
      <c r="D1780" s="1" t="s">
        <v>3190</v>
      </c>
      <c r="E1780" s="1" t="s">
        <v>218</v>
      </c>
      <c r="F1780" s="1">
        <v>26</v>
      </c>
    </row>
    <row r="1781" spans="1:6">
      <c r="A1781" s="1">
        <v>1780</v>
      </c>
      <c r="B1781" s="1">
        <v>1024191312</v>
      </c>
      <c r="C1781" s="1" t="s">
        <v>905</v>
      </c>
      <c r="D1781" s="1" t="s">
        <v>904</v>
      </c>
      <c r="E1781" s="1" t="s">
        <v>218</v>
      </c>
      <c r="F1781" s="1">
        <v>30</v>
      </c>
    </row>
    <row r="1782" spans="1:6">
      <c r="A1782" s="1">
        <v>1781</v>
      </c>
      <c r="B1782" s="1">
        <v>1022465900</v>
      </c>
      <c r="C1782" s="1" t="s">
        <v>1200</v>
      </c>
      <c r="D1782" s="1" t="s">
        <v>1199</v>
      </c>
      <c r="E1782" s="1" t="s">
        <v>218</v>
      </c>
      <c r="F1782" s="1">
        <v>29</v>
      </c>
    </row>
    <row r="1783" spans="1:6">
      <c r="A1783" s="1">
        <v>1782</v>
      </c>
      <c r="B1783" s="1">
        <v>52584893</v>
      </c>
      <c r="C1783" s="1" t="s">
        <v>975</v>
      </c>
      <c r="D1783" s="1" t="s">
        <v>974</v>
      </c>
      <c r="E1783" s="1" t="s">
        <v>218</v>
      </c>
      <c r="F1783" s="1">
        <v>50</v>
      </c>
    </row>
    <row r="1784" spans="1:6">
      <c r="A1784" s="1">
        <v>1783</v>
      </c>
      <c r="B1784" s="1">
        <v>1077177718</v>
      </c>
      <c r="C1784" s="1" t="s">
        <v>1986</v>
      </c>
      <c r="D1784" s="1" t="s">
        <v>282</v>
      </c>
      <c r="E1784" s="1" t="s">
        <v>218</v>
      </c>
      <c r="F1784" s="1">
        <v>37</v>
      </c>
    </row>
    <row r="1785" spans="1:6">
      <c r="A1785" s="1">
        <v>1784</v>
      </c>
      <c r="B1785" s="1">
        <v>56748004</v>
      </c>
      <c r="C1785" s="1" t="s">
        <v>798</v>
      </c>
      <c r="D1785" s="1" t="s">
        <v>797</v>
      </c>
      <c r="E1785" s="1" t="s">
        <v>221</v>
      </c>
      <c r="F1785" s="1">
        <v>52</v>
      </c>
    </row>
    <row r="1786" spans="1:6">
      <c r="A1786" s="1">
        <v>1785</v>
      </c>
      <c r="B1786" s="1">
        <v>1013171260</v>
      </c>
      <c r="C1786" s="1" t="s">
        <v>1648</v>
      </c>
      <c r="D1786" s="1" t="s">
        <v>1647</v>
      </c>
      <c r="E1786" s="1" t="s">
        <v>218</v>
      </c>
      <c r="F1786" s="1">
        <v>31</v>
      </c>
    </row>
    <row r="1787" spans="1:6">
      <c r="A1787" s="1">
        <v>1786</v>
      </c>
      <c r="B1787" s="1">
        <v>1014750908</v>
      </c>
      <c r="C1787" s="1" t="s">
        <v>1890</v>
      </c>
      <c r="D1787" s="1" t="s">
        <v>1629</v>
      </c>
      <c r="E1787" s="1" t="s">
        <v>218</v>
      </c>
      <c r="F1787" s="1">
        <v>28</v>
      </c>
    </row>
    <row r="1788" spans="1:6">
      <c r="A1788" s="1">
        <v>1787</v>
      </c>
      <c r="B1788" s="1">
        <v>52887964</v>
      </c>
      <c r="C1788" s="1" t="s">
        <v>2420</v>
      </c>
      <c r="D1788" s="1" t="s">
        <v>1045</v>
      </c>
      <c r="E1788" s="1" t="s">
        <v>218</v>
      </c>
      <c r="F1788" s="1">
        <v>41</v>
      </c>
    </row>
    <row r="1789" spans="1:6">
      <c r="A1789" s="1">
        <v>1788</v>
      </c>
      <c r="B1789" s="1">
        <v>1019946135</v>
      </c>
      <c r="C1789" s="1" t="s">
        <v>1686</v>
      </c>
      <c r="D1789" s="1" t="s">
        <v>543</v>
      </c>
      <c r="E1789" s="1" t="s">
        <v>218</v>
      </c>
      <c r="F1789" s="1">
        <v>28</v>
      </c>
    </row>
    <row r="1790" spans="1:6">
      <c r="A1790" s="1">
        <v>1789</v>
      </c>
      <c r="B1790" s="1">
        <v>52991386</v>
      </c>
      <c r="C1790" s="1" t="s">
        <v>1807</v>
      </c>
      <c r="D1790" s="1" t="s">
        <v>549</v>
      </c>
      <c r="E1790" s="1" t="s">
        <v>218</v>
      </c>
      <c r="F1790" s="1">
        <v>39</v>
      </c>
    </row>
    <row r="1791" spans="1:6">
      <c r="A1791" s="1">
        <v>1790</v>
      </c>
      <c r="B1791" s="1">
        <v>52767821</v>
      </c>
      <c r="C1791" s="1" t="s">
        <v>2409</v>
      </c>
      <c r="D1791" s="1" t="s">
        <v>2408</v>
      </c>
      <c r="E1791" s="1" t="s">
        <v>218</v>
      </c>
      <c r="F1791" s="1">
        <v>42</v>
      </c>
    </row>
    <row r="1792" spans="1:6">
      <c r="A1792" s="1">
        <v>1791</v>
      </c>
      <c r="B1792" s="1">
        <v>1022351293</v>
      </c>
      <c r="C1792" s="1" t="s">
        <v>1690</v>
      </c>
      <c r="D1792" s="1" t="s">
        <v>902</v>
      </c>
      <c r="E1792" s="1" t="s">
        <v>218</v>
      </c>
      <c r="F1792" s="1">
        <v>35</v>
      </c>
    </row>
    <row r="1793" spans="1:6">
      <c r="A1793" s="1">
        <v>1792</v>
      </c>
      <c r="B1793" s="1">
        <v>53105876</v>
      </c>
      <c r="C1793" s="1" t="s">
        <v>2066</v>
      </c>
      <c r="D1793" s="1" t="s">
        <v>2065</v>
      </c>
      <c r="E1793" s="1" t="s">
        <v>218</v>
      </c>
      <c r="F1793" s="1">
        <v>37</v>
      </c>
    </row>
    <row r="1794" spans="1:6">
      <c r="A1794" s="1">
        <v>1793</v>
      </c>
      <c r="B1794" s="1">
        <v>1233544310</v>
      </c>
      <c r="C1794" s="1" t="s">
        <v>3409</v>
      </c>
      <c r="D1794" s="1" t="s">
        <v>179</v>
      </c>
      <c r="E1794" s="1" t="s">
        <v>218</v>
      </c>
      <c r="F1794" s="1">
        <v>25</v>
      </c>
    </row>
    <row r="1795" spans="1:6">
      <c r="A1795" s="1">
        <v>1794</v>
      </c>
      <c r="B1795" s="1">
        <v>5306641</v>
      </c>
      <c r="C1795" s="1" t="s">
        <v>2423</v>
      </c>
      <c r="D1795" s="1" t="s">
        <v>2422</v>
      </c>
      <c r="E1795" s="1" t="s">
        <v>218</v>
      </c>
      <c r="F1795" s="1">
        <v>38</v>
      </c>
    </row>
    <row r="1796" spans="1:6">
      <c r="A1796" s="1">
        <v>1795</v>
      </c>
      <c r="B1796" s="1">
        <v>80731808</v>
      </c>
      <c r="C1796" s="1" t="s">
        <v>2578</v>
      </c>
      <c r="D1796" s="1" t="s">
        <v>2577</v>
      </c>
      <c r="E1796" s="1" t="s">
        <v>221</v>
      </c>
      <c r="F1796" s="1">
        <v>40</v>
      </c>
    </row>
    <row r="1797" spans="1:6">
      <c r="A1797" s="1">
        <v>1796</v>
      </c>
      <c r="B1797" s="1">
        <v>52217997</v>
      </c>
      <c r="C1797" s="1" t="s">
        <v>1769</v>
      </c>
      <c r="D1797" s="1" t="s">
        <v>902</v>
      </c>
      <c r="E1797" s="1" t="s">
        <v>218</v>
      </c>
      <c r="F1797" s="1">
        <v>46</v>
      </c>
    </row>
    <row r="1798" spans="1:6">
      <c r="A1798" s="1">
        <v>1797</v>
      </c>
      <c r="B1798" s="1">
        <v>7995467</v>
      </c>
      <c r="C1798" s="1" t="s">
        <v>808</v>
      </c>
      <c r="D1798" s="1" t="s">
        <v>807</v>
      </c>
      <c r="E1798" s="1" t="s">
        <v>221</v>
      </c>
      <c r="F1798" s="1">
        <v>42</v>
      </c>
    </row>
    <row r="1799" spans="1:6">
      <c r="A1799" s="1">
        <v>1798</v>
      </c>
      <c r="B1799" s="1">
        <v>79878562</v>
      </c>
      <c r="C1799" s="1" t="s">
        <v>1819</v>
      </c>
      <c r="D1799" s="1" t="s">
        <v>1818</v>
      </c>
      <c r="E1799" s="1" t="s">
        <v>221</v>
      </c>
      <c r="F1799" s="1">
        <v>43</v>
      </c>
    </row>
    <row r="1800" spans="1:6">
      <c r="A1800" s="1">
        <v>1799</v>
      </c>
      <c r="B1800" s="1">
        <v>1012132122</v>
      </c>
      <c r="C1800" s="1" t="s">
        <v>2210</v>
      </c>
      <c r="D1800" s="1" t="s">
        <v>2209</v>
      </c>
      <c r="E1800" s="1" t="s">
        <v>218</v>
      </c>
      <c r="F1800" s="1">
        <v>31</v>
      </c>
    </row>
    <row r="1801" spans="1:6">
      <c r="A1801" s="1">
        <v>1800</v>
      </c>
      <c r="B1801" s="1">
        <v>1030110562</v>
      </c>
      <c r="C1801" s="1" t="s">
        <v>2668</v>
      </c>
      <c r="D1801" s="1" t="s">
        <v>2667</v>
      </c>
      <c r="E1801" s="1" t="s">
        <v>218</v>
      </c>
      <c r="F1801" s="1">
        <v>33</v>
      </c>
    </row>
    <row r="1802" spans="1:6">
      <c r="A1802" s="1">
        <v>1801</v>
      </c>
      <c r="B1802" s="1">
        <v>1012145482</v>
      </c>
      <c r="C1802" s="1" t="s">
        <v>1879</v>
      </c>
      <c r="D1802" s="1" t="s">
        <v>1878</v>
      </c>
      <c r="E1802" s="1" t="s">
        <v>218</v>
      </c>
      <c r="F1802" s="1">
        <v>27</v>
      </c>
    </row>
    <row r="1803" spans="1:6">
      <c r="A1803" s="1">
        <v>1802</v>
      </c>
      <c r="B1803" s="1">
        <v>79947995</v>
      </c>
      <c r="C1803" s="1" t="s">
        <v>2271</v>
      </c>
      <c r="D1803" s="1" t="s">
        <v>2270</v>
      </c>
      <c r="E1803" s="1" t="s">
        <v>221</v>
      </c>
      <c r="F1803" s="1">
        <v>45</v>
      </c>
    </row>
    <row r="1804" spans="1:6">
      <c r="A1804" s="1">
        <v>1803</v>
      </c>
      <c r="B1804" s="1">
        <v>5232557</v>
      </c>
      <c r="C1804" s="1" t="s">
        <v>687</v>
      </c>
      <c r="D1804" s="1" t="s">
        <v>686</v>
      </c>
      <c r="E1804" s="1" t="s">
        <v>218</v>
      </c>
      <c r="F1804" s="1">
        <v>47</v>
      </c>
    </row>
    <row r="1805" spans="1:6">
      <c r="A1805" s="1">
        <v>1804</v>
      </c>
      <c r="B1805" s="1">
        <v>79598397</v>
      </c>
      <c r="C1805" s="1" t="s">
        <v>1596</v>
      </c>
      <c r="D1805" s="1" t="s">
        <v>1595</v>
      </c>
      <c r="E1805" s="1" t="s">
        <v>221</v>
      </c>
      <c r="F1805" s="1">
        <v>50</v>
      </c>
    </row>
    <row r="1806" spans="1:6">
      <c r="A1806" s="1">
        <v>1805</v>
      </c>
      <c r="B1806" s="1">
        <v>79331769</v>
      </c>
      <c r="C1806" s="1" t="s">
        <v>1500</v>
      </c>
      <c r="D1806" s="1" t="s">
        <v>1499</v>
      </c>
      <c r="E1806" s="1" t="s">
        <v>221</v>
      </c>
      <c r="F1806" s="1">
        <v>58</v>
      </c>
    </row>
    <row r="1807" spans="1:6">
      <c r="A1807" s="1">
        <v>1806</v>
      </c>
      <c r="B1807" s="1">
        <v>51992925</v>
      </c>
      <c r="C1807" s="1" t="s">
        <v>554</v>
      </c>
      <c r="D1807" s="1" t="s">
        <v>553</v>
      </c>
      <c r="E1807" s="1" t="s">
        <v>218</v>
      </c>
      <c r="F1807" s="1">
        <v>52</v>
      </c>
    </row>
    <row r="1808" spans="1:6">
      <c r="A1808" s="1">
        <v>1807</v>
      </c>
      <c r="B1808" s="1">
        <v>51966906</v>
      </c>
      <c r="C1808" s="1" t="s">
        <v>1086</v>
      </c>
      <c r="D1808" s="1" t="s">
        <v>1085</v>
      </c>
      <c r="E1808" s="1" t="s">
        <v>218</v>
      </c>
      <c r="F1808" s="1">
        <v>54</v>
      </c>
    </row>
    <row r="1809" spans="1:6">
      <c r="A1809" s="1">
        <v>1808</v>
      </c>
      <c r="B1809" s="1">
        <v>101281741</v>
      </c>
      <c r="C1809" s="1" t="s">
        <v>1602</v>
      </c>
      <c r="D1809" s="1" t="s">
        <v>1601</v>
      </c>
      <c r="E1809" s="1" t="s">
        <v>221</v>
      </c>
      <c r="F1809" s="1">
        <v>30</v>
      </c>
    </row>
    <row r="1810" spans="1:6">
      <c r="A1810" s="1">
        <v>1809</v>
      </c>
      <c r="B1810" s="1">
        <v>1014379162</v>
      </c>
      <c r="C1810" s="1" t="s">
        <v>3430</v>
      </c>
      <c r="D1810" s="1" t="s">
        <v>3429</v>
      </c>
      <c r="E1810" s="1" t="s">
        <v>221</v>
      </c>
      <c r="F1810" s="1">
        <v>34</v>
      </c>
    </row>
    <row r="1811" spans="1:6">
      <c r="A1811" s="1">
        <v>1810</v>
      </c>
      <c r="B1811" s="1">
        <v>52095674</v>
      </c>
      <c r="C1811" s="1" t="s">
        <v>2238</v>
      </c>
      <c r="D1811" s="1" t="s">
        <v>2237</v>
      </c>
      <c r="E1811" s="1" t="s">
        <v>218</v>
      </c>
      <c r="F1811" s="1">
        <v>50</v>
      </c>
    </row>
    <row r="1812" spans="1:6">
      <c r="A1812" s="1">
        <v>1811</v>
      </c>
      <c r="B1812" s="1">
        <v>52267152</v>
      </c>
      <c r="C1812" s="1" t="s">
        <v>2027</v>
      </c>
      <c r="D1812" s="1" t="s">
        <v>2026</v>
      </c>
      <c r="E1812" s="1" t="s">
        <v>218</v>
      </c>
      <c r="F1812" s="1">
        <v>46</v>
      </c>
    </row>
    <row r="1813" spans="1:6">
      <c r="A1813" s="1">
        <v>1812</v>
      </c>
      <c r="B1813" s="1">
        <v>1000117455</v>
      </c>
      <c r="C1813" s="1" t="s">
        <v>3589</v>
      </c>
      <c r="D1813" s="1" t="s">
        <v>3588</v>
      </c>
      <c r="E1813" s="1" t="s">
        <v>221</v>
      </c>
      <c r="F1813" s="1">
        <v>20</v>
      </c>
    </row>
    <row r="1814" spans="1:6">
      <c r="A1814" s="1">
        <v>1813</v>
      </c>
      <c r="B1814" s="1">
        <v>1014889841</v>
      </c>
      <c r="C1814" s="1" t="s">
        <v>2474</v>
      </c>
      <c r="D1814" s="1" t="s">
        <v>877</v>
      </c>
      <c r="E1814" s="1" t="s">
        <v>218</v>
      </c>
      <c r="F1814" s="1">
        <v>35</v>
      </c>
    </row>
    <row r="1815" spans="1:6">
      <c r="A1815" s="1">
        <v>1814</v>
      </c>
      <c r="B1815" s="1">
        <v>52492953</v>
      </c>
      <c r="C1815" s="1" t="s">
        <v>3522</v>
      </c>
      <c r="D1815" s="1" t="s">
        <v>3521</v>
      </c>
      <c r="E1815" s="1" t="s">
        <v>218</v>
      </c>
      <c r="F1815" s="1">
        <v>44</v>
      </c>
    </row>
    <row r="1816" spans="1:6">
      <c r="A1816" s="1">
        <v>1815</v>
      </c>
      <c r="B1816" s="1">
        <v>35531195</v>
      </c>
      <c r="C1816" s="1" t="s">
        <v>2007</v>
      </c>
      <c r="D1816" s="1" t="s">
        <v>62</v>
      </c>
      <c r="E1816" s="1" t="s">
        <v>218</v>
      </c>
      <c r="F1816" s="1">
        <v>43</v>
      </c>
    </row>
    <row r="1817" spans="1:6">
      <c r="A1817" s="1">
        <v>1816</v>
      </c>
      <c r="B1817" s="1">
        <v>106930940</v>
      </c>
      <c r="C1817" s="1" t="s">
        <v>1062</v>
      </c>
      <c r="D1817" s="1" t="s">
        <v>1061</v>
      </c>
      <c r="E1817" s="1" t="s">
        <v>221</v>
      </c>
      <c r="F1817" s="1">
        <v>31</v>
      </c>
    </row>
    <row r="1818" spans="1:6">
      <c r="A1818" s="1">
        <v>1817</v>
      </c>
      <c r="B1818" s="1">
        <v>1032185212</v>
      </c>
      <c r="C1818" s="1" t="s">
        <v>2682</v>
      </c>
      <c r="D1818" s="1" t="s">
        <v>2681</v>
      </c>
      <c r="E1818" s="1" t="s">
        <v>221</v>
      </c>
      <c r="F1818" s="1">
        <v>27</v>
      </c>
    </row>
    <row r="1819" spans="1:6">
      <c r="A1819" s="1">
        <v>1818</v>
      </c>
      <c r="B1819" s="1">
        <v>19423063</v>
      </c>
      <c r="C1819" s="1" t="s">
        <v>2286</v>
      </c>
      <c r="D1819" s="1" t="s">
        <v>2285</v>
      </c>
      <c r="E1819" s="1" t="s">
        <v>221</v>
      </c>
      <c r="F1819" s="1">
        <v>53</v>
      </c>
    </row>
    <row r="1820" spans="1:6">
      <c r="A1820" s="1">
        <v>1819</v>
      </c>
      <c r="B1820" s="1">
        <v>1026669209</v>
      </c>
      <c r="C1820" s="1" t="s">
        <v>521</v>
      </c>
      <c r="D1820" s="1" t="s">
        <v>520</v>
      </c>
      <c r="E1820" s="1" t="s">
        <v>218</v>
      </c>
      <c r="F1820" s="1">
        <v>26</v>
      </c>
    </row>
    <row r="1821" spans="1:6">
      <c r="A1821" s="1">
        <v>1820</v>
      </c>
      <c r="B1821" s="1">
        <v>79751110</v>
      </c>
      <c r="C1821" s="1" t="s">
        <v>3378</v>
      </c>
      <c r="D1821" s="1" t="s">
        <v>3377</v>
      </c>
      <c r="E1821" s="1" t="s">
        <v>221</v>
      </c>
      <c r="F1821" s="1">
        <v>48</v>
      </c>
    </row>
    <row r="1822" spans="1:6">
      <c r="A1822" s="1">
        <v>1821</v>
      </c>
      <c r="B1822" s="1">
        <v>80004462</v>
      </c>
      <c r="C1822" s="1" t="s">
        <v>445</v>
      </c>
      <c r="D1822" s="1" t="s">
        <v>444</v>
      </c>
      <c r="E1822" s="1" t="s">
        <v>221</v>
      </c>
      <c r="F1822" s="1">
        <v>43</v>
      </c>
    </row>
    <row r="1823" spans="1:6">
      <c r="A1823" s="1">
        <v>1822</v>
      </c>
      <c r="B1823" s="1">
        <v>52238616</v>
      </c>
      <c r="C1823" s="1" t="s">
        <v>2714</v>
      </c>
      <c r="D1823" s="1" t="s">
        <v>2713</v>
      </c>
      <c r="E1823" s="1" t="s">
        <v>218</v>
      </c>
      <c r="F1823" s="1">
        <v>45</v>
      </c>
    </row>
    <row r="1824" spans="1:6">
      <c r="A1824" s="1">
        <v>1823</v>
      </c>
      <c r="B1824" s="1">
        <v>80012668</v>
      </c>
      <c r="C1824" s="1" t="s">
        <v>3130</v>
      </c>
      <c r="D1824" s="1" t="s">
        <v>2693</v>
      </c>
      <c r="E1824" s="1" t="s">
        <v>221</v>
      </c>
      <c r="F1824" s="1">
        <v>43</v>
      </c>
    </row>
    <row r="1825" spans="1:6">
      <c r="A1825" s="1">
        <v>1824</v>
      </c>
      <c r="B1825" s="1">
        <v>52499776</v>
      </c>
      <c r="C1825" s="1" t="s">
        <v>1784</v>
      </c>
      <c r="D1825" s="1" t="s">
        <v>1783</v>
      </c>
      <c r="E1825" s="1" t="s">
        <v>218</v>
      </c>
      <c r="F1825" s="1">
        <v>45</v>
      </c>
    </row>
    <row r="1826" spans="1:6">
      <c r="A1826" s="1">
        <v>1825</v>
      </c>
      <c r="B1826" s="1">
        <v>11228202</v>
      </c>
      <c r="C1826" s="1" t="s">
        <v>1997</v>
      </c>
      <c r="D1826" s="1" t="s">
        <v>1996</v>
      </c>
      <c r="E1826" s="1" t="s">
        <v>221</v>
      </c>
      <c r="F1826" s="1">
        <v>40</v>
      </c>
    </row>
    <row r="1827" spans="1:6">
      <c r="A1827" s="1">
        <v>1826</v>
      </c>
      <c r="B1827" s="1">
        <v>52877793</v>
      </c>
      <c r="C1827" s="1" t="s">
        <v>1799</v>
      </c>
      <c r="D1827" s="1" t="s">
        <v>1798</v>
      </c>
      <c r="E1827" s="1" t="s">
        <v>218</v>
      </c>
      <c r="F1827" s="1">
        <v>40</v>
      </c>
    </row>
    <row r="1828" spans="1:6">
      <c r="A1828" s="1">
        <v>1827</v>
      </c>
      <c r="B1828" s="1">
        <v>52275691</v>
      </c>
      <c r="C1828" s="1" t="s">
        <v>2030</v>
      </c>
      <c r="D1828" s="1" t="s">
        <v>2029</v>
      </c>
      <c r="E1828" s="1" t="s">
        <v>218</v>
      </c>
      <c r="F1828" s="1">
        <v>46</v>
      </c>
    </row>
    <row r="1829" spans="1:6">
      <c r="A1829" s="1">
        <v>1828</v>
      </c>
      <c r="B1829" s="1">
        <v>1022236980</v>
      </c>
      <c r="C1829" s="1" t="s">
        <v>899</v>
      </c>
      <c r="D1829" s="1" t="s">
        <v>898</v>
      </c>
      <c r="E1829" s="1" t="s">
        <v>218</v>
      </c>
      <c r="F1829" s="1">
        <v>29</v>
      </c>
    </row>
    <row r="1830" spans="1:6">
      <c r="A1830" s="1">
        <v>1829</v>
      </c>
      <c r="B1830" s="1">
        <v>1000929850</v>
      </c>
      <c r="C1830" s="1" t="s">
        <v>143</v>
      </c>
      <c r="D1830" s="1" t="s">
        <v>144</v>
      </c>
      <c r="E1830" s="1" t="s">
        <v>218</v>
      </c>
      <c r="F1830" s="1">
        <v>22</v>
      </c>
    </row>
    <row r="1831" spans="1:6">
      <c r="A1831" s="1">
        <v>1830</v>
      </c>
      <c r="B1831" s="1">
        <v>79552478</v>
      </c>
      <c r="C1831" s="1" t="s">
        <v>1814</v>
      </c>
      <c r="D1831" s="1" t="s">
        <v>490</v>
      </c>
      <c r="E1831" s="1" t="s">
        <v>221</v>
      </c>
      <c r="F1831" s="1">
        <v>50</v>
      </c>
    </row>
    <row r="1832" spans="1:6">
      <c r="A1832" s="1">
        <v>1831</v>
      </c>
      <c r="B1832" s="1">
        <v>52758872</v>
      </c>
      <c r="C1832" s="1" t="s">
        <v>976</v>
      </c>
      <c r="D1832" s="1" t="s">
        <v>902</v>
      </c>
      <c r="E1832" s="1" t="s">
        <v>218</v>
      </c>
      <c r="F1832" s="1">
        <v>41</v>
      </c>
    </row>
    <row r="1833" spans="1:6">
      <c r="A1833" s="1">
        <v>1832</v>
      </c>
      <c r="B1833" s="1">
        <v>1019633390</v>
      </c>
      <c r="C1833" s="1" t="s">
        <v>542</v>
      </c>
      <c r="D1833" s="1" t="s">
        <v>490</v>
      </c>
      <c r="E1833" s="1" t="s">
        <v>221</v>
      </c>
      <c r="F1833" s="1">
        <v>34</v>
      </c>
    </row>
    <row r="1834" spans="1:6">
      <c r="A1834" s="1">
        <v>1833</v>
      </c>
      <c r="B1834" s="1">
        <v>1013855135</v>
      </c>
      <c r="C1834" s="1" t="s">
        <v>1182</v>
      </c>
      <c r="D1834" s="1" t="s">
        <v>1181</v>
      </c>
      <c r="E1834" s="1" t="s">
        <v>218</v>
      </c>
      <c r="F1834" s="1">
        <v>32</v>
      </c>
    </row>
    <row r="1835" spans="1:6">
      <c r="A1835" s="1">
        <v>1834</v>
      </c>
      <c r="B1835" s="1">
        <v>102455768</v>
      </c>
      <c r="C1835" s="1" t="s">
        <v>3344</v>
      </c>
      <c r="D1835" s="1" t="s">
        <v>3343</v>
      </c>
      <c r="E1835" s="1" t="s">
        <v>218</v>
      </c>
      <c r="F1835" s="1">
        <v>29</v>
      </c>
    </row>
    <row r="1836" spans="1:6">
      <c r="A1836" s="1">
        <v>1835</v>
      </c>
      <c r="B1836" s="1">
        <v>23624657</v>
      </c>
      <c r="C1836" s="1" t="s">
        <v>1749</v>
      </c>
      <c r="D1836" s="1" t="s">
        <v>1748</v>
      </c>
      <c r="E1836" s="1" t="s">
        <v>218</v>
      </c>
      <c r="F1836" s="1">
        <v>38</v>
      </c>
    </row>
    <row r="1837" spans="1:6">
      <c r="A1837" s="1">
        <v>1836</v>
      </c>
      <c r="B1837" s="1">
        <v>52384356</v>
      </c>
      <c r="C1837" s="1" t="s">
        <v>562</v>
      </c>
      <c r="D1837" s="1" t="s">
        <v>561</v>
      </c>
      <c r="E1837" s="1" t="s">
        <v>218</v>
      </c>
      <c r="F1837" s="1">
        <v>42</v>
      </c>
    </row>
    <row r="1838" spans="1:6">
      <c r="A1838" s="1">
        <v>1837</v>
      </c>
      <c r="B1838" s="1">
        <v>1075408621</v>
      </c>
      <c r="C1838" s="1" t="s">
        <v>1983</v>
      </c>
      <c r="D1838" s="1" t="s">
        <v>1982</v>
      </c>
      <c r="E1838" s="1" t="s">
        <v>218</v>
      </c>
      <c r="F1838" s="1">
        <v>33</v>
      </c>
    </row>
    <row r="1839" spans="1:6">
      <c r="A1839" s="1">
        <v>1838</v>
      </c>
      <c r="B1839" s="1">
        <v>1030219568</v>
      </c>
      <c r="C1839" s="1" t="s">
        <v>1727</v>
      </c>
      <c r="D1839" s="1" t="s">
        <v>1347</v>
      </c>
      <c r="E1839" s="1" t="s">
        <v>221</v>
      </c>
      <c r="F1839" s="1">
        <v>30</v>
      </c>
    </row>
    <row r="1840" spans="1:6">
      <c r="A1840" s="1">
        <v>1839</v>
      </c>
      <c r="B1840" s="1">
        <v>19415424</v>
      </c>
      <c r="C1840" s="1" t="s">
        <v>2284</v>
      </c>
      <c r="D1840" s="1" t="s">
        <v>2283</v>
      </c>
      <c r="E1840" s="1" t="s">
        <v>221</v>
      </c>
      <c r="F1840" s="1">
        <v>62</v>
      </c>
    </row>
    <row r="1841" spans="1:6">
      <c r="A1841" s="1">
        <v>1840</v>
      </c>
      <c r="B1841" s="1">
        <v>1016550575</v>
      </c>
      <c r="C1841" s="1" t="s">
        <v>760</v>
      </c>
      <c r="D1841" s="1" t="s">
        <v>759</v>
      </c>
      <c r="E1841" s="1" t="s">
        <v>221</v>
      </c>
      <c r="F1841" s="1">
        <v>33</v>
      </c>
    </row>
    <row r="1842" spans="1:6">
      <c r="A1842" s="1">
        <v>1841</v>
      </c>
      <c r="B1842" s="1">
        <v>5308772</v>
      </c>
      <c r="C1842" s="1" t="s">
        <v>2170</v>
      </c>
      <c r="D1842" s="1" t="s">
        <v>2169</v>
      </c>
      <c r="E1842" s="1" t="s">
        <v>218</v>
      </c>
      <c r="F1842" s="1">
        <v>38</v>
      </c>
    </row>
    <row r="1843" spans="1:6">
      <c r="A1843" s="1">
        <v>1842</v>
      </c>
      <c r="B1843" s="1">
        <v>46687150</v>
      </c>
      <c r="C1843" s="1" t="s">
        <v>2197</v>
      </c>
      <c r="D1843" s="1" t="s">
        <v>1426</v>
      </c>
      <c r="E1843" s="1" t="s">
        <v>218</v>
      </c>
      <c r="F1843" s="1">
        <v>45</v>
      </c>
    </row>
    <row r="1844" spans="1:6">
      <c r="A1844" s="1">
        <v>1843</v>
      </c>
      <c r="B1844" s="1">
        <v>1015662256</v>
      </c>
      <c r="C1844" s="1" t="s">
        <v>1668</v>
      </c>
      <c r="D1844" s="1" t="s">
        <v>1667</v>
      </c>
      <c r="E1844" s="1" t="s">
        <v>221</v>
      </c>
      <c r="F1844" s="1">
        <v>29</v>
      </c>
    </row>
    <row r="1845" spans="1:6">
      <c r="A1845" s="1">
        <v>1844</v>
      </c>
      <c r="B1845" s="1">
        <v>1015182862</v>
      </c>
      <c r="C1845" s="1" t="s">
        <v>2623</v>
      </c>
      <c r="D1845" s="1" t="s">
        <v>2622</v>
      </c>
      <c r="E1845" s="1" t="s">
        <v>218</v>
      </c>
      <c r="F1845" s="1">
        <v>33</v>
      </c>
    </row>
    <row r="1846" spans="1:6">
      <c r="A1846" s="1">
        <v>1845</v>
      </c>
      <c r="B1846" s="1">
        <v>5389438</v>
      </c>
      <c r="C1846" s="1" t="s">
        <v>2983</v>
      </c>
      <c r="D1846" s="1" t="s">
        <v>2982</v>
      </c>
      <c r="E1846" s="1" t="s">
        <v>218</v>
      </c>
      <c r="F1846" s="1">
        <v>40</v>
      </c>
    </row>
    <row r="1847" spans="1:6">
      <c r="A1847" s="1">
        <v>1846</v>
      </c>
      <c r="B1847" s="1">
        <v>53116098</v>
      </c>
      <c r="C1847" s="1" t="s">
        <v>2570</v>
      </c>
      <c r="D1847" s="1" t="s">
        <v>1959</v>
      </c>
      <c r="E1847" s="1" t="s">
        <v>218</v>
      </c>
      <c r="F1847" s="1">
        <v>37</v>
      </c>
    </row>
    <row r="1848" spans="1:6">
      <c r="A1848" s="1">
        <v>1847</v>
      </c>
      <c r="B1848" s="1">
        <v>39544557</v>
      </c>
      <c r="C1848" s="1" t="s">
        <v>593</v>
      </c>
      <c r="D1848" s="1" t="s">
        <v>592</v>
      </c>
      <c r="E1848" s="1" t="s">
        <v>218</v>
      </c>
      <c r="F1848" s="1">
        <v>55</v>
      </c>
    </row>
    <row r="1849" spans="1:6">
      <c r="A1849" s="1">
        <v>1848</v>
      </c>
      <c r="B1849" s="1">
        <v>1037985753</v>
      </c>
      <c r="C1849" s="1" t="s">
        <v>2119</v>
      </c>
      <c r="D1849" s="1" t="s">
        <v>2118</v>
      </c>
      <c r="E1849" s="1" t="s">
        <v>218</v>
      </c>
      <c r="F1849" s="1">
        <v>31</v>
      </c>
    </row>
    <row r="1850" spans="1:6">
      <c r="A1850" s="1">
        <v>1849</v>
      </c>
      <c r="B1850" s="1">
        <v>39764427</v>
      </c>
      <c r="C1850" s="1" t="s">
        <v>2377</v>
      </c>
      <c r="D1850" s="1" t="s">
        <v>2376</v>
      </c>
      <c r="E1850" s="1" t="s">
        <v>218</v>
      </c>
      <c r="F1850" s="1">
        <v>49</v>
      </c>
    </row>
    <row r="1851" spans="1:6">
      <c r="A1851" s="1">
        <v>1850</v>
      </c>
      <c r="B1851" s="1">
        <v>52974567</v>
      </c>
      <c r="C1851" s="1" t="s">
        <v>2563</v>
      </c>
      <c r="D1851" s="1" t="s">
        <v>2562</v>
      </c>
      <c r="E1851" s="1" t="s">
        <v>218</v>
      </c>
      <c r="F1851" s="1">
        <v>39</v>
      </c>
    </row>
    <row r="1852" spans="1:6">
      <c r="A1852" s="1">
        <v>1851</v>
      </c>
      <c r="B1852" s="1">
        <v>79568308</v>
      </c>
      <c r="C1852" s="1" t="s">
        <v>1514</v>
      </c>
      <c r="D1852" s="1" t="s">
        <v>1513</v>
      </c>
      <c r="E1852" s="1" t="s">
        <v>221</v>
      </c>
      <c r="F1852" s="1">
        <v>51</v>
      </c>
    </row>
    <row r="1853" spans="1:6">
      <c r="A1853" s="1">
        <v>1852</v>
      </c>
      <c r="B1853" s="1">
        <v>52226826</v>
      </c>
      <c r="C1853" s="1" t="s">
        <v>836</v>
      </c>
      <c r="D1853" s="1" t="s">
        <v>280</v>
      </c>
      <c r="E1853" s="1" t="s">
        <v>218</v>
      </c>
      <c r="F1853" s="1">
        <v>48</v>
      </c>
    </row>
    <row r="1854" spans="1:6">
      <c r="A1854" s="1">
        <v>1853</v>
      </c>
      <c r="B1854" s="1">
        <v>1024313665</v>
      </c>
      <c r="C1854" s="1" t="s">
        <v>191</v>
      </c>
      <c r="D1854" s="1" t="s">
        <v>192</v>
      </c>
      <c r="E1854" s="1" t="s">
        <v>218</v>
      </c>
      <c r="F1854" s="1">
        <v>23</v>
      </c>
    </row>
    <row r="1855" spans="1:6">
      <c r="A1855" s="1">
        <v>1854</v>
      </c>
      <c r="B1855" s="1">
        <v>1070496035</v>
      </c>
      <c r="C1855" s="1" t="s">
        <v>1975</v>
      </c>
      <c r="D1855" s="1" t="s">
        <v>1974</v>
      </c>
      <c r="E1855" s="1" t="s">
        <v>218</v>
      </c>
      <c r="F1855" s="1">
        <v>28</v>
      </c>
    </row>
    <row r="1856" spans="1:6">
      <c r="A1856" s="1">
        <v>1855</v>
      </c>
      <c r="B1856" s="1">
        <v>1033597594</v>
      </c>
      <c r="C1856" s="1" t="s">
        <v>1370</v>
      </c>
      <c r="D1856" s="1" t="s">
        <v>1369</v>
      </c>
      <c r="E1856" s="1" t="s">
        <v>221</v>
      </c>
      <c r="F1856" s="1">
        <v>35</v>
      </c>
    </row>
    <row r="1857" spans="1:6">
      <c r="A1857" s="1">
        <v>1856</v>
      </c>
      <c r="B1857" s="1">
        <v>1032598066</v>
      </c>
      <c r="C1857" s="1" t="s">
        <v>1965</v>
      </c>
      <c r="D1857" s="1" t="s">
        <v>1964</v>
      </c>
      <c r="E1857" s="1" t="s">
        <v>221</v>
      </c>
      <c r="F1857" s="1">
        <v>27</v>
      </c>
    </row>
    <row r="1858" spans="1:6">
      <c r="A1858" s="1">
        <v>1857</v>
      </c>
      <c r="B1858" s="1">
        <v>1032611115</v>
      </c>
      <c r="C1858" s="1" t="s">
        <v>2853</v>
      </c>
      <c r="D1858" s="1" t="s">
        <v>2852</v>
      </c>
      <c r="E1858" s="1" t="s">
        <v>218</v>
      </c>
      <c r="F1858" s="1">
        <v>34</v>
      </c>
    </row>
    <row r="1859" spans="1:6">
      <c r="A1859" s="1">
        <v>1858</v>
      </c>
      <c r="B1859" s="1">
        <v>102478993</v>
      </c>
      <c r="C1859" s="1" t="s">
        <v>1938</v>
      </c>
      <c r="D1859" s="1" t="s">
        <v>1937</v>
      </c>
      <c r="E1859" s="1" t="s">
        <v>218</v>
      </c>
      <c r="F1859" s="1">
        <v>34</v>
      </c>
    </row>
    <row r="1860" spans="1:6">
      <c r="A1860" s="1">
        <v>1859</v>
      </c>
      <c r="B1860" s="1">
        <v>107389570</v>
      </c>
      <c r="C1860" s="1" t="s">
        <v>3562</v>
      </c>
      <c r="D1860" s="1" t="s">
        <v>3561</v>
      </c>
      <c r="E1860" s="1" t="s">
        <v>221</v>
      </c>
      <c r="F1860" s="1">
        <v>30</v>
      </c>
    </row>
    <row r="1861" spans="1:6">
      <c r="A1861" s="1">
        <v>1860</v>
      </c>
      <c r="B1861" s="1">
        <v>7972147</v>
      </c>
      <c r="C1861" s="1" t="s">
        <v>995</v>
      </c>
      <c r="D1861" s="1" t="s">
        <v>994</v>
      </c>
      <c r="E1861" s="1" t="s">
        <v>221</v>
      </c>
      <c r="F1861" s="1">
        <v>44</v>
      </c>
    </row>
    <row r="1862" spans="1:6">
      <c r="A1862" s="1">
        <v>1861</v>
      </c>
      <c r="B1862" s="1">
        <v>1070607744</v>
      </c>
      <c r="C1862" s="1" t="s">
        <v>133</v>
      </c>
      <c r="D1862" s="1" t="s">
        <v>134</v>
      </c>
      <c r="E1862" s="1" t="s">
        <v>221</v>
      </c>
      <c r="F1862" s="1">
        <v>33</v>
      </c>
    </row>
    <row r="1863" spans="1:6">
      <c r="A1863" s="1">
        <v>1862</v>
      </c>
      <c r="B1863" s="1">
        <v>52881271</v>
      </c>
      <c r="C1863" s="1" t="s">
        <v>2955</v>
      </c>
      <c r="D1863" s="1" t="s">
        <v>2954</v>
      </c>
      <c r="E1863" s="1" t="s">
        <v>218</v>
      </c>
      <c r="F1863" s="1">
        <v>41</v>
      </c>
    </row>
    <row r="1864" spans="1:6">
      <c r="A1864" s="1">
        <v>1863</v>
      </c>
      <c r="B1864" s="1">
        <v>80222238</v>
      </c>
      <c r="C1864" s="1" t="s">
        <v>1173</v>
      </c>
      <c r="D1864" s="1" t="s">
        <v>1172</v>
      </c>
      <c r="E1864" s="1" t="s">
        <v>221</v>
      </c>
      <c r="F1864" s="1">
        <v>41</v>
      </c>
    </row>
    <row r="1865" spans="1:6">
      <c r="A1865" s="1">
        <v>1864</v>
      </c>
      <c r="B1865" s="1">
        <v>52096511</v>
      </c>
      <c r="C1865" s="1" t="s">
        <v>581</v>
      </c>
      <c r="D1865" s="1" t="s">
        <v>580</v>
      </c>
      <c r="E1865" s="1" t="s">
        <v>218</v>
      </c>
      <c r="F1865" s="1">
        <v>50</v>
      </c>
    </row>
    <row r="1866" spans="1:6">
      <c r="A1866" s="1">
        <v>1865</v>
      </c>
      <c r="B1866" s="1">
        <v>80732527</v>
      </c>
      <c r="C1866" s="1" t="s">
        <v>1156</v>
      </c>
      <c r="D1866" s="1" t="s">
        <v>1155</v>
      </c>
      <c r="E1866" s="1" t="s">
        <v>221</v>
      </c>
      <c r="F1866" s="1">
        <v>40</v>
      </c>
    </row>
    <row r="1867" spans="1:6">
      <c r="A1867" s="1">
        <v>1866</v>
      </c>
      <c r="B1867" s="1">
        <v>1019180387</v>
      </c>
      <c r="C1867" s="1" t="s">
        <v>1352</v>
      </c>
      <c r="D1867" s="1" t="s">
        <v>1351</v>
      </c>
      <c r="E1867" s="1" t="s">
        <v>221</v>
      </c>
      <c r="F1867" s="1">
        <v>27</v>
      </c>
    </row>
    <row r="1868" spans="1:6">
      <c r="A1868" s="1">
        <v>1867</v>
      </c>
      <c r="B1868" s="1">
        <v>5226941</v>
      </c>
      <c r="C1868" s="1" t="s">
        <v>681</v>
      </c>
      <c r="D1868" s="1" t="s">
        <v>680</v>
      </c>
      <c r="E1868" s="1" t="s">
        <v>218</v>
      </c>
      <c r="F1868" s="1">
        <v>46</v>
      </c>
    </row>
    <row r="1869" spans="1:6">
      <c r="A1869" s="1">
        <v>1868</v>
      </c>
      <c r="B1869" s="1">
        <v>1032827013</v>
      </c>
      <c r="C1869" s="1" t="s">
        <v>3092</v>
      </c>
      <c r="D1869" s="1" t="s">
        <v>3091</v>
      </c>
      <c r="E1869" s="1" t="s">
        <v>218</v>
      </c>
      <c r="F1869" s="1">
        <v>31</v>
      </c>
    </row>
    <row r="1870" spans="1:6">
      <c r="A1870" s="1">
        <v>1869</v>
      </c>
      <c r="B1870" s="1">
        <v>5280956</v>
      </c>
      <c r="C1870" s="1" t="s">
        <v>3248</v>
      </c>
      <c r="D1870" s="1" t="s">
        <v>3247</v>
      </c>
      <c r="E1870" s="1" t="s">
        <v>218</v>
      </c>
      <c r="F1870" s="1">
        <v>42</v>
      </c>
    </row>
    <row r="1871" spans="1:6">
      <c r="A1871" s="1">
        <v>1870</v>
      </c>
      <c r="B1871" s="1">
        <v>1033494397</v>
      </c>
      <c r="C1871" s="1" t="s">
        <v>3403</v>
      </c>
      <c r="D1871" s="1" t="s">
        <v>2984</v>
      </c>
      <c r="E1871" s="1" t="s">
        <v>218</v>
      </c>
      <c r="F1871" s="1">
        <v>34</v>
      </c>
    </row>
    <row r="1872" spans="1:6">
      <c r="A1872" s="1">
        <v>1871</v>
      </c>
      <c r="B1872" s="1">
        <v>1015130739</v>
      </c>
      <c r="C1872" s="1" t="s">
        <v>871</v>
      </c>
      <c r="D1872" s="1" t="s">
        <v>870</v>
      </c>
      <c r="E1872" s="1" t="s">
        <v>218</v>
      </c>
      <c r="F1872" s="1">
        <v>33</v>
      </c>
    </row>
    <row r="1873" spans="1:6">
      <c r="A1873" s="1">
        <v>1872</v>
      </c>
      <c r="B1873" s="1">
        <v>79599449</v>
      </c>
      <c r="C1873" s="1" t="s">
        <v>2202</v>
      </c>
      <c r="D1873" s="1" t="s">
        <v>2201</v>
      </c>
      <c r="E1873" s="1" t="s">
        <v>221</v>
      </c>
      <c r="F1873" s="1">
        <v>50</v>
      </c>
    </row>
    <row r="1874" spans="1:6">
      <c r="A1874" s="1">
        <v>1873</v>
      </c>
      <c r="B1874" s="1">
        <v>79427189</v>
      </c>
      <c r="C1874" s="1" t="s">
        <v>1505</v>
      </c>
      <c r="D1874" s="1" t="s">
        <v>302</v>
      </c>
      <c r="E1874" s="1" t="s">
        <v>221</v>
      </c>
      <c r="F1874" s="1">
        <v>55</v>
      </c>
    </row>
    <row r="1875" spans="1:6">
      <c r="A1875" s="1">
        <v>1874</v>
      </c>
      <c r="B1875" s="1">
        <v>80791685</v>
      </c>
      <c r="C1875" s="1" t="s">
        <v>1570</v>
      </c>
      <c r="D1875" s="1" t="s">
        <v>1569</v>
      </c>
      <c r="E1875" s="1" t="s">
        <v>221</v>
      </c>
      <c r="F1875" s="1">
        <v>39</v>
      </c>
    </row>
    <row r="1876" spans="1:6">
      <c r="A1876" s="1">
        <v>1875</v>
      </c>
      <c r="B1876" s="1">
        <v>1018230001</v>
      </c>
      <c r="C1876" s="1" t="s">
        <v>1612</v>
      </c>
      <c r="D1876" s="1" t="s">
        <v>196</v>
      </c>
      <c r="E1876" s="1" t="s">
        <v>221</v>
      </c>
      <c r="F1876" s="1">
        <v>27</v>
      </c>
    </row>
    <row r="1877" spans="1:6">
      <c r="A1877" s="1">
        <v>1876</v>
      </c>
      <c r="B1877" s="1">
        <v>52785048</v>
      </c>
      <c r="C1877" s="1" t="s">
        <v>1288</v>
      </c>
      <c r="D1877" s="1" t="s">
        <v>1287</v>
      </c>
      <c r="E1877" s="1" t="s">
        <v>218</v>
      </c>
      <c r="F1877" s="1">
        <v>40</v>
      </c>
    </row>
    <row r="1878" spans="1:6">
      <c r="A1878" s="1">
        <v>1877</v>
      </c>
      <c r="B1878" s="1">
        <v>5282409</v>
      </c>
      <c r="C1878" s="1" t="s">
        <v>2741</v>
      </c>
      <c r="D1878" s="1" t="s">
        <v>506</v>
      </c>
      <c r="E1878" s="1" t="s">
        <v>218</v>
      </c>
      <c r="F1878" s="1">
        <v>42</v>
      </c>
    </row>
    <row r="1879" spans="1:6">
      <c r="A1879" s="1">
        <v>1878</v>
      </c>
      <c r="B1879" s="1">
        <v>80035</v>
      </c>
      <c r="C1879" s="1" t="s">
        <v>2204</v>
      </c>
      <c r="D1879" s="1" t="s">
        <v>2203</v>
      </c>
      <c r="E1879" s="1" t="s">
        <v>221</v>
      </c>
      <c r="F1879" s="1">
        <v>42</v>
      </c>
    </row>
    <row r="1880" spans="1:6">
      <c r="A1880" s="1">
        <v>1879</v>
      </c>
      <c r="B1880" s="1">
        <v>1030584436</v>
      </c>
      <c r="C1880" s="1" t="s">
        <v>1946</v>
      </c>
      <c r="D1880" s="1" t="s">
        <v>1945</v>
      </c>
      <c r="E1880" s="1" t="s">
        <v>218</v>
      </c>
      <c r="F1880" s="1">
        <v>29</v>
      </c>
    </row>
    <row r="1881" spans="1:6">
      <c r="A1881" s="1">
        <v>1880</v>
      </c>
      <c r="B1881" s="1">
        <v>29828471</v>
      </c>
      <c r="C1881" s="1" t="s">
        <v>2371</v>
      </c>
      <c r="D1881" s="1" t="s">
        <v>2370</v>
      </c>
      <c r="E1881" s="1" t="s">
        <v>218</v>
      </c>
      <c r="F1881" s="1">
        <v>43</v>
      </c>
    </row>
    <row r="1882" spans="1:6">
      <c r="A1882" s="1">
        <v>1881</v>
      </c>
      <c r="B1882" s="1">
        <v>1012331421</v>
      </c>
      <c r="C1882" s="1" t="s">
        <v>2293</v>
      </c>
      <c r="D1882" s="1" t="s">
        <v>994</v>
      </c>
      <c r="E1882" s="1" t="s">
        <v>221</v>
      </c>
      <c r="F1882" s="1">
        <v>33</v>
      </c>
    </row>
    <row r="1883" spans="1:6">
      <c r="A1883" s="1">
        <v>1882</v>
      </c>
      <c r="B1883" s="1">
        <v>1023934997</v>
      </c>
      <c r="C1883" s="1" t="s">
        <v>2831</v>
      </c>
      <c r="D1883" s="1" t="s">
        <v>2830</v>
      </c>
      <c r="E1883" s="1" t="s">
        <v>221</v>
      </c>
      <c r="F1883" s="1">
        <v>35</v>
      </c>
    </row>
    <row r="1884" spans="1:6">
      <c r="A1884" s="1">
        <v>1883</v>
      </c>
      <c r="B1884" s="1">
        <v>80081684</v>
      </c>
      <c r="C1884" s="1" t="s">
        <v>3424</v>
      </c>
      <c r="D1884" s="1" t="s">
        <v>150</v>
      </c>
      <c r="E1884" s="1" t="s">
        <v>221</v>
      </c>
      <c r="F1884" s="1">
        <v>43</v>
      </c>
    </row>
    <row r="1885" spans="1:6">
      <c r="A1885" s="1">
        <v>1884</v>
      </c>
      <c r="B1885" s="1">
        <v>1010315986</v>
      </c>
      <c r="C1885" s="1" t="s">
        <v>2468</v>
      </c>
      <c r="D1885" s="1" t="s">
        <v>2467</v>
      </c>
      <c r="E1885" s="1" t="s">
        <v>221</v>
      </c>
      <c r="F1885" s="1">
        <v>28</v>
      </c>
    </row>
    <row r="1886" spans="1:6">
      <c r="A1886" s="1">
        <v>1885</v>
      </c>
      <c r="B1886" s="1">
        <v>1030459274</v>
      </c>
      <c r="C1886" s="1" t="s">
        <v>920</v>
      </c>
      <c r="D1886" s="1" t="s">
        <v>919</v>
      </c>
      <c r="E1886" s="1" t="s">
        <v>221</v>
      </c>
      <c r="F1886" s="1">
        <v>29</v>
      </c>
    </row>
    <row r="1887" spans="1:6">
      <c r="A1887" s="1">
        <v>1886</v>
      </c>
      <c r="B1887" s="1">
        <v>79971002</v>
      </c>
      <c r="C1887" s="1" t="s">
        <v>1540</v>
      </c>
      <c r="D1887" s="1" t="s">
        <v>1539</v>
      </c>
      <c r="E1887" s="1" t="s">
        <v>221</v>
      </c>
      <c r="F1887" s="1">
        <v>42</v>
      </c>
    </row>
    <row r="1888" spans="1:6">
      <c r="A1888" s="1">
        <v>1887</v>
      </c>
      <c r="B1888" s="1">
        <v>80519454</v>
      </c>
      <c r="C1888" s="1" t="s">
        <v>1564</v>
      </c>
      <c r="D1888" s="1" t="s">
        <v>740</v>
      </c>
      <c r="E1888" s="1" t="s">
        <v>221</v>
      </c>
      <c r="F1888" s="1">
        <v>49</v>
      </c>
    </row>
    <row r="1889" spans="1:6">
      <c r="A1889" s="1">
        <v>1888</v>
      </c>
      <c r="B1889" s="1">
        <v>53045464</v>
      </c>
      <c r="C1889" s="1" t="s">
        <v>2058</v>
      </c>
      <c r="D1889" s="1" t="s">
        <v>64</v>
      </c>
      <c r="E1889" s="1" t="s">
        <v>218</v>
      </c>
      <c r="F1889" s="1">
        <v>38</v>
      </c>
    </row>
    <row r="1890" spans="1:6">
      <c r="A1890" s="1">
        <v>1889</v>
      </c>
      <c r="B1890" s="1">
        <v>1023986672</v>
      </c>
      <c r="C1890" s="1" t="s">
        <v>2342</v>
      </c>
      <c r="D1890" s="1" t="s">
        <v>2341</v>
      </c>
      <c r="E1890" s="1" t="s">
        <v>218</v>
      </c>
      <c r="F1890" s="1">
        <v>29</v>
      </c>
    </row>
    <row r="1891" spans="1:6">
      <c r="A1891" s="1">
        <v>1890</v>
      </c>
      <c r="B1891" s="1">
        <v>52558242</v>
      </c>
      <c r="C1891" s="1" t="s">
        <v>973</v>
      </c>
      <c r="D1891" s="1" t="s">
        <v>972</v>
      </c>
      <c r="E1891" s="1" t="s">
        <v>218</v>
      </c>
      <c r="F1891" s="1">
        <v>51</v>
      </c>
    </row>
    <row r="1892" spans="1:6">
      <c r="A1892" s="1">
        <v>1891</v>
      </c>
      <c r="B1892" s="1">
        <v>53161150</v>
      </c>
      <c r="C1892" s="1" t="s">
        <v>723</v>
      </c>
      <c r="D1892" s="1" t="s">
        <v>1131</v>
      </c>
      <c r="E1892" s="1" t="s">
        <v>218</v>
      </c>
      <c r="F1892" s="1">
        <v>37</v>
      </c>
    </row>
    <row r="1893" spans="1:6">
      <c r="A1893" s="1">
        <v>1892</v>
      </c>
      <c r="B1893" s="1">
        <v>1018383006</v>
      </c>
      <c r="C1893" s="1" t="s">
        <v>1903</v>
      </c>
      <c r="D1893" s="1" t="s">
        <v>1902</v>
      </c>
      <c r="E1893" s="1" t="s">
        <v>218</v>
      </c>
      <c r="F1893" s="1">
        <v>35</v>
      </c>
    </row>
    <row r="1894" spans="1:6">
      <c r="A1894" s="1">
        <v>1893</v>
      </c>
      <c r="B1894" s="1">
        <v>5391639</v>
      </c>
      <c r="C1894" s="1" t="s">
        <v>1474</v>
      </c>
      <c r="D1894" s="1" t="s">
        <v>1473</v>
      </c>
      <c r="E1894" s="1" t="s">
        <v>218</v>
      </c>
      <c r="F1894" s="1">
        <v>38</v>
      </c>
    </row>
    <row r="1895" spans="1:6">
      <c r="A1895" s="1">
        <v>1894</v>
      </c>
      <c r="B1895" s="1">
        <v>79952821</v>
      </c>
      <c r="C1895" s="1" t="s">
        <v>2768</v>
      </c>
      <c r="D1895" s="1" t="s">
        <v>1010</v>
      </c>
      <c r="E1895" s="1" t="s">
        <v>221</v>
      </c>
      <c r="F1895" s="1">
        <v>42</v>
      </c>
    </row>
    <row r="1896" spans="1:6">
      <c r="A1896" s="1">
        <v>1895</v>
      </c>
      <c r="B1896" s="1">
        <v>1010506406</v>
      </c>
      <c r="C1896" s="1" t="s">
        <v>2797</v>
      </c>
      <c r="D1896" s="1" t="s">
        <v>2796</v>
      </c>
      <c r="E1896" s="1" t="s">
        <v>218</v>
      </c>
      <c r="F1896" s="1">
        <v>25</v>
      </c>
    </row>
    <row r="1897" spans="1:6">
      <c r="A1897" s="1">
        <v>1896</v>
      </c>
      <c r="B1897" s="1">
        <v>52089004</v>
      </c>
      <c r="C1897" s="1" t="s">
        <v>963</v>
      </c>
      <c r="D1897" s="1" t="s">
        <v>962</v>
      </c>
      <c r="E1897" s="1" t="s">
        <v>218</v>
      </c>
      <c r="F1897" s="1">
        <v>50</v>
      </c>
    </row>
    <row r="1898" spans="1:6">
      <c r="A1898" s="1">
        <v>1897</v>
      </c>
      <c r="B1898" s="1">
        <v>1022504781</v>
      </c>
      <c r="C1898" s="1" t="s">
        <v>2488</v>
      </c>
      <c r="D1898" s="1" t="s">
        <v>2487</v>
      </c>
      <c r="E1898" s="1" t="s">
        <v>218</v>
      </c>
      <c r="F1898" s="1">
        <v>28</v>
      </c>
    </row>
    <row r="1899" spans="1:6">
      <c r="A1899" s="1">
        <v>1898</v>
      </c>
      <c r="B1899" s="1">
        <v>32743650</v>
      </c>
      <c r="C1899" s="1" t="s">
        <v>3209</v>
      </c>
      <c r="D1899" s="1" t="s">
        <v>3208</v>
      </c>
      <c r="E1899" s="1" t="s">
        <v>218</v>
      </c>
      <c r="F1899" s="1">
        <v>51</v>
      </c>
    </row>
    <row r="1900" spans="1:6">
      <c r="A1900" s="1">
        <v>1899</v>
      </c>
      <c r="B1900" s="1">
        <v>1018768699</v>
      </c>
      <c r="C1900" s="1" t="s">
        <v>2581</v>
      </c>
      <c r="D1900" s="1" t="s">
        <v>2580</v>
      </c>
      <c r="E1900" s="1" t="s">
        <v>218</v>
      </c>
      <c r="F1900" s="1">
        <v>34</v>
      </c>
    </row>
    <row r="1901" spans="1:6">
      <c r="A1901" s="1">
        <v>1900</v>
      </c>
      <c r="B1901" s="1">
        <v>1031832535</v>
      </c>
      <c r="C1901" s="1" t="s">
        <v>1622</v>
      </c>
      <c r="D1901" s="1" t="s">
        <v>1621</v>
      </c>
      <c r="E1901" s="1" t="s">
        <v>218</v>
      </c>
      <c r="F1901" s="1">
        <v>29</v>
      </c>
    </row>
    <row r="1902" spans="1:6">
      <c r="A1902" s="1">
        <v>1901</v>
      </c>
      <c r="B1902" s="1">
        <v>1018182149</v>
      </c>
      <c r="C1902" s="1" t="s">
        <v>1907</v>
      </c>
      <c r="D1902" s="1" t="s">
        <v>1906</v>
      </c>
      <c r="E1902" s="1" t="s">
        <v>218</v>
      </c>
      <c r="F1902" s="1">
        <v>32</v>
      </c>
    </row>
    <row r="1903" spans="1:6">
      <c r="A1903" s="1">
        <v>1902</v>
      </c>
      <c r="B1903" s="1">
        <v>107079267</v>
      </c>
      <c r="C1903" s="1" t="s">
        <v>2124</v>
      </c>
      <c r="D1903" s="1" t="s">
        <v>500</v>
      </c>
      <c r="E1903" s="1" t="s">
        <v>218</v>
      </c>
      <c r="F1903" s="1">
        <v>31</v>
      </c>
    </row>
    <row r="1904" spans="1:6">
      <c r="A1904" s="1">
        <v>1903</v>
      </c>
      <c r="B1904" s="1">
        <v>5304290</v>
      </c>
      <c r="C1904" s="1" t="s">
        <v>2972</v>
      </c>
      <c r="D1904" s="1" t="s">
        <v>877</v>
      </c>
      <c r="E1904" s="1" t="s">
        <v>218</v>
      </c>
      <c r="F1904" s="1">
        <v>38</v>
      </c>
    </row>
    <row r="1905" spans="1:6">
      <c r="A1905" s="1">
        <v>1904</v>
      </c>
      <c r="B1905" s="1">
        <v>1019549961</v>
      </c>
      <c r="C1905" s="1" t="s">
        <v>2632</v>
      </c>
      <c r="D1905" s="1" t="s">
        <v>2631</v>
      </c>
      <c r="E1905" s="1" t="s">
        <v>218</v>
      </c>
      <c r="F1905" s="1">
        <v>36</v>
      </c>
    </row>
    <row r="1906" spans="1:6">
      <c r="A1906" s="1">
        <v>1905</v>
      </c>
      <c r="B1906" s="1">
        <v>1019288024</v>
      </c>
      <c r="C1906" s="1" t="s">
        <v>2638</v>
      </c>
      <c r="D1906" s="1" t="s">
        <v>2637</v>
      </c>
      <c r="E1906" s="1" t="s">
        <v>221</v>
      </c>
      <c r="F1906" s="1">
        <v>33</v>
      </c>
    </row>
    <row r="1907" spans="1:6">
      <c r="A1907" s="1">
        <v>1906</v>
      </c>
      <c r="B1907" s="1">
        <v>63312270</v>
      </c>
      <c r="C1907" s="1" t="s">
        <v>168</v>
      </c>
      <c r="D1907" s="1" t="s">
        <v>169</v>
      </c>
      <c r="E1907" s="1" t="s">
        <v>218</v>
      </c>
      <c r="F1907" s="1">
        <v>58</v>
      </c>
    </row>
    <row r="1908" spans="1:6">
      <c r="A1908" s="1">
        <v>1907</v>
      </c>
      <c r="B1908" s="1">
        <v>1030487876</v>
      </c>
      <c r="C1908" s="1" t="s">
        <v>1215</v>
      </c>
      <c r="D1908" s="1" t="s">
        <v>1214</v>
      </c>
      <c r="E1908" s="1" t="s">
        <v>218</v>
      </c>
      <c r="F1908" s="1">
        <v>36</v>
      </c>
    </row>
    <row r="1909" spans="1:6">
      <c r="A1909" s="1">
        <v>1908</v>
      </c>
      <c r="B1909" s="1">
        <v>1097293690</v>
      </c>
      <c r="C1909" s="1" t="s">
        <v>548</v>
      </c>
      <c r="D1909" s="1" t="s">
        <v>146</v>
      </c>
      <c r="E1909" s="1" t="s">
        <v>218</v>
      </c>
      <c r="F1909" s="1">
        <v>35</v>
      </c>
    </row>
    <row r="1910" spans="1:6">
      <c r="A1910" s="1">
        <v>1909</v>
      </c>
      <c r="B1910" s="1">
        <v>1013138110</v>
      </c>
      <c r="C1910" s="1" t="s">
        <v>2618</v>
      </c>
      <c r="D1910" s="1" t="s">
        <v>884</v>
      </c>
      <c r="E1910" s="1" t="s">
        <v>218</v>
      </c>
      <c r="F1910" s="1">
        <v>25</v>
      </c>
    </row>
    <row r="1911" spans="1:6">
      <c r="A1911" s="1">
        <v>1910</v>
      </c>
      <c r="B1911" s="1">
        <v>5389315</v>
      </c>
      <c r="C1911" s="1" t="s">
        <v>178</v>
      </c>
      <c r="D1911" s="1" t="s">
        <v>179</v>
      </c>
      <c r="E1911" s="1" t="s">
        <v>218</v>
      </c>
      <c r="F1911" s="1">
        <v>38</v>
      </c>
    </row>
    <row r="1912" spans="1:6">
      <c r="A1912" s="1">
        <v>1911</v>
      </c>
      <c r="B1912" s="1">
        <v>1020576340</v>
      </c>
      <c r="C1912" s="1" t="s">
        <v>147</v>
      </c>
      <c r="D1912" s="1" t="s">
        <v>148</v>
      </c>
      <c r="E1912" s="1" t="s">
        <v>221</v>
      </c>
      <c r="F1912" s="1">
        <v>29</v>
      </c>
    </row>
    <row r="1913" spans="1:6">
      <c r="A1913" s="1">
        <v>1912</v>
      </c>
      <c r="B1913" s="1">
        <v>52983599</v>
      </c>
      <c r="C1913" s="1" t="s">
        <v>170</v>
      </c>
      <c r="D1913" s="1" t="s">
        <v>171</v>
      </c>
      <c r="E1913" s="1" t="s">
        <v>218</v>
      </c>
      <c r="F1913" s="1">
        <v>39</v>
      </c>
    </row>
    <row r="1914" spans="1:6">
      <c r="A1914" s="1">
        <v>1913</v>
      </c>
      <c r="B1914" s="1">
        <v>91248558</v>
      </c>
      <c r="C1914" s="1" t="s">
        <v>1577</v>
      </c>
      <c r="D1914" s="1" t="s">
        <v>1576</v>
      </c>
      <c r="E1914" s="1" t="s">
        <v>221</v>
      </c>
      <c r="F1914" s="1">
        <v>57</v>
      </c>
    </row>
    <row r="1915" spans="1:6">
      <c r="A1915" s="1">
        <v>1914</v>
      </c>
      <c r="B1915" s="1">
        <v>39791621</v>
      </c>
      <c r="C1915" s="1" t="s">
        <v>1755</v>
      </c>
      <c r="D1915" s="1" t="s">
        <v>1754</v>
      </c>
      <c r="E1915" s="1" t="s">
        <v>218</v>
      </c>
      <c r="F1915" s="1">
        <v>51</v>
      </c>
    </row>
    <row r="1916" spans="1:6">
      <c r="A1916" s="1">
        <v>1915</v>
      </c>
      <c r="B1916" s="1">
        <v>80111439</v>
      </c>
      <c r="C1916" s="1" t="s">
        <v>1548</v>
      </c>
      <c r="D1916" s="1" t="s">
        <v>1547</v>
      </c>
      <c r="E1916" s="1" t="s">
        <v>221</v>
      </c>
      <c r="F1916" s="1">
        <v>39</v>
      </c>
    </row>
    <row r="1917" spans="1:6">
      <c r="A1917" s="1">
        <v>1916</v>
      </c>
      <c r="B1917" s="1">
        <v>1022517920</v>
      </c>
      <c r="C1917" s="1" t="s">
        <v>2337</v>
      </c>
      <c r="D1917" s="1" t="s">
        <v>64</v>
      </c>
      <c r="E1917" s="1" t="s">
        <v>218</v>
      </c>
      <c r="F1917" s="1">
        <v>28</v>
      </c>
    </row>
    <row r="1918" spans="1:6">
      <c r="A1918" s="1">
        <v>1917</v>
      </c>
      <c r="B1918" s="1">
        <v>1024136673</v>
      </c>
      <c r="C1918" s="1" t="s">
        <v>1712</v>
      </c>
      <c r="D1918" s="1" t="s">
        <v>1711</v>
      </c>
      <c r="E1918" s="1" t="s">
        <v>218</v>
      </c>
      <c r="F1918" s="1">
        <v>29</v>
      </c>
    </row>
    <row r="1919" spans="1:6">
      <c r="A1919" s="1">
        <v>1918</v>
      </c>
      <c r="B1919" s="1">
        <v>1099379322</v>
      </c>
      <c r="C1919" s="1" t="s">
        <v>2522</v>
      </c>
      <c r="D1919" s="1" t="s">
        <v>2521</v>
      </c>
      <c r="E1919" s="1" t="s">
        <v>218</v>
      </c>
      <c r="F1919" s="1">
        <v>37</v>
      </c>
    </row>
    <row r="1920" spans="1:6">
      <c r="A1920" s="1">
        <v>1919</v>
      </c>
      <c r="B1920" s="1">
        <v>52353650</v>
      </c>
      <c r="C1920" s="1" t="s">
        <v>2136</v>
      </c>
      <c r="D1920" s="1" t="s">
        <v>2135</v>
      </c>
      <c r="E1920" s="1" t="s">
        <v>218</v>
      </c>
      <c r="F1920" s="1">
        <v>44</v>
      </c>
    </row>
    <row r="1921" spans="1:6">
      <c r="A1921" s="1">
        <v>1920</v>
      </c>
      <c r="B1921" s="1">
        <v>1091108055</v>
      </c>
      <c r="C1921" s="1" t="s">
        <v>2520</v>
      </c>
      <c r="D1921" s="1" t="s">
        <v>490</v>
      </c>
      <c r="E1921" s="1" t="s">
        <v>221</v>
      </c>
      <c r="F1921" s="1">
        <v>36</v>
      </c>
    </row>
    <row r="1922" spans="1:6">
      <c r="A1922" s="1">
        <v>1921</v>
      </c>
      <c r="B1922" s="1">
        <v>45529068</v>
      </c>
      <c r="C1922" s="1" t="s">
        <v>2892</v>
      </c>
      <c r="D1922" s="1" t="s">
        <v>2891</v>
      </c>
      <c r="E1922" s="1" t="s">
        <v>218</v>
      </c>
      <c r="F1922" s="1">
        <v>41</v>
      </c>
    </row>
    <row r="1923" spans="1:6">
      <c r="A1923" s="1">
        <v>1922</v>
      </c>
      <c r="B1923" s="1">
        <v>52335586</v>
      </c>
      <c r="C1923" s="1" t="s">
        <v>1102</v>
      </c>
      <c r="D1923" s="1" t="s">
        <v>104</v>
      </c>
      <c r="E1923" s="1" t="s">
        <v>218</v>
      </c>
      <c r="F1923" s="1">
        <v>46</v>
      </c>
    </row>
    <row r="1924" spans="1:6">
      <c r="A1924" s="1">
        <v>1923</v>
      </c>
      <c r="B1924" s="1">
        <v>1013675756</v>
      </c>
      <c r="C1924" s="1" t="s">
        <v>1338</v>
      </c>
      <c r="D1924" s="1" t="s">
        <v>1337</v>
      </c>
      <c r="E1924" s="1" t="s">
        <v>221</v>
      </c>
      <c r="F1924" s="1">
        <v>36</v>
      </c>
    </row>
    <row r="1925" spans="1:6">
      <c r="A1925" s="1">
        <v>1924</v>
      </c>
      <c r="B1925" s="1">
        <v>1022366957</v>
      </c>
      <c r="C1925" s="1" t="s">
        <v>101</v>
      </c>
      <c r="D1925" s="1" t="s">
        <v>102</v>
      </c>
      <c r="E1925" s="1" t="s">
        <v>218</v>
      </c>
      <c r="F1925" s="1">
        <v>32</v>
      </c>
    </row>
    <row r="1926" spans="1:6">
      <c r="A1926" s="1">
        <v>1925</v>
      </c>
      <c r="B1926" s="1">
        <v>53111382</v>
      </c>
      <c r="C1926" s="1" t="s">
        <v>2426</v>
      </c>
      <c r="D1926" s="1" t="s">
        <v>179</v>
      </c>
      <c r="E1926" s="1" t="s">
        <v>218</v>
      </c>
      <c r="F1926" s="1">
        <v>38</v>
      </c>
    </row>
    <row r="1927" spans="1:6">
      <c r="A1927" s="1">
        <v>1926</v>
      </c>
      <c r="B1927" s="1">
        <v>102435743</v>
      </c>
      <c r="C1927" s="1" t="s">
        <v>2659</v>
      </c>
      <c r="D1927" s="1" t="s">
        <v>2658</v>
      </c>
      <c r="E1927" s="1" t="s">
        <v>221</v>
      </c>
      <c r="F1927" s="1">
        <v>31</v>
      </c>
    </row>
    <row r="1928" spans="1:6">
      <c r="A1928" s="1">
        <v>1927</v>
      </c>
      <c r="B1928" s="1">
        <v>53169030</v>
      </c>
      <c r="C1928" s="1" t="s">
        <v>3125</v>
      </c>
      <c r="D1928" s="1" t="s">
        <v>694</v>
      </c>
      <c r="E1928" s="1" t="s">
        <v>218</v>
      </c>
      <c r="F1928" s="1">
        <v>37</v>
      </c>
    </row>
    <row r="1929" spans="1:6">
      <c r="A1929" s="1">
        <v>1928</v>
      </c>
      <c r="B1929" s="1">
        <v>1016539886</v>
      </c>
      <c r="C1929" s="1" t="s">
        <v>2309</v>
      </c>
      <c r="D1929" s="1" t="s">
        <v>2308</v>
      </c>
      <c r="E1929" s="1" t="s">
        <v>218</v>
      </c>
      <c r="F1929" s="1">
        <v>27</v>
      </c>
    </row>
    <row r="1930" spans="1:6">
      <c r="A1930" s="1">
        <v>1929</v>
      </c>
      <c r="B1930" s="1">
        <v>1023604756</v>
      </c>
      <c r="C1930" s="1" t="s">
        <v>1206</v>
      </c>
      <c r="D1930" s="1" t="s">
        <v>1205</v>
      </c>
      <c r="E1930" s="1" t="s">
        <v>218</v>
      </c>
      <c r="F1930" s="1">
        <v>33</v>
      </c>
    </row>
    <row r="1931" spans="1:6">
      <c r="A1931" s="1">
        <v>1930</v>
      </c>
      <c r="B1931" s="1">
        <v>52963908</v>
      </c>
      <c r="C1931" s="1" t="s">
        <v>718</v>
      </c>
      <c r="D1931" s="1" t="s">
        <v>717</v>
      </c>
      <c r="E1931" s="1" t="s">
        <v>218</v>
      </c>
      <c r="F1931" s="1">
        <v>38</v>
      </c>
    </row>
    <row r="1932" spans="1:6">
      <c r="A1932" s="1">
        <v>1931</v>
      </c>
      <c r="B1932" s="1">
        <v>41651561</v>
      </c>
      <c r="C1932" s="1" t="s">
        <v>3219</v>
      </c>
      <c r="D1932" s="1" t="s">
        <v>3218</v>
      </c>
      <c r="E1932" s="1" t="s">
        <v>218</v>
      </c>
      <c r="F1932" s="1">
        <v>66</v>
      </c>
    </row>
    <row r="1933" spans="1:6">
      <c r="A1933" s="1">
        <v>1932</v>
      </c>
      <c r="B1933" s="1">
        <v>1032348510</v>
      </c>
      <c r="C1933" s="1" t="s">
        <v>2848</v>
      </c>
      <c r="D1933" s="1" t="s">
        <v>1045</v>
      </c>
      <c r="E1933" s="1" t="s">
        <v>218</v>
      </c>
      <c r="F1933" s="1">
        <v>36</v>
      </c>
    </row>
    <row r="1934" spans="1:6">
      <c r="A1934" s="1">
        <v>1933</v>
      </c>
      <c r="B1934" s="1">
        <v>40999455</v>
      </c>
      <c r="C1934" s="1" t="s">
        <v>1756</v>
      </c>
      <c r="D1934" s="1" t="s">
        <v>186</v>
      </c>
      <c r="E1934" s="1" t="s">
        <v>218</v>
      </c>
      <c r="F1934" s="1">
        <v>37</v>
      </c>
    </row>
    <row r="1935" spans="1:6">
      <c r="A1935" s="1">
        <v>1934</v>
      </c>
      <c r="B1935" s="1">
        <v>79734254</v>
      </c>
      <c r="C1935" s="1" t="s">
        <v>3127</v>
      </c>
      <c r="D1935" s="1" t="s">
        <v>3126</v>
      </c>
      <c r="E1935" s="1" t="s">
        <v>221</v>
      </c>
      <c r="F1935" s="1">
        <v>43</v>
      </c>
    </row>
    <row r="1936" spans="1:6">
      <c r="A1936" s="1">
        <v>1935</v>
      </c>
      <c r="B1936" s="1">
        <v>1031993220</v>
      </c>
      <c r="C1936" s="1" t="s">
        <v>2847</v>
      </c>
      <c r="D1936" s="1" t="s">
        <v>2846</v>
      </c>
      <c r="E1936" s="1" t="s">
        <v>218</v>
      </c>
      <c r="F1936" s="1">
        <v>25</v>
      </c>
    </row>
    <row r="1937" spans="1:6">
      <c r="A1937" s="1">
        <v>1936</v>
      </c>
      <c r="B1937" s="1">
        <v>80106811</v>
      </c>
      <c r="C1937" s="1" t="s">
        <v>589</v>
      </c>
      <c r="D1937" s="1" t="s">
        <v>588</v>
      </c>
      <c r="E1937" s="1" t="s">
        <v>221</v>
      </c>
      <c r="F1937" s="1">
        <v>39</v>
      </c>
    </row>
    <row r="1938" spans="1:6">
      <c r="A1938" s="1">
        <v>1937</v>
      </c>
      <c r="B1938" s="1">
        <v>1023721160</v>
      </c>
      <c r="C1938" s="1" t="s">
        <v>3170</v>
      </c>
      <c r="D1938" s="1" t="s">
        <v>3169</v>
      </c>
      <c r="E1938" s="1" t="s">
        <v>218</v>
      </c>
      <c r="F1938" s="1">
        <v>28</v>
      </c>
    </row>
    <row r="1939" spans="1:6">
      <c r="A1939" s="1">
        <v>1938</v>
      </c>
      <c r="B1939" s="1">
        <v>11228999</v>
      </c>
      <c r="C1939" s="1" t="s">
        <v>1995</v>
      </c>
      <c r="D1939" s="1" t="s">
        <v>1994</v>
      </c>
      <c r="E1939" s="1" t="s">
        <v>221</v>
      </c>
      <c r="F1939" s="1">
        <v>43</v>
      </c>
    </row>
    <row r="1940" spans="1:6">
      <c r="A1940" s="1">
        <v>1939</v>
      </c>
      <c r="B1940" s="1">
        <v>1026501840</v>
      </c>
      <c r="C1940" s="1" t="s">
        <v>2105</v>
      </c>
      <c r="D1940" s="1" t="s">
        <v>2104</v>
      </c>
      <c r="E1940" s="1" t="s">
        <v>218</v>
      </c>
      <c r="F1940" s="1">
        <v>29</v>
      </c>
    </row>
    <row r="1941" spans="1:6">
      <c r="A1941" s="1">
        <v>1940</v>
      </c>
      <c r="B1941" s="1">
        <v>52835646</v>
      </c>
      <c r="C1941" s="1" t="s">
        <v>1110</v>
      </c>
      <c r="D1941" s="1" t="s">
        <v>1109</v>
      </c>
      <c r="E1941" s="1" t="s">
        <v>218</v>
      </c>
      <c r="F1941" s="1">
        <v>42</v>
      </c>
    </row>
    <row r="1942" spans="1:6">
      <c r="A1942" s="1">
        <v>1941</v>
      </c>
      <c r="B1942" s="1">
        <v>52232502</v>
      </c>
      <c r="C1942" s="1" t="s">
        <v>2915</v>
      </c>
      <c r="D1942" s="1" t="s">
        <v>902</v>
      </c>
      <c r="E1942" s="1" t="s">
        <v>218</v>
      </c>
      <c r="F1942" s="1">
        <v>46</v>
      </c>
    </row>
    <row r="1943" spans="1:6">
      <c r="A1943" s="1">
        <v>1942</v>
      </c>
      <c r="B1943" s="1">
        <v>1019381717</v>
      </c>
      <c r="C1943" s="1" t="s">
        <v>1189</v>
      </c>
      <c r="D1943" s="1" t="s">
        <v>1188</v>
      </c>
      <c r="E1943" s="1" t="s">
        <v>218</v>
      </c>
      <c r="F1943" s="1">
        <v>34</v>
      </c>
    </row>
    <row r="1944" spans="1:6">
      <c r="A1944" s="1">
        <v>1943</v>
      </c>
      <c r="B1944" s="1">
        <v>1022112504</v>
      </c>
      <c r="C1944" s="1" t="s">
        <v>2100</v>
      </c>
      <c r="D1944" s="1" t="s">
        <v>877</v>
      </c>
      <c r="E1944" s="1" t="s">
        <v>218</v>
      </c>
      <c r="F1944" s="1">
        <v>33</v>
      </c>
    </row>
    <row r="1945" spans="1:6">
      <c r="A1945" s="1">
        <v>1944</v>
      </c>
      <c r="B1945" s="1">
        <v>53046149</v>
      </c>
      <c r="C1945" s="1" t="s">
        <v>989</v>
      </c>
      <c r="D1945" s="1" t="s">
        <v>988</v>
      </c>
      <c r="E1945" s="1" t="s">
        <v>218</v>
      </c>
      <c r="F1945" s="1">
        <v>37</v>
      </c>
    </row>
    <row r="1946" spans="1:6">
      <c r="A1946" s="1">
        <v>1945</v>
      </c>
      <c r="B1946" s="1">
        <v>80829941</v>
      </c>
      <c r="C1946" s="1" t="s">
        <v>180</v>
      </c>
      <c r="D1946" s="1" t="s">
        <v>181</v>
      </c>
      <c r="E1946" s="1" t="s">
        <v>221</v>
      </c>
      <c r="F1946" s="1">
        <v>39</v>
      </c>
    </row>
    <row r="1947" spans="1:6">
      <c r="A1947" s="1">
        <v>1946</v>
      </c>
      <c r="B1947" s="1">
        <v>1013958782</v>
      </c>
      <c r="C1947" s="1" t="s">
        <v>2085</v>
      </c>
      <c r="D1947" s="1" t="s">
        <v>2084</v>
      </c>
      <c r="E1947" s="1" t="s">
        <v>218</v>
      </c>
      <c r="F1947" s="1">
        <v>25</v>
      </c>
    </row>
    <row r="1948" spans="1:6">
      <c r="A1948" s="1">
        <v>1947</v>
      </c>
      <c r="B1948" s="1">
        <v>1023710747</v>
      </c>
      <c r="C1948" s="1" t="s">
        <v>1204</v>
      </c>
      <c r="D1948" s="1" t="s">
        <v>1203</v>
      </c>
      <c r="E1948" s="1" t="s">
        <v>221</v>
      </c>
      <c r="F1948" s="1">
        <v>34</v>
      </c>
    </row>
    <row r="1949" spans="1:6">
      <c r="A1949" s="1">
        <v>1948</v>
      </c>
      <c r="B1949" s="1">
        <v>1019243684</v>
      </c>
      <c r="C1949" s="1" t="s">
        <v>889</v>
      </c>
      <c r="D1949" s="1" t="s">
        <v>72</v>
      </c>
      <c r="E1949" s="1" t="s">
        <v>218</v>
      </c>
      <c r="F1949" s="1">
        <v>31</v>
      </c>
    </row>
    <row r="1950" spans="1:6">
      <c r="A1950" s="1">
        <v>1949</v>
      </c>
      <c r="B1950" s="1">
        <v>52477307</v>
      </c>
      <c r="C1950" s="1" t="s">
        <v>3035</v>
      </c>
      <c r="D1950" s="1" t="s">
        <v>1223</v>
      </c>
      <c r="E1950" s="1" t="s">
        <v>218</v>
      </c>
      <c r="F1950" s="1">
        <v>45</v>
      </c>
    </row>
    <row r="1951" spans="1:6">
      <c r="A1951" s="1">
        <v>1950</v>
      </c>
      <c r="B1951" s="1">
        <v>52525954</v>
      </c>
      <c r="C1951" s="1" t="s">
        <v>2733</v>
      </c>
      <c r="D1951" s="1" t="s">
        <v>2732</v>
      </c>
      <c r="E1951" s="1" t="s">
        <v>218</v>
      </c>
      <c r="F1951" s="1">
        <v>44</v>
      </c>
    </row>
    <row r="1952" spans="1:6">
      <c r="A1952" s="1">
        <v>1951</v>
      </c>
      <c r="B1952" s="1">
        <v>11206748</v>
      </c>
      <c r="C1952" s="1" t="s">
        <v>1066</v>
      </c>
      <c r="D1952" s="1" t="s">
        <v>1065</v>
      </c>
      <c r="E1952" s="1" t="s">
        <v>221</v>
      </c>
      <c r="F1952" s="1">
        <v>38</v>
      </c>
    </row>
    <row r="1953" spans="1:6">
      <c r="A1953" s="1">
        <v>1952</v>
      </c>
      <c r="B1953" s="1">
        <v>80097014</v>
      </c>
      <c r="C1953" s="1" t="s">
        <v>3132</v>
      </c>
      <c r="D1953" s="1" t="s">
        <v>3131</v>
      </c>
      <c r="E1953" s="1" t="s">
        <v>221</v>
      </c>
      <c r="F1953" s="1">
        <v>40</v>
      </c>
    </row>
    <row r="1954" spans="1:6">
      <c r="A1954" s="1">
        <v>1953</v>
      </c>
      <c r="B1954" s="1">
        <v>1016715764</v>
      </c>
      <c r="C1954" s="1" t="s">
        <v>541</v>
      </c>
      <c r="D1954" s="1" t="s">
        <v>446</v>
      </c>
      <c r="E1954" s="1" t="s">
        <v>221</v>
      </c>
      <c r="F1954" s="1">
        <v>31</v>
      </c>
    </row>
    <row r="1955" spans="1:6">
      <c r="A1955" s="1">
        <v>1954</v>
      </c>
      <c r="B1955" s="1">
        <v>52172903</v>
      </c>
      <c r="C1955" s="1" t="s">
        <v>1257</v>
      </c>
      <c r="D1955" s="1" t="s">
        <v>1256</v>
      </c>
      <c r="E1955" s="1" t="s">
        <v>218</v>
      </c>
      <c r="F1955" s="1">
        <v>49</v>
      </c>
    </row>
    <row r="1956" spans="1:6">
      <c r="A1956" s="1">
        <v>1955</v>
      </c>
      <c r="B1956" s="1">
        <v>52098378</v>
      </c>
      <c r="C1956" s="1" t="s">
        <v>1089</v>
      </c>
      <c r="D1956" s="1" t="s">
        <v>1088</v>
      </c>
      <c r="E1956" s="1" t="s">
        <v>218</v>
      </c>
      <c r="F1956" s="1">
        <v>46</v>
      </c>
    </row>
    <row r="1957" spans="1:6">
      <c r="A1957" s="1">
        <v>1956</v>
      </c>
      <c r="B1957" s="1">
        <v>52851124</v>
      </c>
      <c r="C1957" s="1" t="s">
        <v>153</v>
      </c>
      <c r="D1957" s="1" t="s">
        <v>154</v>
      </c>
      <c r="E1957" s="1" t="s">
        <v>218</v>
      </c>
      <c r="F1957" s="1">
        <v>42</v>
      </c>
    </row>
    <row r="1958" spans="1:6">
      <c r="A1958" s="1">
        <v>1957</v>
      </c>
      <c r="B1958" s="1">
        <v>79402404</v>
      </c>
      <c r="C1958" s="1" t="s">
        <v>1504</v>
      </c>
      <c r="D1958" s="1" t="s">
        <v>1503</v>
      </c>
      <c r="E1958" s="1" t="s">
        <v>221</v>
      </c>
      <c r="F1958" s="1">
        <v>55</v>
      </c>
    </row>
    <row r="1959" spans="1:6">
      <c r="A1959" s="1">
        <v>1958</v>
      </c>
      <c r="B1959" s="1">
        <v>80881988</v>
      </c>
      <c r="C1959" s="1" t="s">
        <v>91</v>
      </c>
      <c r="D1959" s="1" t="s">
        <v>92</v>
      </c>
      <c r="E1959" s="1" t="s">
        <v>221</v>
      </c>
      <c r="F1959" s="1">
        <v>37</v>
      </c>
    </row>
    <row r="1960" spans="1:6">
      <c r="A1960" s="1">
        <v>1959</v>
      </c>
      <c r="B1960" s="1">
        <v>52421385</v>
      </c>
      <c r="C1960" s="1" t="s">
        <v>1104</v>
      </c>
      <c r="D1960" s="1" t="s">
        <v>1103</v>
      </c>
      <c r="E1960" s="1" t="s">
        <v>218</v>
      </c>
      <c r="F1960" s="1">
        <v>45</v>
      </c>
    </row>
    <row r="1961" spans="1:6">
      <c r="A1961" s="1">
        <v>1960</v>
      </c>
      <c r="B1961" s="1">
        <v>1120646707</v>
      </c>
      <c r="C1961" s="1" t="s">
        <v>2229</v>
      </c>
      <c r="D1961" s="1" t="s">
        <v>2228</v>
      </c>
      <c r="E1961" s="1" t="s">
        <v>218</v>
      </c>
      <c r="F1961" s="1">
        <v>31</v>
      </c>
    </row>
    <row r="1962" spans="1:6">
      <c r="A1962" s="1">
        <v>1961</v>
      </c>
      <c r="B1962" s="1">
        <v>52938340</v>
      </c>
      <c r="C1962" s="1" t="s">
        <v>2050</v>
      </c>
      <c r="D1962" s="1" t="s">
        <v>2049</v>
      </c>
      <c r="E1962" s="1" t="s">
        <v>218</v>
      </c>
      <c r="F1962" s="1">
        <v>39</v>
      </c>
    </row>
    <row r="1963" spans="1:6">
      <c r="A1963" s="1">
        <v>1962</v>
      </c>
      <c r="B1963" s="1">
        <v>52424533</v>
      </c>
      <c r="C1963" s="1" t="s">
        <v>206</v>
      </c>
      <c r="D1963" s="1" t="s">
        <v>207</v>
      </c>
      <c r="E1963" s="1" t="s">
        <v>218</v>
      </c>
      <c r="F1963" s="1">
        <v>44</v>
      </c>
    </row>
    <row r="1964" spans="1:6">
      <c r="A1964" s="1">
        <v>1963</v>
      </c>
      <c r="B1964" s="1">
        <v>52992698</v>
      </c>
      <c r="C1964" s="1" t="s">
        <v>2057</v>
      </c>
      <c r="D1964" s="1" t="s">
        <v>320</v>
      </c>
      <c r="E1964" s="1" t="s">
        <v>218</v>
      </c>
      <c r="F1964" s="1">
        <v>40</v>
      </c>
    </row>
    <row r="1965" spans="1:6">
      <c r="A1965" s="1">
        <v>1964</v>
      </c>
      <c r="B1965" s="1">
        <v>1000692507</v>
      </c>
      <c r="C1965" s="1" t="s">
        <v>3294</v>
      </c>
      <c r="D1965" s="1" t="s">
        <v>3293</v>
      </c>
      <c r="E1965" s="1" t="s">
        <v>218</v>
      </c>
      <c r="F1965" s="1">
        <v>22</v>
      </c>
    </row>
    <row r="1966" spans="1:6">
      <c r="A1966" s="1">
        <v>1965</v>
      </c>
      <c r="B1966" s="1">
        <v>1033916893</v>
      </c>
      <c r="C1966" s="1" t="s">
        <v>1850</v>
      </c>
      <c r="D1966" s="1" t="s">
        <v>1849</v>
      </c>
      <c r="E1966" s="1" t="s">
        <v>221</v>
      </c>
      <c r="F1966" s="1">
        <v>36</v>
      </c>
    </row>
    <row r="1967" spans="1:6">
      <c r="A1967" s="1">
        <v>1966</v>
      </c>
      <c r="B1967" s="1">
        <v>53004574</v>
      </c>
      <c r="C1967" s="1" t="s">
        <v>1301</v>
      </c>
      <c r="D1967" s="1" t="s">
        <v>1300</v>
      </c>
      <c r="E1967" s="1" t="s">
        <v>218</v>
      </c>
      <c r="F1967" s="1">
        <v>39</v>
      </c>
    </row>
    <row r="1968" spans="1:6">
      <c r="A1968" s="1">
        <v>1967</v>
      </c>
      <c r="B1968" s="1">
        <v>80152954</v>
      </c>
      <c r="C1968" s="1" t="s">
        <v>1171</v>
      </c>
      <c r="D1968" s="1" t="s">
        <v>740</v>
      </c>
      <c r="E1968" s="1" t="s">
        <v>221</v>
      </c>
      <c r="F1968" s="1">
        <v>41</v>
      </c>
    </row>
    <row r="1969" spans="1:6">
      <c r="A1969" s="1">
        <v>1968</v>
      </c>
      <c r="B1969" s="1">
        <v>1030732541</v>
      </c>
      <c r="C1969" s="1" t="s">
        <v>922</v>
      </c>
      <c r="D1969" s="1" t="s">
        <v>921</v>
      </c>
      <c r="E1969" s="1" t="s">
        <v>218</v>
      </c>
      <c r="F1969" s="1">
        <v>27</v>
      </c>
    </row>
    <row r="1970" spans="1:6">
      <c r="A1970" s="1">
        <v>1969</v>
      </c>
      <c r="B1970" s="1">
        <v>52908471</v>
      </c>
      <c r="C1970" s="1" t="s">
        <v>2957</v>
      </c>
      <c r="D1970" s="1" t="s">
        <v>2956</v>
      </c>
      <c r="E1970" s="1" t="s">
        <v>218</v>
      </c>
      <c r="F1970" s="1">
        <v>40</v>
      </c>
    </row>
    <row r="1971" spans="1:6">
      <c r="A1971" s="1">
        <v>1970</v>
      </c>
      <c r="B1971" s="1">
        <v>11364005</v>
      </c>
      <c r="C1971" s="1" t="s">
        <v>1076</v>
      </c>
      <c r="D1971" s="1" t="s">
        <v>1075</v>
      </c>
      <c r="E1971" s="1" t="s">
        <v>221</v>
      </c>
      <c r="F1971" s="1">
        <v>38</v>
      </c>
    </row>
    <row r="1972" spans="1:6">
      <c r="A1972" s="1">
        <v>1971</v>
      </c>
      <c r="B1972" s="1">
        <v>5249643</v>
      </c>
      <c r="C1972" s="1" t="s">
        <v>1786</v>
      </c>
      <c r="D1972" s="1" t="s">
        <v>1785</v>
      </c>
      <c r="E1972" s="1" t="s">
        <v>218</v>
      </c>
      <c r="F1972" s="1">
        <v>43</v>
      </c>
    </row>
    <row r="1973" spans="1:6">
      <c r="A1973" s="1">
        <v>1972</v>
      </c>
      <c r="B1973" s="1">
        <v>5278822</v>
      </c>
      <c r="C1973" s="1" t="s">
        <v>1542</v>
      </c>
      <c r="D1973" s="1" t="s">
        <v>2551</v>
      </c>
      <c r="E1973" s="1" t="s">
        <v>218</v>
      </c>
      <c r="F1973" s="1">
        <v>40</v>
      </c>
    </row>
    <row r="1974" spans="1:6">
      <c r="A1974" s="1">
        <v>1973</v>
      </c>
      <c r="B1974" s="1">
        <v>1033490407</v>
      </c>
      <c r="C1974" s="1" t="s">
        <v>2857</v>
      </c>
      <c r="D1974" s="1" t="s">
        <v>2856</v>
      </c>
      <c r="E1974" s="1" t="s">
        <v>218</v>
      </c>
      <c r="F1974" s="1">
        <v>34</v>
      </c>
    </row>
    <row r="1975" spans="1:6">
      <c r="A1975" s="1">
        <v>1974</v>
      </c>
      <c r="B1975" s="1">
        <v>80826825</v>
      </c>
      <c r="C1975" s="1" t="s">
        <v>1836</v>
      </c>
      <c r="D1975" s="1" t="s">
        <v>1835</v>
      </c>
      <c r="E1975" s="1" t="s">
        <v>221</v>
      </c>
      <c r="F1975" s="1">
        <v>37</v>
      </c>
    </row>
    <row r="1976" spans="1:6">
      <c r="A1976" s="1">
        <v>1975</v>
      </c>
      <c r="B1976" s="1">
        <v>79764649</v>
      </c>
      <c r="C1976" s="1" t="s">
        <v>3320</v>
      </c>
      <c r="D1976" s="1" t="s">
        <v>3319</v>
      </c>
      <c r="E1976" s="1" t="s">
        <v>221</v>
      </c>
      <c r="F1976" s="1">
        <v>43</v>
      </c>
    </row>
    <row r="1977" spans="1:6">
      <c r="A1977" s="1">
        <v>1976</v>
      </c>
      <c r="B1977" s="1">
        <v>80742057</v>
      </c>
      <c r="C1977" s="1" t="s">
        <v>1365</v>
      </c>
      <c r="D1977" s="1" t="s">
        <v>1567</v>
      </c>
      <c r="E1977" s="1" t="s">
        <v>221</v>
      </c>
      <c r="F1977" s="1">
        <v>39</v>
      </c>
    </row>
    <row r="1978" spans="1:6">
      <c r="A1978" s="1">
        <v>1977</v>
      </c>
      <c r="B1978" s="1">
        <v>1022253384</v>
      </c>
      <c r="C1978" s="1" t="s">
        <v>2330</v>
      </c>
      <c r="D1978" s="1" t="s">
        <v>2329</v>
      </c>
      <c r="E1978" s="1" t="s">
        <v>218</v>
      </c>
      <c r="F1978" s="1">
        <v>34</v>
      </c>
    </row>
    <row r="1979" spans="1:6">
      <c r="A1979" s="1">
        <v>1978</v>
      </c>
      <c r="B1979" s="1">
        <v>52479503</v>
      </c>
      <c r="C1979" s="1" t="s">
        <v>2140</v>
      </c>
      <c r="D1979" s="1" t="s">
        <v>1250</v>
      </c>
      <c r="E1979" s="1" t="s">
        <v>218</v>
      </c>
      <c r="F1979" s="1">
        <v>44</v>
      </c>
    </row>
    <row r="1980" spans="1:6">
      <c r="A1980" s="1">
        <v>1979</v>
      </c>
      <c r="B1980" s="1">
        <v>7949184</v>
      </c>
      <c r="C1980" s="1" t="s">
        <v>1508</v>
      </c>
      <c r="D1980" s="1" t="s">
        <v>393</v>
      </c>
      <c r="E1980" s="1" t="s">
        <v>221</v>
      </c>
      <c r="F1980" s="1">
        <v>53</v>
      </c>
    </row>
    <row r="1981" spans="1:6">
      <c r="A1981" s="1">
        <v>1980</v>
      </c>
      <c r="B1981" s="1">
        <v>79909354</v>
      </c>
      <c r="C1981" s="1" t="s">
        <v>2068</v>
      </c>
      <c r="D1981" s="1" t="s">
        <v>2067</v>
      </c>
      <c r="E1981" s="1" t="s">
        <v>221</v>
      </c>
      <c r="F1981" s="1">
        <v>45</v>
      </c>
    </row>
    <row r="1982" spans="1:6">
      <c r="A1982" s="1">
        <v>1981</v>
      </c>
      <c r="B1982" s="1">
        <v>52377</v>
      </c>
      <c r="C1982" s="1" t="s">
        <v>2721</v>
      </c>
      <c r="D1982" s="1" t="s">
        <v>2720</v>
      </c>
      <c r="E1982" s="1" t="s">
        <v>218</v>
      </c>
      <c r="F1982" s="1">
        <v>45</v>
      </c>
    </row>
    <row r="1983" spans="1:6">
      <c r="A1983" s="1">
        <v>1982</v>
      </c>
      <c r="B1983" s="1">
        <v>103276321</v>
      </c>
      <c r="C1983" s="1" t="s">
        <v>2515</v>
      </c>
      <c r="D1983" s="1" t="s">
        <v>543</v>
      </c>
      <c r="E1983" s="1" t="s">
        <v>218</v>
      </c>
      <c r="F1983" s="1">
        <v>27</v>
      </c>
    </row>
    <row r="1984" spans="1:6">
      <c r="A1984" s="1">
        <v>1983</v>
      </c>
      <c r="B1984" s="1">
        <v>80885708</v>
      </c>
      <c r="C1984" s="1" t="s">
        <v>850</v>
      </c>
      <c r="D1984" s="1" t="s">
        <v>849</v>
      </c>
      <c r="E1984" s="1" t="s">
        <v>221</v>
      </c>
      <c r="F1984" s="1">
        <v>38</v>
      </c>
    </row>
    <row r="1985" spans="1:6">
      <c r="A1985" s="1">
        <v>1984</v>
      </c>
      <c r="B1985" s="1">
        <v>1019389616</v>
      </c>
      <c r="C1985" s="1" t="s">
        <v>2811</v>
      </c>
      <c r="D1985" s="1" t="s">
        <v>104</v>
      </c>
      <c r="E1985" s="1" t="s">
        <v>218</v>
      </c>
      <c r="F1985" s="1">
        <v>35</v>
      </c>
    </row>
    <row r="1986" spans="1:6">
      <c r="A1986" s="1">
        <v>1985</v>
      </c>
      <c r="B1986" s="1">
        <v>80377618</v>
      </c>
      <c r="C1986" s="1" t="s">
        <v>2779</v>
      </c>
      <c r="D1986" s="1" t="s">
        <v>2778</v>
      </c>
      <c r="E1986" s="1" t="s">
        <v>221</v>
      </c>
      <c r="F1986" s="1">
        <v>37</v>
      </c>
    </row>
    <row r="1987" spans="1:6">
      <c r="A1987" s="1">
        <v>1986</v>
      </c>
      <c r="B1987" s="1">
        <v>23912174</v>
      </c>
      <c r="C1987" s="1" t="s">
        <v>1407</v>
      </c>
      <c r="D1987" s="1" t="s">
        <v>1406</v>
      </c>
      <c r="E1987" s="1" t="s">
        <v>218</v>
      </c>
      <c r="F1987" s="1">
        <v>37</v>
      </c>
    </row>
    <row r="1988" spans="1:6">
      <c r="A1988" s="1">
        <v>1987</v>
      </c>
      <c r="B1988" s="1">
        <v>39788778</v>
      </c>
      <c r="C1988" s="1" t="s">
        <v>525</v>
      </c>
      <c r="D1988" s="1" t="s">
        <v>524</v>
      </c>
      <c r="E1988" s="1" t="s">
        <v>218</v>
      </c>
      <c r="F1988" s="1">
        <v>53</v>
      </c>
    </row>
    <row r="1989" spans="1:6">
      <c r="A1989" s="1">
        <v>1988</v>
      </c>
      <c r="B1989" s="1">
        <v>53056370</v>
      </c>
      <c r="C1989" s="1" t="s">
        <v>1467</v>
      </c>
      <c r="D1989" s="1" t="s">
        <v>1466</v>
      </c>
      <c r="E1989" s="1" t="s">
        <v>218</v>
      </c>
      <c r="F1989" s="1">
        <v>38</v>
      </c>
    </row>
    <row r="1990" spans="1:6">
      <c r="A1990" s="1">
        <v>1989</v>
      </c>
      <c r="B1990" s="1">
        <v>35424336</v>
      </c>
      <c r="C1990" s="1" t="s">
        <v>3215</v>
      </c>
      <c r="D1990" s="1" t="s">
        <v>3214</v>
      </c>
      <c r="E1990" s="1" t="s">
        <v>218</v>
      </c>
      <c r="F1990" s="1">
        <v>42</v>
      </c>
    </row>
    <row r="1991" spans="1:6">
      <c r="A1991" s="1">
        <v>1990</v>
      </c>
      <c r="B1991" s="1">
        <v>1098561601</v>
      </c>
      <c r="C1991" s="1" t="s">
        <v>3195</v>
      </c>
      <c r="D1991" s="1" t="s">
        <v>3194</v>
      </c>
      <c r="E1991" s="1" t="s">
        <v>218</v>
      </c>
      <c r="F1991" s="1">
        <v>33</v>
      </c>
    </row>
    <row r="1992" spans="1:6">
      <c r="A1992" s="1">
        <v>1991</v>
      </c>
      <c r="B1992" s="1">
        <v>1032990121</v>
      </c>
      <c r="C1992" s="1" t="s">
        <v>1952</v>
      </c>
      <c r="D1992" s="1" t="s">
        <v>1951</v>
      </c>
      <c r="E1992" s="1" t="s">
        <v>218</v>
      </c>
      <c r="F1992" s="1">
        <v>36</v>
      </c>
    </row>
    <row r="1993" spans="1:6">
      <c r="A1993" s="1">
        <v>1992</v>
      </c>
      <c r="B1993" s="1">
        <v>1010978119</v>
      </c>
      <c r="C1993" s="1" t="s">
        <v>3552</v>
      </c>
      <c r="D1993" s="1" t="s">
        <v>3551</v>
      </c>
      <c r="E1993" s="1" t="s">
        <v>221</v>
      </c>
      <c r="F1993" s="1">
        <v>28</v>
      </c>
    </row>
    <row r="1994" spans="1:6">
      <c r="A1994" s="1">
        <v>1993</v>
      </c>
      <c r="B1994" s="1">
        <v>1020222036</v>
      </c>
      <c r="C1994" s="1" t="s">
        <v>818</v>
      </c>
      <c r="D1994" s="1" t="s">
        <v>817</v>
      </c>
      <c r="E1994" s="1" t="s">
        <v>218</v>
      </c>
      <c r="F1994" s="1">
        <v>31</v>
      </c>
    </row>
    <row r="1995" spans="1:6">
      <c r="A1995" s="1">
        <v>1994</v>
      </c>
      <c r="B1995" s="1">
        <v>52111991</v>
      </c>
      <c r="C1995" s="1" t="s">
        <v>2536</v>
      </c>
      <c r="D1995" s="1" t="s">
        <v>958</v>
      </c>
      <c r="E1995" s="1" t="s">
        <v>218</v>
      </c>
      <c r="F1995" s="1">
        <v>50</v>
      </c>
    </row>
    <row r="1996" spans="1:6">
      <c r="A1996" s="1">
        <v>1995</v>
      </c>
      <c r="B1996" s="1">
        <v>80249009</v>
      </c>
      <c r="C1996" s="1" t="s">
        <v>1831</v>
      </c>
      <c r="D1996" s="1" t="s">
        <v>1830</v>
      </c>
      <c r="E1996" s="1" t="s">
        <v>221</v>
      </c>
      <c r="F1996" s="1">
        <v>41</v>
      </c>
    </row>
    <row r="1997" spans="1:6">
      <c r="A1997" s="1">
        <v>1996</v>
      </c>
      <c r="B1997" s="1">
        <v>52351162</v>
      </c>
      <c r="C1997" s="1" t="s">
        <v>688</v>
      </c>
      <c r="D1997" s="1" t="s">
        <v>100</v>
      </c>
      <c r="E1997" s="1" t="s">
        <v>218</v>
      </c>
      <c r="F1997" s="1">
        <v>45</v>
      </c>
    </row>
    <row r="1998" spans="1:6">
      <c r="A1998" s="1">
        <v>1997</v>
      </c>
      <c r="B1998" s="1">
        <v>102412123</v>
      </c>
      <c r="C1998" s="1" t="s">
        <v>519</v>
      </c>
      <c r="D1998" s="1" t="s">
        <v>518</v>
      </c>
      <c r="E1998" s="1" t="s">
        <v>218</v>
      </c>
      <c r="F1998" s="1">
        <v>28</v>
      </c>
    </row>
    <row r="1999" spans="1:6">
      <c r="A1999" s="1">
        <v>1998</v>
      </c>
      <c r="B1999" s="1">
        <v>80118023</v>
      </c>
      <c r="C1999" s="1" t="s">
        <v>3276</v>
      </c>
      <c r="D1999" s="1" t="s">
        <v>393</v>
      </c>
      <c r="E1999" s="1" t="s">
        <v>221</v>
      </c>
      <c r="F1999" s="1">
        <v>40</v>
      </c>
    </row>
    <row r="2000" spans="1:6">
      <c r="A2000" s="1">
        <v>1999</v>
      </c>
      <c r="B2000" s="1">
        <v>79761510</v>
      </c>
      <c r="C2000" s="1" t="s">
        <v>2263</v>
      </c>
      <c r="D2000" s="1" t="s">
        <v>442</v>
      </c>
      <c r="E2000" s="1" t="s">
        <v>221</v>
      </c>
      <c r="F2000" s="1">
        <v>44</v>
      </c>
    </row>
    <row r="2001" spans="1:6">
      <c r="A2001" s="1">
        <v>2000</v>
      </c>
      <c r="B2001" s="1">
        <v>5283978</v>
      </c>
      <c r="C2001" s="1" t="s">
        <v>840</v>
      </c>
      <c r="D2001" s="1" t="s">
        <v>839</v>
      </c>
      <c r="E2001" s="1" t="s">
        <v>218</v>
      </c>
      <c r="F2001" s="1">
        <v>41</v>
      </c>
    </row>
    <row r="2002" spans="1:6">
      <c r="A2002" s="1">
        <v>2001</v>
      </c>
      <c r="B2002" s="1">
        <v>52265434</v>
      </c>
      <c r="C2002" s="1" t="s">
        <v>2132</v>
      </c>
      <c r="D2002" s="1" t="s">
        <v>340</v>
      </c>
      <c r="E2002" s="1" t="s">
        <v>218</v>
      </c>
      <c r="F2002" s="1">
        <v>46</v>
      </c>
    </row>
    <row r="2003" spans="1:6">
      <c r="A2003" s="1">
        <v>2002</v>
      </c>
      <c r="B2003" s="1">
        <v>1018407730</v>
      </c>
      <c r="C2003" s="1" t="s">
        <v>885</v>
      </c>
      <c r="D2003" s="1" t="s">
        <v>884</v>
      </c>
      <c r="E2003" s="1" t="s">
        <v>218</v>
      </c>
      <c r="F2003" s="1">
        <v>26</v>
      </c>
    </row>
    <row r="2004" spans="1:6">
      <c r="A2004" s="1">
        <v>2003</v>
      </c>
      <c r="B2004" s="1">
        <v>51839164</v>
      </c>
      <c r="C2004" s="1" t="s">
        <v>1083</v>
      </c>
      <c r="D2004" s="1" t="s">
        <v>330</v>
      </c>
      <c r="E2004" s="1" t="s">
        <v>218</v>
      </c>
      <c r="F2004" s="1">
        <v>56</v>
      </c>
    </row>
    <row r="2005" spans="1:6">
      <c r="A2005" s="1">
        <v>2004</v>
      </c>
      <c r="B2005" s="1">
        <v>1012818682</v>
      </c>
      <c r="C2005" s="1" t="s">
        <v>2299</v>
      </c>
      <c r="D2005" s="1" t="s">
        <v>2298</v>
      </c>
      <c r="E2005" s="1" t="s">
        <v>218</v>
      </c>
      <c r="F2005" s="1">
        <v>27</v>
      </c>
    </row>
    <row r="2006" spans="1:6">
      <c r="A2006" s="1">
        <v>2005</v>
      </c>
      <c r="B2006" s="1">
        <v>71602451</v>
      </c>
      <c r="C2006" s="1" t="s">
        <v>1480</v>
      </c>
      <c r="D2006" s="1" t="s">
        <v>1479</v>
      </c>
      <c r="E2006" s="1" t="s">
        <v>221</v>
      </c>
      <c r="F2006" s="1">
        <v>53</v>
      </c>
    </row>
    <row r="2007" spans="1:6">
      <c r="A2007" s="1">
        <v>2006</v>
      </c>
      <c r="B2007" s="1">
        <v>1070662306</v>
      </c>
      <c r="C2007" s="1" t="s">
        <v>463</v>
      </c>
      <c r="D2007" s="1" t="s">
        <v>462</v>
      </c>
      <c r="E2007" s="1" t="s">
        <v>218</v>
      </c>
      <c r="F2007" s="1">
        <v>34</v>
      </c>
    </row>
    <row r="2008" spans="1:6">
      <c r="A2008" s="1">
        <v>2007</v>
      </c>
      <c r="B2008" s="1">
        <v>28579770</v>
      </c>
      <c r="C2008" s="1" t="s">
        <v>1242</v>
      </c>
      <c r="D2008" s="1" t="s">
        <v>1241</v>
      </c>
      <c r="E2008" s="1" t="s">
        <v>218</v>
      </c>
      <c r="F2008" s="1">
        <v>50</v>
      </c>
    </row>
    <row r="2009" spans="1:6">
      <c r="A2009" s="1">
        <v>2008</v>
      </c>
      <c r="B2009" s="1">
        <v>1015143350</v>
      </c>
      <c r="C2009" s="1" t="s">
        <v>1659</v>
      </c>
      <c r="D2009" s="1" t="s">
        <v>1071</v>
      </c>
      <c r="E2009" s="1" t="s">
        <v>218</v>
      </c>
      <c r="F2009" s="1">
        <v>36</v>
      </c>
    </row>
    <row r="2010" spans="1:6">
      <c r="A2010" s="1">
        <v>2009</v>
      </c>
      <c r="B2010" s="1">
        <v>1070644758</v>
      </c>
      <c r="C2010" s="1" t="s">
        <v>2861</v>
      </c>
      <c r="D2010" s="1" t="s">
        <v>2860</v>
      </c>
      <c r="E2010" s="1" t="s">
        <v>218</v>
      </c>
      <c r="F2010" s="1">
        <v>31</v>
      </c>
    </row>
    <row r="2011" spans="1:6">
      <c r="A2011" s="1">
        <v>2010</v>
      </c>
      <c r="B2011" s="1">
        <v>1022316909</v>
      </c>
      <c r="C2011" s="1" t="s">
        <v>2331</v>
      </c>
      <c r="D2011" s="1" t="s">
        <v>393</v>
      </c>
      <c r="E2011" s="1" t="s">
        <v>221</v>
      </c>
      <c r="F2011" s="1">
        <v>28</v>
      </c>
    </row>
    <row r="2012" spans="1:6">
      <c r="A2012" s="1">
        <v>2011</v>
      </c>
      <c r="B2012" s="1">
        <v>52825248</v>
      </c>
      <c r="C2012" s="1" t="s">
        <v>2156</v>
      </c>
      <c r="D2012" s="1" t="s">
        <v>2155</v>
      </c>
      <c r="E2012" s="1" t="s">
        <v>218</v>
      </c>
      <c r="F2012" s="1">
        <v>42</v>
      </c>
    </row>
    <row r="2013" spans="1:6">
      <c r="A2013" s="1">
        <v>2012</v>
      </c>
      <c r="B2013" s="1">
        <v>1013235618</v>
      </c>
      <c r="C2013" s="1" t="s">
        <v>2083</v>
      </c>
      <c r="D2013" s="1" t="s">
        <v>1579</v>
      </c>
      <c r="E2013" s="1" t="s">
        <v>218</v>
      </c>
      <c r="F2013" s="1">
        <v>28</v>
      </c>
    </row>
    <row r="2014" spans="1:6">
      <c r="A2014" s="1">
        <v>2013</v>
      </c>
      <c r="B2014" s="1">
        <v>52365417</v>
      </c>
      <c r="C2014" s="1" t="s">
        <v>2717</v>
      </c>
      <c r="D2014" s="1" t="s">
        <v>2716</v>
      </c>
      <c r="E2014" s="1" t="s">
        <v>218</v>
      </c>
      <c r="F2014" s="1">
        <v>46</v>
      </c>
    </row>
    <row r="2015" spans="1:6">
      <c r="A2015" s="1">
        <v>2014</v>
      </c>
      <c r="B2015" s="1">
        <v>1030965391</v>
      </c>
      <c r="C2015" s="1" t="s">
        <v>1053</v>
      </c>
      <c r="D2015" s="1" t="s">
        <v>1052</v>
      </c>
      <c r="E2015" s="1" t="s">
        <v>218</v>
      </c>
      <c r="F2015" s="1">
        <v>30</v>
      </c>
    </row>
    <row r="2016" spans="1:6">
      <c r="A2016" s="1">
        <v>2015</v>
      </c>
      <c r="B2016" s="1">
        <v>39631685</v>
      </c>
      <c r="C2016" s="1" t="s">
        <v>2526</v>
      </c>
      <c r="D2016" s="1" t="s">
        <v>1256</v>
      </c>
      <c r="E2016" s="1" t="s">
        <v>218</v>
      </c>
      <c r="F2016" s="1">
        <v>58</v>
      </c>
    </row>
    <row r="2017" spans="1:6">
      <c r="A2017" s="1">
        <v>2016</v>
      </c>
      <c r="B2017" s="1">
        <v>5299114</v>
      </c>
      <c r="C2017" s="1" t="s">
        <v>986</v>
      </c>
      <c r="D2017" s="1" t="s">
        <v>985</v>
      </c>
      <c r="E2017" s="1" t="s">
        <v>218</v>
      </c>
      <c r="F2017" s="1">
        <v>38</v>
      </c>
    </row>
    <row r="2018" spans="1:6">
      <c r="A2018" s="1">
        <v>2017</v>
      </c>
      <c r="B2018" s="1">
        <v>4383660</v>
      </c>
      <c r="C2018" s="1" t="s">
        <v>2890</v>
      </c>
      <c r="D2018" s="1" t="s">
        <v>2889</v>
      </c>
      <c r="E2018" s="1" t="s">
        <v>218</v>
      </c>
      <c r="F2018" s="1">
        <v>46</v>
      </c>
    </row>
    <row r="2019" spans="1:6">
      <c r="A2019" s="1">
        <v>2018</v>
      </c>
      <c r="B2019" s="1">
        <v>1098446955</v>
      </c>
      <c r="C2019" s="1" t="s">
        <v>1857</v>
      </c>
      <c r="D2019" s="1" t="s">
        <v>1856</v>
      </c>
      <c r="E2019" s="1" t="s">
        <v>218</v>
      </c>
      <c r="F2019" s="1">
        <v>24</v>
      </c>
    </row>
    <row r="2020" spans="1:6">
      <c r="A2020" s="1">
        <v>2019</v>
      </c>
      <c r="B2020" s="1">
        <v>79718011</v>
      </c>
      <c r="C2020" s="1" t="s">
        <v>1517</v>
      </c>
      <c r="D2020" s="1" t="s">
        <v>1516</v>
      </c>
      <c r="E2020" s="1" t="s">
        <v>221</v>
      </c>
      <c r="F2020" s="1">
        <v>48</v>
      </c>
    </row>
    <row r="2021" spans="1:6">
      <c r="A2021" s="1">
        <v>2020</v>
      </c>
      <c r="B2021" s="1">
        <v>1024772777</v>
      </c>
      <c r="C2021" s="1" t="s">
        <v>2346</v>
      </c>
      <c r="D2021" s="1" t="s">
        <v>2345</v>
      </c>
      <c r="E2021" s="1" t="s">
        <v>221</v>
      </c>
      <c r="F2021" s="1">
        <v>30</v>
      </c>
    </row>
    <row r="2022" spans="1:6">
      <c r="A2022" s="1">
        <v>2021</v>
      </c>
      <c r="B2022" s="1">
        <v>80117398</v>
      </c>
      <c r="C2022" s="1" t="s">
        <v>449</v>
      </c>
      <c r="D2022" s="1" t="s">
        <v>448</v>
      </c>
      <c r="E2022" s="1" t="s">
        <v>221</v>
      </c>
      <c r="F2022" s="1">
        <v>39</v>
      </c>
    </row>
    <row r="2023" spans="1:6">
      <c r="A2023" s="1">
        <v>2022</v>
      </c>
      <c r="B2023" s="1">
        <v>1070932755</v>
      </c>
      <c r="C2023" s="1" t="s">
        <v>1973</v>
      </c>
      <c r="D2023" s="1" t="s">
        <v>58</v>
      </c>
      <c r="E2023" s="1" t="s">
        <v>221</v>
      </c>
      <c r="F2023" s="1">
        <v>30</v>
      </c>
    </row>
    <row r="2024" spans="1:6">
      <c r="A2024" s="1">
        <v>2023</v>
      </c>
      <c r="B2024" s="1">
        <v>79588518</v>
      </c>
      <c r="C2024" s="1" t="s">
        <v>804</v>
      </c>
      <c r="D2024" s="1" t="s">
        <v>803</v>
      </c>
      <c r="E2024" s="1" t="s">
        <v>221</v>
      </c>
      <c r="F2024" s="1">
        <v>51</v>
      </c>
    </row>
    <row r="2025" spans="1:6">
      <c r="A2025" s="1">
        <v>2024</v>
      </c>
      <c r="B2025" s="1">
        <v>39219174</v>
      </c>
      <c r="C2025" s="1" t="s">
        <v>2876</v>
      </c>
      <c r="D2025" s="1" t="s">
        <v>2875</v>
      </c>
      <c r="E2025" s="1" t="s">
        <v>218</v>
      </c>
      <c r="F2025" s="1">
        <v>40</v>
      </c>
    </row>
    <row r="2026" spans="1:6">
      <c r="A2026" s="1">
        <v>2025</v>
      </c>
      <c r="B2026" s="1">
        <v>1033563137</v>
      </c>
      <c r="C2026" s="1" t="s">
        <v>933</v>
      </c>
      <c r="D2026" s="1" t="s">
        <v>932</v>
      </c>
      <c r="E2026" s="1" t="s">
        <v>218</v>
      </c>
      <c r="F2026" s="1">
        <v>31</v>
      </c>
    </row>
    <row r="2027" spans="1:6">
      <c r="A2027" s="1">
        <v>2026</v>
      </c>
      <c r="B2027" s="1">
        <v>52954840</v>
      </c>
      <c r="C2027" s="1" t="s">
        <v>1115</v>
      </c>
      <c r="D2027" s="1" t="s">
        <v>1114</v>
      </c>
      <c r="E2027" s="1" t="s">
        <v>218</v>
      </c>
      <c r="F2027" s="1">
        <v>39</v>
      </c>
    </row>
    <row r="2028" spans="1:6">
      <c r="A2028" s="1">
        <v>2027</v>
      </c>
      <c r="B2028" s="1">
        <v>5220549</v>
      </c>
      <c r="C2028" s="1" t="s">
        <v>1262</v>
      </c>
      <c r="D2028" s="1" t="s">
        <v>1261</v>
      </c>
      <c r="E2028" s="1" t="s">
        <v>218</v>
      </c>
      <c r="F2028" s="1">
        <v>42</v>
      </c>
    </row>
    <row r="2029" spans="1:6">
      <c r="A2029" s="1">
        <v>2028</v>
      </c>
      <c r="B2029" s="1">
        <v>1010688232</v>
      </c>
      <c r="C2029" s="1" t="s">
        <v>2579</v>
      </c>
      <c r="D2029" s="1" t="s">
        <v>320</v>
      </c>
      <c r="E2029" s="1" t="s">
        <v>218</v>
      </c>
      <c r="F2029" s="1">
        <v>24</v>
      </c>
    </row>
    <row r="2030" spans="1:6">
      <c r="A2030" s="1">
        <v>2029</v>
      </c>
      <c r="B2030" s="1">
        <v>1013481581</v>
      </c>
      <c r="C2030" s="1" t="s">
        <v>2300</v>
      </c>
      <c r="D2030" s="1" t="s">
        <v>280</v>
      </c>
      <c r="E2030" s="1" t="s">
        <v>218</v>
      </c>
      <c r="F2030" s="1">
        <v>36</v>
      </c>
    </row>
    <row r="2031" spans="1:6">
      <c r="A2031" s="1">
        <v>2030</v>
      </c>
      <c r="B2031" s="1">
        <v>525424</v>
      </c>
      <c r="C2031" s="1" t="s">
        <v>2935</v>
      </c>
      <c r="D2031" s="1" t="s">
        <v>2934</v>
      </c>
      <c r="E2031" s="1" t="s">
        <v>218</v>
      </c>
      <c r="F2031" s="1">
        <v>42</v>
      </c>
    </row>
    <row r="2032" spans="1:6">
      <c r="A2032" s="1">
        <v>2031</v>
      </c>
      <c r="B2032" s="1">
        <v>1023388535</v>
      </c>
      <c r="C2032" s="1" t="s">
        <v>2657</v>
      </c>
      <c r="D2032" s="1" t="s">
        <v>2656</v>
      </c>
      <c r="E2032" s="1" t="s">
        <v>218</v>
      </c>
      <c r="F2032" s="1">
        <v>29</v>
      </c>
    </row>
    <row r="2033" spans="1:6">
      <c r="A2033" s="1">
        <v>2032</v>
      </c>
      <c r="B2033" s="1">
        <v>1022374946</v>
      </c>
      <c r="C2033" s="1" t="s">
        <v>2584</v>
      </c>
      <c r="D2033" s="1" t="s">
        <v>2583</v>
      </c>
      <c r="E2033" s="1" t="s">
        <v>218</v>
      </c>
      <c r="F2033" s="1">
        <v>26</v>
      </c>
    </row>
    <row r="2034" spans="1:6">
      <c r="A2034" s="1">
        <v>2033</v>
      </c>
      <c r="B2034" s="1">
        <v>37893558</v>
      </c>
      <c r="C2034" s="1" t="s">
        <v>2230</v>
      </c>
      <c r="D2034" s="1" t="s">
        <v>2075</v>
      </c>
      <c r="E2034" s="1" t="s">
        <v>218</v>
      </c>
      <c r="F2034" s="1">
        <v>52</v>
      </c>
    </row>
    <row r="2035" spans="1:6">
      <c r="A2035" s="1">
        <v>2034</v>
      </c>
      <c r="B2035" s="1">
        <v>102288712</v>
      </c>
      <c r="C2035" s="1" t="s">
        <v>2820</v>
      </c>
      <c r="D2035" s="1" t="s">
        <v>2819</v>
      </c>
      <c r="E2035" s="1" t="s">
        <v>218</v>
      </c>
      <c r="F2035" s="1">
        <v>34</v>
      </c>
    </row>
    <row r="2036" spans="1:6">
      <c r="A2036" s="1">
        <v>2035</v>
      </c>
      <c r="B2036" s="1">
        <v>52223980</v>
      </c>
      <c r="C2036" s="1" t="s">
        <v>125</v>
      </c>
      <c r="D2036" s="1" t="s">
        <v>126</v>
      </c>
      <c r="E2036" s="1" t="s">
        <v>218</v>
      </c>
      <c r="F2036" s="1">
        <v>48</v>
      </c>
    </row>
    <row r="2037" spans="1:6">
      <c r="A2037" s="1">
        <v>2036</v>
      </c>
      <c r="B2037" s="1">
        <v>1030886541</v>
      </c>
      <c r="C2037" s="1" t="s">
        <v>2666</v>
      </c>
      <c r="D2037" s="1" t="s">
        <v>2665</v>
      </c>
      <c r="E2037" s="1" t="s">
        <v>218</v>
      </c>
      <c r="F2037" s="1">
        <v>34</v>
      </c>
    </row>
    <row r="2038" spans="1:6">
      <c r="A2038" s="1">
        <v>2037</v>
      </c>
      <c r="B2038" s="1">
        <v>1012599522</v>
      </c>
      <c r="C2038" s="1" t="s">
        <v>3144</v>
      </c>
      <c r="D2038" s="1" t="s">
        <v>162</v>
      </c>
      <c r="E2038" s="1" t="s">
        <v>221</v>
      </c>
      <c r="F2038" s="1">
        <v>27</v>
      </c>
    </row>
    <row r="2039" spans="1:6">
      <c r="A2039" s="1">
        <v>2038</v>
      </c>
      <c r="B2039" s="1">
        <v>1014247132</v>
      </c>
      <c r="C2039" s="1" t="s">
        <v>1654</v>
      </c>
      <c r="D2039" s="1" t="s">
        <v>1653</v>
      </c>
      <c r="E2039" s="1" t="s">
        <v>218</v>
      </c>
      <c r="F2039" s="1">
        <v>31</v>
      </c>
    </row>
    <row r="2040" spans="1:6">
      <c r="A2040" s="1">
        <v>2039</v>
      </c>
      <c r="B2040" s="1">
        <v>52532901</v>
      </c>
      <c r="C2040" s="1" t="s">
        <v>2734</v>
      </c>
      <c r="D2040" s="1" t="s">
        <v>1691</v>
      </c>
      <c r="E2040" s="1" t="s">
        <v>218</v>
      </c>
      <c r="F2040" s="1">
        <v>43</v>
      </c>
    </row>
    <row r="2041" spans="1:6">
      <c r="A2041" s="1">
        <v>2040</v>
      </c>
      <c r="B2041" s="1">
        <v>52507190</v>
      </c>
      <c r="C2041" s="1" t="s">
        <v>3585</v>
      </c>
      <c r="D2041" s="1" t="s">
        <v>3584</v>
      </c>
      <c r="E2041" s="1" t="s">
        <v>218</v>
      </c>
      <c r="F2041" s="1">
        <v>43</v>
      </c>
    </row>
    <row r="2042" spans="1:6">
      <c r="A2042" s="1">
        <v>2041</v>
      </c>
      <c r="B2042" s="1">
        <v>52934833</v>
      </c>
      <c r="C2042" s="1" t="s">
        <v>3257</v>
      </c>
      <c r="D2042" s="1" t="s">
        <v>3256</v>
      </c>
      <c r="E2042" s="1" t="s">
        <v>218</v>
      </c>
      <c r="F2042" s="1">
        <v>40</v>
      </c>
    </row>
    <row r="2043" spans="1:6">
      <c r="A2043" s="1">
        <v>2042</v>
      </c>
      <c r="B2043" s="1">
        <v>40034807</v>
      </c>
      <c r="C2043" s="1" t="s">
        <v>1417</v>
      </c>
      <c r="D2043" s="1" t="s">
        <v>1416</v>
      </c>
      <c r="E2043" s="1" t="s">
        <v>218</v>
      </c>
      <c r="F2043" s="1">
        <v>47</v>
      </c>
    </row>
    <row r="2044" spans="1:6">
      <c r="A2044" s="1">
        <v>2043</v>
      </c>
      <c r="B2044" s="1">
        <v>63364813</v>
      </c>
      <c r="C2044" s="1" t="s">
        <v>2200</v>
      </c>
      <c r="D2044" s="1" t="s">
        <v>2199</v>
      </c>
      <c r="E2044" s="1" t="s">
        <v>218</v>
      </c>
      <c r="F2044" s="1">
        <v>51</v>
      </c>
    </row>
    <row r="2045" spans="1:6">
      <c r="A2045" s="1">
        <v>2044</v>
      </c>
      <c r="B2045" s="1">
        <v>1015658791</v>
      </c>
      <c r="C2045" s="1" t="s">
        <v>3596</v>
      </c>
      <c r="D2045" s="1" t="s">
        <v>3595</v>
      </c>
      <c r="E2045" s="1" t="s">
        <v>218</v>
      </c>
      <c r="F2045" s="1">
        <v>31</v>
      </c>
    </row>
    <row r="2046" spans="1:6">
      <c r="A2046" s="1">
        <v>2045</v>
      </c>
      <c r="B2046" s="1">
        <v>1023151647</v>
      </c>
      <c r="C2046" s="1" t="s">
        <v>1211</v>
      </c>
      <c r="D2046" s="1" t="s">
        <v>1210</v>
      </c>
      <c r="E2046" s="1" t="s">
        <v>218</v>
      </c>
      <c r="F2046" s="1">
        <v>30</v>
      </c>
    </row>
    <row r="2047" spans="1:6">
      <c r="A2047" s="1">
        <v>2046</v>
      </c>
      <c r="B2047" s="1">
        <v>1030487688</v>
      </c>
      <c r="C2047" s="1" t="s">
        <v>2499</v>
      </c>
      <c r="D2047" s="1" t="s">
        <v>2498</v>
      </c>
      <c r="E2047" s="1" t="s">
        <v>218</v>
      </c>
      <c r="F2047" s="1">
        <v>30</v>
      </c>
    </row>
    <row r="2048" spans="1:6">
      <c r="A2048" s="1">
        <v>2047</v>
      </c>
      <c r="B2048" s="1">
        <v>1033329773</v>
      </c>
      <c r="C2048" s="1" t="s">
        <v>3189</v>
      </c>
      <c r="D2048" s="1" t="s">
        <v>322</v>
      </c>
      <c r="E2048" s="1" t="s">
        <v>221</v>
      </c>
      <c r="F2048" s="1">
        <v>24</v>
      </c>
    </row>
    <row r="2049" spans="1:6">
      <c r="A2049" s="1">
        <v>2048</v>
      </c>
      <c r="B2049" s="1">
        <v>80748062</v>
      </c>
      <c r="C2049" s="1" t="s">
        <v>197</v>
      </c>
      <c r="D2049" s="1" t="s">
        <v>198</v>
      </c>
      <c r="E2049" s="1" t="s">
        <v>221</v>
      </c>
      <c r="F2049" s="1">
        <v>39</v>
      </c>
    </row>
    <row r="2050" spans="1:6">
      <c r="A2050" s="1">
        <v>2049</v>
      </c>
      <c r="B2050" s="1">
        <v>53114721</v>
      </c>
      <c r="C2050" s="1" t="s">
        <v>3500</v>
      </c>
      <c r="D2050" s="1" t="s">
        <v>3499</v>
      </c>
      <c r="E2050" s="1" t="s">
        <v>218</v>
      </c>
      <c r="F2050" s="1">
        <v>38</v>
      </c>
    </row>
    <row r="2051" spans="1:6">
      <c r="A2051" s="1">
        <v>2050</v>
      </c>
      <c r="B2051" s="1">
        <v>52721467</v>
      </c>
      <c r="C2051" s="1" t="s">
        <v>693</v>
      </c>
      <c r="D2051" s="1" t="s">
        <v>692</v>
      </c>
      <c r="E2051" s="1" t="s">
        <v>218</v>
      </c>
      <c r="F2051" s="1">
        <v>41</v>
      </c>
    </row>
    <row r="2052" spans="1:6">
      <c r="A2052" s="1">
        <v>2051</v>
      </c>
      <c r="B2052" s="1">
        <v>53073643</v>
      </c>
      <c r="C2052" s="1" t="s">
        <v>2569</v>
      </c>
      <c r="D2052" s="1" t="s">
        <v>2568</v>
      </c>
      <c r="E2052" s="1" t="s">
        <v>218</v>
      </c>
      <c r="F2052" s="1">
        <v>37</v>
      </c>
    </row>
    <row r="2053" spans="1:6">
      <c r="A2053" s="1">
        <v>2052</v>
      </c>
      <c r="B2053" s="1">
        <v>52907404</v>
      </c>
      <c r="C2053" s="1" t="s">
        <v>1111</v>
      </c>
      <c r="D2053" s="1" t="s">
        <v>146</v>
      </c>
      <c r="E2053" s="1" t="s">
        <v>218</v>
      </c>
      <c r="F2053" s="1">
        <v>40</v>
      </c>
    </row>
    <row r="2054" spans="1:6">
      <c r="A2054" s="1">
        <v>2053</v>
      </c>
      <c r="B2054" s="1">
        <v>1010329207</v>
      </c>
      <c r="C2054" s="1" t="s">
        <v>599</v>
      </c>
      <c r="D2054" s="1" t="s">
        <v>598</v>
      </c>
      <c r="E2054" s="1" t="s">
        <v>218</v>
      </c>
      <c r="F2054" s="1">
        <v>32</v>
      </c>
    </row>
    <row r="2055" spans="1:6">
      <c r="A2055" s="1">
        <v>2054</v>
      </c>
      <c r="B2055" s="1">
        <v>1013371360</v>
      </c>
      <c r="C2055" s="1" t="s">
        <v>1887</v>
      </c>
      <c r="D2055" s="1" t="s">
        <v>1886</v>
      </c>
      <c r="E2055" s="1" t="s">
        <v>218</v>
      </c>
      <c r="F2055" s="1">
        <v>29</v>
      </c>
    </row>
    <row r="2056" spans="1:6">
      <c r="A2056" s="1">
        <v>2055</v>
      </c>
      <c r="B2056" s="1">
        <v>1073650742</v>
      </c>
      <c r="C2056" s="1" t="s">
        <v>943</v>
      </c>
      <c r="D2056" s="1" t="s">
        <v>942</v>
      </c>
      <c r="E2056" s="1" t="s">
        <v>221</v>
      </c>
      <c r="F2056" s="1">
        <v>32</v>
      </c>
    </row>
    <row r="2057" spans="1:6">
      <c r="A2057" s="1">
        <v>2056</v>
      </c>
      <c r="B2057" s="1">
        <v>52345469</v>
      </c>
      <c r="C2057" s="1" t="s">
        <v>1441</v>
      </c>
      <c r="D2057" s="1" t="s">
        <v>702</v>
      </c>
      <c r="E2057" s="1" t="s">
        <v>218</v>
      </c>
      <c r="F2057" s="1">
        <v>48</v>
      </c>
    </row>
    <row r="2058" spans="1:6">
      <c r="A2058" s="1">
        <v>2057</v>
      </c>
      <c r="B2058" s="1">
        <v>79718401</v>
      </c>
      <c r="C2058" s="1" t="s">
        <v>1815</v>
      </c>
      <c r="D2058" s="1" t="s">
        <v>322</v>
      </c>
      <c r="E2058" s="1" t="s">
        <v>221</v>
      </c>
      <c r="F2058" s="1">
        <v>47</v>
      </c>
    </row>
    <row r="2059" spans="1:6">
      <c r="A2059" s="1">
        <v>2058</v>
      </c>
      <c r="B2059" s="1">
        <v>1022318322</v>
      </c>
      <c r="C2059" s="1" t="s">
        <v>859</v>
      </c>
      <c r="D2059" s="1" t="s">
        <v>102</v>
      </c>
      <c r="E2059" s="1" t="s">
        <v>218</v>
      </c>
      <c r="F2059" s="1">
        <v>35</v>
      </c>
    </row>
    <row r="2060" spans="1:6">
      <c r="A2060" s="1">
        <v>2059</v>
      </c>
      <c r="B2060" s="1">
        <v>39724903</v>
      </c>
      <c r="C2060" s="1" t="s">
        <v>2375</v>
      </c>
      <c r="D2060" s="1" t="s">
        <v>2374</v>
      </c>
      <c r="E2060" s="1" t="s">
        <v>218</v>
      </c>
      <c r="F2060" s="1">
        <v>53</v>
      </c>
    </row>
    <row r="2061" spans="1:6">
      <c r="A2061" s="1">
        <v>2060</v>
      </c>
      <c r="B2061" s="1">
        <v>52859124</v>
      </c>
      <c r="C2061" s="1" t="s">
        <v>3254</v>
      </c>
      <c r="D2061" s="1" t="s">
        <v>3253</v>
      </c>
      <c r="E2061" s="1" t="s">
        <v>218</v>
      </c>
      <c r="F2061" s="1">
        <v>42</v>
      </c>
    </row>
    <row r="2062" spans="1:6">
      <c r="A2062" s="1">
        <v>2061</v>
      </c>
      <c r="B2062" s="1">
        <v>80836736</v>
      </c>
      <c r="C2062" s="1" t="s">
        <v>2072</v>
      </c>
      <c r="D2062" s="1" t="s">
        <v>736</v>
      </c>
      <c r="E2062" s="1" t="s">
        <v>221</v>
      </c>
      <c r="F2062" s="1">
        <v>37</v>
      </c>
    </row>
    <row r="2063" spans="1:6">
      <c r="A2063" s="1">
        <v>2062</v>
      </c>
      <c r="B2063" s="1">
        <v>52522152</v>
      </c>
      <c r="C2063" s="1" t="s">
        <v>3455</v>
      </c>
      <c r="D2063" s="1" t="s">
        <v>3454</v>
      </c>
      <c r="E2063" s="1" t="s">
        <v>218</v>
      </c>
      <c r="F2063" s="1">
        <v>43</v>
      </c>
    </row>
    <row r="2064" spans="1:6">
      <c r="A2064" s="1">
        <v>2063</v>
      </c>
      <c r="B2064" s="1">
        <v>52118198</v>
      </c>
      <c r="C2064" s="1" t="s">
        <v>2905</v>
      </c>
      <c r="D2064" s="1" t="s">
        <v>2904</v>
      </c>
      <c r="E2064" s="1" t="s">
        <v>218</v>
      </c>
      <c r="F2064" s="1">
        <v>49</v>
      </c>
    </row>
    <row r="2065" spans="1:6">
      <c r="A2065" s="1">
        <v>2064</v>
      </c>
      <c r="B2065" s="1">
        <v>102472934</v>
      </c>
      <c r="C2065" s="1" t="s">
        <v>3302</v>
      </c>
      <c r="D2065" s="1" t="s">
        <v>3301</v>
      </c>
      <c r="E2065" s="1" t="s">
        <v>221</v>
      </c>
      <c r="F2065" s="1">
        <v>32</v>
      </c>
    </row>
    <row r="2066" spans="1:6">
      <c r="A2066" s="1">
        <v>2065</v>
      </c>
      <c r="B2066" s="1">
        <v>5307995</v>
      </c>
      <c r="C2066" s="1" t="s">
        <v>2260</v>
      </c>
      <c r="D2066" s="1" t="s">
        <v>104</v>
      </c>
      <c r="E2066" s="1" t="s">
        <v>218</v>
      </c>
      <c r="F2066" s="1">
        <v>37</v>
      </c>
    </row>
    <row r="2067" spans="1:6">
      <c r="A2067" s="1">
        <v>2066</v>
      </c>
      <c r="B2067" s="1">
        <v>1016848996</v>
      </c>
      <c r="C2067" s="1" t="s">
        <v>1675</v>
      </c>
      <c r="D2067" s="1" t="s">
        <v>1674</v>
      </c>
      <c r="E2067" s="1" t="s">
        <v>218</v>
      </c>
      <c r="F2067" s="1">
        <v>32</v>
      </c>
    </row>
    <row r="2068" spans="1:6">
      <c r="A2068" s="1">
        <v>2067</v>
      </c>
      <c r="B2068" s="1">
        <v>1026247344</v>
      </c>
      <c r="C2068" s="1" t="s">
        <v>2107</v>
      </c>
      <c r="D2068" s="1" t="s">
        <v>2106</v>
      </c>
      <c r="E2068" s="1" t="s">
        <v>221</v>
      </c>
      <c r="F2068" s="1">
        <v>25</v>
      </c>
    </row>
    <row r="2069" spans="1:6">
      <c r="A2069" s="1">
        <v>2068</v>
      </c>
      <c r="B2069" s="1">
        <v>1073300686</v>
      </c>
      <c r="C2069" s="1" t="s">
        <v>41</v>
      </c>
      <c r="D2069" s="1" t="s">
        <v>42</v>
      </c>
      <c r="E2069" s="1" t="s">
        <v>218</v>
      </c>
      <c r="F2069" s="1">
        <v>30</v>
      </c>
    </row>
    <row r="2070" spans="1:6">
      <c r="A2070" s="1">
        <v>2069</v>
      </c>
      <c r="B2070" s="1">
        <v>52704832</v>
      </c>
      <c r="C2070" s="1" t="s">
        <v>2248</v>
      </c>
      <c r="D2070" s="1" t="s">
        <v>2247</v>
      </c>
      <c r="E2070" s="1" t="s">
        <v>218</v>
      </c>
      <c r="F2070" s="1">
        <v>42</v>
      </c>
    </row>
    <row r="2071" spans="1:6">
      <c r="A2071" s="1">
        <v>2070</v>
      </c>
      <c r="B2071" s="1">
        <v>1010368000</v>
      </c>
      <c r="C2071" s="1" t="s">
        <v>1578</v>
      </c>
      <c r="D2071" s="1" t="s">
        <v>82</v>
      </c>
      <c r="E2071" s="1" t="s">
        <v>218</v>
      </c>
      <c r="F2071" s="1">
        <v>35</v>
      </c>
    </row>
    <row r="2072" spans="1:6">
      <c r="A2072" s="1">
        <v>2071</v>
      </c>
      <c r="B2072" s="1">
        <v>1022238038</v>
      </c>
      <c r="C2072" s="1" t="s">
        <v>1696</v>
      </c>
      <c r="D2072" s="1" t="s">
        <v>1695</v>
      </c>
      <c r="E2072" s="1" t="s">
        <v>218</v>
      </c>
      <c r="F2072" s="1">
        <v>33</v>
      </c>
    </row>
  </sheetData>
  <conditionalFormatting sqref="B2:B2072">
    <cfRule type="duplicateValues" dxfId="12" priority="1"/>
  </conditionalFormatting>
  <conditionalFormatting sqref="B2072">
    <cfRule type="duplicateValues" dxfId="11" priority="2"/>
    <cfRule type="duplicateValues" dxfId="1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2"/>
  <sheetViews>
    <sheetView topLeftCell="A2034" workbookViewId="0">
      <selection activeCell="I12" sqref="I12"/>
    </sheetView>
  </sheetViews>
  <sheetFormatPr baseColWidth="10" defaultRowHeight="14.25"/>
  <sheetData>
    <row r="1" spans="1:4" ht="15">
      <c r="A1" s="3" t="s">
        <v>0</v>
      </c>
      <c r="B1" s="3" t="s">
        <v>1</v>
      </c>
      <c r="C1" s="3" t="s">
        <v>3651</v>
      </c>
      <c r="D1" s="3" t="s">
        <v>3652</v>
      </c>
    </row>
    <row r="2" spans="1:4">
      <c r="A2" s="1">
        <v>1</v>
      </c>
      <c r="B2" s="1">
        <v>52992698</v>
      </c>
      <c r="C2" s="1" t="s">
        <v>3653</v>
      </c>
      <c r="D2" s="1" t="s">
        <v>3654</v>
      </c>
    </row>
    <row r="3" spans="1:4">
      <c r="A3" s="1">
        <v>2</v>
      </c>
      <c r="B3" s="1">
        <v>52803198</v>
      </c>
      <c r="C3" s="1" t="s">
        <v>3655</v>
      </c>
      <c r="D3" s="1" t="s">
        <v>3656</v>
      </c>
    </row>
    <row r="4" spans="1:4">
      <c r="A4" s="1">
        <v>3</v>
      </c>
      <c r="B4" s="1">
        <v>1022663160</v>
      </c>
      <c r="C4" s="1" t="s">
        <v>3653</v>
      </c>
      <c r="D4" s="1" t="s">
        <v>3654</v>
      </c>
    </row>
    <row r="5" spans="1:4">
      <c r="A5" s="1">
        <v>4</v>
      </c>
      <c r="B5" s="1">
        <v>1030428649</v>
      </c>
      <c r="C5" s="1" t="s">
        <v>3655</v>
      </c>
      <c r="D5" s="1" t="s">
        <v>3657</v>
      </c>
    </row>
    <row r="6" spans="1:4">
      <c r="A6" s="1">
        <v>5</v>
      </c>
      <c r="B6" s="1">
        <v>53891996</v>
      </c>
      <c r="C6" s="1" t="s">
        <v>3655</v>
      </c>
      <c r="D6" s="1" t="s">
        <v>3656</v>
      </c>
    </row>
    <row r="7" spans="1:4">
      <c r="A7" s="1">
        <v>6</v>
      </c>
      <c r="B7" s="1">
        <v>1018869831</v>
      </c>
      <c r="C7" s="1" t="s">
        <v>3655</v>
      </c>
      <c r="D7" s="1" t="s">
        <v>3658</v>
      </c>
    </row>
    <row r="8" spans="1:4">
      <c r="A8" s="1">
        <v>7</v>
      </c>
      <c r="B8" s="1">
        <v>32625198</v>
      </c>
      <c r="C8" s="1" t="s">
        <v>3653</v>
      </c>
      <c r="D8" s="1" t="s">
        <v>3654</v>
      </c>
    </row>
    <row r="9" spans="1:4">
      <c r="A9" s="1">
        <v>8</v>
      </c>
      <c r="B9" s="1">
        <v>52373630</v>
      </c>
      <c r="C9" s="1" t="s">
        <v>3655</v>
      </c>
      <c r="D9" s="1" t="s">
        <v>3658</v>
      </c>
    </row>
    <row r="10" spans="1:4">
      <c r="A10" s="1">
        <v>9</v>
      </c>
      <c r="B10" s="1">
        <v>79541792</v>
      </c>
      <c r="C10" s="1" t="s">
        <v>3655</v>
      </c>
      <c r="D10" s="1" t="s">
        <v>3659</v>
      </c>
    </row>
    <row r="11" spans="1:4">
      <c r="A11" s="1">
        <v>10</v>
      </c>
      <c r="B11" s="1">
        <v>1047742805</v>
      </c>
      <c r="C11" s="1" t="s">
        <v>3655</v>
      </c>
      <c r="D11" s="1" t="s">
        <v>3660</v>
      </c>
    </row>
    <row r="12" spans="1:4">
      <c r="A12" s="1">
        <v>11</v>
      </c>
      <c r="B12" s="1">
        <v>79445575</v>
      </c>
      <c r="C12" s="1" t="s">
        <v>3655</v>
      </c>
      <c r="D12" s="1" t="s">
        <v>3659</v>
      </c>
    </row>
    <row r="13" spans="1:4">
      <c r="A13" s="1">
        <v>12</v>
      </c>
      <c r="B13" s="1">
        <v>37626865</v>
      </c>
      <c r="C13" s="1" t="s">
        <v>3653</v>
      </c>
      <c r="D13" s="1" t="s">
        <v>3654</v>
      </c>
    </row>
    <row r="14" spans="1:4">
      <c r="A14" s="1">
        <v>13</v>
      </c>
      <c r="B14" s="1">
        <v>52906940</v>
      </c>
      <c r="C14" s="1" t="s">
        <v>3655</v>
      </c>
      <c r="D14" s="1" t="s">
        <v>3657</v>
      </c>
    </row>
    <row r="15" spans="1:4">
      <c r="A15" s="1">
        <v>14</v>
      </c>
      <c r="B15" s="1">
        <v>5172859</v>
      </c>
      <c r="C15" s="1" t="s">
        <v>3655</v>
      </c>
      <c r="D15" s="1" t="s">
        <v>3657</v>
      </c>
    </row>
    <row r="16" spans="1:4">
      <c r="A16" s="1">
        <v>15</v>
      </c>
      <c r="B16" s="1">
        <v>79775848</v>
      </c>
      <c r="C16" s="1" t="s">
        <v>3655</v>
      </c>
      <c r="D16" s="1" t="s">
        <v>3660</v>
      </c>
    </row>
    <row r="17" spans="1:4">
      <c r="A17" s="1">
        <v>16</v>
      </c>
      <c r="B17" s="1">
        <v>80087673</v>
      </c>
      <c r="C17" s="1" t="s">
        <v>3655</v>
      </c>
      <c r="D17" s="1" t="s">
        <v>3657</v>
      </c>
    </row>
    <row r="18" spans="1:4">
      <c r="A18" s="1">
        <v>17</v>
      </c>
      <c r="B18" s="1">
        <v>1030886541</v>
      </c>
      <c r="C18" s="1" t="s">
        <v>3655</v>
      </c>
      <c r="D18" s="1" t="s">
        <v>3657</v>
      </c>
    </row>
    <row r="19" spans="1:4">
      <c r="A19" s="1">
        <v>18</v>
      </c>
      <c r="B19" s="1">
        <v>80054265</v>
      </c>
      <c r="C19" s="1" t="s">
        <v>3653</v>
      </c>
      <c r="D19" s="1" t="s">
        <v>3654</v>
      </c>
    </row>
    <row r="20" spans="1:4">
      <c r="A20" s="1">
        <v>19</v>
      </c>
      <c r="B20" s="1">
        <v>52985910</v>
      </c>
      <c r="C20" s="1" t="s">
        <v>3655</v>
      </c>
      <c r="D20" s="1" t="s">
        <v>3656</v>
      </c>
    </row>
    <row r="21" spans="1:4">
      <c r="A21" s="1">
        <v>20</v>
      </c>
      <c r="B21" s="1">
        <v>11228202</v>
      </c>
      <c r="C21" s="1" t="s">
        <v>3655</v>
      </c>
      <c r="D21" s="1" t="s">
        <v>3659</v>
      </c>
    </row>
    <row r="22" spans="1:4">
      <c r="A22" s="1">
        <v>21</v>
      </c>
      <c r="B22" s="1">
        <v>5220549</v>
      </c>
      <c r="C22" s="1" t="s">
        <v>3655</v>
      </c>
      <c r="D22" s="1" t="s">
        <v>3656</v>
      </c>
    </row>
    <row r="23" spans="1:4">
      <c r="A23" s="1">
        <v>22</v>
      </c>
      <c r="B23" s="1">
        <v>52413151</v>
      </c>
      <c r="C23" s="1" t="s">
        <v>3653</v>
      </c>
      <c r="D23" s="1" t="s">
        <v>3654</v>
      </c>
    </row>
    <row r="24" spans="1:4">
      <c r="A24" s="1">
        <v>23</v>
      </c>
      <c r="B24" s="1">
        <v>7964335</v>
      </c>
      <c r="C24" s="1" t="s">
        <v>3655</v>
      </c>
      <c r="D24" s="1" t="s">
        <v>3656</v>
      </c>
    </row>
    <row r="25" spans="1:4">
      <c r="A25" s="1">
        <v>24</v>
      </c>
      <c r="B25" s="1">
        <v>79755251</v>
      </c>
      <c r="C25" s="1" t="s">
        <v>3655</v>
      </c>
      <c r="D25" s="1" t="s">
        <v>3659</v>
      </c>
    </row>
    <row r="26" spans="1:4">
      <c r="A26" s="1">
        <v>25</v>
      </c>
      <c r="B26" s="1">
        <v>52171131</v>
      </c>
      <c r="C26" s="1" t="s">
        <v>3653</v>
      </c>
      <c r="D26" s="1" t="s">
        <v>3654</v>
      </c>
    </row>
    <row r="27" spans="1:4">
      <c r="A27" s="1">
        <v>26</v>
      </c>
      <c r="B27" s="1">
        <v>52192796</v>
      </c>
      <c r="C27" s="1" t="s">
        <v>3655</v>
      </c>
      <c r="D27" s="1" t="s">
        <v>3658</v>
      </c>
    </row>
    <row r="28" spans="1:4">
      <c r="A28" s="1">
        <v>27</v>
      </c>
      <c r="B28" s="1">
        <v>52506257</v>
      </c>
      <c r="C28" s="1" t="s">
        <v>3655</v>
      </c>
      <c r="D28" s="1" t="s">
        <v>3661</v>
      </c>
    </row>
    <row r="29" spans="1:4">
      <c r="A29" s="1">
        <v>28</v>
      </c>
      <c r="B29" s="1">
        <v>52829492</v>
      </c>
      <c r="C29" s="1" t="s">
        <v>3653</v>
      </c>
      <c r="D29" s="1" t="s">
        <v>3654</v>
      </c>
    </row>
    <row r="30" spans="1:4">
      <c r="A30" s="1">
        <v>29</v>
      </c>
      <c r="B30" s="1">
        <v>1000910370</v>
      </c>
      <c r="C30" s="1" t="s">
        <v>3655</v>
      </c>
      <c r="D30" s="1" t="s">
        <v>3658</v>
      </c>
    </row>
    <row r="31" spans="1:4">
      <c r="A31" s="1">
        <v>30</v>
      </c>
      <c r="B31" s="1">
        <v>53082578</v>
      </c>
      <c r="C31" s="1" t="s">
        <v>3655</v>
      </c>
      <c r="D31" s="1" t="s">
        <v>3656</v>
      </c>
    </row>
    <row r="32" spans="1:4">
      <c r="A32" s="1">
        <v>31</v>
      </c>
      <c r="B32" s="1">
        <v>1032108466</v>
      </c>
      <c r="C32" s="1" t="s">
        <v>3655</v>
      </c>
      <c r="D32" s="1" t="s">
        <v>3657</v>
      </c>
    </row>
    <row r="33" spans="1:4">
      <c r="A33" s="1">
        <v>32</v>
      </c>
      <c r="B33" s="1">
        <v>52495591</v>
      </c>
      <c r="C33" s="1" t="s">
        <v>3655</v>
      </c>
      <c r="D33" s="1" t="s">
        <v>3660</v>
      </c>
    </row>
    <row r="34" spans="1:4">
      <c r="A34" s="1">
        <v>33</v>
      </c>
      <c r="B34" s="1">
        <v>53042653</v>
      </c>
      <c r="C34" s="1" t="s">
        <v>3655</v>
      </c>
      <c r="D34" s="1" t="s">
        <v>3659</v>
      </c>
    </row>
    <row r="35" spans="1:4">
      <c r="A35" s="1">
        <v>34</v>
      </c>
      <c r="B35" s="1">
        <v>3957367</v>
      </c>
      <c r="C35" s="1" t="s">
        <v>3655</v>
      </c>
      <c r="D35" s="1" t="s">
        <v>3657</v>
      </c>
    </row>
    <row r="36" spans="1:4">
      <c r="A36" s="1">
        <v>35</v>
      </c>
      <c r="B36" s="1">
        <v>10153402</v>
      </c>
      <c r="C36" s="1" t="s">
        <v>3655</v>
      </c>
      <c r="D36" s="1" t="s">
        <v>3657</v>
      </c>
    </row>
    <row r="37" spans="1:4">
      <c r="A37" s="1">
        <v>36</v>
      </c>
      <c r="B37" s="1">
        <v>1019201165</v>
      </c>
      <c r="C37" s="1" t="s">
        <v>3655</v>
      </c>
      <c r="D37" s="1" t="s">
        <v>3660</v>
      </c>
    </row>
    <row r="38" spans="1:4">
      <c r="A38" s="1">
        <v>37</v>
      </c>
      <c r="B38" s="1">
        <v>1107222149</v>
      </c>
      <c r="C38" s="1" t="s">
        <v>3655</v>
      </c>
      <c r="D38" s="1" t="s">
        <v>3659</v>
      </c>
    </row>
    <row r="39" spans="1:4">
      <c r="A39" s="1">
        <v>38</v>
      </c>
      <c r="B39" s="1">
        <v>80032574</v>
      </c>
      <c r="C39" s="1" t="s">
        <v>3655</v>
      </c>
      <c r="D39" s="1" t="s">
        <v>3660</v>
      </c>
    </row>
    <row r="40" spans="1:4">
      <c r="A40" s="1">
        <v>39</v>
      </c>
      <c r="B40" s="1">
        <v>52808719</v>
      </c>
      <c r="C40" s="1" t="s">
        <v>3655</v>
      </c>
      <c r="D40" s="1" t="s">
        <v>3659</v>
      </c>
    </row>
    <row r="41" spans="1:4">
      <c r="A41" s="1">
        <v>40</v>
      </c>
      <c r="B41" s="1">
        <v>1019381717</v>
      </c>
      <c r="C41" s="1" t="s">
        <v>3655</v>
      </c>
      <c r="D41" s="1" t="s">
        <v>3656</v>
      </c>
    </row>
    <row r="42" spans="1:4">
      <c r="A42" s="1">
        <v>41</v>
      </c>
      <c r="B42" s="1">
        <v>1032428424</v>
      </c>
      <c r="C42" s="1" t="s">
        <v>3655</v>
      </c>
      <c r="D42" s="1" t="s">
        <v>3660</v>
      </c>
    </row>
    <row r="43" spans="1:4">
      <c r="A43" s="1">
        <v>42</v>
      </c>
      <c r="B43" s="1">
        <v>80738177</v>
      </c>
      <c r="C43" s="1" t="s">
        <v>3655</v>
      </c>
      <c r="D43" s="1" t="s">
        <v>3661</v>
      </c>
    </row>
    <row r="44" spans="1:4">
      <c r="A44" s="1">
        <v>43</v>
      </c>
      <c r="B44" s="1">
        <v>80295985</v>
      </c>
      <c r="C44" s="1" t="s">
        <v>3655</v>
      </c>
      <c r="D44" s="1" t="s">
        <v>3658</v>
      </c>
    </row>
    <row r="45" spans="1:4">
      <c r="A45" s="1">
        <v>44</v>
      </c>
      <c r="B45" s="1">
        <v>53176423</v>
      </c>
      <c r="C45" s="1" t="s">
        <v>3655</v>
      </c>
      <c r="D45" s="1" t="s">
        <v>3661</v>
      </c>
    </row>
    <row r="46" spans="1:4">
      <c r="A46" s="1">
        <v>45</v>
      </c>
      <c r="B46" s="1">
        <v>1070569582</v>
      </c>
      <c r="C46" s="1" t="s">
        <v>3655</v>
      </c>
      <c r="D46" s="1" t="s">
        <v>3661</v>
      </c>
    </row>
    <row r="47" spans="1:4">
      <c r="A47" s="1">
        <v>46</v>
      </c>
      <c r="B47" s="1">
        <v>5279314</v>
      </c>
      <c r="C47" s="1" t="s">
        <v>3655</v>
      </c>
      <c r="D47" s="1" t="s">
        <v>3660</v>
      </c>
    </row>
    <row r="48" spans="1:4">
      <c r="A48" s="1">
        <v>47</v>
      </c>
      <c r="B48" s="1">
        <v>16272018</v>
      </c>
      <c r="C48" s="1" t="s">
        <v>3655</v>
      </c>
      <c r="D48" s="1" t="s">
        <v>3660</v>
      </c>
    </row>
    <row r="49" spans="1:4">
      <c r="A49" s="1">
        <v>48</v>
      </c>
      <c r="B49" s="1">
        <v>1032811533</v>
      </c>
      <c r="C49" s="1" t="s">
        <v>3655</v>
      </c>
      <c r="D49" s="1" t="s">
        <v>3657</v>
      </c>
    </row>
    <row r="50" spans="1:4">
      <c r="A50" s="1">
        <v>49</v>
      </c>
      <c r="B50" s="1">
        <v>1023842164</v>
      </c>
      <c r="C50" s="1" t="s">
        <v>3655</v>
      </c>
      <c r="D50" s="1" t="s">
        <v>3661</v>
      </c>
    </row>
    <row r="51" spans="1:4">
      <c r="A51" s="1">
        <v>50</v>
      </c>
      <c r="B51" s="1">
        <v>101350016</v>
      </c>
      <c r="C51" s="1" t="s">
        <v>3655</v>
      </c>
      <c r="D51" s="1" t="s">
        <v>3659</v>
      </c>
    </row>
    <row r="52" spans="1:4">
      <c r="A52" s="1">
        <v>51</v>
      </c>
      <c r="B52" s="1">
        <v>20534669</v>
      </c>
      <c r="C52" s="1" t="s">
        <v>3655</v>
      </c>
      <c r="D52" s="1" t="s">
        <v>3661</v>
      </c>
    </row>
    <row r="53" spans="1:4">
      <c r="A53" s="1">
        <v>52</v>
      </c>
      <c r="B53" s="1">
        <v>52053069</v>
      </c>
      <c r="C53" s="1" t="s">
        <v>3655</v>
      </c>
      <c r="D53" s="1" t="s">
        <v>3660</v>
      </c>
    </row>
    <row r="54" spans="1:4">
      <c r="A54" s="1">
        <v>53</v>
      </c>
      <c r="B54" s="1">
        <v>1073678923</v>
      </c>
      <c r="C54" s="1" t="s">
        <v>3655</v>
      </c>
      <c r="D54" s="1" t="s">
        <v>3661</v>
      </c>
    </row>
    <row r="55" spans="1:4">
      <c r="A55" s="1">
        <v>54</v>
      </c>
      <c r="B55" s="1">
        <v>52983599</v>
      </c>
      <c r="C55" s="1" t="s">
        <v>3655</v>
      </c>
      <c r="D55" s="1" t="s">
        <v>3660</v>
      </c>
    </row>
    <row r="56" spans="1:4">
      <c r="A56" s="1">
        <v>55</v>
      </c>
      <c r="B56" s="1">
        <v>1026535610</v>
      </c>
      <c r="C56" s="1" t="s">
        <v>3655</v>
      </c>
      <c r="D56" s="1" t="s">
        <v>3660</v>
      </c>
    </row>
    <row r="57" spans="1:4">
      <c r="A57" s="1">
        <v>56</v>
      </c>
      <c r="B57" s="1">
        <v>52355625</v>
      </c>
      <c r="C57" s="1" t="s">
        <v>3653</v>
      </c>
      <c r="D57" s="1" t="s">
        <v>3654</v>
      </c>
    </row>
    <row r="58" spans="1:4">
      <c r="A58" s="1">
        <v>57</v>
      </c>
      <c r="B58" s="1">
        <v>1022651446</v>
      </c>
      <c r="C58" s="1" t="s">
        <v>3653</v>
      </c>
      <c r="D58" s="1" t="s">
        <v>3654</v>
      </c>
    </row>
    <row r="59" spans="1:4">
      <c r="A59" s="1">
        <v>58</v>
      </c>
      <c r="B59" s="1">
        <v>79657956</v>
      </c>
      <c r="C59" s="1" t="s">
        <v>3653</v>
      </c>
      <c r="D59" s="1" t="s">
        <v>3654</v>
      </c>
    </row>
    <row r="60" spans="1:4">
      <c r="A60" s="1">
        <v>59</v>
      </c>
      <c r="B60" s="1">
        <v>1012217608</v>
      </c>
      <c r="C60" s="1" t="s">
        <v>3655</v>
      </c>
      <c r="D60" s="1" t="s">
        <v>3658</v>
      </c>
    </row>
    <row r="61" spans="1:4">
      <c r="A61" s="1">
        <v>60</v>
      </c>
      <c r="B61" s="1">
        <v>1018734071</v>
      </c>
      <c r="C61" s="1" t="s">
        <v>3655</v>
      </c>
      <c r="D61" s="1" t="s">
        <v>3661</v>
      </c>
    </row>
    <row r="62" spans="1:4">
      <c r="A62" s="1">
        <v>61</v>
      </c>
      <c r="B62" s="1">
        <v>1023388535</v>
      </c>
      <c r="C62" s="1" t="s">
        <v>3653</v>
      </c>
      <c r="D62" s="1" t="s">
        <v>3654</v>
      </c>
    </row>
    <row r="63" spans="1:4">
      <c r="A63" s="1">
        <v>62</v>
      </c>
      <c r="B63" s="1">
        <v>1030853219</v>
      </c>
      <c r="C63" s="1" t="s">
        <v>3655</v>
      </c>
      <c r="D63" s="1" t="s">
        <v>3656</v>
      </c>
    </row>
    <row r="64" spans="1:4">
      <c r="A64" s="1">
        <v>63</v>
      </c>
      <c r="B64" s="1">
        <v>52155583</v>
      </c>
      <c r="C64" s="1" t="s">
        <v>3653</v>
      </c>
      <c r="D64" s="1" t="s">
        <v>3654</v>
      </c>
    </row>
    <row r="65" spans="1:4">
      <c r="A65" s="1">
        <v>64</v>
      </c>
      <c r="B65" s="1">
        <v>1030891400</v>
      </c>
      <c r="C65" s="1" t="s">
        <v>3653</v>
      </c>
      <c r="D65" s="1" t="s">
        <v>3654</v>
      </c>
    </row>
    <row r="66" spans="1:4">
      <c r="A66" s="1">
        <v>65</v>
      </c>
      <c r="B66" s="1">
        <v>79535132</v>
      </c>
      <c r="C66" s="1" t="s">
        <v>3653</v>
      </c>
      <c r="D66" s="1" t="s">
        <v>3654</v>
      </c>
    </row>
    <row r="67" spans="1:4">
      <c r="A67" s="1">
        <v>66</v>
      </c>
      <c r="B67" s="1">
        <v>79719961</v>
      </c>
      <c r="C67" s="1" t="s">
        <v>3653</v>
      </c>
      <c r="D67" s="1" t="s">
        <v>3654</v>
      </c>
    </row>
    <row r="68" spans="1:4">
      <c r="A68" s="1">
        <v>67</v>
      </c>
      <c r="B68" s="1">
        <v>1070704109</v>
      </c>
      <c r="C68" s="1" t="s">
        <v>3655</v>
      </c>
      <c r="D68" s="1" t="s">
        <v>3658</v>
      </c>
    </row>
    <row r="69" spans="1:4">
      <c r="A69" s="1">
        <v>68</v>
      </c>
      <c r="B69" s="1">
        <v>1032742797</v>
      </c>
      <c r="C69" s="1" t="s">
        <v>3655</v>
      </c>
      <c r="D69" s="1" t="s">
        <v>3656</v>
      </c>
    </row>
    <row r="70" spans="1:4">
      <c r="A70" s="1">
        <v>69</v>
      </c>
      <c r="B70" s="1">
        <v>80157993</v>
      </c>
      <c r="C70" s="1" t="s">
        <v>3655</v>
      </c>
      <c r="D70" s="1" t="s">
        <v>3661</v>
      </c>
    </row>
    <row r="71" spans="1:4">
      <c r="A71" s="1">
        <v>70</v>
      </c>
      <c r="B71" s="1">
        <v>1019566309</v>
      </c>
      <c r="C71" s="1" t="s">
        <v>3653</v>
      </c>
      <c r="D71" s="1" t="s">
        <v>3654</v>
      </c>
    </row>
    <row r="72" spans="1:4">
      <c r="A72" s="1">
        <v>71</v>
      </c>
      <c r="B72" s="1">
        <v>52305130</v>
      </c>
      <c r="C72" s="1" t="s">
        <v>3653</v>
      </c>
      <c r="D72" s="1" t="s">
        <v>3654</v>
      </c>
    </row>
    <row r="73" spans="1:4">
      <c r="A73" s="1">
        <v>72</v>
      </c>
      <c r="B73" s="1">
        <v>1030534502</v>
      </c>
      <c r="C73" s="1" t="s">
        <v>3653</v>
      </c>
      <c r="D73" s="1" t="s">
        <v>3654</v>
      </c>
    </row>
    <row r="74" spans="1:4">
      <c r="A74" s="1">
        <v>73</v>
      </c>
      <c r="B74" s="1">
        <v>1094966733</v>
      </c>
      <c r="C74" s="1" t="s">
        <v>3655</v>
      </c>
      <c r="D74" s="1" t="s">
        <v>3657</v>
      </c>
    </row>
    <row r="75" spans="1:4">
      <c r="A75" s="1">
        <v>74</v>
      </c>
      <c r="B75" s="1">
        <v>1032604556</v>
      </c>
      <c r="C75" s="1" t="s">
        <v>3655</v>
      </c>
      <c r="D75" s="1" t="s">
        <v>3658</v>
      </c>
    </row>
    <row r="76" spans="1:4">
      <c r="A76" s="1">
        <v>75</v>
      </c>
      <c r="B76" s="1">
        <v>53919610</v>
      </c>
      <c r="C76" s="1" t="s">
        <v>3655</v>
      </c>
      <c r="D76" s="1" t="s">
        <v>3656</v>
      </c>
    </row>
    <row r="77" spans="1:4">
      <c r="A77" s="1">
        <v>76</v>
      </c>
      <c r="B77" s="1">
        <v>5309145</v>
      </c>
      <c r="C77" s="1" t="s">
        <v>3655</v>
      </c>
      <c r="D77" s="1" t="s">
        <v>3657</v>
      </c>
    </row>
    <row r="78" spans="1:4">
      <c r="A78" s="1">
        <v>77</v>
      </c>
      <c r="B78" s="1">
        <v>1014417343</v>
      </c>
      <c r="C78" s="1" t="s">
        <v>3655</v>
      </c>
      <c r="D78" s="1" t="s">
        <v>3656</v>
      </c>
    </row>
    <row r="79" spans="1:4">
      <c r="A79" s="1">
        <v>78</v>
      </c>
      <c r="B79" s="1">
        <v>52963283</v>
      </c>
      <c r="C79" s="1" t="s">
        <v>3653</v>
      </c>
      <c r="D79" s="1" t="s">
        <v>3654</v>
      </c>
    </row>
    <row r="80" spans="1:4">
      <c r="A80" s="1">
        <v>79</v>
      </c>
      <c r="B80" s="1">
        <v>53163480</v>
      </c>
      <c r="C80" s="1" t="s">
        <v>3655</v>
      </c>
      <c r="D80" s="1" t="s">
        <v>3658</v>
      </c>
    </row>
    <row r="81" spans="1:4">
      <c r="A81" s="1">
        <v>80</v>
      </c>
      <c r="B81" s="1">
        <v>1233952853</v>
      </c>
      <c r="C81" s="1" t="s">
        <v>3653</v>
      </c>
      <c r="D81" s="1" t="s">
        <v>3654</v>
      </c>
    </row>
    <row r="82" spans="1:4">
      <c r="A82" s="1">
        <v>81</v>
      </c>
      <c r="B82" s="1">
        <v>1032408167</v>
      </c>
      <c r="C82" s="1" t="s">
        <v>3655</v>
      </c>
      <c r="D82" s="1" t="s">
        <v>3656</v>
      </c>
    </row>
    <row r="83" spans="1:4">
      <c r="A83" s="1">
        <v>82</v>
      </c>
      <c r="B83" s="1">
        <v>1032611115</v>
      </c>
      <c r="C83" s="1" t="s">
        <v>3655</v>
      </c>
      <c r="D83" s="1" t="s">
        <v>3661</v>
      </c>
    </row>
    <row r="84" spans="1:4">
      <c r="A84" s="1">
        <v>83</v>
      </c>
      <c r="B84" s="1">
        <v>10304571</v>
      </c>
      <c r="C84" s="1" t="s">
        <v>3655</v>
      </c>
      <c r="D84" s="1" t="s">
        <v>3657</v>
      </c>
    </row>
    <row r="85" spans="1:4">
      <c r="A85" s="1">
        <v>84</v>
      </c>
      <c r="B85" s="1">
        <v>5282409</v>
      </c>
      <c r="C85" s="1" t="s">
        <v>3655</v>
      </c>
      <c r="D85" s="1" t="s">
        <v>3656</v>
      </c>
    </row>
    <row r="86" spans="1:4">
      <c r="A86" s="1">
        <v>85</v>
      </c>
      <c r="B86" s="1">
        <v>51996701</v>
      </c>
      <c r="C86" s="1" t="s">
        <v>3653</v>
      </c>
      <c r="D86" s="1" t="s">
        <v>3654</v>
      </c>
    </row>
    <row r="87" spans="1:4">
      <c r="A87" s="1">
        <v>86</v>
      </c>
      <c r="B87" s="1">
        <v>1013300297</v>
      </c>
      <c r="C87" s="1" t="s">
        <v>3653</v>
      </c>
      <c r="D87" s="1" t="s">
        <v>3654</v>
      </c>
    </row>
    <row r="88" spans="1:4">
      <c r="A88" s="1">
        <v>87</v>
      </c>
      <c r="B88" s="1">
        <v>79615959</v>
      </c>
      <c r="C88" s="1" t="s">
        <v>3655</v>
      </c>
      <c r="D88" s="1" t="s">
        <v>3660</v>
      </c>
    </row>
    <row r="89" spans="1:4">
      <c r="A89" s="1">
        <v>88</v>
      </c>
      <c r="B89" s="1">
        <v>1026118437</v>
      </c>
      <c r="C89" s="1" t="s">
        <v>3655</v>
      </c>
      <c r="D89" s="1" t="s">
        <v>3658</v>
      </c>
    </row>
    <row r="90" spans="1:4">
      <c r="A90" s="1">
        <v>89</v>
      </c>
      <c r="B90" s="1">
        <v>1014350238</v>
      </c>
      <c r="C90" s="1" t="s">
        <v>3653</v>
      </c>
      <c r="D90" s="1" t="s">
        <v>3654</v>
      </c>
    </row>
    <row r="91" spans="1:4">
      <c r="A91" s="1">
        <v>90</v>
      </c>
      <c r="B91" s="1">
        <v>1032612146</v>
      </c>
      <c r="C91" s="1" t="s">
        <v>3653</v>
      </c>
      <c r="D91" s="1" t="s">
        <v>3654</v>
      </c>
    </row>
    <row r="92" spans="1:4">
      <c r="A92" s="1">
        <v>91</v>
      </c>
      <c r="B92" s="1">
        <v>1023456036</v>
      </c>
      <c r="C92" s="1" t="s">
        <v>3655</v>
      </c>
      <c r="D92" s="1" t="s">
        <v>3657</v>
      </c>
    </row>
    <row r="93" spans="1:4">
      <c r="A93" s="1">
        <v>92</v>
      </c>
      <c r="B93" s="1">
        <v>80824784</v>
      </c>
      <c r="C93" s="1" t="s">
        <v>3653</v>
      </c>
      <c r="D93" s="1" t="s">
        <v>3654</v>
      </c>
    </row>
    <row r="94" spans="1:4">
      <c r="A94" s="1">
        <v>93</v>
      </c>
      <c r="B94" s="1">
        <v>80181611</v>
      </c>
      <c r="C94" s="1" t="s">
        <v>3655</v>
      </c>
      <c r="D94" s="1" t="s">
        <v>3657</v>
      </c>
    </row>
    <row r="95" spans="1:4">
      <c r="A95" s="1">
        <v>94</v>
      </c>
      <c r="B95" s="1">
        <v>1020548998</v>
      </c>
      <c r="C95" s="1" t="s">
        <v>3653</v>
      </c>
      <c r="D95" s="1" t="s">
        <v>3654</v>
      </c>
    </row>
    <row r="96" spans="1:4">
      <c r="A96" s="1">
        <v>95</v>
      </c>
      <c r="B96" s="1">
        <v>8172661</v>
      </c>
      <c r="C96" s="1" t="s">
        <v>3655</v>
      </c>
      <c r="D96" s="1" t="s">
        <v>3658</v>
      </c>
    </row>
    <row r="97" spans="1:4">
      <c r="A97" s="1">
        <v>96</v>
      </c>
      <c r="B97" s="1">
        <v>1010801408</v>
      </c>
      <c r="C97" s="1" t="s">
        <v>3655</v>
      </c>
      <c r="D97" s="1" t="s">
        <v>3661</v>
      </c>
    </row>
    <row r="98" spans="1:4">
      <c r="A98" s="1">
        <v>97</v>
      </c>
      <c r="B98" s="1">
        <v>65824353</v>
      </c>
      <c r="C98" s="1" t="s">
        <v>3655</v>
      </c>
      <c r="D98" s="1" t="s">
        <v>3661</v>
      </c>
    </row>
    <row r="99" spans="1:4">
      <c r="A99" s="1">
        <v>98</v>
      </c>
      <c r="B99" s="1">
        <v>52095674</v>
      </c>
      <c r="C99" s="1" t="s">
        <v>3655</v>
      </c>
      <c r="D99" s="1" t="s">
        <v>3656</v>
      </c>
    </row>
    <row r="100" spans="1:4">
      <c r="A100" s="1">
        <v>99</v>
      </c>
      <c r="B100" s="1">
        <v>102472934</v>
      </c>
      <c r="C100" s="1" t="s">
        <v>3653</v>
      </c>
      <c r="D100" s="1" t="s">
        <v>3654</v>
      </c>
    </row>
    <row r="101" spans="1:4">
      <c r="A101" s="1">
        <v>100</v>
      </c>
      <c r="B101" s="1">
        <v>79718011</v>
      </c>
      <c r="C101" s="1" t="s">
        <v>3655</v>
      </c>
      <c r="D101" s="1" t="s">
        <v>3657</v>
      </c>
    </row>
    <row r="102" spans="1:4">
      <c r="A102" s="1">
        <v>101</v>
      </c>
      <c r="B102" s="1">
        <v>1012374890</v>
      </c>
      <c r="C102" s="1" t="s">
        <v>3655</v>
      </c>
      <c r="D102" s="1" t="s">
        <v>3657</v>
      </c>
    </row>
    <row r="103" spans="1:4">
      <c r="A103" s="1">
        <v>102</v>
      </c>
      <c r="B103" s="1">
        <v>10738708</v>
      </c>
      <c r="C103" s="1" t="s">
        <v>3653</v>
      </c>
      <c r="D103" s="1" t="s">
        <v>3654</v>
      </c>
    </row>
    <row r="104" spans="1:4">
      <c r="A104" s="1">
        <v>103</v>
      </c>
      <c r="B104" s="1">
        <v>1030771519</v>
      </c>
      <c r="C104" s="1" t="s">
        <v>3653</v>
      </c>
      <c r="D104" s="1" t="s">
        <v>3654</v>
      </c>
    </row>
    <row r="105" spans="1:4">
      <c r="A105" s="1">
        <v>104</v>
      </c>
      <c r="B105" s="1">
        <v>80181651</v>
      </c>
      <c r="C105" s="1" t="s">
        <v>3655</v>
      </c>
      <c r="D105" s="1" t="s">
        <v>3659</v>
      </c>
    </row>
    <row r="106" spans="1:4">
      <c r="A106" s="1">
        <v>105</v>
      </c>
      <c r="B106" s="1">
        <v>52127803</v>
      </c>
      <c r="C106" s="1" t="s">
        <v>3653</v>
      </c>
      <c r="D106" s="1" t="s">
        <v>3654</v>
      </c>
    </row>
    <row r="107" spans="1:4">
      <c r="A107" s="1">
        <v>106</v>
      </c>
      <c r="B107" s="1">
        <v>52542514</v>
      </c>
      <c r="C107" s="1" t="s">
        <v>3653</v>
      </c>
      <c r="D107" s="1" t="s">
        <v>3654</v>
      </c>
    </row>
    <row r="108" spans="1:4">
      <c r="A108" s="1">
        <v>107</v>
      </c>
      <c r="B108" s="1">
        <v>1030298386</v>
      </c>
      <c r="C108" s="1" t="s">
        <v>3655</v>
      </c>
      <c r="D108" s="1" t="s">
        <v>3661</v>
      </c>
    </row>
    <row r="109" spans="1:4">
      <c r="A109" s="1">
        <v>108</v>
      </c>
      <c r="B109" s="1">
        <v>52742799</v>
      </c>
      <c r="C109" s="1" t="s">
        <v>3655</v>
      </c>
      <c r="D109" s="1" t="s">
        <v>3658</v>
      </c>
    </row>
    <row r="110" spans="1:4">
      <c r="A110" s="1">
        <v>109</v>
      </c>
      <c r="B110" s="1">
        <v>5163225</v>
      </c>
      <c r="C110" s="1" t="s">
        <v>3655</v>
      </c>
      <c r="D110" s="1" t="s">
        <v>3659</v>
      </c>
    </row>
    <row r="111" spans="1:4">
      <c r="A111" s="1">
        <v>110</v>
      </c>
      <c r="B111" s="1">
        <v>52519861</v>
      </c>
      <c r="C111" s="1" t="s">
        <v>3655</v>
      </c>
      <c r="D111" s="1" t="s">
        <v>3656</v>
      </c>
    </row>
    <row r="112" spans="1:4">
      <c r="A112" s="1">
        <v>111</v>
      </c>
      <c r="B112" s="1">
        <v>1070114555</v>
      </c>
      <c r="C112" s="1" t="s">
        <v>3655</v>
      </c>
      <c r="D112" s="1" t="s">
        <v>3659</v>
      </c>
    </row>
    <row r="113" spans="1:4">
      <c r="A113" s="1">
        <v>112</v>
      </c>
      <c r="B113" s="1">
        <v>5280956</v>
      </c>
      <c r="C113" s="1" t="s">
        <v>3655</v>
      </c>
      <c r="D113" s="1" t="s">
        <v>3657</v>
      </c>
    </row>
    <row r="114" spans="1:4">
      <c r="A114" s="1">
        <v>113</v>
      </c>
      <c r="B114" s="1">
        <v>53104066</v>
      </c>
      <c r="C114" s="1" t="s">
        <v>3655</v>
      </c>
      <c r="D114" s="1" t="s">
        <v>3660</v>
      </c>
    </row>
    <row r="115" spans="1:4">
      <c r="A115" s="1">
        <v>114</v>
      </c>
      <c r="B115" s="1">
        <v>80035</v>
      </c>
      <c r="C115" s="1" t="s">
        <v>3655</v>
      </c>
      <c r="D115" s="1" t="s">
        <v>3657</v>
      </c>
    </row>
    <row r="116" spans="1:4">
      <c r="A116" s="1">
        <v>115</v>
      </c>
      <c r="B116" s="1">
        <v>1099379322</v>
      </c>
      <c r="C116" s="1" t="s">
        <v>3655</v>
      </c>
      <c r="D116" s="1" t="s">
        <v>3656</v>
      </c>
    </row>
    <row r="117" spans="1:4">
      <c r="A117" s="1">
        <v>116</v>
      </c>
      <c r="B117" s="1">
        <v>1015641304</v>
      </c>
      <c r="C117" s="1" t="s">
        <v>3655</v>
      </c>
      <c r="D117" s="1" t="s">
        <v>3657</v>
      </c>
    </row>
    <row r="118" spans="1:4">
      <c r="A118" s="1">
        <v>117</v>
      </c>
      <c r="B118" s="1">
        <v>1019899356</v>
      </c>
      <c r="C118" s="1" t="s">
        <v>3655</v>
      </c>
      <c r="D118" s="1" t="s">
        <v>3660</v>
      </c>
    </row>
    <row r="119" spans="1:4">
      <c r="A119" s="1">
        <v>118</v>
      </c>
      <c r="B119" s="1">
        <v>52785048</v>
      </c>
      <c r="C119" s="1" t="s">
        <v>3655</v>
      </c>
      <c r="D119" s="1" t="s">
        <v>3661</v>
      </c>
    </row>
    <row r="120" spans="1:4">
      <c r="A120" s="1">
        <v>119</v>
      </c>
      <c r="B120" s="1">
        <v>1070393630</v>
      </c>
      <c r="C120" s="1" t="s">
        <v>3655</v>
      </c>
      <c r="D120" s="1" t="s">
        <v>3657</v>
      </c>
    </row>
    <row r="121" spans="1:4">
      <c r="A121" s="1">
        <v>120</v>
      </c>
      <c r="B121" s="1">
        <v>52837062</v>
      </c>
      <c r="C121" s="1" t="s">
        <v>3655</v>
      </c>
      <c r="D121" s="1" t="s">
        <v>3659</v>
      </c>
    </row>
    <row r="122" spans="1:4">
      <c r="A122" s="1">
        <v>121</v>
      </c>
      <c r="B122" s="1">
        <v>52937246</v>
      </c>
      <c r="C122" s="1" t="s">
        <v>3653</v>
      </c>
      <c r="D122" s="1" t="s">
        <v>3654</v>
      </c>
    </row>
    <row r="123" spans="1:4">
      <c r="A123" s="1">
        <v>122</v>
      </c>
      <c r="B123" s="1">
        <v>52825248</v>
      </c>
      <c r="C123" s="1" t="s">
        <v>3655</v>
      </c>
      <c r="D123" s="1" t="s">
        <v>3658</v>
      </c>
    </row>
    <row r="124" spans="1:4">
      <c r="A124" s="1">
        <v>123</v>
      </c>
      <c r="B124" s="1">
        <v>1018916309</v>
      </c>
      <c r="C124" s="1" t="s">
        <v>3655</v>
      </c>
      <c r="D124" s="1" t="s">
        <v>3661</v>
      </c>
    </row>
    <row r="125" spans="1:4">
      <c r="A125" s="1">
        <v>124</v>
      </c>
      <c r="B125" s="1">
        <v>1013994540</v>
      </c>
      <c r="C125" s="1" t="s">
        <v>3655</v>
      </c>
      <c r="D125" s="1" t="s">
        <v>3660</v>
      </c>
    </row>
    <row r="126" spans="1:4">
      <c r="A126" s="1">
        <v>125</v>
      </c>
      <c r="B126" s="1">
        <v>40214760</v>
      </c>
      <c r="C126" s="1" t="s">
        <v>3655</v>
      </c>
      <c r="D126" s="1" t="s">
        <v>3657</v>
      </c>
    </row>
    <row r="127" spans="1:4">
      <c r="A127" s="1">
        <v>126</v>
      </c>
      <c r="B127" s="1">
        <v>1032827013</v>
      </c>
      <c r="C127" s="1" t="s">
        <v>3655</v>
      </c>
      <c r="D127" s="1" t="s">
        <v>3659</v>
      </c>
    </row>
    <row r="128" spans="1:4">
      <c r="A128" s="1">
        <v>127</v>
      </c>
      <c r="B128" s="1">
        <v>43586823</v>
      </c>
      <c r="C128" s="1" t="s">
        <v>3655</v>
      </c>
      <c r="D128" s="1" t="s">
        <v>3658</v>
      </c>
    </row>
    <row r="129" spans="1:4">
      <c r="A129" s="1">
        <v>128</v>
      </c>
      <c r="B129" s="1">
        <v>1019905811</v>
      </c>
      <c r="C129" s="1" t="s">
        <v>3655</v>
      </c>
      <c r="D129" s="1" t="s">
        <v>3658</v>
      </c>
    </row>
    <row r="130" spans="1:4">
      <c r="A130" s="1">
        <v>129</v>
      </c>
      <c r="B130" s="1">
        <v>28557503</v>
      </c>
      <c r="C130" s="1" t="s">
        <v>3655</v>
      </c>
      <c r="D130" s="1" t="s">
        <v>3660</v>
      </c>
    </row>
    <row r="131" spans="1:4">
      <c r="A131" s="1">
        <v>130</v>
      </c>
      <c r="B131" s="1">
        <v>1012157386</v>
      </c>
      <c r="C131" s="1" t="s">
        <v>3655</v>
      </c>
      <c r="D131" s="1" t="s">
        <v>3656</v>
      </c>
    </row>
    <row r="132" spans="1:4">
      <c r="A132" s="1">
        <v>131</v>
      </c>
      <c r="B132" s="1">
        <v>80001678</v>
      </c>
      <c r="C132" s="1" t="s">
        <v>3653</v>
      </c>
      <c r="D132" s="1" t="s">
        <v>3654</v>
      </c>
    </row>
    <row r="133" spans="1:4">
      <c r="A133" s="1">
        <v>132</v>
      </c>
      <c r="B133" s="1">
        <v>1120646707</v>
      </c>
      <c r="C133" s="1" t="s">
        <v>3655</v>
      </c>
      <c r="D133" s="1" t="s">
        <v>3660</v>
      </c>
    </row>
    <row r="134" spans="1:4">
      <c r="A134" s="1">
        <v>133</v>
      </c>
      <c r="B134" s="1">
        <v>79483392</v>
      </c>
      <c r="C134" s="1" t="s">
        <v>3655</v>
      </c>
      <c r="D134" s="1" t="s">
        <v>3659</v>
      </c>
    </row>
    <row r="135" spans="1:4">
      <c r="A135" s="1">
        <v>134</v>
      </c>
      <c r="B135" s="1">
        <v>1022928175</v>
      </c>
      <c r="C135" s="1" t="s">
        <v>3655</v>
      </c>
      <c r="D135" s="1" t="s">
        <v>3660</v>
      </c>
    </row>
    <row r="136" spans="1:4">
      <c r="A136" s="1">
        <v>135</v>
      </c>
      <c r="B136" s="1">
        <v>52141767</v>
      </c>
      <c r="C136" s="1" t="s">
        <v>3655</v>
      </c>
      <c r="D136" s="1" t="s">
        <v>3658</v>
      </c>
    </row>
    <row r="137" spans="1:4">
      <c r="A137" s="1">
        <v>136</v>
      </c>
      <c r="B137" s="1">
        <v>52097731</v>
      </c>
      <c r="C137" s="1" t="s">
        <v>3655</v>
      </c>
      <c r="D137" s="1" t="s">
        <v>3659</v>
      </c>
    </row>
    <row r="138" spans="1:4">
      <c r="A138" s="1">
        <v>137</v>
      </c>
      <c r="B138" s="1">
        <v>30739358</v>
      </c>
      <c r="C138" s="1" t="s">
        <v>3655</v>
      </c>
      <c r="D138" s="1" t="s">
        <v>3661</v>
      </c>
    </row>
    <row r="139" spans="1:4">
      <c r="A139" s="1">
        <v>138</v>
      </c>
      <c r="B139" s="1">
        <v>1031725967</v>
      </c>
      <c r="C139" s="1" t="s">
        <v>3653</v>
      </c>
      <c r="D139" s="1" t="s">
        <v>3654</v>
      </c>
    </row>
    <row r="140" spans="1:4">
      <c r="A140" s="1">
        <v>139</v>
      </c>
      <c r="B140" s="1">
        <v>53114721</v>
      </c>
      <c r="C140" s="1" t="s">
        <v>3655</v>
      </c>
      <c r="D140" s="1" t="s">
        <v>3658</v>
      </c>
    </row>
    <row r="141" spans="1:4">
      <c r="A141" s="1">
        <v>140</v>
      </c>
      <c r="B141" s="1">
        <v>2063459</v>
      </c>
      <c r="C141" s="1" t="s">
        <v>3655</v>
      </c>
      <c r="D141" s="1" t="s">
        <v>3659</v>
      </c>
    </row>
    <row r="142" spans="1:4">
      <c r="A142" s="1">
        <v>141</v>
      </c>
      <c r="B142" s="1">
        <v>1016724240</v>
      </c>
      <c r="C142" s="1" t="s">
        <v>3653</v>
      </c>
      <c r="D142" s="1" t="s">
        <v>3654</v>
      </c>
    </row>
    <row r="143" spans="1:4">
      <c r="A143" s="1">
        <v>142</v>
      </c>
      <c r="B143" s="1">
        <v>52965290</v>
      </c>
      <c r="C143" s="1" t="s">
        <v>3653</v>
      </c>
      <c r="D143" s="1" t="s">
        <v>3654</v>
      </c>
    </row>
    <row r="144" spans="1:4">
      <c r="A144" s="1">
        <v>143</v>
      </c>
      <c r="B144" s="1">
        <v>80202920</v>
      </c>
      <c r="C144" s="1" t="s">
        <v>3655</v>
      </c>
      <c r="D144" s="1" t="s">
        <v>3660</v>
      </c>
    </row>
    <row r="145" spans="1:4">
      <c r="A145" s="1">
        <v>144</v>
      </c>
      <c r="B145" s="1">
        <v>8075650</v>
      </c>
      <c r="C145" s="1" t="s">
        <v>3655</v>
      </c>
      <c r="D145" s="1" t="s">
        <v>3659</v>
      </c>
    </row>
    <row r="146" spans="1:4">
      <c r="A146" s="1">
        <v>145</v>
      </c>
      <c r="B146" s="1">
        <v>52957508</v>
      </c>
      <c r="C146" s="1" t="s">
        <v>3655</v>
      </c>
      <c r="D146" s="1" t="s">
        <v>3658</v>
      </c>
    </row>
    <row r="147" spans="1:4">
      <c r="A147" s="1">
        <v>146</v>
      </c>
      <c r="B147" s="1">
        <v>1024480501</v>
      </c>
      <c r="C147" s="1" t="s">
        <v>3655</v>
      </c>
      <c r="D147" s="1" t="s">
        <v>3658</v>
      </c>
    </row>
    <row r="148" spans="1:4">
      <c r="A148" s="1">
        <v>147</v>
      </c>
      <c r="B148" s="1">
        <v>52319212</v>
      </c>
      <c r="C148" s="1" t="s">
        <v>3653</v>
      </c>
      <c r="D148" s="1" t="s">
        <v>3654</v>
      </c>
    </row>
    <row r="149" spans="1:4">
      <c r="A149" s="1">
        <v>148</v>
      </c>
      <c r="B149" s="1">
        <v>1022460756</v>
      </c>
      <c r="C149" s="1" t="s">
        <v>3655</v>
      </c>
      <c r="D149" s="1" t="s">
        <v>3659</v>
      </c>
    </row>
    <row r="150" spans="1:4">
      <c r="A150" s="1">
        <v>149</v>
      </c>
      <c r="B150" s="1">
        <v>52508483</v>
      </c>
      <c r="C150" s="1" t="s">
        <v>3653</v>
      </c>
      <c r="D150" s="1" t="s">
        <v>3654</v>
      </c>
    </row>
    <row r="151" spans="1:4">
      <c r="A151" s="1">
        <v>150</v>
      </c>
      <c r="B151" s="1">
        <v>1019169016</v>
      </c>
      <c r="C151" s="1" t="s">
        <v>3655</v>
      </c>
      <c r="D151" s="1" t="s">
        <v>3661</v>
      </c>
    </row>
    <row r="152" spans="1:4">
      <c r="A152" s="1">
        <v>151</v>
      </c>
      <c r="B152" s="1">
        <v>1012693592</v>
      </c>
      <c r="C152" s="1" t="s">
        <v>3655</v>
      </c>
      <c r="D152" s="1" t="s">
        <v>3661</v>
      </c>
    </row>
    <row r="153" spans="1:4">
      <c r="A153" s="1">
        <v>152</v>
      </c>
      <c r="B153" s="1">
        <v>5221481</v>
      </c>
      <c r="C153" s="1" t="s">
        <v>3655</v>
      </c>
      <c r="D153" s="1" t="s">
        <v>3660</v>
      </c>
    </row>
    <row r="154" spans="1:4">
      <c r="A154" s="1">
        <v>153</v>
      </c>
      <c r="B154" s="1">
        <v>1032977187</v>
      </c>
      <c r="C154" s="1" t="s">
        <v>3655</v>
      </c>
      <c r="D154" s="1" t="s">
        <v>3659</v>
      </c>
    </row>
    <row r="155" spans="1:4">
      <c r="A155" s="1">
        <v>154</v>
      </c>
      <c r="B155" s="1">
        <v>46687150</v>
      </c>
      <c r="C155" s="1" t="s">
        <v>3655</v>
      </c>
      <c r="D155" s="1" t="s">
        <v>3660</v>
      </c>
    </row>
    <row r="156" spans="1:4">
      <c r="A156" s="1">
        <v>155</v>
      </c>
      <c r="B156" s="1">
        <v>1024890549</v>
      </c>
      <c r="C156" s="1" t="s">
        <v>3653</v>
      </c>
      <c r="D156" s="1" t="s">
        <v>3654</v>
      </c>
    </row>
    <row r="157" spans="1:4">
      <c r="A157" s="1">
        <v>156</v>
      </c>
      <c r="B157" s="1">
        <v>1110301558</v>
      </c>
      <c r="C157" s="1" t="s">
        <v>3655</v>
      </c>
      <c r="D157" s="1" t="s">
        <v>3658</v>
      </c>
    </row>
    <row r="158" spans="1:4">
      <c r="A158" s="1">
        <v>157</v>
      </c>
      <c r="B158" s="1">
        <v>1030459274</v>
      </c>
      <c r="C158" s="1" t="s">
        <v>3653</v>
      </c>
      <c r="D158" s="1" t="s">
        <v>3654</v>
      </c>
    </row>
    <row r="159" spans="1:4">
      <c r="A159" s="1">
        <v>158</v>
      </c>
      <c r="B159" s="1">
        <v>80235891</v>
      </c>
      <c r="C159" s="1" t="s">
        <v>3655</v>
      </c>
      <c r="D159" s="1" t="s">
        <v>3659</v>
      </c>
    </row>
    <row r="160" spans="1:4">
      <c r="A160" s="1">
        <v>159</v>
      </c>
      <c r="B160" s="1">
        <v>79135404</v>
      </c>
      <c r="C160" s="1" t="s">
        <v>3655</v>
      </c>
      <c r="D160" s="1" t="s">
        <v>3659</v>
      </c>
    </row>
    <row r="161" spans="1:4">
      <c r="A161" s="1">
        <v>160</v>
      </c>
      <c r="B161" s="1">
        <v>1014394687</v>
      </c>
      <c r="C161" s="1" t="s">
        <v>3653</v>
      </c>
      <c r="D161" s="1" t="s">
        <v>3654</v>
      </c>
    </row>
    <row r="162" spans="1:4">
      <c r="A162" s="1">
        <v>161</v>
      </c>
      <c r="B162" s="1">
        <v>1000579530</v>
      </c>
      <c r="C162" s="1" t="s">
        <v>3655</v>
      </c>
      <c r="D162" s="1" t="s">
        <v>3660</v>
      </c>
    </row>
    <row r="163" spans="1:4">
      <c r="A163" s="1">
        <v>162</v>
      </c>
      <c r="B163" s="1">
        <v>10143348</v>
      </c>
      <c r="C163" s="1" t="s">
        <v>3655</v>
      </c>
      <c r="D163" s="1" t="s">
        <v>3656</v>
      </c>
    </row>
    <row r="164" spans="1:4">
      <c r="A164" s="1">
        <v>163</v>
      </c>
      <c r="B164" s="1">
        <v>1013641376</v>
      </c>
      <c r="C164" s="1" t="s">
        <v>3655</v>
      </c>
      <c r="D164" s="1" t="s">
        <v>3661</v>
      </c>
    </row>
    <row r="165" spans="1:4">
      <c r="A165" s="1">
        <v>164</v>
      </c>
      <c r="B165" s="1">
        <v>1024526336</v>
      </c>
      <c r="C165" s="1" t="s">
        <v>3655</v>
      </c>
      <c r="D165" s="1" t="s">
        <v>3660</v>
      </c>
    </row>
    <row r="166" spans="1:4">
      <c r="A166" s="1">
        <v>165</v>
      </c>
      <c r="B166" s="1">
        <v>1013728069</v>
      </c>
      <c r="C166" s="1" t="s">
        <v>3653</v>
      </c>
      <c r="D166" s="1" t="s">
        <v>3654</v>
      </c>
    </row>
    <row r="167" spans="1:4">
      <c r="A167" s="1">
        <v>166</v>
      </c>
      <c r="B167" s="1">
        <v>52791648</v>
      </c>
      <c r="C167" s="1" t="s">
        <v>3655</v>
      </c>
      <c r="D167" s="1" t="s">
        <v>3660</v>
      </c>
    </row>
    <row r="168" spans="1:4">
      <c r="A168" s="1">
        <v>167</v>
      </c>
      <c r="B168" s="1">
        <v>51933201</v>
      </c>
      <c r="C168" s="1" t="s">
        <v>3653</v>
      </c>
      <c r="D168" s="1" t="s">
        <v>3654</v>
      </c>
    </row>
    <row r="169" spans="1:4">
      <c r="A169" s="1">
        <v>168</v>
      </c>
      <c r="B169" s="1">
        <v>1032898071</v>
      </c>
      <c r="C169" s="1" t="s">
        <v>3655</v>
      </c>
      <c r="D169" s="1" t="s">
        <v>3661</v>
      </c>
    </row>
    <row r="170" spans="1:4">
      <c r="A170" s="1">
        <v>169</v>
      </c>
      <c r="B170" s="1">
        <v>39785904</v>
      </c>
      <c r="C170" s="1" t="s">
        <v>3655</v>
      </c>
      <c r="D170" s="1" t="s">
        <v>3656</v>
      </c>
    </row>
    <row r="171" spans="1:4">
      <c r="A171" s="1">
        <v>170</v>
      </c>
      <c r="B171" s="1">
        <v>1098504469</v>
      </c>
      <c r="C171" s="1" t="s">
        <v>3655</v>
      </c>
      <c r="D171" s="1" t="s">
        <v>3656</v>
      </c>
    </row>
    <row r="172" spans="1:4">
      <c r="A172" s="1">
        <v>171</v>
      </c>
      <c r="B172" s="1">
        <v>80235487</v>
      </c>
      <c r="C172" s="1" t="s">
        <v>3655</v>
      </c>
      <c r="D172" s="1" t="s">
        <v>3660</v>
      </c>
    </row>
    <row r="173" spans="1:4">
      <c r="A173" s="1">
        <v>172</v>
      </c>
      <c r="B173" s="1">
        <v>1012178632</v>
      </c>
      <c r="C173" s="1" t="s">
        <v>3655</v>
      </c>
      <c r="D173" s="1" t="s">
        <v>3659</v>
      </c>
    </row>
    <row r="174" spans="1:4">
      <c r="A174" s="1">
        <v>173</v>
      </c>
      <c r="B174" s="1">
        <v>113654488</v>
      </c>
      <c r="C174" s="1" t="s">
        <v>3655</v>
      </c>
      <c r="D174" s="1" t="s">
        <v>3657</v>
      </c>
    </row>
    <row r="175" spans="1:4">
      <c r="A175" s="1">
        <v>174</v>
      </c>
      <c r="B175" s="1">
        <v>102288712</v>
      </c>
      <c r="C175" s="1" t="s">
        <v>3653</v>
      </c>
      <c r="D175" s="1" t="s">
        <v>3654</v>
      </c>
    </row>
    <row r="176" spans="1:4">
      <c r="A176" s="1">
        <v>175</v>
      </c>
      <c r="B176" s="1">
        <v>1020186555</v>
      </c>
      <c r="C176" s="1" t="s">
        <v>3655</v>
      </c>
      <c r="D176" s="1" t="s">
        <v>3657</v>
      </c>
    </row>
    <row r="177" spans="1:4">
      <c r="A177" s="1">
        <v>176</v>
      </c>
      <c r="B177" s="1">
        <v>1030228216</v>
      </c>
      <c r="C177" s="1" t="s">
        <v>3655</v>
      </c>
      <c r="D177" s="1" t="s">
        <v>3660</v>
      </c>
    </row>
    <row r="178" spans="1:4">
      <c r="A178" s="1">
        <v>177</v>
      </c>
      <c r="B178" s="1">
        <v>65694363</v>
      </c>
      <c r="C178" s="1" t="s">
        <v>3655</v>
      </c>
      <c r="D178" s="1" t="s">
        <v>3661</v>
      </c>
    </row>
    <row r="179" spans="1:4">
      <c r="A179" s="1">
        <v>178</v>
      </c>
      <c r="B179" s="1">
        <v>41651561</v>
      </c>
      <c r="C179" s="1" t="s">
        <v>3655</v>
      </c>
      <c r="D179" s="1" t="s">
        <v>3657</v>
      </c>
    </row>
    <row r="180" spans="1:4">
      <c r="A180" s="1">
        <v>179</v>
      </c>
      <c r="B180" s="1">
        <v>1022328209</v>
      </c>
      <c r="C180" s="1" t="s">
        <v>3655</v>
      </c>
      <c r="D180" s="1" t="s">
        <v>3660</v>
      </c>
    </row>
    <row r="181" spans="1:4">
      <c r="A181" s="1">
        <v>180</v>
      </c>
      <c r="B181" s="1">
        <v>1019635132</v>
      </c>
      <c r="C181" s="1" t="s">
        <v>3655</v>
      </c>
      <c r="D181" s="1" t="s">
        <v>3661</v>
      </c>
    </row>
    <row r="182" spans="1:4">
      <c r="A182" s="1">
        <v>181</v>
      </c>
      <c r="B182" s="1">
        <v>1098926369</v>
      </c>
      <c r="C182" s="1" t="s">
        <v>3655</v>
      </c>
      <c r="D182" s="1" t="s">
        <v>3657</v>
      </c>
    </row>
    <row r="183" spans="1:4">
      <c r="A183" s="1">
        <v>182</v>
      </c>
      <c r="B183" s="1">
        <v>51939341</v>
      </c>
      <c r="C183" s="1" t="s">
        <v>3653</v>
      </c>
      <c r="D183" s="1" t="s">
        <v>3654</v>
      </c>
    </row>
    <row r="184" spans="1:4">
      <c r="A184" s="1">
        <v>183</v>
      </c>
      <c r="B184" s="1">
        <v>1023807853</v>
      </c>
      <c r="C184" s="1" t="s">
        <v>3655</v>
      </c>
      <c r="D184" s="1" t="s">
        <v>3657</v>
      </c>
    </row>
    <row r="185" spans="1:4">
      <c r="A185" s="1">
        <v>184</v>
      </c>
      <c r="B185" s="1">
        <v>52166940</v>
      </c>
      <c r="C185" s="1" t="s">
        <v>3655</v>
      </c>
      <c r="D185" s="1" t="s">
        <v>3661</v>
      </c>
    </row>
    <row r="186" spans="1:4">
      <c r="A186" s="1">
        <v>185</v>
      </c>
      <c r="B186" s="1">
        <v>79788404</v>
      </c>
      <c r="C186" s="1" t="s">
        <v>3655</v>
      </c>
      <c r="D186" s="1" t="s">
        <v>3659</v>
      </c>
    </row>
    <row r="187" spans="1:4">
      <c r="A187" s="1">
        <v>186</v>
      </c>
      <c r="B187" s="1">
        <v>1023526994</v>
      </c>
      <c r="C187" s="1" t="s">
        <v>3655</v>
      </c>
      <c r="D187" s="1" t="s">
        <v>3658</v>
      </c>
    </row>
    <row r="188" spans="1:4">
      <c r="A188" s="1">
        <v>187</v>
      </c>
      <c r="B188" s="1">
        <v>52387470</v>
      </c>
      <c r="C188" s="1" t="s">
        <v>3655</v>
      </c>
      <c r="D188" s="1" t="s">
        <v>3656</v>
      </c>
    </row>
    <row r="189" spans="1:4">
      <c r="A189" s="1">
        <v>188</v>
      </c>
      <c r="B189" s="1">
        <v>107239135</v>
      </c>
      <c r="C189" s="1" t="s">
        <v>3655</v>
      </c>
      <c r="D189" s="1" t="s">
        <v>3656</v>
      </c>
    </row>
    <row r="190" spans="1:4">
      <c r="A190" s="1">
        <v>189</v>
      </c>
      <c r="B190" s="1">
        <v>51983446</v>
      </c>
      <c r="C190" s="1" t="s">
        <v>3655</v>
      </c>
      <c r="D190" s="1" t="s">
        <v>3657</v>
      </c>
    </row>
    <row r="191" spans="1:4">
      <c r="A191" s="1">
        <v>190</v>
      </c>
      <c r="B191" s="1">
        <v>4003672</v>
      </c>
      <c r="C191" s="1" t="s">
        <v>3655</v>
      </c>
      <c r="D191" s="1" t="s">
        <v>3661</v>
      </c>
    </row>
    <row r="192" spans="1:4">
      <c r="A192" s="1">
        <v>191</v>
      </c>
      <c r="B192" s="1">
        <v>52362197</v>
      </c>
      <c r="C192" s="1" t="s">
        <v>3655</v>
      </c>
      <c r="D192" s="1" t="s">
        <v>3659</v>
      </c>
    </row>
    <row r="193" spans="1:4">
      <c r="A193" s="1">
        <v>192</v>
      </c>
      <c r="B193" s="1">
        <v>1115358302</v>
      </c>
      <c r="C193" s="1" t="s">
        <v>3653</v>
      </c>
      <c r="D193" s="1" t="s">
        <v>3654</v>
      </c>
    </row>
    <row r="194" spans="1:4">
      <c r="A194" s="1">
        <v>193</v>
      </c>
      <c r="B194" s="1">
        <v>1128536269</v>
      </c>
      <c r="C194" s="1" t="s">
        <v>3655</v>
      </c>
      <c r="D194" s="1" t="s">
        <v>3656</v>
      </c>
    </row>
    <row r="195" spans="1:4">
      <c r="A195" s="1">
        <v>194</v>
      </c>
      <c r="B195" s="1">
        <v>77248013</v>
      </c>
      <c r="C195" s="1" t="s">
        <v>3655</v>
      </c>
      <c r="D195" s="1" t="s">
        <v>3657</v>
      </c>
    </row>
    <row r="196" spans="1:4">
      <c r="A196" s="1">
        <v>195</v>
      </c>
      <c r="B196" s="1">
        <v>51841418</v>
      </c>
      <c r="C196" s="1" t="s">
        <v>3653</v>
      </c>
      <c r="D196" s="1" t="s">
        <v>3654</v>
      </c>
    </row>
    <row r="197" spans="1:4">
      <c r="A197" s="1">
        <v>196</v>
      </c>
      <c r="B197" s="1">
        <v>52339801</v>
      </c>
      <c r="C197" s="1" t="s">
        <v>3655</v>
      </c>
      <c r="D197" s="1" t="s">
        <v>3660</v>
      </c>
    </row>
    <row r="198" spans="1:4">
      <c r="A198" s="1">
        <v>197</v>
      </c>
      <c r="B198" s="1">
        <v>79331769</v>
      </c>
      <c r="C198" s="1" t="s">
        <v>3653</v>
      </c>
      <c r="D198" s="1" t="s">
        <v>3654</v>
      </c>
    </row>
    <row r="199" spans="1:4">
      <c r="A199" s="1">
        <v>198</v>
      </c>
      <c r="B199" s="1">
        <v>52078661</v>
      </c>
      <c r="C199" s="1" t="s">
        <v>3655</v>
      </c>
      <c r="D199" s="1" t="s">
        <v>3658</v>
      </c>
    </row>
    <row r="200" spans="1:4">
      <c r="A200" s="1">
        <v>199</v>
      </c>
      <c r="B200" s="1">
        <v>80212617</v>
      </c>
      <c r="C200" s="1" t="s">
        <v>3655</v>
      </c>
      <c r="D200" s="1" t="s">
        <v>3659</v>
      </c>
    </row>
    <row r="201" spans="1:4">
      <c r="A201" s="1">
        <v>200</v>
      </c>
      <c r="B201" s="1">
        <v>1018407730</v>
      </c>
      <c r="C201" s="1" t="s">
        <v>3653</v>
      </c>
      <c r="D201" s="1" t="s">
        <v>3654</v>
      </c>
    </row>
    <row r="202" spans="1:4">
      <c r="A202" s="1">
        <v>201</v>
      </c>
      <c r="B202" s="1">
        <v>53072769</v>
      </c>
      <c r="C202" s="1" t="s">
        <v>3655</v>
      </c>
      <c r="D202" s="1" t="s">
        <v>3658</v>
      </c>
    </row>
    <row r="203" spans="1:4">
      <c r="A203" s="1">
        <v>202</v>
      </c>
      <c r="B203" s="1">
        <v>39752838</v>
      </c>
      <c r="C203" s="1" t="s">
        <v>3653</v>
      </c>
      <c r="D203" s="1" t="s">
        <v>3654</v>
      </c>
    </row>
    <row r="204" spans="1:4">
      <c r="A204" s="1">
        <v>203</v>
      </c>
      <c r="B204" s="1">
        <v>52491554</v>
      </c>
      <c r="C204" s="1" t="s">
        <v>3655</v>
      </c>
      <c r="D204" s="1" t="s">
        <v>3656</v>
      </c>
    </row>
    <row r="205" spans="1:4">
      <c r="A205" s="1">
        <v>204</v>
      </c>
      <c r="B205" s="1">
        <v>39532543</v>
      </c>
      <c r="C205" s="1" t="s">
        <v>3655</v>
      </c>
      <c r="D205" s="1" t="s">
        <v>3658</v>
      </c>
    </row>
    <row r="206" spans="1:4">
      <c r="A206" s="1">
        <v>205</v>
      </c>
      <c r="B206" s="1">
        <v>52983370</v>
      </c>
      <c r="C206" s="1" t="s">
        <v>3655</v>
      </c>
      <c r="D206" s="1" t="s">
        <v>3659</v>
      </c>
    </row>
    <row r="207" spans="1:4">
      <c r="A207" s="1">
        <v>206</v>
      </c>
      <c r="B207" s="1">
        <v>56748004</v>
      </c>
      <c r="C207" s="1" t="s">
        <v>3653</v>
      </c>
      <c r="D207" s="1" t="s">
        <v>3654</v>
      </c>
    </row>
    <row r="208" spans="1:4">
      <c r="A208" s="1">
        <v>207</v>
      </c>
      <c r="B208" s="1">
        <v>53115706</v>
      </c>
      <c r="C208" s="1" t="s">
        <v>3655</v>
      </c>
      <c r="D208" s="1" t="s">
        <v>3657</v>
      </c>
    </row>
    <row r="209" spans="1:4">
      <c r="A209" s="1">
        <v>208</v>
      </c>
      <c r="B209" s="1">
        <v>1015504129</v>
      </c>
      <c r="C209" s="1" t="s">
        <v>3655</v>
      </c>
      <c r="D209" s="1" t="s">
        <v>3660</v>
      </c>
    </row>
    <row r="210" spans="1:4">
      <c r="A210" s="1">
        <v>209</v>
      </c>
      <c r="B210" s="1">
        <v>41956462</v>
      </c>
      <c r="C210" s="1" t="s">
        <v>3655</v>
      </c>
      <c r="D210" s="1" t="s">
        <v>3657</v>
      </c>
    </row>
    <row r="211" spans="1:4">
      <c r="A211" s="1">
        <v>210</v>
      </c>
      <c r="B211" s="1">
        <v>1005995130</v>
      </c>
      <c r="C211" s="1" t="s">
        <v>3653</v>
      </c>
      <c r="D211" s="1" t="s">
        <v>3654</v>
      </c>
    </row>
    <row r="212" spans="1:4">
      <c r="A212" s="1">
        <v>211</v>
      </c>
      <c r="B212" s="1">
        <v>1073580180</v>
      </c>
      <c r="C212" s="1" t="s">
        <v>3655</v>
      </c>
      <c r="D212" s="1" t="s">
        <v>3661</v>
      </c>
    </row>
    <row r="213" spans="1:4">
      <c r="A213" s="1">
        <v>212</v>
      </c>
      <c r="B213" s="1">
        <v>35333997</v>
      </c>
      <c r="C213" s="1" t="s">
        <v>3655</v>
      </c>
      <c r="D213" s="1" t="s">
        <v>3658</v>
      </c>
    </row>
    <row r="214" spans="1:4">
      <c r="A214" s="1">
        <v>213</v>
      </c>
      <c r="B214" s="1">
        <v>52859124</v>
      </c>
      <c r="C214" s="1" t="s">
        <v>3653</v>
      </c>
      <c r="D214" s="1" t="s">
        <v>3654</v>
      </c>
    </row>
    <row r="215" spans="1:4">
      <c r="A215" s="1">
        <v>214</v>
      </c>
      <c r="B215" s="1">
        <v>1033597594</v>
      </c>
      <c r="C215" s="1" t="s">
        <v>3655</v>
      </c>
      <c r="D215" s="1" t="s">
        <v>3661</v>
      </c>
    </row>
    <row r="216" spans="1:4">
      <c r="A216" s="1">
        <v>215</v>
      </c>
      <c r="B216" s="1">
        <v>5199711</v>
      </c>
      <c r="C216" s="1" t="s">
        <v>3655</v>
      </c>
      <c r="D216" s="1" t="s">
        <v>3658</v>
      </c>
    </row>
    <row r="217" spans="1:4">
      <c r="A217" s="1">
        <v>216</v>
      </c>
      <c r="B217" s="1">
        <v>52702121</v>
      </c>
      <c r="C217" s="1" t="s">
        <v>3655</v>
      </c>
      <c r="D217" s="1" t="s">
        <v>3661</v>
      </c>
    </row>
    <row r="218" spans="1:4">
      <c r="A218" s="1">
        <v>217</v>
      </c>
      <c r="B218" s="1">
        <v>1097293690</v>
      </c>
      <c r="C218" s="1" t="s">
        <v>3655</v>
      </c>
      <c r="D218" s="1" t="s">
        <v>3659</v>
      </c>
    </row>
    <row r="219" spans="1:4">
      <c r="A219" s="1">
        <v>218</v>
      </c>
      <c r="B219" s="1">
        <v>1010329207</v>
      </c>
      <c r="C219" s="1" t="s">
        <v>3653</v>
      </c>
      <c r="D219" s="1" t="s">
        <v>3654</v>
      </c>
    </row>
    <row r="220" spans="1:4">
      <c r="A220" s="1">
        <v>219</v>
      </c>
      <c r="B220" s="1">
        <v>1022318322</v>
      </c>
      <c r="C220" s="1" t="s">
        <v>3655</v>
      </c>
      <c r="D220" s="1" t="s">
        <v>3661</v>
      </c>
    </row>
    <row r="221" spans="1:4">
      <c r="A221" s="1">
        <v>220</v>
      </c>
      <c r="B221" s="1">
        <v>1054750464</v>
      </c>
      <c r="C221" s="1" t="s">
        <v>3655</v>
      </c>
      <c r="D221" s="1" t="s">
        <v>3661</v>
      </c>
    </row>
    <row r="222" spans="1:4">
      <c r="A222" s="1">
        <v>221</v>
      </c>
      <c r="B222" s="1">
        <v>52267152</v>
      </c>
      <c r="C222" s="1" t="s">
        <v>3655</v>
      </c>
      <c r="D222" s="1" t="s">
        <v>3659</v>
      </c>
    </row>
    <row r="223" spans="1:4">
      <c r="A223" s="1">
        <v>222</v>
      </c>
      <c r="B223" s="1">
        <v>7995229</v>
      </c>
      <c r="C223" s="1" t="s">
        <v>3653</v>
      </c>
      <c r="D223" s="1" t="s">
        <v>3654</v>
      </c>
    </row>
    <row r="224" spans="1:4">
      <c r="A224" s="1">
        <v>223</v>
      </c>
      <c r="B224" s="1">
        <v>52532028</v>
      </c>
      <c r="C224" s="1" t="s">
        <v>3655</v>
      </c>
      <c r="D224" s="1" t="s">
        <v>3657</v>
      </c>
    </row>
    <row r="225" spans="1:4">
      <c r="A225" s="1">
        <v>224</v>
      </c>
      <c r="B225" s="1">
        <v>52261790</v>
      </c>
      <c r="C225" s="1" t="s">
        <v>3655</v>
      </c>
      <c r="D225" s="1" t="s">
        <v>3656</v>
      </c>
    </row>
    <row r="226" spans="1:4">
      <c r="A226" s="1">
        <v>225</v>
      </c>
      <c r="B226" s="1">
        <v>107848503</v>
      </c>
      <c r="C226" s="1" t="s">
        <v>3653</v>
      </c>
      <c r="D226" s="1" t="s">
        <v>3654</v>
      </c>
    </row>
    <row r="227" spans="1:4">
      <c r="A227" s="1">
        <v>226</v>
      </c>
      <c r="B227" s="1">
        <v>93373701</v>
      </c>
      <c r="C227" s="1" t="s">
        <v>3655</v>
      </c>
      <c r="D227" s="1" t="s">
        <v>3659</v>
      </c>
    </row>
    <row r="228" spans="1:4">
      <c r="A228" s="1">
        <v>227</v>
      </c>
      <c r="B228" s="1">
        <v>52055354</v>
      </c>
      <c r="C228" s="1" t="s">
        <v>3655</v>
      </c>
      <c r="D228" s="1" t="s">
        <v>3658</v>
      </c>
    </row>
    <row r="229" spans="1:4">
      <c r="A229" s="1">
        <v>228</v>
      </c>
      <c r="B229" s="1">
        <v>1015658791</v>
      </c>
      <c r="C229" s="1" t="s">
        <v>3655</v>
      </c>
      <c r="D229" s="1" t="s">
        <v>3656</v>
      </c>
    </row>
    <row r="230" spans="1:4">
      <c r="A230" s="1">
        <v>229</v>
      </c>
      <c r="B230" s="1">
        <v>1015339473</v>
      </c>
      <c r="C230" s="1" t="s">
        <v>3655</v>
      </c>
      <c r="D230" s="1" t="s">
        <v>3658</v>
      </c>
    </row>
    <row r="231" spans="1:4">
      <c r="A231" s="1">
        <v>230</v>
      </c>
      <c r="B231" s="1">
        <v>1136542194</v>
      </c>
      <c r="C231" s="1" t="s">
        <v>3655</v>
      </c>
      <c r="D231" s="1" t="s">
        <v>3657</v>
      </c>
    </row>
    <row r="232" spans="1:4">
      <c r="A232" s="1">
        <v>231</v>
      </c>
      <c r="B232" s="1">
        <v>1030965391</v>
      </c>
      <c r="C232" s="1" t="s">
        <v>3655</v>
      </c>
      <c r="D232" s="1" t="s">
        <v>3661</v>
      </c>
    </row>
    <row r="233" spans="1:4">
      <c r="A233" s="1">
        <v>232</v>
      </c>
      <c r="B233" s="1">
        <v>80653432</v>
      </c>
      <c r="C233" s="1" t="s">
        <v>3655</v>
      </c>
      <c r="D233" s="1" t="s">
        <v>3660</v>
      </c>
    </row>
    <row r="234" spans="1:4">
      <c r="A234" s="1">
        <v>233</v>
      </c>
      <c r="B234" s="1">
        <v>53162674</v>
      </c>
      <c r="C234" s="1" t="s">
        <v>3655</v>
      </c>
      <c r="D234" s="1" t="s">
        <v>3660</v>
      </c>
    </row>
    <row r="235" spans="1:4">
      <c r="A235" s="1">
        <v>234</v>
      </c>
      <c r="B235" s="1">
        <v>79989494</v>
      </c>
      <c r="C235" s="1" t="s">
        <v>3655</v>
      </c>
      <c r="D235" s="1" t="s">
        <v>3660</v>
      </c>
    </row>
    <row r="236" spans="1:4">
      <c r="A236" s="1">
        <v>235</v>
      </c>
      <c r="B236" s="1">
        <v>80547643</v>
      </c>
      <c r="C236" s="1" t="s">
        <v>3655</v>
      </c>
      <c r="D236" s="1" t="s">
        <v>3656</v>
      </c>
    </row>
    <row r="237" spans="1:4">
      <c r="A237" s="1">
        <v>236</v>
      </c>
      <c r="B237" s="1">
        <v>56606948</v>
      </c>
      <c r="C237" s="1" t="s">
        <v>3655</v>
      </c>
      <c r="D237" s="1" t="s">
        <v>3661</v>
      </c>
    </row>
    <row r="238" spans="1:4">
      <c r="A238" s="1">
        <v>237</v>
      </c>
      <c r="B238" s="1">
        <v>101940289</v>
      </c>
      <c r="C238" s="1" t="s">
        <v>3655</v>
      </c>
      <c r="D238" s="1" t="s">
        <v>3660</v>
      </c>
    </row>
    <row r="239" spans="1:4">
      <c r="A239" s="1">
        <v>238</v>
      </c>
      <c r="B239" s="1">
        <v>1023715375</v>
      </c>
      <c r="C239" s="1" t="s">
        <v>3655</v>
      </c>
      <c r="D239" s="1" t="s">
        <v>3656</v>
      </c>
    </row>
    <row r="240" spans="1:4">
      <c r="A240" s="1">
        <v>239</v>
      </c>
      <c r="B240" s="1">
        <v>1031349723</v>
      </c>
      <c r="C240" s="1" t="s">
        <v>3655</v>
      </c>
      <c r="D240" s="1" t="s">
        <v>3656</v>
      </c>
    </row>
    <row r="241" spans="1:4">
      <c r="A241" s="1">
        <v>240</v>
      </c>
      <c r="B241" s="1">
        <v>5304290</v>
      </c>
      <c r="C241" s="1" t="s">
        <v>3655</v>
      </c>
      <c r="D241" s="1" t="s">
        <v>3661</v>
      </c>
    </row>
    <row r="242" spans="1:4">
      <c r="A242" s="1">
        <v>241</v>
      </c>
      <c r="B242" s="1">
        <v>1022316909</v>
      </c>
      <c r="C242" s="1" t="s">
        <v>3655</v>
      </c>
      <c r="D242" s="1" t="s">
        <v>3657</v>
      </c>
    </row>
    <row r="243" spans="1:4">
      <c r="A243" s="1">
        <v>242</v>
      </c>
      <c r="B243" s="1">
        <v>52901342</v>
      </c>
      <c r="C243" s="1" t="s">
        <v>3655</v>
      </c>
      <c r="D243" s="1" t="s">
        <v>3660</v>
      </c>
    </row>
    <row r="244" spans="1:4">
      <c r="A244" s="1">
        <v>243</v>
      </c>
      <c r="B244" s="1">
        <v>1010315986</v>
      </c>
      <c r="C244" s="1" t="s">
        <v>3655</v>
      </c>
      <c r="D244" s="1" t="s">
        <v>3660</v>
      </c>
    </row>
    <row r="245" spans="1:4">
      <c r="A245" s="1">
        <v>244</v>
      </c>
      <c r="B245" s="1">
        <v>52511169</v>
      </c>
      <c r="C245" s="1" t="s">
        <v>3655</v>
      </c>
      <c r="D245" s="1" t="s">
        <v>3661</v>
      </c>
    </row>
    <row r="246" spans="1:4">
      <c r="A246" s="1">
        <v>245</v>
      </c>
      <c r="B246" s="1">
        <v>39562303</v>
      </c>
      <c r="C246" s="1" t="s">
        <v>3655</v>
      </c>
      <c r="D246" s="1" t="s">
        <v>3658</v>
      </c>
    </row>
    <row r="247" spans="1:4">
      <c r="A247" s="1">
        <v>246</v>
      </c>
      <c r="B247" s="1">
        <v>1023565504</v>
      </c>
      <c r="C247" s="1" t="s">
        <v>3655</v>
      </c>
      <c r="D247" s="1" t="s">
        <v>3661</v>
      </c>
    </row>
    <row r="248" spans="1:4">
      <c r="A248" s="1">
        <v>247</v>
      </c>
      <c r="B248" s="1">
        <v>52962409</v>
      </c>
      <c r="C248" s="1" t="s">
        <v>3655</v>
      </c>
      <c r="D248" s="1" t="s">
        <v>3661</v>
      </c>
    </row>
    <row r="249" spans="1:4">
      <c r="A249" s="1">
        <v>248</v>
      </c>
      <c r="B249" s="1">
        <v>1010423339</v>
      </c>
      <c r="C249" s="1" t="s">
        <v>3655</v>
      </c>
      <c r="D249" s="1" t="s">
        <v>3661</v>
      </c>
    </row>
    <row r="250" spans="1:4">
      <c r="A250" s="1">
        <v>249</v>
      </c>
      <c r="B250" s="1">
        <v>79909354</v>
      </c>
      <c r="C250" s="1" t="s">
        <v>3653</v>
      </c>
      <c r="D250" s="1" t="s">
        <v>3654</v>
      </c>
    </row>
    <row r="251" spans="1:4">
      <c r="A251" s="1">
        <v>250</v>
      </c>
      <c r="B251" s="1">
        <v>1022269191</v>
      </c>
      <c r="C251" s="1" t="s">
        <v>3655</v>
      </c>
      <c r="D251" s="1" t="s">
        <v>3657</v>
      </c>
    </row>
    <row r="252" spans="1:4">
      <c r="A252" s="1">
        <v>251</v>
      </c>
      <c r="B252" s="1">
        <v>1020698796</v>
      </c>
      <c r="C252" s="1" t="s">
        <v>3655</v>
      </c>
      <c r="D252" s="1" t="s">
        <v>3657</v>
      </c>
    </row>
    <row r="253" spans="1:4">
      <c r="A253" s="1">
        <v>252</v>
      </c>
      <c r="B253" s="1">
        <v>52281643</v>
      </c>
      <c r="C253" s="1" t="s">
        <v>3655</v>
      </c>
      <c r="D253" s="1" t="s">
        <v>3657</v>
      </c>
    </row>
    <row r="254" spans="1:4">
      <c r="A254" s="1">
        <v>253</v>
      </c>
      <c r="B254" s="1">
        <v>80093128</v>
      </c>
      <c r="C254" s="1" t="s">
        <v>3655</v>
      </c>
      <c r="D254" s="1" t="s">
        <v>3659</v>
      </c>
    </row>
    <row r="255" spans="1:4">
      <c r="A255" s="1">
        <v>254</v>
      </c>
      <c r="B255" s="1">
        <v>1015155010</v>
      </c>
      <c r="C255" s="1" t="s">
        <v>3653</v>
      </c>
      <c r="D255" s="1" t="s">
        <v>3654</v>
      </c>
    </row>
    <row r="256" spans="1:4">
      <c r="A256" s="1">
        <v>255</v>
      </c>
      <c r="B256" s="1">
        <v>102461498</v>
      </c>
      <c r="C256" s="1" t="s">
        <v>3653</v>
      </c>
      <c r="D256" s="1" t="s">
        <v>3654</v>
      </c>
    </row>
    <row r="257" spans="1:4">
      <c r="A257" s="1">
        <v>256</v>
      </c>
      <c r="B257" s="1">
        <v>1014774867</v>
      </c>
      <c r="C257" s="1" t="s">
        <v>3655</v>
      </c>
      <c r="D257" s="1" t="s">
        <v>3656</v>
      </c>
    </row>
    <row r="258" spans="1:4">
      <c r="A258" s="1">
        <v>257</v>
      </c>
      <c r="B258" s="1">
        <v>53045464</v>
      </c>
      <c r="C258" s="1" t="s">
        <v>3655</v>
      </c>
      <c r="D258" s="1" t="s">
        <v>3657</v>
      </c>
    </row>
    <row r="259" spans="1:4">
      <c r="A259" s="1">
        <v>258</v>
      </c>
      <c r="B259" s="1">
        <v>52275691</v>
      </c>
      <c r="C259" s="1" t="s">
        <v>3655</v>
      </c>
      <c r="D259" s="1" t="s">
        <v>3659</v>
      </c>
    </row>
    <row r="260" spans="1:4">
      <c r="A260" s="1">
        <v>259</v>
      </c>
      <c r="B260" s="1">
        <v>39544557</v>
      </c>
      <c r="C260" s="1" t="s">
        <v>3655</v>
      </c>
      <c r="D260" s="1" t="s">
        <v>3658</v>
      </c>
    </row>
    <row r="261" spans="1:4">
      <c r="A261" s="1">
        <v>260</v>
      </c>
      <c r="B261" s="1">
        <v>1022229358</v>
      </c>
      <c r="C261" s="1" t="s">
        <v>3655</v>
      </c>
      <c r="D261" s="1" t="s">
        <v>3661</v>
      </c>
    </row>
    <row r="262" spans="1:4">
      <c r="A262" s="1">
        <v>261</v>
      </c>
      <c r="B262" s="1">
        <v>102368443</v>
      </c>
      <c r="C262" s="1" t="s">
        <v>3655</v>
      </c>
      <c r="D262" s="1" t="s">
        <v>3657</v>
      </c>
    </row>
    <row r="263" spans="1:4">
      <c r="A263" s="1">
        <v>262</v>
      </c>
      <c r="B263" s="1">
        <v>1016919966</v>
      </c>
      <c r="C263" s="1" t="s">
        <v>3655</v>
      </c>
      <c r="D263" s="1" t="s">
        <v>3661</v>
      </c>
    </row>
    <row r="264" spans="1:4">
      <c r="A264" s="1">
        <v>263</v>
      </c>
      <c r="B264" s="1">
        <v>71765908</v>
      </c>
      <c r="C264" s="1" t="s">
        <v>3655</v>
      </c>
      <c r="D264" s="1" t="s">
        <v>3658</v>
      </c>
    </row>
    <row r="265" spans="1:4">
      <c r="A265" s="1">
        <v>264</v>
      </c>
      <c r="B265" s="1">
        <v>52545552</v>
      </c>
      <c r="C265" s="1" t="s">
        <v>3655</v>
      </c>
      <c r="D265" s="1" t="s">
        <v>3660</v>
      </c>
    </row>
    <row r="266" spans="1:4">
      <c r="A266" s="1">
        <v>265</v>
      </c>
      <c r="B266" s="1">
        <v>1001511134</v>
      </c>
      <c r="C266" s="1" t="s">
        <v>3655</v>
      </c>
      <c r="D266" s="1" t="s">
        <v>3659</v>
      </c>
    </row>
    <row r="267" spans="1:4">
      <c r="A267" s="1">
        <v>266</v>
      </c>
      <c r="B267" s="1">
        <v>39576607</v>
      </c>
      <c r="C267" s="1" t="s">
        <v>3653</v>
      </c>
      <c r="D267" s="1" t="s">
        <v>3654</v>
      </c>
    </row>
    <row r="268" spans="1:4">
      <c r="A268" s="1">
        <v>267</v>
      </c>
      <c r="B268" s="1">
        <v>1012758323</v>
      </c>
      <c r="C268" s="1" t="s">
        <v>3655</v>
      </c>
      <c r="D268" s="1" t="s">
        <v>3657</v>
      </c>
    </row>
    <row r="269" spans="1:4">
      <c r="A269" s="1">
        <v>268</v>
      </c>
      <c r="B269" s="1">
        <v>1030152860</v>
      </c>
      <c r="C269" s="1" t="s">
        <v>3655</v>
      </c>
      <c r="D269" s="1" t="s">
        <v>3657</v>
      </c>
    </row>
    <row r="270" spans="1:4">
      <c r="A270" s="1">
        <v>269</v>
      </c>
      <c r="B270" s="1">
        <v>1030676540</v>
      </c>
      <c r="C270" s="1" t="s">
        <v>3655</v>
      </c>
      <c r="D270" s="1" t="s">
        <v>3661</v>
      </c>
    </row>
    <row r="271" spans="1:4">
      <c r="A271" s="1">
        <v>270</v>
      </c>
      <c r="B271" s="1">
        <v>1033141883</v>
      </c>
      <c r="C271" s="1" t="s">
        <v>3655</v>
      </c>
      <c r="D271" s="1" t="s">
        <v>3657</v>
      </c>
    </row>
    <row r="272" spans="1:4">
      <c r="A272" s="1">
        <v>271</v>
      </c>
      <c r="B272" s="1">
        <v>52978300</v>
      </c>
      <c r="C272" s="1" t="s">
        <v>3655</v>
      </c>
      <c r="D272" s="1" t="s">
        <v>3656</v>
      </c>
    </row>
    <row r="273" spans="1:4">
      <c r="A273" s="1">
        <v>272</v>
      </c>
      <c r="B273" s="1">
        <v>79873204</v>
      </c>
      <c r="C273" s="1" t="s">
        <v>3655</v>
      </c>
      <c r="D273" s="1" t="s">
        <v>3660</v>
      </c>
    </row>
    <row r="274" spans="1:4">
      <c r="A274" s="1">
        <v>273</v>
      </c>
      <c r="B274" s="1">
        <v>1057154027</v>
      </c>
      <c r="C274" s="1" t="s">
        <v>3655</v>
      </c>
      <c r="D274" s="1" t="s">
        <v>3657</v>
      </c>
    </row>
    <row r="275" spans="1:4">
      <c r="A275" s="1">
        <v>274</v>
      </c>
      <c r="B275" s="1">
        <v>52096511</v>
      </c>
      <c r="C275" s="1" t="s">
        <v>3653</v>
      </c>
      <c r="D275" s="1" t="s">
        <v>3654</v>
      </c>
    </row>
    <row r="276" spans="1:4">
      <c r="A276" s="1">
        <v>275</v>
      </c>
      <c r="B276" s="1">
        <v>1024596139</v>
      </c>
      <c r="C276" s="1" t="s">
        <v>3653</v>
      </c>
      <c r="D276" s="1" t="s">
        <v>3654</v>
      </c>
    </row>
    <row r="277" spans="1:4">
      <c r="A277" s="1">
        <v>276</v>
      </c>
      <c r="B277" s="1">
        <v>52958861</v>
      </c>
      <c r="C277" s="1" t="s">
        <v>3653</v>
      </c>
      <c r="D277" s="1" t="s">
        <v>3654</v>
      </c>
    </row>
    <row r="278" spans="1:4">
      <c r="A278" s="1">
        <v>277</v>
      </c>
      <c r="B278" s="1">
        <v>1019549961</v>
      </c>
      <c r="C278" s="1" t="s">
        <v>3655</v>
      </c>
      <c r="D278" s="1" t="s">
        <v>3657</v>
      </c>
    </row>
    <row r="279" spans="1:4">
      <c r="A279" s="1">
        <v>278</v>
      </c>
      <c r="B279" s="1">
        <v>52709376</v>
      </c>
      <c r="C279" s="1" t="s">
        <v>3653</v>
      </c>
      <c r="D279" s="1" t="s">
        <v>3654</v>
      </c>
    </row>
    <row r="280" spans="1:4">
      <c r="A280" s="1">
        <v>279</v>
      </c>
      <c r="B280" s="1">
        <v>1023604756</v>
      </c>
      <c r="C280" s="1" t="s">
        <v>3655</v>
      </c>
      <c r="D280" s="1" t="s">
        <v>3657</v>
      </c>
    </row>
    <row r="281" spans="1:4">
      <c r="A281" s="1">
        <v>280</v>
      </c>
      <c r="B281" s="1">
        <v>1110567057</v>
      </c>
      <c r="C281" s="1" t="s">
        <v>3653</v>
      </c>
      <c r="D281" s="1" t="s">
        <v>3654</v>
      </c>
    </row>
    <row r="282" spans="1:4">
      <c r="A282" s="1">
        <v>281</v>
      </c>
      <c r="B282" s="1">
        <v>52938340</v>
      </c>
      <c r="C282" s="1" t="s">
        <v>3653</v>
      </c>
      <c r="D282" s="1" t="s">
        <v>3654</v>
      </c>
    </row>
    <row r="283" spans="1:4">
      <c r="A283" s="1">
        <v>282</v>
      </c>
      <c r="B283" s="1">
        <v>1128595056</v>
      </c>
      <c r="C283" s="1" t="s">
        <v>3653</v>
      </c>
      <c r="D283" s="1" t="s">
        <v>3654</v>
      </c>
    </row>
    <row r="284" spans="1:4">
      <c r="A284" s="1">
        <v>283</v>
      </c>
      <c r="B284" s="1">
        <v>52886741</v>
      </c>
      <c r="C284" s="1" t="s">
        <v>3655</v>
      </c>
      <c r="D284" s="1" t="s">
        <v>3656</v>
      </c>
    </row>
    <row r="285" spans="1:4">
      <c r="A285" s="1">
        <v>284</v>
      </c>
      <c r="B285" s="1">
        <v>1032445628</v>
      </c>
      <c r="C285" s="1" t="s">
        <v>3655</v>
      </c>
      <c r="D285" s="1" t="s">
        <v>3659</v>
      </c>
    </row>
    <row r="286" spans="1:4">
      <c r="A286" s="1">
        <v>285</v>
      </c>
      <c r="B286" s="1">
        <v>1233640524</v>
      </c>
      <c r="C286" s="1" t="s">
        <v>3655</v>
      </c>
      <c r="D286" s="1" t="s">
        <v>3660</v>
      </c>
    </row>
    <row r="287" spans="1:4">
      <c r="A287" s="1">
        <v>286</v>
      </c>
      <c r="B287" s="1">
        <v>1030250456</v>
      </c>
      <c r="C287" s="1" t="s">
        <v>3655</v>
      </c>
      <c r="D287" s="1" t="s">
        <v>3658</v>
      </c>
    </row>
    <row r="288" spans="1:4">
      <c r="A288" s="1">
        <v>287</v>
      </c>
      <c r="B288" s="1">
        <v>52821736</v>
      </c>
      <c r="C288" s="1" t="s">
        <v>3655</v>
      </c>
      <c r="D288" s="1" t="s">
        <v>3658</v>
      </c>
    </row>
    <row r="289" spans="1:4">
      <c r="A289" s="1">
        <v>288</v>
      </c>
      <c r="B289" s="1">
        <v>1019872846</v>
      </c>
      <c r="C289" s="1" t="s">
        <v>3655</v>
      </c>
      <c r="D289" s="1" t="s">
        <v>3660</v>
      </c>
    </row>
    <row r="290" spans="1:4">
      <c r="A290" s="1">
        <v>289</v>
      </c>
      <c r="B290" s="1">
        <v>51859452</v>
      </c>
      <c r="C290" s="1" t="s">
        <v>3655</v>
      </c>
      <c r="D290" s="1" t="s">
        <v>3656</v>
      </c>
    </row>
    <row r="291" spans="1:4">
      <c r="A291" s="1">
        <v>290</v>
      </c>
      <c r="B291" s="1">
        <v>52716484</v>
      </c>
      <c r="C291" s="1" t="s">
        <v>3655</v>
      </c>
      <c r="D291" s="1" t="s">
        <v>3660</v>
      </c>
    </row>
    <row r="292" spans="1:4">
      <c r="A292" s="1">
        <v>291</v>
      </c>
      <c r="B292" s="1">
        <v>1032426265</v>
      </c>
      <c r="C292" s="1" t="s">
        <v>3655</v>
      </c>
      <c r="D292" s="1" t="s">
        <v>3658</v>
      </c>
    </row>
    <row r="293" spans="1:4">
      <c r="A293" s="1">
        <v>292</v>
      </c>
      <c r="B293" s="1">
        <v>52787455</v>
      </c>
      <c r="C293" s="1" t="s">
        <v>3655</v>
      </c>
      <c r="D293" s="1" t="s">
        <v>3656</v>
      </c>
    </row>
    <row r="294" spans="1:4">
      <c r="A294" s="1">
        <v>293</v>
      </c>
      <c r="B294" s="1">
        <v>53119419</v>
      </c>
      <c r="C294" s="1" t="s">
        <v>3655</v>
      </c>
      <c r="D294" s="1" t="s">
        <v>3656</v>
      </c>
    </row>
    <row r="295" spans="1:4">
      <c r="A295" s="1">
        <v>294</v>
      </c>
      <c r="B295" s="1">
        <v>1030439190</v>
      </c>
      <c r="C295" s="1" t="s">
        <v>3653</v>
      </c>
      <c r="D295" s="1" t="s">
        <v>3654</v>
      </c>
    </row>
    <row r="296" spans="1:4">
      <c r="A296" s="1">
        <v>295</v>
      </c>
      <c r="B296" s="1">
        <v>52913943</v>
      </c>
      <c r="C296" s="1" t="s">
        <v>3655</v>
      </c>
      <c r="D296" s="1" t="s">
        <v>3658</v>
      </c>
    </row>
    <row r="297" spans="1:4">
      <c r="A297" s="1">
        <v>296</v>
      </c>
      <c r="B297" s="1">
        <v>101239379</v>
      </c>
      <c r="C297" s="1" t="s">
        <v>3655</v>
      </c>
      <c r="D297" s="1" t="s">
        <v>3660</v>
      </c>
    </row>
    <row r="298" spans="1:4">
      <c r="A298" s="1">
        <v>297</v>
      </c>
      <c r="B298" s="1">
        <v>79865880</v>
      </c>
      <c r="C298" s="1" t="s">
        <v>3655</v>
      </c>
      <c r="D298" s="1" t="s">
        <v>3659</v>
      </c>
    </row>
    <row r="299" spans="1:4">
      <c r="A299" s="1">
        <v>298</v>
      </c>
      <c r="B299" s="1">
        <v>52872174</v>
      </c>
      <c r="C299" s="1" t="s">
        <v>3653</v>
      </c>
      <c r="D299" s="1" t="s">
        <v>3654</v>
      </c>
    </row>
    <row r="300" spans="1:4">
      <c r="A300" s="1">
        <v>299</v>
      </c>
      <c r="B300" s="1">
        <v>1018483298</v>
      </c>
      <c r="C300" s="1" t="s">
        <v>3655</v>
      </c>
      <c r="D300" s="1" t="s">
        <v>3658</v>
      </c>
    </row>
    <row r="301" spans="1:4">
      <c r="A301" s="1">
        <v>300</v>
      </c>
      <c r="B301" s="1">
        <v>52331386</v>
      </c>
      <c r="C301" s="1" t="s">
        <v>3653</v>
      </c>
      <c r="D301" s="1" t="s">
        <v>3654</v>
      </c>
    </row>
    <row r="302" spans="1:4">
      <c r="A302" s="1">
        <v>301</v>
      </c>
      <c r="B302" s="1">
        <v>36315246</v>
      </c>
      <c r="C302" s="1" t="s">
        <v>3655</v>
      </c>
      <c r="D302" s="1" t="s">
        <v>3661</v>
      </c>
    </row>
    <row r="303" spans="1:4">
      <c r="A303" s="1">
        <v>302</v>
      </c>
      <c r="B303" s="1">
        <v>1031976762</v>
      </c>
      <c r="C303" s="1" t="s">
        <v>3655</v>
      </c>
      <c r="D303" s="1" t="s">
        <v>3659</v>
      </c>
    </row>
    <row r="304" spans="1:4">
      <c r="A304" s="1">
        <v>303</v>
      </c>
      <c r="B304" s="1">
        <v>1032348510</v>
      </c>
      <c r="C304" s="1" t="s">
        <v>3655</v>
      </c>
      <c r="D304" s="1" t="s">
        <v>3661</v>
      </c>
    </row>
    <row r="305" spans="1:4">
      <c r="A305" s="1">
        <v>304</v>
      </c>
      <c r="B305" s="1">
        <v>80157627</v>
      </c>
      <c r="C305" s="1" t="s">
        <v>3655</v>
      </c>
      <c r="D305" s="1" t="s">
        <v>3661</v>
      </c>
    </row>
    <row r="306" spans="1:4">
      <c r="A306" s="1">
        <v>305</v>
      </c>
      <c r="B306" s="1">
        <v>1015911662</v>
      </c>
      <c r="C306" s="1" t="s">
        <v>3653</v>
      </c>
      <c r="D306" s="1" t="s">
        <v>3654</v>
      </c>
    </row>
    <row r="307" spans="1:4">
      <c r="A307" s="1">
        <v>306</v>
      </c>
      <c r="B307" s="1">
        <v>1020372128</v>
      </c>
      <c r="C307" s="1" t="s">
        <v>3653</v>
      </c>
      <c r="D307" s="1" t="s">
        <v>3654</v>
      </c>
    </row>
    <row r="308" spans="1:4">
      <c r="A308" s="1">
        <v>307</v>
      </c>
      <c r="B308" s="1">
        <v>52918976</v>
      </c>
      <c r="C308" s="1" t="s">
        <v>3655</v>
      </c>
      <c r="D308" s="1" t="s">
        <v>3657</v>
      </c>
    </row>
    <row r="309" spans="1:4">
      <c r="A309" s="1">
        <v>308</v>
      </c>
      <c r="B309" s="1">
        <v>39778255</v>
      </c>
      <c r="C309" s="1" t="s">
        <v>3653</v>
      </c>
      <c r="D309" s="1" t="s">
        <v>3654</v>
      </c>
    </row>
    <row r="310" spans="1:4">
      <c r="A310" s="1">
        <v>309</v>
      </c>
      <c r="B310" s="1">
        <v>1014593569</v>
      </c>
      <c r="C310" s="1" t="s">
        <v>3655</v>
      </c>
      <c r="D310" s="1" t="s">
        <v>3656</v>
      </c>
    </row>
    <row r="311" spans="1:4">
      <c r="A311" s="1">
        <v>310</v>
      </c>
      <c r="B311" s="1">
        <v>52973113</v>
      </c>
      <c r="C311" s="1" t="s">
        <v>3655</v>
      </c>
      <c r="D311" s="1" t="s">
        <v>3659</v>
      </c>
    </row>
    <row r="312" spans="1:4">
      <c r="A312" s="1">
        <v>311</v>
      </c>
      <c r="B312" s="1">
        <v>1076930497</v>
      </c>
      <c r="C312" s="1" t="s">
        <v>3653</v>
      </c>
      <c r="D312" s="1" t="s">
        <v>3654</v>
      </c>
    </row>
    <row r="313" spans="1:4">
      <c r="A313" s="1">
        <v>312</v>
      </c>
      <c r="B313" s="1">
        <v>52267973</v>
      </c>
      <c r="C313" s="1" t="s">
        <v>3655</v>
      </c>
      <c r="D313" s="1" t="s">
        <v>3659</v>
      </c>
    </row>
    <row r="314" spans="1:4">
      <c r="A314" s="1">
        <v>313</v>
      </c>
      <c r="B314" s="1">
        <v>52991386</v>
      </c>
      <c r="C314" s="1" t="s">
        <v>3655</v>
      </c>
      <c r="D314" s="1" t="s">
        <v>3657</v>
      </c>
    </row>
    <row r="315" spans="1:4">
      <c r="A315" s="1">
        <v>314</v>
      </c>
      <c r="B315" s="1">
        <v>80793976</v>
      </c>
      <c r="C315" s="1" t="s">
        <v>3655</v>
      </c>
      <c r="D315" s="1" t="s">
        <v>3656</v>
      </c>
    </row>
    <row r="316" spans="1:4">
      <c r="A316" s="1">
        <v>315</v>
      </c>
      <c r="B316" s="1">
        <v>5207606</v>
      </c>
      <c r="C316" s="1" t="s">
        <v>3655</v>
      </c>
      <c r="D316" s="1" t="s">
        <v>3660</v>
      </c>
    </row>
    <row r="317" spans="1:4">
      <c r="A317" s="1">
        <v>316</v>
      </c>
      <c r="B317" s="1">
        <v>1032850736</v>
      </c>
      <c r="C317" s="1" t="s">
        <v>3655</v>
      </c>
      <c r="D317" s="1" t="s">
        <v>3656</v>
      </c>
    </row>
    <row r="318" spans="1:4">
      <c r="A318" s="1">
        <v>317</v>
      </c>
      <c r="B318" s="1">
        <v>52849392</v>
      </c>
      <c r="C318" s="1" t="s">
        <v>3655</v>
      </c>
      <c r="D318" s="1" t="s">
        <v>3657</v>
      </c>
    </row>
    <row r="319" spans="1:4">
      <c r="A319" s="1">
        <v>318</v>
      </c>
      <c r="B319" s="1">
        <v>53105642</v>
      </c>
      <c r="C319" s="1" t="s">
        <v>3653</v>
      </c>
      <c r="D319" s="1" t="s">
        <v>3654</v>
      </c>
    </row>
    <row r="320" spans="1:4">
      <c r="A320" s="1">
        <v>319</v>
      </c>
      <c r="B320" s="1">
        <v>1005858083</v>
      </c>
      <c r="C320" s="1" t="s">
        <v>3655</v>
      </c>
      <c r="D320" s="1" t="s">
        <v>3661</v>
      </c>
    </row>
    <row r="321" spans="1:4">
      <c r="A321" s="1">
        <v>320</v>
      </c>
      <c r="B321" s="1">
        <v>1015452058</v>
      </c>
      <c r="C321" s="1" t="s">
        <v>3655</v>
      </c>
      <c r="D321" s="1" t="s">
        <v>3657</v>
      </c>
    </row>
    <row r="322" spans="1:4">
      <c r="A322" s="1">
        <v>321</v>
      </c>
      <c r="B322" s="1">
        <v>5297313</v>
      </c>
      <c r="C322" s="1" t="s">
        <v>3655</v>
      </c>
      <c r="D322" s="1" t="s">
        <v>3661</v>
      </c>
    </row>
    <row r="323" spans="1:4">
      <c r="A323" s="1">
        <v>322</v>
      </c>
      <c r="B323" s="1">
        <v>531173</v>
      </c>
      <c r="C323" s="1" t="s">
        <v>3655</v>
      </c>
      <c r="D323" s="1" t="s">
        <v>3660</v>
      </c>
    </row>
    <row r="324" spans="1:4">
      <c r="A324" s="1">
        <v>323</v>
      </c>
      <c r="B324" s="1">
        <v>1069400109</v>
      </c>
      <c r="C324" s="1" t="s">
        <v>3655</v>
      </c>
      <c r="D324" s="1" t="s">
        <v>3659</v>
      </c>
    </row>
    <row r="325" spans="1:4">
      <c r="A325" s="1">
        <v>324</v>
      </c>
      <c r="B325" s="1">
        <v>52233919</v>
      </c>
      <c r="C325" s="1" t="s">
        <v>3653</v>
      </c>
      <c r="D325" s="1" t="s">
        <v>3654</v>
      </c>
    </row>
    <row r="326" spans="1:4">
      <c r="A326" s="1">
        <v>325</v>
      </c>
      <c r="B326" s="1">
        <v>53101212</v>
      </c>
      <c r="C326" s="1" t="s">
        <v>3655</v>
      </c>
      <c r="D326" s="1" t="s">
        <v>3661</v>
      </c>
    </row>
    <row r="327" spans="1:4">
      <c r="A327" s="1">
        <v>326</v>
      </c>
      <c r="B327" s="1">
        <v>1012715584</v>
      </c>
      <c r="C327" s="1" t="s">
        <v>3655</v>
      </c>
      <c r="D327" s="1" t="s">
        <v>3660</v>
      </c>
    </row>
    <row r="328" spans="1:4">
      <c r="A328" s="1">
        <v>327</v>
      </c>
      <c r="B328" s="1">
        <v>1015130739</v>
      </c>
      <c r="C328" s="1" t="s">
        <v>3655</v>
      </c>
      <c r="D328" s="1" t="s">
        <v>3661</v>
      </c>
    </row>
    <row r="329" spans="1:4">
      <c r="A329" s="1">
        <v>328</v>
      </c>
      <c r="B329" s="1">
        <v>52354954</v>
      </c>
      <c r="C329" s="1" t="s">
        <v>3655</v>
      </c>
      <c r="D329" s="1" t="s">
        <v>3660</v>
      </c>
    </row>
    <row r="330" spans="1:4">
      <c r="A330" s="1">
        <v>329</v>
      </c>
      <c r="B330" s="1">
        <v>1016550575</v>
      </c>
      <c r="C330" s="1" t="s">
        <v>3653</v>
      </c>
      <c r="D330" s="1" t="s">
        <v>3654</v>
      </c>
    </row>
    <row r="331" spans="1:4">
      <c r="A331" s="1">
        <v>330</v>
      </c>
      <c r="B331" s="1">
        <v>1012552315</v>
      </c>
      <c r="C331" s="1" t="s">
        <v>3653</v>
      </c>
      <c r="D331" s="1" t="s">
        <v>3654</v>
      </c>
    </row>
    <row r="332" spans="1:4">
      <c r="A332" s="1">
        <v>331</v>
      </c>
      <c r="B332" s="1">
        <v>79427189</v>
      </c>
      <c r="C332" s="1" t="s">
        <v>3655</v>
      </c>
      <c r="D332" s="1" t="s">
        <v>3658</v>
      </c>
    </row>
    <row r="333" spans="1:4">
      <c r="A333" s="1">
        <v>332</v>
      </c>
      <c r="B333" s="1">
        <v>79818625</v>
      </c>
      <c r="C333" s="1" t="s">
        <v>3655</v>
      </c>
      <c r="D333" s="1" t="s">
        <v>3659</v>
      </c>
    </row>
    <row r="334" spans="1:4">
      <c r="A334" s="1">
        <v>333</v>
      </c>
      <c r="B334" s="1">
        <v>1015844038</v>
      </c>
      <c r="C334" s="1" t="s">
        <v>3655</v>
      </c>
      <c r="D334" s="1" t="s">
        <v>3659</v>
      </c>
    </row>
    <row r="335" spans="1:4">
      <c r="A335" s="1">
        <v>334</v>
      </c>
      <c r="B335" s="1">
        <v>1032519941</v>
      </c>
      <c r="C335" s="1" t="s">
        <v>3655</v>
      </c>
      <c r="D335" s="1" t="s">
        <v>3659</v>
      </c>
    </row>
    <row r="336" spans="1:4">
      <c r="A336" s="1">
        <v>335</v>
      </c>
      <c r="B336" s="1">
        <v>11315613</v>
      </c>
      <c r="C336" s="1" t="s">
        <v>3653</v>
      </c>
      <c r="D336" s="1" t="s">
        <v>3654</v>
      </c>
    </row>
    <row r="337" spans="1:4">
      <c r="A337" s="1">
        <v>336</v>
      </c>
      <c r="B337" s="1">
        <v>1022238038</v>
      </c>
      <c r="C337" s="1" t="s">
        <v>3653</v>
      </c>
      <c r="D337" s="1" t="s">
        <v>3654</v>
      </c>
    </row>
    <row r="338" spans="1:4">
      <c r="A338" s="1">
        <v>337</v>
      </c>
      <c r="B338" s="1">
        <v>1012927910</v>
      </c>
      <c r="C338" s="1" t="s">
        <v>3655</v>
      </c>
      <c r="D338" s="1" t="s">
        <v>3661</v>
      </c>
    </row>
    <row r="339" spans="1:4">
      <c r="A339" s="1">
        <v>338</v>
      </c>
      <c r="B339" s="1">
        <v>52804561</v>
      </c>
      <c r="C339" s="1" t="s">
        <v>3655</v>
      </c>
      <c r="D339" s="1" t="s">
        <v>3658</v>
      </c>
    </row>
    <row r="340" spans="1:4">
      <c r="A340" s="1">
        <v>339</v>
      </c>
      <c r="B340" s="1">
        <v>79741914</v>
      </c>
      <c r="C340" s="1" t="s">
        <v>3655</v>
      </c>
      <c r="D340" s="1" t="s">
        <v>3661</v>
      </c>
    </row>
    <row r="341" spans="1:4">
      <c r="A341" s="1">
        <v>340</v>
      </c>
      <c r="B341" s="1">
        <v>79786302</v>
      </c>
      <c r="C341" s="1" t="s">
        <v>3655</v>
      </c>
      <c r="D341" s="1" t="s">
        <v>3660</v>
      </c>
    </row>
    <row r="342" spans="1:4">
      <c r="A342" s="1">
        <v>341</v>
      </c>
      <c r="B342" s="1">
        <v>39764427</v>
      </c>
      <c r="C342" s="1" t="s">
        <v>3655</v>
      </c>
      <c r="D342" s="1" t="s">
        <v>3657</v>
      </c>
    </row>
    <row r="343" spans="1:4">
      <c r="A343" s="1">
        <v>342</v>
      </c>
      <c r="B343" s="1">
        <v>1101568944</v>
      </c>
      <c r="C343" s="1" t="s">
        <v>3655</v>
      </c>
      <c r="D343" s="1" t="s">
        <v>3658</v>
      </c>
    </row>
    <row r="344" spans="1:4">
      <c r="A344" s="1">
        <v>343</v>
      </c>
      <c r="B344" s="1">
        <v>1023936400</v>
      </c>
      <c r="C344" s="1" t="s">
        <v>3655</v>
      </c>
      <c r="D344" s="1" t="s">
        <v>3660</v>
      </c>
    </row>
    <row r="345" spans="1:4">
      <c r="A345" s="1">
        <v>344</v>
      </c>
      <c r="B345" s="1">
        <v>5389315</v>
      </c>
      <c r="C345" s="1" t="s">
        <v>3653</v>
      </c>
      <c r="D345" s="1" t="s">
        <v>3654</v>
      </c>
    </row>
    <row r="346" spans="1:4">
      <c r="A346" s="1">
        <v>345</v>
      </c>
      <c r="B346" s="1">
        <v>1033916893</v>
      </c>
      <c r="C346" s="1" t="s">
        <v>3655</v>
      </c>
      <c r="D346" s="1" t="s">
        <v>3659</v>
      </c>
    </row>
    <row r="347" spans="1:4">
      <c r="A347" s="1">
        <v>346</v>
      </c>
      <c r="B347" s="1">
        <v>1031993220</v>
      </c>
      <c r="C347" s="1" t="s">
        <v>3655</v>
      </c>
      <c r="D347" s="1" t="s">
        <v>3659</v>
      </c>
    </row>
    <row r="348" spans="1:4">
      <c r="A348" s="1">
        <v>347</v>
      </c>
      <c r="B348" s="1">
        <v>80742057</v>
      </c>
      <c r="C348" s="1" t="s">
        <v>3655</v>
      </c>
      <c r="D348" s="1" t="s">
        <v>3659</v>
      </c>
    </row>
    <row r="349" spans="1:4">
      <c r="A349" s="1">
        <v>348</v>
      </c>
      <c r="B349" s="1">
        <v>5307598</v>
      </c>
      <c r="C349" s="1" t="s">
        <v>3653</v>
      </c>
      <c r="D349" s="1" t="s">
        <v>3654</v>
      </c>
    </row>
    <row r="350" spans="1:4">
      <c r="A350" s="1">
        <v>349</v>
      </c>
      <c r="B350" s="1">
        <v>52081248</v>
      </c>
      <c r="C350" s="1" t="s">
        <v>3655</v>
      </c>
      <c r="D350" s="1" t="s">
        <v>3657</v>
      </c>
    </row>
    <row r="351" spans="1:4">
      <c r="A351" s="1">
        <v>350</v>
      </c>
      <c r="B351" s="1">
        <v>1023673465</v>
      </c>
      <c r="C351" s="1" t="s">
        <v>3655</v>
      </c>
      <c r="D351" s="1" t="s">
        <v>3659</v>
      </c>
    </row>
    <row r="352" spans="1:4">
      <c r="A352" s="1">
        <v>351</v>
      </c>
      <c r="B352" s="1">
        <v>5308548</v>
      </c>
      <c r="C352" s="1" t="s">
        <v>3655</v>
      </c>
      <c r="D352" s="1" t="s">
        <v>3660</v>
      </c>
    </row>
    <row r="353" spans="1:4">
      <c r="A353" s="1">
        <v>352</v>
      </c>
      <c r="B353" s="1">
        <v>52471127</v>
      </c>
      <c r="C353" s="1" t="s">
        <v>3653</v>
      </c>
      <c r="D353" s="1" t="s">
        <v>3654</v>
      </c>
    </row>
    <row r="354" spans="1:4">
      <c r="A354" s="1">
        <v>353</v>
      </c>
      <c r="B354" s="1">
        <v>1026781951</v>
      </c>
      <c r="C354" s="1" t="s">
        <v>3655</v>
      </c>
      <c r="D354" s="1" t="s">
        <v>3656</v>
      </c>
    </row>
    <row r="355" spans="1:4">
      <c r="A355" s="1">
        <v>354</v>
      </c>
      <c r="B355" s="1">
        <v>1012976262</v>
      </c>
      <c r="C355" s="1" t="s">
        <v>3655</v>
      </c>
      <c r="D355" s="1" t="s">
        <v>3661</v>
      </c>
    </row>
    <row r="356" spans="1:4">
      <c r="A356" s="1">
        <v>355</v>
      </c>
      <c r="B356" s="1">
        <v>5306315</v>
      </c>
      <c r="C356" s="1" t="s">
        <v>3653</v>
      </c>
      <c r="D356" s="1" t="s">
        <v>3654</v>
      </c>
    </row>
    <row r="357" spans="1:4">
      <c r="A357" s="1">
        <v>356</v>
      </c>
      <c r="B357" s="1">
        <v>80427935</v>
      </c>
      <c r="C357" s="1" t="s">
        <v>3653</v>
      </c>
      <c r="D357" s="1" t="s">
        <v>3654</v>
      </c>
    </row>
    <row r="358" spans="1:4">
      <c r="A358" s="1">
        <v>357</v>
      </c>
      <c r="B358" s="1">
        <v>52958317</v>
      </c>
      <c r="C358" s="1" t="s">
        <v>3655</v>
      </c>
      <c r="D358" s="1" t="s">
        <v>3656</v>
      </c>
    </row>
    <row r="359" spans="1:4">
      <c r="A359" s="1">
        <v>358</v>
      </c>
      <c r="B359" s="1">
        <v>1006923501</v>
      </c>
      <c r="C359" s="1" t="s">
        <v>3653</v>
      </c>
      <c r="D359" s="1" t="s">
        <v>3654</v>
      </c>
    </row>
    <row r="360" spans="1:4">
      <c r="A360" s="1">
        <v>359</v>
      </c>
      <c r="B360" s="1">
        <v>80802274</v>
      </c>
      <c r="C360" s="1" t="s">
        <v>3655</v>
      </c>
      <c r="D360" s="1" t="s">
        <v>3657</v>
      </c>
    </row>
    <row r="361" spans="1:4">
      <c r="A361" s="1">
        <v>360</v>
      </c>
      <c r="B361" s="1">
        <v>52927020</v>
      </c>
      <c r="C361" s="1" t="s">
        <v>3655</v>
      </c>
      <c r="D361" s="1" t="s">
        <v>3658</v>
      </c>
    </row>
    <row r="362" spans="1:4">
      <c r="A362" s="1">
        <v>361</v>
      </c>
      <c r="B362" s="1">
        <v>1000267458</v>
      </c>
      <c r="C362" s="1" t="s">
        <v>3655</v>
      </c>
      <c r="D362" s="1" t="s">
        <v>3661</v>
      </c>
    </row>
    <row r="363" spans="1:4">
      <c r="A363" s="1">
        <v>362</v>
      </c>
      <c r="B363" s="1">
        <v>1070949539</v>
      </c>
      <c r="C363" s="1" t="s">
        <v>3653</v>
      </c>
      <c r="D363" s="1" t="s">
        <v>3654</v>
      </c>
    </row>
    <row r="364" spans="1:4">
      <c r="A364" s="1">
        <v>363</v>
      </c>
      <c r="B364" s="1">
        <v>80896936</v>
      </c>
      <c r="C364" s="1" t="s">
        <v>3655</v>
      </c>
      <c r="D364" s="1" t="s">
        <v>3658</v>
      </c>
    </row>
    <row r="365" spans="1:4">
      <c r="A365" s="1">
        <v>364</v>
      </c>
      <c r="B365" s="1">
        <v>1024191312</v>
      </c>
      <c r="C365" s="1" t="s">
        <v>3655</v>
      </c>
      <c r="D365" s="1" t="s">
        <v>3659</v>
      </c>
    </row>
    <row r="366" spans="1:4">
      <c r="A366" s="1">
        <v>365</v>
      </c>
      <c r="B366" s="1">
        <v>23624657</v>
      </c>
      <c r="C366" s="1" t="s">
        <v>3655</v>
      </c>
      <c r="D366" s="1" t="s">
        <v>3657</v>
      </c>
    </row>
    <row r="367" spans="1:4">
      <c r="A367" s="1">
        <v>366</v>
      </c>
      <c r="B367" s="1">
        <v>52182870</v>
      </c>
      <c r="C367" s="1" t="s">
        <v>3653</v>
      </c>
      <c r="D367" s="1" t="s">
        <v>3654</v>
      </c>
    </row>
    <row r="368" spans="1:4">
      <c r="A368" s="1">
        <v>367</v>
      </c>
      <c r="B368" s="1">
        <v>11184124</v>
      </c>
      <c r="C368" s="1" t="s">
        <v>3655</v>
      </c>
      <c r="D368" s="1" t="s">
        <v>3661</v>
      </c>
    </row>
    <row r="369" spans="1:4">
      <c r="A369" s="1">
        <v>368</v>
      </c>
      <c r="B369" s="1">
        <v>80505744</v>
      </c>
      <c r="C369" s="1" t="s">
        <v>3655</v>
      </c>
      <c r="D369" s="1" t="s">
        <v>3659</v>
      </c>
    </row>
    <row r="370" spans="1:4">
      <c r="A370" s="1">
        <v>369</v>
      </c>
      <c r="B370" s="1">
        <v>1023391554</v>
      </c>
      <c r="C370" s="1" t="s">
        <v>3655</v>
      </c>
      <c r="D370" s="1" t="s">
        <v>3660</v>
      </c>
    </row>
    <row r="371" spans="1:4">
      <c r="A371" s="1">
        <v>370</v>
      </c>
      <c r="B371" s="1">
        <v>52511667</v>
      </c>
      <c r="C371" s="1" t="s">
        <v>3653</v>
      </c>
      <c r="D371" s="1" t="s">
        <v>3654</v>
      </c>
    </row>
    <row r="372" spans="1:4">
      <c r="A372" s="1">
        <v>371</v>
      </c>
      <c r="B372" s="1">
        <v>103048765</v>
      </c>
      <c r="C372" s="1" t="s">
        <v>3655</v>
      </c>
      <c r="D372" s="1" t="s">
        <v>3657</v>
      </c>
    </row>
    <row r="373" spans="1:4">
      <c r="A373" s="1">
        <v>372</v>
      </c>
      <c r="B373" s="1">
        <v>1022257256</v>
      </c>
      <c r="C373" s="1" t="s">
        <v>3655</v>
      </c>
      <c r="D373" s="1" t="s">
        <v>3658</v>
      </c>
    </row>
    <row r="374" spans="1:4">
      <c r="A374" s="1">
        <v>373</v>
      </c>
      <c r="B374" s="1">
        <v>1019818371</v>
      </c>
      <c r="C374" s="1" t="s">
        <v>3653</v>
      </c>
      <c r="D374" s="1" t="s">
        <v>3654</v>
      </c>
    </row>
    <row r="375" spans="1:4">
      <c r="A375" s="1">
        <v>374</v>
      </c>
      <c r="B375" s="1">
        <v>52236184</v>
      </c>
      <c r="C375" s="1" t="s">
        <v>3655</v>
      </c>
      <c r="D375" s="1" t="s">
        <v>3657</v>
      </c>
    </row>
    <row r="376" spans="1:4">
      <c r="A376" s="1">
        <v>375</v>
      </c>
      <c r="B376" s="1">
        <v>1030417802</v>
      </c>
      <c r="C376" s="1" t="s">
        <v>3655</v>
      </c>
      <c r="D376" s="1" t="s">
        <v>3656</v>
      </c>
    </row>
    <row r="377" spans="1:4">
      <c r="A377" s="1">
        <v>376</v>
      </c>
      <c r="B377" s="1">
        <v>52966247</v>
      </c>
      <c r="C377" s="1" t="s">
        <v>3655</v>
      </c>
      <c r="D377" s="1" t="s">
        <v>3656</v>
      </c>
    </row>
    <row r="378" spans="1:4">
      <c r="A378" s="1">
        <v>377</v>
      </c>
      <c r="B378" s="1">
        <v>52826465</v>
      </c>
      <c r="C378" s="1" t="s">
        <v>3655</v>
      </c>
      <c r="D378" s="1" t="s">
        <v>3661</v>
      </c>
    </row>
    <row r="379" spans="1:4">
      <c r="A379" s="1">
        <v>378</v>
      </c>
      <c r="B379" s="1">
        <v>52769946</v>
      </c>
      <c r="C379" s="1" t="s">
        <v>3655</v>
      </c>
      <c r="D379" s="1" t="s">
        <v>3656</v>
      </c>
    </row>
    <row r="380" spans="1:4">
      <c r="A380" s="1">
        <v>379</v>
      </c>
      <c r="B380" s="1">
        <v>1075821767</v>
      </c>
      <c r="C380" s="1" t="s">
        <v>3655</v>
      </c>
      <c r="D380" s="1" t="s">
        <v>3657</v>
      </c>
    </row>
    <row r="381" spans="1:4">
      <c r="A381" s="1">
        <v>380</v>
      </c>
      <c r="B381" s="1">
        <v>5291789</v>
      </c>
      <c r="C381" s="1" t="s">
        <v>3655</v>
      </c>
      <c r="D381" s="1" t="s">
        <v>3661</v>
      </c>
    </row>
    <row r="382" spans="1:4">
      <c r="A382" s="1">
        <v>381</v>
      </c>
      <c r="B382" s="1">
        <v>1023434120</v>
      </c>
      <c r="C382" s="1" t="s">
        <v>3655</v>
      </c>
      <c r="D382" s="1" t="s">
        <v>3657</v>
      </c>
    </row>
    <row r="383" spans="1:4">
      <c r="A383" s="1">
        <v>382</v>
      </c>
      <c r="B383" s="1">
        <v>1016252118</v>
      </c>
      <c r="C383" s="1" t="s">
        <v>3655</v>
      </c>
      <c r="D383" s="1" t="s">
        <v>3659</v>
      </c>
    </row>
    <row r="384" spans="1:4">
      <c r="A384" s="1">
        <v>383</v>
      </c>
      <c r="B384" s="1">
        <v>1016566062</v>
      </c>
      <c r="C384" s="1" t="s">
        <v>3653</v>
      </c>
      <c r="D384" s="1" t="s">
        <v>3654</v>
      </c>
    </row>
    <row r="385" spans="1:4">
      <c r="A385" s="1">
        <v>384</v>
      </c>
      <c r="B385" s="1">
        <v>52086742</v>
      </c>
      <c r="C385" s="1" t="s">
        <v>3655</v>
      </c>
      <c r="D385" s="1" t="s">
        <v>3660</v>
      </c>
    </row>
    <row r="386" spans="1:4">
      <c r="A386" s="1">
        <v>385</v>
      </c>
      <c r="B386" s="1">
        <v>52438489</v>
      </c>
      <c r="C386" s="1" t="s">
        <v>3655</v>
      </c>
      <c r="D386" s="1" t="s">
        <v>3661</v>
      </c>
    </row>
    <row r="387" spans="1:4">
      <c r="A387" s="1">
        <v>386</v>
      </c>
      <c r="B387" s="1">
        <v>1014379162</v>
      </c>
      <c r="C387" s="1" t="s">
        <v>3655</v>
      </c>
      <c r="D387" s="1" t="s">
        <v>3660</v>
      </c>
    </row>
    <row r="388" spans="1:4">
      <c r="A388" s="1">
        <v>387</v>
      </c>
      <c r="B388" s="1">
        <v>52172903</v>
      </c>
      <c r="C388" s="1" t="s">
        <v>3655</v>
      </c>
      <c r="D388" s="1" t="s">
        <v>3659</v>
      </c>
    </row>
    <row r="389" spans="1:4">
      <c r="A389" s="1">
        <v>388</v>
      </c>
      <c r="B389" s="1">
        <v>1012132122</v>
      </c>
      <c r="C389" s="1" t="s">
        <v>3655</v>
      </c>
      <c r="D389" s="1" t="s">
        <v>3661</v>
      </c>
    </row>
    <row r="390" spans="1:4">
      <c r="A390" s="1">
        <v>389</v>
      </c>
      <c r="B390" s="1">
        <v>1031387429</v>
      </c>
      <c r="C390" s="1" t="s">
        <v>3653</v>
      </c>
      <c r="D390" s="1" t="s">
        <v>3654</v>
      </c>
    </row>
    <row r="391" spans="1:4">
      <c r="A391" s="1">
        <v>390</v>
      </c>
      <c r="B391" s="1">
        <v>1073112581</v>
      </c>
      <c r="C391" s="1" t="s">
        <v>3655</v>
      </c>
      <c r="D391" s="1" t="s">
        <v>3661</v>
      </c>
    </row>
    <row r="392" spans="1:4">
      <c r="A392" s="1">
        <v>391</v>
      </c>
      <c r="B392" s="1">
        <v>1026567355</v>
      </c>
      <c r="C392" s="1" t="s">
        <v>3655</v>
      </c>
      <c r="D392" s="1" t="s">
        <v>3660</v>
      </c>
    </row>
    <row r="393" spans="1:4">
      <c r="A393" s="1">
        <v>392</v>
      </c>
      <c r="B393" s="1">
        <v>80106811</v>
      </c>
      <c r="C393" s="1" t="s">
        <v>3655</v>
      </c>
      <c r="D393" s="1" t="s">
        <v>3661</v>
      </c>
    </row>
    <row r="394" spans="1:4">
      <c r="A394" s="1">
        <v>393</v>
      </c>
      <c r="B394" s="1">
        <v>1030525580</v>
      </c>
      <c r="C394" s="1" t="s">
        <v>3655</v>
      </c>
      <c r="D394" s="1" t="s">
        <v>3659</v>
      </c>
    </row>
    <row r="395" spans="1:4">
      <c r="A395" s="1">
        <v>394</v>
      </c>
      <c r="B395" s="1">
        <v>52211998</v>
      </c>
      <c r="C395" s="1" t="s">
        <v>3655</v>
      </c>
      <c r="D395" s="1" t="s">
        <v>3659</v>
      </c>
    </row>
    <row r="396" spans="1:4">
      <c r="A396" s="1">
        <v>395</v>
      </c>
      <c r="B396" s="1">
        <v>1032995565</v>
      </c>
      <c r="C396" s="1" t="s">
        <v>3655</v>
      </c>
      <c r="D396" s="1" t="s">
        <v>3659</v>
      </c>
    </row>
    <row r="397" spans="1:4">
      <c r="A397" s="1">
        <v>396</v>
      </c>
      <c r="B397" s="1">
        <v>19497874</v>
      </c>
      <c r="C397" s="1" t="s">
        <v>3655</v>
      </c>
      <c r="D397" s="1" t="s">
        <v>3658</v>
      </c>
    </row>
    <row r="398" spans="1:4">
      <c r="A398" s="1">
        <v>397</v>
      </c>
      <c r="B398" s="1">
        <v>52963908</v>
      </c>
      <c r="C398" s="1" t="s">
        <v>3655</v>
      </c>
      <c r="D398" s="1" t="s">
        <v>3659</v>
      </c>
    </row>
    <row r="399" spans="1:4">
      <c r="A399" s="1">
        <v>398</v>
      </c>
      <c r="B399" s="1">
        <v>52913161</v>
      </c>
      <c r="C399" s="1" t="s">
        <v>3655</v>
      </c>
      <c r="D399" s="1" t="s">
        <v>3660</v>
      </c>
    </row>
    <row r="400" spans="1:4">
      <c r="A400" s="1">
        <v>399</v>
      </c>
      <c r="B400" s="1">
        <v>1049178605</v>
      </c>
      <c r="C400" s="1" t="s">
        <v>3653</v>
      </c>
      <c r="D400" s="1" t="s">
        <v>3654</v>
      </c>
    </row>
    <row r="401" spans="1:4">
      <c r="A401" s="1">
        <v>400</v>
      </c>
      <c r="B401" s="1">
        <v>79881552</v>
      </c>
      <c r="C401" s="1" t="s">
        <v>3653</v>
      </c>
      <c r="D401" s="1" t="s">
        <v>3654</v>
      </c>
    </row>
    <row r="402" spans="1:4">
      <c r="A402" s="1">
        <v>401</v>
      </c>
      <c r="B402" s="1">
        <v>53061357</v>
      </c>
      <c r="C402" s="1" t="s">
        <v>3655</v>
      </c>
      <c r="D402" s="1" t="s">
        <v>3660</v>
      </c>
    </row>
    <row r="403" spans="1:4">
      <c r="A403" s="1">
        <v>402</v>
      </c>
      <c r="B403" s="1">
        <v>1022374946</v>
      </c>
      <c r="C403" s="1" t="s">
        <v>3655</v>
      </c>
      <c r="D403" s="1" t="s">
        <v>3660</v>
      </c>
    </row>
    <row r="404" spans="1:4">
      <c r="A404" s="1">
        <v>403</v>
      </c>
      <c r="B404" s="1">
        <v>52291695</v>
      </c>
      <c r="C404" s="1" t="s">
        <v>3653</v>
      </c>
      <c r="D404" s="1" t="s">
        <v>3654</v>
      </c>
    </row>
    <row r="405" spans="1:4">
      <c r="A405" s="1">
        <v>404</v>
      </c>
      <c r="B405" s="1">
        <v>80799946</v>
      </c>
      <c r="C405" s="1" t="s">
        <v>3655</v>
      </c>
      <c r="D405" s="1" t="s">
        <v>3661</v>
      </c>
    </row>
    <row r="406" spans="1:4">
      <c r="A406" s="1">
        <v>405</v>
      </c>
      <c r="B406" s="1">
        <v>1014620135</v>
      </c>
      <c r="C406" s="1" t="s">
        <v>3653</v>
      </c>
      <c r="D406" s="1" t="s">
        <v>3654</v>
      </c>
    </row>
    <row r="407" spans="1:4">
      <c r="A407" s="1">
        <v>406</v>
      </c>
      <c r="B407" s="1">
        <v>52704832</v>
      </c>
      <c r="C407" s="1" t="s">
        <v>3655</v>
      </c>
      <c r="D407" s="1" t="s">
        <v>3661</v>
      </c>
    </row>
    <row r="408" spans="1:4">
      <c r="A408" s="1">
        <v>407</v>
      </c>
      <c r="B408" s="1">
        <v>52794461</v>
      </c>
      <c r="C408" s="1" t="s">
        <v>3655</v>
      </c>
      <c r="D408" s="1" t="s">
        <v>3660</v>
      </c>
    </row>
    <row r="409" spans="1:4">
      <c r="A409" s="1">
        <v>408</v>
      </c>
      <c r="B409" s="1">
        <v>80795873</v>
      </c>
      <c r="C409" s="1" t="s">
        <v>3655</v>
      </c>
      <c r="D409" s="1" t="s">
        <v>3656</v>
      </c>
    </row>
    <row r="410" spans="1:4">
      <c r="A410" s="1">
        <v>409</v>
      </c>
      <c r="B410" s="1">
        <v>23912174</v>
      </c>
      <c r="C410" s="1" t="s">
        <v>3655</v>
      </c>
      <c r="D410" s="1" t="s">
        <v>3660</v>
      </c>
    </row>
    <row r="411" spans="1:4">
      <c r="A411" s="1">
        <v>410</v>
      </c>
      <c r="B411" s="1">
        <v>102470244</v>
      </c>
      <c r="C411" s="1" t="s">
        <v>3655</v>
      </c>
      <c r="D411" s="1" t="s">
        <v>3658</v>
      </c>
    </row>
    <row r="412" spans="1:4">
      <c r="A412" s="1">
        <v>411</v>
      </c>
      <c r="B412" s="1">
        <v>1072413209</v>
      </c>
      <c r="C412" s="1" t="s">
        <v>3655</v>
      </c>
      <c r="D412" s="1" t="s">
        <v>3659</v>
      </c>
    </row>
    <row r="413" spans="1:4">
      <c r="A413" s="1">
        <v>412</v>
      </c>
      <c r="B413" s="1">
        <v>1010506406</v>
      </c>
      <c r="C413" s="1" t="s">
        <v>3655</v>
      </c>
      <c r="D413" s="1" t="s">
        <v>3659</v>
      </c>
    </row>
    <row r="414" spans="1:4">
      <c r="A414" s="1">
        <v>413</v>
      </c>
      <c r="B414" s="1">
        <v>1022318820</v>
      </c>
      <c r="C414" s="1" t="s">
        <v>3655</v>
      </c>
      <c r="D414" s="1" t="s">
        <v>3657</v>
      </c>
    </row>
    <row r="415" spans="1:4">
      <c r="A415" s="1">
        <v>414</v>
      </c>
      <c r="B415" s="1">
        <v>1031388066</v>
      </c>
      <c r="C415" s="1" t="s">
        <v>3653</v>
      </c>
      <c r="D415" s="1" t="s">
        <v>3654</v>
      </c>
    </row>
    <row r="416" spans="1:4">
      <c r="A416" s="1">
        <v>415</v>
      </c>
      <c r="B416" s="1">
        <v>1054665289</v>
      </c>
      <c r="C416" s="1" t="s">
        <v>3655</v>
      </c>
      <c r="D416" s="1" t="s">
        <v>3659</v>
      </c>
    </row>
    <row r="417" spans="1:4">
      <c r="A417" s="1">
        <v>416</v>
      </c>
      <c r="B417" s="1">
        <v>79669480</v>
      </c>
      <c r="C417" s="1" t="s">
        <v>3655</v>
      </c>
      <c r="D417" s="1" t="s">
        <v>3659</v>
      </c>
    </row>
    <row r="418" spans="1:4">
      <c r="A418" s="1">
        <v>417</v>
      </c>
      <c r="B418" s="1">
        <v>1032213665</v>
      </c>
      <c r="C418" s="1" t="s">
        <v>3655</v>
      </c>
      <c r="D418" s="1" t="s">
        <v>3656</v>
      </c>
    </row>
    <row r="419" spans="1:4">
      <c r="A419" s="1">
        <v>418</v>
      </c>
      <c r="B419" s="1">
        <v>1016827738</v>
      </c>
      <c r="C419" s="1" t="s">
        <v>3655</v>
      </c>
      <c r="D419" s="1" t="s">
        <v>3657</v>
      </c>
    </row>
    <row r="420" spans="1:4">
      <c r="A420" s="1">
        <v>419</v>
      </c>
      <c r="B420" s="1">
        <v>102217241</v>
      </c>
      <c r="C420" s="1" t="s">
        <v>3653</v>
      </c>
      <c r="D420" s="1" t="s">
        <v>3654</v>
      </c>
    </row>
    <row r="421" spans="1:4">
      <c r="A421" s="1">
        <v>420</v>
      </c>
      <c r="B421" s="1">
        <v>1014327453</v>
      </c>
      <c r="C421" s="1" t="s">
        <v>3655</v>
      </c>
      <c r="D421" s="1" t="s">
        <v>3661</v>
      </c>
    </row>
    <row r="422" spans="1:4">
      <c r="A422" s="1">
        <v>421</v>
      </c>
      <c r="B422" s="1">
        <v>1012989046</v>
      </c>
      <c r="C422" s="1" t="s">
        <v>3655</v>
      </c>
      <c r="D422" s="1" t="s">
        <v>3658</v>
      </c>
    </row>
    <row r="423" spans="1:4">
      <c r="A423" s="1">
        <v>422</v>
      </c>
      <c r="B423" s="1">
        <v>19464730</v>
      </c>
      <c r="C423" s="1" t="s">
        <v>3653</v>
      </c>
      <c r="D423" s="1" t="s">
        <v>3654</v>
      </c>
    </row>
    <row r="424" spans="1:4">
      <c r="A424" s="1">
        <v>423</v>
      </c>
      <c r="B424" s="1">
        <v>52152996</v>
      </c>
      <c r="C424" s="1" t="s">
        <v>3655</v>
      </c>
      <c r="D424" s="1" t="s">
        <v>3658</v>
      </c>
    </row>
    <row r="425" spans="1:4">
      <c r="A425" s="1">
        <v>424</v>
      </c>
      <c r="B425" s="1">
        <v>1023379877</v>
      </c>
      <c r="C425" s="1" t="s">
        <v>3655</v>
      </c>
      <c r="D425" s="1" t="s">
        <v>3661</v>
      </c>
    </row>
    <row r="426" spans="1:4">
      <c r="A426" s="1">
        <v>425</v>
      </c>
      <c r="B426" s="1">
        <v>1015182862</v>
      </c>
      <c r="C426" s="1" t="s">
        <v>3655</v>
      </c>
      <c r="D426" s="1" t="s">
        <v>3660</v>
      </c>
    </row>
    <row r="427" spans="1:4">
      <c r="A427" s="1">
        <v>426</v>
      </c>
      <c r="B427" s="1">
        <v>80804355</v>
      </c>
      <c r="C427" s="1" t="s">
        <v>3655</v>
      </c>
      <c r="D427" s="1" t="s">
        <v>3657</v>
      </c>
    </row>
    <row r="428" spans="1:4">
      <c r="A428" s="1">
        <v>427</v>
      </c>
      <c r="B428" s="1">
        <v>79878562</v>
      </c>
      <c r="C428" s="1" t="s">
        <v>3655</v>
      </c>
      <c r="D428" s="1" t="s">
        <v>3657</v>
      </c>
    </row>
    <row r="429" spans="1:4">
      <c r="A429" s="1">
        <v>428</v>
      </c>
      <c r="B429" s="1">
        <v>52421571</v>
      </c>
      <c r="C429" s="1" t="s">
        <v>3655</v>
      </c>
      <c r="D429" s="1" t="s">
        <v>3657</v>
      </c>
    </row>
    <row r="430" spans="1:4">
      <c r="A430" s="1">
        <v>429</v>
      </c>
      <c r="B430" s="1">
        <v>1013349559</v>
      </c>
      <c r="C430" s="1" t="s">
        <v>3653</v>
      </c>
      <c r="D430" s="1" t="s">
        <v>3654</v>
      </c>
    </row>
    <row r="431" spans="1:4">
      <c r="A431" s="1">
        <v>430</v>
      </c>
      <c r="B431" s="1">
        <v>39703338</v>
      </c>
      <c r="C431" s="1" t="s">
        <v>3655</v>
      </c>
      <c r="D431" s="1" t="s">
        <v>3661</v>
      </c>
    </row>
    <row r="432" spans="1:4">
      <c r="A432" s="1">
        <v>431</v>
      </c>
      <c r="B432" s="1">
        <v>79952227</v>
      </c>
      <c r="C432" s="1" t="s">
        <v>3655</v>
      </c>
      <c r="D432" s="1" t="s">
        <v>3661</v>
      </c>
    </row>
    <row r="433" spans="1:4">
      <c r="A433" s="1">
        <v>432</v>
      </c>
      <c r="B433" s="1">
        <v>29157958</v>
      </c>
      <c r="C433" s="1" t="s">
        <v>3655</v>
      </c>
      <c r="D433" s="1" t="s">
        <v>3659</v>
      </c>
    </row>
    <row r="434" spans="1:4">
      <c r="A434" s="1">
        <v>433</v>
      </c>
      <c r="B434" s="1">
        <v>1033494397</v>
      </c>
      <c r="C434" s="1" t="s">
        <v>3655</v>
      </c>
      <c r="D434" s="1" t="s">
        <v>3660</v>
      </c>
    </row>
    <row r="435" spans="1:4">
      <c r="A435" s="1">
        <v>434</v>
      </c>
      <c r="B435" s="1">
        <v>5304905</v>
      </c>
      <c r="C435" s="1" t="s">
        <v>3655</v>
      </c>
      <c r="D435" s="1" t="s">
        <v>3661</v>
      </c>
    </row>
    <row r="436" spans="1:4">
      <c r="A436" s="1">
        <v>435</v>
      </c>
      <c r="B436" s="1">
        <v>52362410</v>
      </c>
      <c r="C436" s="1" t="s">
        <v>3655</v>
      </c>
      <c r="D436" s="1" t="s">
        <v>3656</v>
      </c>
    </row>
    <row r="437" spans="1:4">
      <c r="A437" s="1">
        <v>436</v>
      </c>
      <c r="B437" s="1">
        <v>1031541664</v>
      </c>
      <c r="C437" s="1" t="s">
        <v>3653</v>
      </c>
      <c r="D437" s="1" t="s">
        <v>3654</v>
      </c>
    </row>
    <row r="438" spans="1:4">
      <c r="A438" s="1">
        <v>437</v>
      </c>
      <c r="B438" s="1">
        <v>1032240619</v>
      </c>
      <c r="C438" s="1" t="s">
        <v>3655</v>
      </c>
      <c r="D438" s="1" t="s">
        <v>3660</v>
      </c>
    </row>
    <row r="439" spans="1:4">
      <c r="A439" s="1">
        <v>438</v>
      </c>
      <c r="B439" s="1">
        <v>7316664</v>
      </c>
      <c r="C439" s="1" t="s">
        <v>3655</v>
      </c>
      <c r="D439" s="1" t="s">
        <v>3658</v>
      </c>
    </row>
    <row r="440" spans="1:4">
      <c r="A440" s="1">
        <v>439</v>
      </c>
      <c r="B440" s="1">
        <v>1013235618</v>
      </c>
      <c r="C440" s="1" t="s">
        <v>3653</v>
      </c>
      <c r="D440" s="1" t="s">
        <v>3654</v>
      </c>
    </row>
    <row r="441" spans="1:4">
      <c r="A441" s="1">
        <v>440</v>
      </c>
      <c r="B441" s="1">
        <v>1015731711</v>
      </c>
      <c r="C441" s="1" t="s">
        <v>3653</v>
      </c>
      <c r="D441" s="1" t="s">
        <v>3654</v>
      </c>
    </row>
    <row r="442" spans="1:4">
      <c r="A442" s="1">
        <v>441</v>
      </c>
      <c r="B442" s="1">
        <v>39791621</v>
      </c>
      <c r="C442" s="1" t="s">
        <v>3655</v>
      </c>
      <c r="D442" s="1" t="s">
        <v>3661</v>
      </c>
    </row>
    <row r="443" spans="1:4">
      <c r="A443" s="1">
        <v>442</v>
      </c>
      <c r="B443" s="1">
        <v>1030865</v>
      </c>
      <c r="C443" s="1" t="s">
        <v>3655</v>
      </c>
      <c r="D443" s="1" t="s">
        <v>3658</v>
      </c>
    </row>
    <row r="444" spans="1:4">
      <c r="A444" s="1">
        <v>443</v>
      </c>
      <c r="B444" s="1">
        <v>1022517920</v>
      </c>
      <c r="C444" s="1" t="s">
        <v>3655</v>
      </c>
      <c r="D444" s="1" t="s">
        <v>3661</v>
      </c>
    </row>
    <row r="445" spans="1:4">
      <c r="A445" s="1">
        <v>444</v>
      </c>
      <c r="B445" s="1">
        <v>1018831234</v>
      </c>
      <c r="C445" s="1" t="s">
        <v>3653</v>
      </c>
      <c r="D445" s="1" t="s">
        <v>3654</v>
      </c>
    </row>
    <row r="446" spans="1:4">
      <c r="A446" s="1">
        <v>445</v>
      </c>
      <c r="B446" s="1">
        <v>1003658973</v>
      </c>
      <c r="C446" s="1" t="s">
        <v>3655</v>
      </c>
      <c r="D446" s="1" t="s">
        <v>3658</v>
      </c>
    </row>
    <row r="447" spans="1:4">
      <c r="A447" s="1">
        <v>446</v>
      </c>
      <c r="B447" s="1">
        <v>52815266</v>
      </c>
      <c r="C447" s="1" t="s">
        <v>3655</v>
      </c>
      <c r="D447" s="1" t="s">
        <v>3657</v>
      </c>
    </row>
    <row r="448" spans="1:4">
      <c r="A448" s="1">
        <v>447</v>
      </c>
      <c r="B448" s="1">
        <v>1019478119</v>
      </c>
      <c r="C448" s="1" t="s">
        <v>3655</v>
      </c>
      <c r="D448" s="1" t="s">
        <v>3659</v>
      </c>
    </row>
    <row r="449" spans="1:4">
      <c r="A449" s="1">
        <v>448</v>
      </c>
      <c r="B449" s="1">
        <v>52525352</v>
      </c>
      <c r="C449" s="1" t="s">
        <v>3655</v>
      </c>
      <c r="D449" s="1" t="s">
        <v>3659</v>
      </c>
    </row>
    <row r="450" spans="1:4">
      <c r="A450" s="1">
        <v>449</v>
      </c>
      <c r="B450" s="1">
        <v>52818792</v>
      </c>
      <c r="C450" s="1" t="s">
        <v>3653</v>
      </c>
      <c r="D450" s="1" t="s">
        <v>3654</v>
      </c>
    </row>
    <row r="451" spans="1:4">
      <c r="A451" s="1">
        <v>450</v>
      </c>
      <c r="B451" s="1">
        <v>101355993</v>
      </c>
      <c r="C451" s="1" t="s">
        <v>3655</v>
      </c>
      <c r="D451" s="1" t="s">
        <v>3658</v>
      </c>
    </row>
    <row r="452" spans="1:4">
      <c r="A452" s="1">
        <v>451</v>
      </c>
      <c r="B452" s="1">
        <v>79597129</v>
      </c>
      <c r="C452" s="1" t="s">
        <v>3653</v>
      </c>
      <c r="D452" s="1" t="s">
        <v>3654</v>
      </c>
    </row>
    <row r="453" spans="1:4">
      <c r="A453" s="1">
        <v>452</v>
      </c>
      <c r="B453" s="1">
        <v>1023890412</v>
      </c>
      <c r="C453" s="1" t="s">
        <v>3653</v>
      </c>
      <c r="D453" s="1" t="s">
        <v>3654</v>
      </c>
    </row>
    <row r="454" spans="1:4">
      <c r="A454" s="1">
        <v>453</v>
      </c>
      <c r="B454" s="1">
        <v>53076032</v>
      </c>
      <c r="C454" s="1" t="s">
        <v>3655</v>
      </c>
      <c r="D454" s="1" t="s">
        <v>3657</v>
      </c>
    </row>
    <row r="455" spans="1:4">
      <c r="A455" s="1">
        <v>454</v>
      </c>
      <c r="B455" s="1">
        <v>1018253271</v>
      </c>
      <c r="C455" s="1" t="s">
        <v>3655</v>
      </c>
      <c r="D455" s="1" t="s">
        <v>3659</v>
      </c>
    </row>
    <row r="456" spans="1:4">
      <c r="A456" s="1">
        <v>455</v>
      </c>
      <c r="B456" s="1">
        <v>50934252</v>
      </c>
      <c r="C456" s="1" t="s">
        <v>3655</v>
      </c>
      <c r="D456" s="1" t="s">
        <v>3657</v>
      </c>
    </row>
    <row r="457" spans="1:4">
      <c r="A457" s="1">
        <v>456</v>
      </c>
      <c r="B457" s="1">
        <v>1023986672</v>
      </c>
      <c r="C457" s="1" t="s">
        <v>3653</v>
      </c>
      <c r="D457" s="1" t="s">
        <v>3654</v>
      </c>
    </row>
    <row r="458" spans="1:4">
      <c r="A458" s="1">
        <v>457</v>
      </c>
      <c r="B458" s="1">
        <v>53009736</v>
      </c>
      <c r="C458" s="1" t="s">
        <v>3653</v>
      </c>
      <c r="D458" s="1" t="s">
        <v>3654</v>
      </c>
    </row>
    <row r="459" spans="1:4">
      <c r="A459" s="1">
        <v>458</v>
      </c>
      <c r="B459" s="1">
        <v>52704927</v>
      </c>
      <c r="C459" s="1" t="s">
        <v>3655</v>
      </c>
      <c r="D459" s="1" t="s">
        <v>3656</v>
      </c>
    </row>
    <row r="460" spans="1:4">
      <c r="A460" s="1">
        <v>459</v>
      </c>
      <c r="B460" s="1">
        <v>1018269565</v>
      </c>
      <c r="C460" s="1" t="s">
        <v>3655</v>
      </c>
      <c r="D460" s="1" t="s">
        <v>3659</v>
      </c>
    </row>
    <row r="461" spans="1:4">
      <c r="A461" s="1">
        <v>460</v>
      </c>
      <c r="B461" s="1">
        <v>1013371360</v>
      </c>
      <c r="C461" s="1" t="s">
        <v>3655</v>
      </c>
      <c r="D461" s="1" t="s">
        <v>3661</v>
      </c>
    </row>
    <row r="462" spans="1:4">
      <c r="A462" s="1">
        <v>461</v>
      </c>
      <c r="B462" s="1">
        <v>1010179335</v>
      </c>
      <c r="C462" s="1" t="s">
        <v>3655</v>
      </c>
      <c r="D462" s="1" t="s">
        <v>3658</v>
      </c>
    </row>
    <row r="463" spans="1:4">
      <c r="A463" s="1">
        <v>462</v>
      </c>
      <c r="B463" s="1">
        <v>1023378588</v>
      </c>
      <c r="C463" s="1" t="s">
        <v>3655</v>
      </c>
      <c r="D463" s="1" t="s">
        <v>3656</v>
      </c>
    </row>
    <row r="464" spans="1:4">
      <c r="A464" s="1">
        <v>463</v>
      </c>
      <c r="B464" s="1">
        <v>53161150</v>
      </c>
      <c r="C464" s="1" t="s">
        <v>3653</v>
      </c>
      <c r="D464" s="1" t="s">
        <v>3654</v>
      </c>
    </row>
    <row r="465" spans="1:4">
      <c r="A465" s="1">
        <v>464</v>
      </c>
      <c r="B465" s="1">
        <v>5276773</v>
      </c>
      <c r="C465" s="1" t="s">
        <v>3655</v>
      </c>
      <c r="D465" s="1" t="s">
        <v>3657</v>
      </c>
    </row>
    <row r="466" spans="1:4">
      <c r="A466" s="1">
        <v>465</v>
      </c>
      <c r="B466" s="1">
        <v>40433736</v>
      </c>
      <c r="C466" s="1" t="s">
        <v>3655</v>
      </c>
      <c r="D466" s="1" t="s">
        <v>3657</v>
      </c>
    </row>
    <row r="467" spans="1:4">
      <c r="A467" s="1">
        <v>466</v>
      </c>
      <c r="B467" s="1">
        <v>51902135</v>
      </c>
      <c r="C467" s="1" t="s">
        <v>3655</v>
      </c>
      <c r="D467" s="1" t="s">
        <v>3661</v>
      </c>
    </row>
    <row r="468" spans="1:4">
      <c r="A468" s="1">
        <v>467</v>
      </c>
      <c r="B468" s="1">
        <v>39565866</v>
      </c>
      <c r="C468" s="1" t="s">
        <v>3653</v>
      </c>
      <c r="D468" s="1" t="s">
        <v>3654</v>
      </c>
    </row>
    <row r="469" spans="1:4">
      <c r="A469" s="1">
        <v>468</v>
      </c>
      <c r="B469" s="1">
        <v>39801938</v>
      </c>
      <c r="C469" s="1" t="s">
        <v>3655</v>
      </c>
      <c r="D469" s="1" t="s">
        <v>3657</v>
      </c>
    </row>
    <row r="470" spans="1:4">
      <c r="A470" s="1">
        <v>469</v>
      </c>
      <c r="B470" s="1">
        <v>52525954</v>
      </c>
      <c r="C470" s="1" t="s">
        <v>3655</v>
      </c>
      <c r="D470" s="1" t="s">
        <v>3661</v>
      </c>
    </row>
    <row r="471" spans="1:4">
      <c r="A471" s="1">
        <v>470</v>
      </c>
      <c r="B471" s="1">
        <v>52274251</v>
      </c>
      <c r="C471" s="1" t="s">
        <v>3655</v>
      </c>
      <c r="D471" s="1" t="s">
        <v>3658</v>
      </c>
    </row>
    <row r="472" spans="1:4">
      <c r="A472" s="1">
        <v>471</v>
      </c>
      <c r="B472" s="1">
        <v>52881010</v>
      </c>
      <c r="C472" s="1" t="s">
        <v>3655</v>
      </c>
      <c r="D472" s="1" t="s">
        <v>3661</v>
      </c>
    </row>
    <row r="473" spans="1:4">
      <c r="A473" s="1">
        <v>472</v>
      </c>
      <c r="B473" s="1">
        <v>101550427</v>
      </c>
      <c r="C473" s="1" t="s">
        <v>3655</v>
      </c>
      <c r="D473" s="1" t="s">
        <v>3656</v>
      </c>
    </row>
    <row r="474" spans="1:4">
      <c r="A474" s="1">
        <v>473</v>
      </c>
      <c r="B474" s="1">
        <v>1010376579</v>
      </c>
      <c r="C474" s="1" t="s">
        <v>3655</v>
      </c>
      <c r="D474" s="1" t="s">
        <v>3660</v>
      </c>
    </row>
    <row r="475" spans="1:4">
      <c r="A475" s="1">
        <v>474</v>
      </c>
      <c r="B475" s="1">
        <v>79964316</v>
      </c>
      <c r="C475" s="1" t="s">
        <v>3655</v>
      </c>
      <c r="D475" s="1" t="s">
        <v>3656</v>
      </c>
    </row>
    <row r="476" spans="1:4">
      <c r="A476" s="1">
        <v>475</v>
      </c>
      <c r="B476" s="1">
        <v>1016482751</v>
      </c>
      <c r="C476" s="1" t="s">
        <v>3655</v>
      </c>
      <c r="D476" s="1" t="s">
        <v>3656</v>
      </c>
    </row>
    <row r="477" spans="1:4">
      <c r="A477" s="1">
        <v>476</v>
      </c>
      <c r="B477" s="1">
        <v>52375071</v>
      </c>
      <c r="C477" s="1" t="s">
        <v>3653</v>
      </c>
      <c r="D477" s="1" t="s">
        <v>3654</v>
      </c>
    </row>
    <row r="478" spans="1:4">
      <c r="A478" s="1">
        <v>477</v>
      </c>
      <c r="B478" s="1">
        <v>51992589</v>
      </c>
      <c r="C478" s="1" t="s">
        <v>3655</v>
      </c>
      <c r="D478" s="1" t="s">
        <v>3656</v>
      </c>
    </row>
    <row r="479" spans="1:4">
      <c r="A479" s="1">
        <v>478</v>
      </c>
      <c r="B479" s="1">
        <v>1024928566</v>
      </c>
      <c r="C479" s="1" t="s">
        <v>3655</v>
      </c>
      <c r="D479" s="1" t="s">
        <v>3657</v>
      </c>
    </row>
    <row r="480" spans="1:4">
      <c r="A480" s="1">
        <v>479</v>
      </c>
      <c r="B480" s="1">
        <v>1023158760</v>
      </c>
      <c r="C480" s="1" t="s">
        <v>3655</v>
      </c>
      <c r="D480" s="1" t="s">
        <v>3661</v>
      </c>
    </row>
    <row r="481" spans="1:4">
      <c r="A481" s="1">
        <v>480</v>
      </c>
      <c r="B481" s="1">
        <v>1010999635</v>
      </c>
      <c r="C481" s="1" t="s">
        <v>3655</v>
      </c>
      <c r="D481" s="1" t="s">
        <v>3656</v>
      </c>
    </row>
    <row r="482" spans="1:4">
      <c r="A482" s="1">
        <v>481</v>
      </c>
      <c r="B482" s="1">
        <v>1022351334</v>
      </c>
      <c r="C482" s="1" t="s">
        <v>3655</v>
      </c>
      <c r="D482" s="1" t="s">
        <v>3661</v>
      </c>
    </row>
    <row r="483" spans="1:4">
      <c r="A483" s="1">
        <v>482</v>
      </c>
      <c r="B483" s="1">
        <v>52989424</v>
      </c>
      <c r="C483" s="1" t="s">
        <v>3655</v>
      </c>
      <c r="D483" s="1" t="s">
        <v>3659</v>
      </c>
    </row>
    <row r="484" spans="1:4">
      <c r="A484" s="1">
        <v>483</v>
      </c>
      <c r="B484" s="1">
        <v>79934419</v>
      </c>
      <c r="C484" s="1" t="s">
        <v>3655</v>
      </c>
      <c r="D484" s="1" t="s">
        <v>3661</v>
      </c>
    </row>
    <row r="485" spans="1:4">
      <c r="A485" s="1">
        <v>484</v>
      </c>
      <c r="B485" s="1">
        <v>52157814</v>
      </c>
      <c r="C485" s="1" t="s">
        <v>3655</v>
      </c>
      <c r="D485" s="1" t="s">
        <v>3658</v>
      </c>
    </row>
    <row r="486" spans="1:4">
      <c r="A486" s="1">
        <v>485</v>
      </c>
      <c r="B486" s="1">
        <v>1018263032</v>
      </c>
      <c r="C486" s="1" t="s">
        <v>3653</v>
      </c>
      <c r="D486" s="1" t="s">
        <v>3654</v>
      </c>
    </row>
    <row r="487" spans="1:4">
      <c r="A487" s="1">
        <v>486</v>
      </c>
      <c r="B487" s="1">
        <v>1030688211</v>
      </c>
      <c r="C487" s="1" t="s">
        <v>3653</v>
      </c>
      <c r="D487" s="1" t="s">
        <v>3654</v>
      </c>
    </row>
    <row r="488" spans="1:4">
      <c r="A488" s="1">
        <v>487</v>
      </c>
      <c r="B488" s="1">
        <v>102293072</v>
      </c>
      <c r="C488" s="1" t="s">
        <v>3655</v>
      </c>
      <c r="D488" s="1" t="s">
        <v>3659</v>
      </c>
    </row>
    <row r="489" spans="1:4">
      <c r="A489" s="1">
        <v>488</v>
      </c>
      <c r="B489" s="1">
        <v>1070644758</v>
      </c>
      <c r="C489" s="1" t="s">
        <v>3655</v>
      </c>
      <c r="D489" s="1" t="s">
        <v>3660</v>
      </c>
    </row>
    <row r="490" spans="1:4">
      <c r="A490" s="1">
        <v>489</v>
      </c>
      <c r="B490" s="1">
        <v>1015368480</v>
      </c>
      <c r="C490" s="1" t="s">
        <v>3655</v>
      </c>
      <c r="D490" s="1" t="s">
        <v>3656</v>
      </c>
    </row>
    <row r="491" spans="1:4">
      <c r="A491" s="1">
        <v>490</v>
      </c>
      <c r="B491" s="1">
        <v>79489599</v>
      </c>
      <c r="C491" s="1" t="s">
        <v>3655</v>
      </c>
      <c r="D491" s="1" t="s">
        <v>3660</v>
      </c>
    </row>
    <row r="492" spans="1:4">
      <c r="A492" s="1">
        <v>491</v>
      </c>
      <c r="B492" s="1">
        <v>1019258313</v>
      </c>
      <c r="C492" s="1" t="s">
        <v>3653</v>
      </c>
      <c r="D492" s="1" t="s">
        <v>3654</v>
      </c>
    </row>
    <row r="493" spans="1:4">
      <c r="A493" s="1">
        <v>492</v>
      </c>
      <c r="B493" s="1">
        <v>52418953</v>
      </c>
      <c r="C493" s="1" t="s">
        <v>3653</v>
      </c>
      <c r="D493" s="1" t="s">
        <v>3654</v>
      </c>
    </row>
    <row r="494" spans="1:4">
      <c r="A494" s="1">
        <v>493</v>
      </c>
      <c r="B494" s="1">
        <v>80253401</v>
      </c>
      <c r="C494" s="1" t="s">
        <v>3655</v>
      </c>
      <c r="D494" s="1" t="s">
        <v>3657</v>
      </c>
    </row>
    <row r="495" spans="1:4">
      <c r="A495" s="1">
        <v>494</v>
      </c>
      <c r="B495" s="1">
        <v>52218630</v>
      </c>
      <c r="C495" s="1" t="s">
        <v>3655</v>
      </c>
      <c r="D495" s="1" t="s">
        <v>3658</v>
      </c>
    </row>
    <row r="496" spans="1:4">
      <c r="A496" s="1">
        <v>495</v>
      </c>
      <c r="B496" s="1">
        <v>1020227809</v>
      </c>
      <c r="C496" s="1" t="s">
        <v>3655</v>
      </c>
      <c r="D496" s="1" t="s">
        <v>3657</v>
      </c>
    </row>
    <row r="497" spans="1:4">
      <c r="A497" s="1">
        <v>496</v>
      </c>
      <c r="B497" s="1">
        <v>1030811899</v>
      </c>
      <c r="C497" s="1" t="s">
        <v>3655</v>
      </c>
      <c r="D497" s="1" t="s">
        <v>3660</v>
      </c>
    </row>
    <row r="498" spans="1:4">
      <c r="A498" s="1">
        <v>497</v>
      </c>
      <c r="B498" s="1">
        <v>1026804142</v>
      </c>
      <c r="C498" s="1" t="s">
        <v>3653</v>
      </c>
      <c r="D498" s="1" t="s">
        <v>3654</v>
      </c>
    </row>
    <row r="499" spans="1:4">
      <c r="A499" s="1">
        <v>498</v>
      </c>
      <c r="B499" s="1">
        <v>1012755224</v>
      </c>
      <c r="C499" s="1" t="s">
        <v>3655</v>
      </c>
      <c r="D499" s="1" t="s">
        <v>3659</v>
      </c>
    </row>
    <row r="500" spans="1:4">
      <c r="A500" s="1">
        <v>499</v>
      </c>
      <c r="B500" s="1">
        <v>1012400759</v>
      </c>
      <c r="C500" s="1" t="s">
        <v>3655</v>
      </c>
      <c r="D500" s="1" t="s">
        <v>3661</v>
      </c>
    </row>
    <row r="501" spans="1:4">
      <c r="A501" s="1">
        <v>500</v>
      </c>
      <c r="B501" s="1">
        <v>80167500</v>
      </c>
      <c r="C501" s="1" t="s">
        <v>3653</v>
      </c>
      <c r="D501" s="1" t="s">
        <v>3654</v>
      </c>
    </row>
    <row r="502" spans="1:4">
      <c r="A502" s="1">
        <v>501</v>
      </c>
      <c r="B502" s="1">
        <v>53009683</v>
      </c>
      <c r="C502" s="1" t="s">
        <v>3655</v>
      </c>
      <c r="D502" s="1" t="s">
        <v>3661</v>
      </c>
    </row>
    <row r="503" spans="1:4">
      <c r="A503" s="1">
        <v>502</v>
      </c>
      <c r="B503" s="1">
        <v>52472726</v>
      </c>
      <c r="C503" s="1" t="s">
        <v>3655</v>
      </c>
      <c r="D503" s="1" t="s">
        <v>3657</v>
      </c>
    </row>
    <row r="504" spans="1:4">
      <c r="A504" s="1">
        <v>503</v>
      </c>
      <c r="B504" s="1">
        <v>52822098</v>
      </c>
      <c r="C504" s="1" t="s">
        <v>3655</v>
      </c>
      <c r="D504" s="1" t="s">
        <v>3656</v>
      </c>
    </row>
    <row r="505" spans="1:4">
      <c r="A505" s="1">
        <v>504</v>
      </c>
      <c r="B505" s="1">
        <v>1030479155</v>
      </c>
      <c r="C505" s="1" t="s">
        <v>3655</v>
      </c>
      <c r="D505" s="1" t="s">
        <v>3657</v>
      </c>
    </row>
    <row r="506" spans="1:4">
      <c r="A506" s="1">
        <v>505</v>
      </c>
      <c r="B506" s="1">
        <v>79153756</v>
      </c>
      <c r="C506" s="1" t="s">
        <v>3655</v>
      </c>
      <c r="D506" s="1" t="s">
        <v>3657</v>
      </c>
    </row>
    <row r="507" spans="1:4">
      <c r="A507" s="1">
        <v>506</v>
      </c>
      <c r="B507" s="1">
        <v>1014261530</v>
      </c>
      <c r="C507" s="1" t="s">
        <v>3655</v>
      </c>
      <c r="D507" s="1" t="s">
        <v>3658</v>
      </c>
    </row>
    <row r="508" spans="1:4">
      <c r="A508" s="1">
        <v>507</v>
      </c>
      <c r="B508" s="1">
        <v>53046149</v>
      </c>
      <c r="C508" s="1" t="s">
        <v>3655</v>
      </c>
      <c r="D508" s="1" t="s">
        <v>3656</v>
      </c>
    </row>
    <row r="509" spans="1:4">
      <c r="A509" s="1">
        <v>508</v>
      </c>
      <c r="B509" s="1">
        <v>101240088</v>
      </c>
      <c r="C509" s="1" t="s">
        <v>3655</v>
      </c>
      <c r="D509" s="1" t="s">
        <v>3657</v>
      </c>
    </row>
    <row r="510" spans="1:4">
      <c r="A510" s="1">
        <v>509</v>
      </c>
      <c r="B510" s="1">
        <v>52835646</v>
      </c>
      <c r="C510" s="1" t="s">
        <v>3655</v>
      </c>
      <c r="D510" s="1" t="s">
        <v>3659</v>
      </c>
    </row>
    <row r="511" spans="1:4">
      <c r="A511" s="1">
        <v>510</v>
      </c>
      <c r="B511" s="1">
        <v>102213768</v>
      </c>
      <c r="C511" s="1" t="s">
        <v>3655</v>
      </c>
      <c r="D511" s="1" t="s">
        <v>3657</v>
      </c>
    </row>
    <row r="512" spans="1:4">
      <c r="A512" s="1">
        <v>511</v>
      </c>
      <c r="B512" s="1">
        <v>5229998</v>
      </c>
      <c r="C512" s="1" t="s">
        <v>3655</v>
      </c>
      <c r="D512" s="1" t="s">
        <v>3659</v>
      </c>
    </row>
    <row r="513" spans="1:4">
      <c r="A513" s="1">
        <v>512</v>
      </c>
      <c r="B513" s="1">
        <v>5303286</v>
      </c>
      <c r="C513" s="1" t="s">
        <v>3655</v>
      </c>
      <c r="D513" s="1" t="s">
        <v>3659</v>
      </c>
    </row>
    <row r="514" spans="1:4">
      <c r="A514" s="1">
        <v>513</v>
      </c>
      <c r="B514" s="1">
        <v>1098561601</v>
      </c>
      <c r="C514" s="1" t="s">
        <v>3655</v>
      </c>
      <c r="D514" s="1" t="s">
        <v>3661</v>
      </c>
    </row>
    <row r="515" spans="1:4">
      <c r="A515" s="1">
        <v>514</v>
      </c>
      <c r="B515" s="1">
        <v>35504823</v>
      </c>
      <c r="C515" s="1" t="s">
        <v>3655</v>
      </c>
      <c r="D515" s="1" t="s">
        <v>3659</v>
      </c>
    </row>
    <row r="516" spans="1:4">
      <c r="A516" s="1">
        <v>515</v>
      </c>
      <c r="B516" s="1">
        <v>80875398</v>
      </c>
      <c r="C516" s="1" t="s">
        <v>3655</v>
      </c>
      <c r="D516" s="1" t="s">
        <v>3659</v>
      </c>
    </row>
    <row r="517" spans="1:4">
      <c r="A517" s="1">
        <v>516</v>
      </c>
      <c r="B517" s="1">
        <v>1023489688</v>
      </c>
      <c r="C517" s="1" t="s">
        <v>3655</v>
      </c>
      <c r="D517" s="1" t="s">
        <v>3661</v>
      </c>
    </row>
    <row r="518" spans="1:4">
      <c r="A518" s="1">
        <v>517</v>
      </c>
      <c r="B518" s="1">
        <v>1016973215</v>
      </c>
      <c r="C518" s="1" t="s">
        <v>3655</v>
      </c>
      <c r="D518" s="1" t="s">
        <v>3660</v>
      </c>
    </row>
    <row r="519" spans="1:4">
      <c r="A519" s="1">
        <v>518</v>
      </c>
      <c r="B519" s="1">
        <v>53074661</v>
      </c>
      <c r="C519" s="1" t="s">
        <v>3655</v>
      </c>
      <c r="D519" s="1" t="s">
        <v>3661</v>
      </c>
    </row>
    <row r="520" spans="1:4">
      <c r="A520" s="1">
        <v>519</v>
      </c>
      <c r="B520" s="1">
        <v>102435743</v>
      </c>
      <c r="C520" s="1" t="s">
        <v>3655</v>
      </c>
      <c r="D520" s="1" t="s">
        <v>3656</v>
      </c>
    </row>
    <row r="521" spans="1:4">
      <c r="A521" s="1">
        <v>520</v>
      </c>
      <c r="B521" s="1">
        <v>1013606685</v>
      </c>
      <c r="C521" s="1" t="s">
        <v>3655</v>
      </c>
      <c r="D521" s="1" t="s">
        <v>3657</v>
      </c>
    </row>
    <row r="522" spans="1:4">
      <c r="A522" s="1">
        <v>521</v>
      </c>
      <c r="B522" s="1">
        <v>1073498649</v>
      </c>
      <c r="C522" s="1" t="s">
        <v>3655</v>
      </c>
      <c r="D522" s="1" t="s">
        <v>3658</v>
      </c>
    </row>
    <row r="523" spans="1:4">
      <c r="A523" s="1">
        <v>522</v>
      </c>
      <c r="B523" s="1">
        <v>5181197</v>
      </c>
      <c r="C523" s="1" t="s">
        <v>3655</v>
      </c>
      <c r="D523" s="1" t="s">
        <v>3660</v>
      </c>
    </row>
    <row r="524" spans="1:4">
      <c r="A524" s="1">
        <v>523</v>
      </c>
      <c r="B524" s="1">
        <v>52379160</v>
      </c>
      <c r="C524" s="1" t="s">
        <v>3655</v>
      </c>
      <c r="D524" s="1" t="s">
        <v>3657</v>
      </c>
    </row>
    <row r="525" spans="1:4">
      <c r="A525" s="1">
        <v>524</v>
      </c>
      <c r="B525" s="1">
        <v>39705016</v>
      </c>
      <c r="C525" s="1" t="s">
        <v>3655</v>
      </c>
      <c r="D525" s="1" t="s">
        <v>3658</v>
      </c>
    </row>
    <row r="526" spans="1:4">
      <c r="A526" s="1">
        <v>525</v>
      </c>
      <c r="B526" s="1">
        <v>52365417</v>
      </c>
      <c r="C526" s="1" t="s">
        <v>3655</v>
      </c>
      <c r="D526" s="1" t="s">
        <v>3658</v>
      </c>
    </row>
    <row r="527" spans="1:4">
      <c r="A527" s="1">
        <v>526</v>
      </c>
      <c r="B527" s="1">
        <v>1010874142</v>
      </c>
      <c r="C527" s="1" t="s">
        <v>3655</v>
      </c>
      <c r="D527" s="1" t="s">
        <v>3657</v>
      </c>
    </row>
    <row r="528" spans="1:4">
      <c r="A528" s="1">
        <v>527</v>
      </c>
      <c r="B528" s="1">
        <v>71825661</v>
      </c>
      <c r="C528" s="1" t="s">
        <v>3653</v>
      </c>
      <c r="D528" s="1" t="s">
        <v>3654</v>
      </c>
    </row>
    <row r="529" spans="1:4">
      <c r="A529" s="1">
        <v>528</v>
      </c>
      <c r="B529" s="1">
        <v>1022608419</v>
      </c>
      <c r="C529" s="1" t="s">
        <v>3655</v>
      </c>
      <c r="D529" s="1" t="s">
        <v>3658</v>
      </c>
    </row>
    <row r="530" spans="1:4">
      <c r="A530" s="1">
        <v>529</v>
      </c>
      <c r="B530" s="1">
        <v>1018341098</v>
      </c>
      <c r="C530" s="1" t="s">
        <v>3655</v>
      </c>
      <c r="D530" s="1" t="s">
        <v>3658</v>
      </c>
    </row>
    <row r="531" spans="1:4">
      <c r="A531" s="1">
        <v>530</v>
      </c>
      <c r="B531" s="1">
        <v>1014484550</v>
      </c>
      <c r="C531" s="1" t="s">
        <v>3655</v>
      </c>
      <c r="D531" s="1" t="s">
        <v>3657</v>
      </c>
    </row>
    <row r="532" spans="1:4">
      <c r="A532" s="1">
        <v>531</v>
      </c>
      <c r="B532" s="1">
        <v>1070422269</v>
      </c>
      <c r="C532" s="1" t="s">
        <v>3653</v>
      </c>
      <c r="D532" s="1" t="s">
        <v>3654</v>
      </c>
    </row>
    <row r="533" spans="1:4">
      <c r="A533" s="1">
        <v>532</v>
      </c>
      <c r="B533" s="1">
        <v>1033298135</v>
      </c>
      <c r="C533" s="1" t="s">
        <v>3655</v>
      </c>
      <c r="D533" s="1" t="s">
        <v>3658</v>
      </c>
    </row>
    <row r="534" spans="1:4">
      <c r="A534" s="1">
        <v>533</v>
      </c>
      <c r="B534" s="1">
        <v>52997293</v>
      </c>
      <c r="C534" s="1" t="s">
        <v>3655</v>
      </c>
      <c r="D534" s="1" t="s">
        <v>3657</v>
      </c>
    </row>
    <row r="535" spans="1:4">
      <c r="A535" s="1">
        <v>534</v>
      </c>
      <c r="B535" s="1">
        <v>52513444</v>
      </c>
      <c r="C535" s="1" t="s">
        <v>3653</v>
      </c>
      <c r="D535" s="1" t="s">
        <v>3654</v>
      </c>
    </row>
    <row r="536" spans="1:4">
      <c r="A536" s="1">
        <v>535</v>
      </c>
      <c r="B536" s="1">
        <v>102060915</v>
      </c>
      <c r="C536" s="1" t="s">
        <v>3655</v>
      </c>
      <c r="D536" s="1" t="s">
        <v>3659</v>
      </c>
    </row>
    <row r="537" spans="1:4">
      <c r="A537" s="1">
        <v>536</v>
      </c>
      <c r="B537" s="1">
        <v>1010414327</v>
      </c>
      <c r="C537" s="1" t="s">
        <v>3653</v>
      </c>
      <c r="D537" s="1" t="s">
        <v>3654</v>
      </c>
    </row>
    <row r="538" spans="1:4">
      <c r="A538" s="1">
        <v>537</v>
      </c>
      <c r="B538" s="1">
        <v>79353892</v>
      </c>
      <c r="C538" s="1" t="s">
        <v>3655</v>
      </c>
      <c r="D538" s="1" t="s">
        <v>3656</v>
      </c>
    </row>
    <row r="539" spans="1:4">
      <c r="A539" s="1">
        <v>538</v>
      </c>
      <c r="B539" s="1">
        <v>80175696</v>
      </c>
      <c r="C539" s="1" t="s">
        <v>3655</v>
      </c>
      <c r="D539" s="1" t="s">
        <v>3659</v>
      </c>
    </row>
    <row r="540" spans="1:4">
      <c r="A540" s="1">
        <v>539</v>
      </c>
      <c r="B540" s="1">
        <v>1022150072</v>
      </c>
      <c r="C540" s="1" t="s">
        <v>3653</v>
      </c>
      <c r="D540" s="1" t="s">
        <v>3654</v>
      </c>
    </row>
    <row r="541" spans="1:4">
      <c r="A541" s="1">
        <v>540</v>
      </c>
      <c r="B541" s="1">
        <v>102281632</v>
      </c>
      <c r="C541" s="1" t="s">
        <v>3655</v>
      </c>
      <c r="D541" s="1" t="s">
        <v>3657</v>
      </c>
    </row>
    <row r="542" spans="1:4">
      <c r="A542" s="1">
        <v>541</v>
      </c>
      <c r="B542" s="1">
        <v>52188870</v>
      </c>
      <c r="C542" s="1" t="s">
        <v>3653</v>
      </c>
      <c r="D542" s="1" t="s">
        <v>3654</v>
      </c>
    </row>
    <row r="543" spans="1:4">
      <c r="A543" s="1">
        <v>542</v>
      </c>
      <c r="B543" s="1">
        <v>39579398</v>
      </c>
      <c r="C543" s="1" t="s">
        <v>3653</v>
      </c>
      <c r="D543" s="1" t="s">
        <v>3654</v>
      </c>
    </row>
    <row r="544" spans="1:4">
      <c r="A544" s="1">
        <v>543</v>
      </c>
      <c r="B544" s="1">
        <v>86054898</v>
      </c>
      <c r="C544" s="1" t="s">
        <v>3655</v>
      </c>
      <c r="D544" s="1" t="s">
        <v>3658</v>
      </c>
    </row>
    <row r="545" spans="1:4">
      <c r="A545" s="1">
        <v>544</v>
      </c>
      <c r="B545" s="1">
        <v>52838989</v>
      </c>
      <c r="C545" s="1" t="s">
        <v>3655</v>
      </c>
      <c r="D545" s="1" t="s">
        <v>3661</v>
      </c>
    </row>
    <row r="546" spans="1:4">
      <c r="A546" s="1">
        <v>545</v>
      </c>
      <c r="B546" s="1">
        <v>80173002</v>
      </c>
      <c r="C546" s="1" t="s">
        <v>3653</v>
      </c>
      <c r="D546" s="1" t="s">
        <v>3654</v>
      </c>
    </row>
    <row r="547" spans="1:4">
      <c r="A547" s="1">
        <v>546</v>
      </c>
      <c r="B547" s="1">
        <v>11221293</v>
      </c>
      <c r="C547" s="1" t="s">
        <v>3655</v>
      </c>
      <c r="D547" s="1" t="s">
        <v>3660</v>
      </c>
    </row>
    <row r="548" spans="1:4">
      <c r="A548" s="1">
        <v>547</v>
      </c>
      <c r="B548" s="1">
        <v>80117398</v>
      </c>
      <c r="C548" s="1" t="s">
        <v>3655</v>
      </c>
      <c r="D548" s="1" t="s">
        <v>3661</v>
      </c>
    </row>
    <row r="549" spans="1:4">
      <c r="A549" s="1">
        <v>548</v>
      </c>
      <c r="B549" s="1">
        <v>52954840</v>
      </c>
      <c r="C549" s="1" t="s">
        <v>3655</v>
      </c>
      <c r="D549" s="1" t="s">
        <v>3656</v>
      </c>
    </row>
    <row r="550" spans="1:4">
      <c r="A550" s="1">
        <v>549</v>
      </c>
      <c r="B550" s="1">
        <v>1075650126</v>
      </c>
      <c r="C550" s="1" t="s">
        <v>3655</v>
      </c>
      <c r="D550" s="1" t="s">
        <v>3660</v>
      </c>
    </row>
    <row r="551" spans="1:4">
      <c r="A551" s="1">
        <v>550</v>
      </c>
      <c r="B551" s="1">
        <v>1022792688</v>
      </c>
      <c r="C551" s="1" t="s">
        <v>3655</v>
      </c>
      <c r="D551" s="1" t="s">
        <v>3656</v>
      </c>
    </row>
    <row r="552" spans="1:4">
      <c r="A552" s="1">
        <v>551</v>
      </c>
      <c r="B552" s="1">
        <v>1032427239</v>
      </c>
      <c r="C552" s="1" t="s">
        <v>3655</v>
      </c>
      <c r="D552" s="1" t="s">
        <v>3661</v>
      </c>
    </row>
    <row r="553" spans="1:4">
      <c r="A553" s="1">
        <v>552</v>
      </c>
      <c r="B553" s="1">
        <v>5283978</v>
      </c>
      <c r="C553" s="1" t="s">
        <v>3655</v>
      </c>
      <c r="D553" s="1" t="s">
        <v>3657</v>
      </c>
    </row>
    <row r="554" spans="1:4">
      <c r="A554" s="1">
        <v>553</v>
      </c>
      <c r="B554" s="1">
        <v>53032015</v>
      </c>
      <c r="C554" s="1" t="s">
        <v>3655</v>
      </c>
      <c r="D554" s="1" t="s">
        <v>3659</v>
      </c>
    </row>
    <row r="555" spans="1:4">
      <c r="A555" s="1">
        <v>554</v>
      </c>
      <c r="B555" s="1">
        <v>53166289</v>
      </c>
      <c r="C555" s="1" t="s">
        <v>3655</v>
      </c>
      <c r="D555" s="1" t="s">
        <v>3659</v>
      </c>
    </row>
    <row r="556" spans="1:4">
      <c r="A556" s="1">
        <v>555</v>
      </c>
      <c r="B556" s="1">
        <v>1032711214</v>
      </c>
      <c r="C556" s="1" t="s">
        <v>3655</v>
      </c>
      <c r="D556" s="1" t="s">
        <v>3660</v>
      </c>
    </row>
    <row r="557" spans="1:4">
      <c r="A557" s="1">
        <v>556</v>
      </c>
      <c r="B557" s="1">
        <v>1015578448</v>
      </c>
      <c r="C557" s="1" t="s">
        <v>3653</v>
      </c>
      <c r="D557" s="1" t="s">
        <v>3654</v>
      </c>
    </row>
    <row r="558" spans="1:4">
      <c r="A558" s="1">
        <v>557</v>
      </c>
      <c r="B558" s="1">
        <v>1019288024</v>
      </c>
      <c r="C558" s="1" t="s">
        <v>3655</v>
      </c>
      <c r="D558" s="1" t="s">
        <v>3661</v>
      </c>
    </row>
    <row r="559" spans="1:4">
      <c r="A559" s="1">
        <v>558</v>
      </c>
      <c r="B559" s="1">
        <v>1070954692</v>
      </c>
      <c r="C559" s="1" t="s">
        <v>3653</v>
      </c>
      <c r="D559" s="1" t="s">
        <v>3654</v>
      </c>
    </row>
    <row r="560" spans="1:4">
      <c r="A560" s="1">
        <v>559</v>
      </c>
      <c r="B560" s="1">
        <v>1010667013</v>
      </c>
      <c r="C560" s="1" t="s">
        <v>3655</v>
      </c>
      <c r="D560" s="1" t="s">
        <v>3659</v>
      </c>
    </row>
    <row r="561" spans="1:4">
      <c r="A561" s="1">
        <v>560</v>
      </c>
      <c r="B561" s="1">
        <v>94321419</v>
      </c>
      <c r="C561" s="1" t="s">
        <v>3655</v>
      </c>
      <c r="D561" s="1" t="s">
        <v>3661</v>
      </c>
    </row>
    <row r="562" spans="1:4">
      <c r="A562" s="1">
        <v>561</v>
      </c>
      <c r="B562" s="1">
        <v>1015980131</v>
      </c>
      <c r="C562" s="1" t="s">
        <v>3655</v>
      </c>
      <c r="D562" s="1" t="s">
        <v>3658</v>
      </c>
    </row>
    <row r="563" spans="1:4">
      <c r="A563" s="1">
        <v>562</v>
      </c>
      <c r="B563" s="1">
        <v>1024772777</v>
      </c>
      <c r="C563" s="1" t="s">
        <v>3655</v>
      </c>
      <c r="D563" s="1" t="s">
        <v>3660</v>
      </c>
    </row>
    <row r="564" spans="1:4">
      <c r="A564" s="1">
        <v>563</v>
      </c>
      <c r="B564" s="1">
        <v>52984616</v>
      </c>
      <c r="C564" s="1" t="s">
        <v>3655</v>
      </c>
      <c r="D564" s="1" t="s">
        <v>3659</v>
      </c>
    </row>
    <row r="565" spans="1:4">
      <c r="A565" s="1">
        <v>564</v>
      </c>
      <c r="B565" s="1">
        <v>1032348336</v>
      </c>
      <c r="C565" s="1" t="s">
        <v>3653</v>
      </c>
      <c r="D565" s="1" t="s">
        <v>3654</v>
      </c>
    </row>
    <row r="566" spans="1:4">
      <c r="A566" s="1">
        <v>565</v>
      </c>
      <c r="B566" s="1">
        <v>53008987</v>
      </c>
      <c r="C566" s="1" t="s">
        <v>3655</v>
      </c>
      <c r="D566" s="1" t="s">
        <v>3657</v>
      </c>
    </row>
    <row r="567" spans="1:4">
      <c r="A567" s="1">
        <v>566</v>
      </c>
      <c r="B567" s="1">
        <v>5299114</v>
      </c>
      <c r="C567" s="1" t="s">
        <v>3655</v>
      </c>
      <c r="D567" s="1" t="s">
        <v>3659</v>
      </c>
    </row>
    <row r="568" spans="1:4">
      <c r="A568" s="1">
        <v>567</v>
      </c>
      <c r="B568" s="1">
        <v>1030365586</v>
      </c>
      <c r="C568" s="1" t="s">
        <v>3655</v>
      </c>
      <c r="D568" s="1" t="s">
        <v>3659</v>
      </c>
    </row>
    <row r="569" spans="1:4">
      <c r="A569" s="1">
        <v>568</v>
      </c>
      <c r="B569" s="1">
        <v>52314324</v>
      </c>
      <c r="C569" s="1" t="s">
        <v>3655</v>
      </c>
      <c r="D569" s="1" t="s">
        <v>3659</v>
      </c>
    </row>
    <row r="570" spans="1:4">
      <c r="A570" s="1">
        <v>569</v>
      </c>
      <c r="B570" s="1">
        <v>79804448</v>
      </c>
      <c r="C570" s="1" t="s">
        <v>3653</v>
      </c>
      <c r="D570" s="1" t="s">
        <v>3654</v>
      </c>
    </row>
    <row r="571" spans="1:4">
      <c r="A571" s="1">
        <v>570</v>
      </c>
      <c r="B571" s="1">
        <v>52501217</v>
      </c>
      <c r="C571" s="1" t="s">
        <v>3655</v>
      </c>
      <c r="D571" s="1" t="s">
        <v>3658</v>
      </c>
    </row>
    <row r="572" spans="1:4">
      <c r="A572" s="1">
        <v>571</v>
      </c>
      <c r="B572" s="1">
        <v>1030584436</v>
      </c>
      <c r="C572" s="1" t="s">
        <v>3655</v>
      </c>
      <c r="D572" s="1" t="s">
        <v>3656</v>
      </c>
    </row>
    <row r="573" spans="1:4">
      <c r="A573" s="1">
        <v>572</v>
      </c>
      <c r="B573" s="1">
        <v>52879118</v>
      </c>
      <c r="C573" s="1" t="s">
        <v>3653</v>
      </c>
      <c r="D573" s="1" t="s">
        <v>3654</v>
      </c>
    </row>
    <row r="574" spans="1:4">
      <c r="A574" s="1">
        <v>573</v>
      </c>
      <c r="B574" s="1">
        <v>1024936062</v>
      </c>
      <c r="C574" s="1" t="s">
        <v>3655</v>
      </c>
      <c r="D574" s="1" t="s">
        <v>3660</v>
      </c>
    </row>
    <row r="575" spans="1:4">
      <c r="A575" s="1">
        <v>574</v>
      </c>
      <c r="B575" s="1">
        <v>1022609638</v>
      </c>
      <c r="C575" s="1" t="s">
        <v>3655</v>
      </c>
      <c r="D575" s="1" t="s">
        <v>3656</v>
      </c>
    </row>
    <row r="576" spans="1:4">
      <c r="A576" s="1">
        <v>575</v>
      </c>
      <c r="B576" s="1">
        <v>52265579</v>
      </c>
      <c r="C576" s="1" t="s">
        <v>3655</v>
      </c>
      <c r="D576" s="1" t="s">
        <v>3659</v>
      </c>
    </row>
    <row r="577" spans="1:4">
      <c r="A577" s="1">
        <v>576</v>
      </c>
      <c r="B577" s="1">
        <v>1033280439</v>
      </c>
      <c r="C577" s="1" t="s">
        <v>3655</v>
      </c>
      <c r="D577" s="1" t="s">
        <v>3658</v>
      </c>
    </row>
    <row r="578" spans="1:4">
      <c r="A578" s="1">
        <v>577</v>
      </c>
      <c r="B578" s="1">
        <v>52365665</v>
      </c>
      <c r="C578" s="1" t="s">
        <v>3653</v>
      </c>
      <c r="D578" s="1" t="s">
        <v>3654</v>
      </c>
    </row>
    <row r="579" spans="1:4">
      <c r="A579" s="1">
        <v>578</v>
      </c>
      <c r="B579" s="1">
        <v>28914039</v>
      </c>
      <c r="C579" s="1" t="s">
        <v>3653</v>
      </c>
      <c r="D579" s="1" t="s">
        <v>3654</v>
      </c>
    </row>
    <row r="580" spans="1:4">
      <c r="A580" s="1">
        <v>579</v>
      </c>
      <c r="B580" s="1">
        <v>5309352</v>
      </c>
      <c r="C580" s="1" t="s">
        <v>3653</v>
      </c>
      <c r="D580" s="1" t="s">
        <v>3654</v>
      </c>
    </row>
    <row r="581" spans="1:4">
      <c r="A581" s="1">
        <v>580</v>
      </c>
      <c r="B581" s="1">
        <v>43253198</v>
      </c>
      <c r="C581" s="1" t="s">
        <v>3655</v>
      </c>
      <c r="D581" s="1" t="s">
        <v>3657</v>
      </c>
    </row>
    <row r="582" spans="1:4">
      <c r="A582" s="1">
        <v>581</v>
      </c>
      <c r="B582" s="1">
        <v>1019451365</v>
      </c>
      <c r="C582" s="1" t="s">
        <v>3653</v>
      </c>
      <c r="D582" s="1" t="s">
        <v>3654</v>
      </c>
    </row>
    <row r="583" spans="1:4">
      <c r="A583" s="1">
        <v>582</v>
      </c>
      <c r="B583" s="1">
        <v>1023108543</v>
      </c>
      <c r="C583" s="1" t="s">
        <v>3653</v>
      </c>
      <c r="D583" s="1" t="s">
        <v>3654</v>
      </c>
    </row>
    <row r="584" spans="1:4">
      <c r="A584" s="1">
        <v>583</v>
      </c>
      <c r="B584" s="1">
        <v>65778221</v>
      </c>
      <c r="C584" s="1" t="s">
        <v>3653</v>
      </c>
      <c r="D584" s="1" t="s">
        <v>3654</v>
      </c>
    </row>
    <row r="585" spans="1:4">
      <c r="A585" s="1">
        <v>584</v>
      </c>
      <c r="B585" s="1">
        <v>40034807</v>
      </c>
      <c r="C585" s="1" t="s">
        <v>3655</v>
      </c>
      <c r="D585" s="1" t="s">
        <v>3660</v>
      </c>
    </row>
    <row r="586" spans="1:4">
      <c r="A586" s="1">
        <v>585</v>
      </c>
      <c r="B586" s="1">
        <v>1022351293</v>
      </c>
      <c r="C586" s="1" t="s">
        <v>3655</v>
      </c>
      <c r="D586" s="1" t="s">
        <v>3658</v>
      </c>
    </row>
    <row r="587" spans="1:4">
      <c r="A587" s="1">
        <v>586</v>
      </c>
      <c r="B587" s="1">
        <v>80856257</v>
      </c>
      <c r="C587" s="1" t="s">
        <v>3655</v>
      </c>
      <c r="D587" s="1" t="s">
        <v>3658</v>
      </c>
    </row>
    <row r="588" spans="1:4">
      <c r="A588" s="1">
        <v>587</v>
      </c>
      <c r="B588" s="1">
        <v>1014222496</v>
      </c>
      <c r="C588" s="1" t="s">
        <v>3655</v>
      </c>
      <c r="D588" s="1" t="s">
        <v>3659</v>
      </c>
    </row>
    <row r="589" spans="1:4">
      <c r="A589" s="1">
        <v>588</v>
      </c>
      <c r="B589" s="1">
        <v>31918607</v>
      </c>
      <c r="C589" s="1" t="s">
        <v>3655</v>
      </c>
      <c r="D589" s="1" t="s">
        <v>3661</v>
      </c>
    </row>
    <row r="590" spans="1:4">
      <c r="A590" s="1">
        <v>589</v>
      </c>
      <c r="B590" s="1">
        <v>80116151</v>
      </c>
      <c r="C590" s="1" t="s">
        <v>3655</v>
      </c>
      <c r="D590" s="1" t="s">
        <v>3657</v>
      </c>
    </row>
    <row r="591" spans="1:4">
      <c r="A591" s="1">
        <v>590</v>
      </c>
      <c r="B591" s="1">
        <v>1012145482</v>
      </c>
      <c r="C591" s="1" t="s">
        <v>3655</v>
      </c>
      <c r="D591" s="1" t="s">
        <v>3657</v>
      </c>
    </row>
    <row r="592" spans="1:4">
      <c r="A592" s="1">
        <v>591</v>
      </c>
      <c r="B592" s="1">
        <v>1014761745</v>
      </c>
      <c r="C592" s="1" t="s">
        <v>3653</v>
      </c>
      <c r="D592" s="1" t="s">
        <v>3654</v>
      </c>
    </row>
    <row r="593" spans="1:4">
      <c r="A593" s="1">
        <v>592</v>
      </c>
      <c r="B593" s="1">
        <v>52833089</v>
      </c>
      <c r="C593" s="1" t="s">
        <v>3655</v>
      </c>
      <c r="D593" s="1" t="s">
        <v>3656</v>
      </c>
    </row>
    <row r="594" spans="1:4">
      <c r="A594" s="1">
        <v>593</v>
      </c>
      <c r="B594" s="1">
        <v>52929270</v>
      </c>
      <c r="C594" s="1" t="s">
        <v>3655</v>
      </c>
      <c r="D594" s="1" t="s">
        <v>3656</v>
      </c>
    </row>
    <row r="595" spans="1:4">
      <c r="A595" s="1">
        <v>594</v>
      </c>
      <c r="B595" s="1">
        <v>80881988</v>
      </c>
      <c r="C595" s="1" t="s">
        <v>3653</v>
      </c>
      <c r="D595" s="1" t="s">
        <v>3654</v>
      </c>
    </row>
    <row r="596" spans="1:4">
      <c r="A596" s="1">
        <v>595</v>
      </c>
      <c r="B596" s="1">
        <v>1057440657</v>
      </c>
      <c r="C596" s="1" t="s">
        <v>3653</v>
      </c>
      <c r="D596" s="1" t="s">
        <v>3654</v>
      </c>
    </row>
    <row r="597" spans="1:4">
      <c r="A597" s="1">
        <v>596</v>
      </c>
      <c r="B597" s="1">
        <v>52457756</v>
      </c>
      <c r="C597" s="1" t="s">
        <v>3653</v>
      </c>
      <c r="D597" s="1" t="s">
        <v>3654</v>
      </c>
    </row>
    <row r="598" spans="1:4">
      <c r="A598" s="1">
        <v>597</v>
      </c>
      <c r="B598" s="1">
        <v>80092385</v>
      </c>
      <c r="C598" s="1" t="s">
        <v>3655</v>
      </c>
      <c r="D598" s="1" t="s">
        <v>3661</v>
      </c>
    </row>
    <row r="599" spans="1:4">
      <c r="A599" s="1">
        <v>598</v>
      </c>
      <c r="B599" s="1">
        <v>1014500233</v>
      </c>
      <c r="C599" s="1" t="s">
        <v>3655</v>
      </c>
      <c r="D599" s="1" t="s">
        <v>3656</v>
      </c>
    </row>
    <row r="600" spans="1:4">
      <c r="A600" s="1">
        <v>599</v>
      </c>
      <c r="B600" s="1">
        <v>80023600</v>
      </c>
      <c r="C600" s="1" t="s">
        <v>3655</v>
      </c>
      <c r="D600" s="1" t="s">
        <v>3660</v>
      </c>
    </row>
    <row r="601" spans="1:4">
      <c r="A601" s="1">
        <v>600</v>
      </c>
      <c r="B601" s="1">
        <v>53166825</v>
      </c>
      <c r="C601" s="1" t="s">
        <v>3655</v>
      </c>
      <c r="D601" s="1" t="s">
        <v>3657</v>
      </c>
    </row>
    <row r="602" spans="1:4">
      <c r="A602" s="1">
        <v>601</v>
      </c>
      <c r="B602" s="1">
        <v>52705969</v>
      </c>
      <c r="C602" s="1" t="s">
        <v>3655</v>
      </c>
      <c r="D602" s="1" t="s">
        <v>3660</v>
      </c>
    </row>
    <row r="603" spans="1:4">
      <c r="A603" s="1">
        <v>602</v>
      </c>
      <c r="B603" s="1">
        <v>101049662</v>
      </c>
      <c r="C603" s="1" t="s">
        <v>3655</v>
      </c>
      <c r="D603" s="1" t="s">
        <v>3661</v>
      </c>
    </row>
    <row r="604" spans="1:4">
      <c r="A604" s="1">
        <v>603</v>
      </c>
      <c r="B604" s="1">
        <v>52241664</v>
      </c>
      <c r="C604" s="1" t="s">
        <v>3655</v>
      </c>
      <c r="D604" s="1" t="s">
        <v>3658</v>
      </c>
    </row>
    <row r="605" spans="1:4">
      <c r="A605" s="1">
        <v>604</v>
      </c>
      <c r="B605" s="1">
        <v>3272261</v>
      </c>
      <c r="C605" s="1" t="s">
        <v>3655</v>
      </c>
      <c r="D605" s="1" t="s">
        <v>3659</v>
      </c>
    </row>
    <row r="606" spans="1:4">
      <c r="A606" s="1">
        <v>605</v>
      </c>
      <c r="B606" s="1">
        <v>11364005</v>
      </c>
      <c r="C606" s="1" t="s">
        <v>3655</v>
      </c>
      <c r="D606" s="1" t="s">
        <v>3657</v>
      </c>
    </row>
    <row r="607" spans="1:4">
      <c r="A607" s="1">
        <v>606</v>
      </c>
      <c r="B607" s="1">
        <v>1075403665</v>
      </c>
      <c r="C607" s="1" t="s">
        <v>3653</v>
      </c>
      <c r="D607" s="1" t="s">
        <v>3654</v>
      </c>
    </row>
    <row r="608" spans="1:4">
      <c r="A608" s="1">
        <v>607</v>
      </c>
      <c r="B608" s="1">
        <v>52842437</v>
      </c>
      <c r="C608" s="1" t="s">
        <v>3653</v>
      </c>
      <c r="D608" s="1" t="s">
        <v>3654</v>
      </c>
    </row>
    <row r="609" spans="1:4">
      <c r="A609" s="1">
        <v>608</v>
      </c>
      <c r="B609" s="1">
        <v>1075381756</v>
      </c>
      <c r="C609" s="1" t="s">
        <v>3655</v>
      </c>
      <c r="D609" s="1" t="s">
        <v>3659</v>
      </c>
    </row>
    <row r="610" spans="1:4">
      <c r="A610" s="1">
        <v>609</v>
      </c>
      <c r="B610" s="1">
        <v>52151460</v>
      </c>
      <c r="C610" s="1" t="s">
        <v>3655</v>
      </c>
      <c r="D610" s="1" t="s">
        <v>3657</v>
      </c>
    </row>
    <row r="611" spans="1:4">
      <c r="A611" s="1">
        <v>610</v>
      </c>
      <c r="B611" s="1">
        <v>1022236980</v>
      </c>
      <c r="C611" s="1" t="s">
        <v>3653</v>
      </c>
      <c r="D611" s="1" t="s">
        <v>3654</v>
      </c>
    </row>
    <row r="612" spans="1:4">
      <c r="A612" s="1">
        <v>611</v>
      </c>
      <c r="B612" s="1">
        <v>1022571125</v>
      </c>
      <c r="C612" s="1" t="s">
        <v>3655</v>
      </c>
      <c r="D612" s="1" t="s">
        <v>3659</v>
      </c>
    </row>
    <row r="613" spans="1:4">
      <c r="A613" s="1">
        <v>612</v>
      </c>
      <c r="B613" s="1">
        <v>79796723</v>
      </c>
      <c r="C613" s="1" t="s">
        <v>3653</v>
      </c>
      <c r="D613" s="1" t="s">
        <v>3654</v>
      </c>
    </row>
    <row r="614" spans="1:4">
      <c r="A614" s="1">
        <v>613</v>
      </c>
      <c r="B614" s="1">
        <v>102446312</v>
      </c>
      <c r="C614" s="1" t="s">
        <v>3655</v>
      </c>
      <c r="D614" s="1" t="s">
        <v>3658</v>
      </c>
    </row>
    <row r="615" spans="1:4">
      <c r="A615" s="1">
        <v>614</v>
      </c>
      <c r="B615" s="1">
        <v>7972147</v>
      </c>
      <c r="C615" s="1" t="s">
        <v>3655</v>
      </c>
      <c r="D615" s="1" t="s">
        <v>3657</v>
      </c>
    </row>
    <row r="616" spans="1:4">
      <c r="A616" s="1">
        <v>615</v>
      </c>
      <c r="B616" s="1">
        <v>51839164</v>
      </c>
      <c r="C616" s="1" t="s">
        <v>3653</v>
      </c>
      <c r="D616" s="1" t="s">
        <v>3654</v>
      </c>
    </row>
    <row r="617" spans="1:4">
      <c r="A617" s="1">
        <v>616</v>
      </c>
      <c r="B617" s="1">
        <v>80654441</v>
      </c>
      <c r="C617" s="1" t="s">
        <v>3655</v>
      </c>
      <c r="D617" s="1" t="s">
        <v>3657</v>
      </c>
    </row>
    <row r="618" spans="1:4">
      <c r="A618" s="1">
        <v>617</v>
      </c>
      <c r="B618" s="1">
        <v>75435869</v>
      </c>
      <c r="C618" s="1" t="s">
        <v>3653</v>
      </c>
      <c r="D618" s="1" t="s">
        <v>3654</v>
      </c>
    </row>
    <row r="619" spans="1:4">
      <c r="A619" s="1">
        <v>618</v>
      </c>
      <c r="B619" s="1">
        <v>1033648145</v>
      </c>
      <c r="C619" s="1" t="s">
        <v>3653</v>
      </c>
      <c r="D619" s="1" t="s">
        <v>3654</v>
      </c>
    </row>
    <row r="620" spans="1:4">
      <c r="A620" s="1">
        <v>619</v>
      </c>
      <c r="B620" s="1">
        <v>1069562539</v>
      </c>
      <c r="C620" s="1" t="s">
        <v>3653</v>
      </c>
      <c r="D620" s="1" t="s">
        <v>3654</v>
      </c>
    </row>
    <row r="621" spans="1:4">
      <c r="A621" s="1">
        <v>620</v>
      </c>
      <c r="B621" s="1">
        <v>52842559</v>
      </c>
      <c r="C621" s="1" t="s">
        <v>3655</v>
      </c>
      <c r="D621" s="1" t="s">
        <v>3656</v>
      </c>
    </row>
    <row r="622" spans="1:4">
      <c r="A622" s="1">
        <v>621</v>
      </c>
      <c r="B622" s="1">
        <v>52809291</v>
      </c>
      <c r="C622" s="1" t="s">
        <v>3655</v>
      </c>
      <c r="D622" s="1" t="s">
        <v>3658</v>
      </c>
    </row>
    <row r="623" spans="1:4">
      <c r="A623" s="1">
        <v>622</v>
      </c>
      <c r="B623" s="1">
        <v>52104939</v>
      </c>
      <c r="C623" s="1" t="s">
        <v>3655</v>
      </c>
      <c r="D623" s="1" t="s">
        <v>3659</v>
      </c>
    </row>
    <row r="624" spans="1:4">
      <c r="A624" s="1">
        <v>623</v>
      </c>
      <c r="B624" s="1">
        <v>1024357285</v>
      </c>
      <c r="C624" s="1" t="s">
        <v>3653</v>
      </c>
      <c r="D624" s="1" t="s">
        <v>3654</v>
      </c>
    </row>
    <row r="625" spans="1:4">
      <c r="A625" s="1">
        <v>624</v>
      </c>
      <c r="B625" s="1">
        <v>1022168072</v>
      </c>
      <c r="C625" s="1" t="s">
        <v>3655</v>
      </c>
      <c r="D625" s="1" t="s">
        <v>3656</v>
      </c>
    </row>
    <row r="626" spans="1:4">
      <c r="A626" s="1">
        <v>625</v>
      </c>
      <c r="B626" s="1">
        <v>39219174</v>
      </c>
      <c r="C626" s="1" t="s">
        <v>3655</v>
      </c>
      <c r="D626" s="1" t="s">
        <v>3661</v>
      </c>
    </row>
    <row r="627" spans="1:4">
      <c r="A627" s="1">
        <v>626</v>
      </c>
      <c r="B627" s="1">
        <v>71771052</v>
      </c>
      <c r="C627" s="1" t="s">
        <v>3655</v>
      </c>
      <c r="D627" s="1" t="s">
        <v>3656</v>
      </c>
    </row>
    <row r="628" spans="1:4">
      <c r="A628" s="1">
        <v>627</v>
      </c>
      <c r="B628" s="1">
        <v>111050240</v>
      </c>
      <c r="C628" s="1" t="s">
        <v>3655</v>
      </c>
      <c r="D628" s="1" t="s">
        <v>3657</v>
      </c>
    </row>
    <row r="629" spans="1:4">
      <c r="A629" s="1">
        <v>628</v>
      </c>
      <c r="B629" s="1">
        <v>52558242</v>
      </c>
      <c r="C629" s="1" t="s">
        <v>3655</v>
      </c>
      <c r="D629" s="1" t="s">
        <v>3656</v>
      </c>
    </row>
    <row r="630" spans="1:4">
      <c r="A630" s="1">
        <v>629</v>
      </c>
      <c r="B630" s="1">
        <v>1015132303</v>
      </c>
      <c r="C630" s="1" t="s">
        <v>3655</v>
      </c>
      <c r="D630" s="1" t="s">
        <v>3661</v>
      </c>
    </row>
    <row r="631" spans="1:4">
      <c r="A631" s="1">
        <v>630</v>
      </c>
      <c r="B631" s="1">
        <v>1019542118</v>
      </c>
      <c r="C631" s="1" t="s">
        <v>3655</v>
      </c>
      <c r="D631" s="1" t="s">
        <v>3661</v>
      </c>
    </row>
    <row r="632" spans="1:4">
      <c r="A632" s="1">
        <v>631</v>
      </c>
      <c r="B632" s="1">
        <v>1069474590</v>
      </c>
      <c r="C632" s="1" t="s">
        <v>3653</v>
      </c>
      <c r="D632" s="1" t="s">
        <v>3654</v>
      </c>
    </row>
    <row r="633" spans="1:4">
      <c r="A633" s="1">
        <v>632</v>
      </c>
      <c r="B633" s="1">
        <v>53006367</v>
      </c>
      <c r="C633" s="1" t="s">
        <v>3655</v>
      </c>
      <c r="D633" s="1" t="s">
        <v>3661</v>
      </c>
    </row>
    <row r="634" spans="1:4">
      <c r="A634" s="1">
        <v>633</v>
      </c>
      <c r="B634" s="1">
        <v>52814641</v>
      </c>
      <c r="C634" s="1" t="s">
        <v>3653</v>
      </c>
      <c r="D634" s="1" t="s">
        <v>3654</v>
      </c>
    </row>
    <row r="635" spans="1:4">
      <c r="A635" s="1">
        <v>634</v>
      </c>
      <c r="B635" s="1">
        <v>52754878</v>
      </c>
      <c r="C635" s="1" t="s">
        <v>3655</v>
      </c>
      <c r="D635" s="1" t="s">
        <v>3658</v>
      </c>
    </row>
    <row r="636" spans="1:4">
      <c r="A636" s="1">
        <v>635</v>
      </c>
      <c r="B636" s="1">
        <v>52752356</v>
      </c>
      <c r="C636" s="1" t="s">
        <v>3653</v>
      </c>
      <c r="D636" s="1" t="s">
        <v>3654</v>
      </c>
    </row>
    <row r="637" spans="1:4">
      <c r="A637" s="1">
        <v>636</v>
      </c>
      <c r="B637" s="1">
        <v>52028399</v>
      </c>
      <c r="C637" s="1" t="s">
        <v>3655</v>
      </c>
      <c r="D637" s="1" t="s">
        <v>3657</v>
      </c>
    </row>
    <row r="638" spans="1:4">
      <c r="A638" s="1">
        <v>637</v>
      </c>
      <c r="B638" s="1">
        <v>1069146939</v>
      </c>
      <c r="C638" s="1" t="s">
        <v>3653</v>
      </c>
      <c r="D638" s="1" t="s">
        <v>3654</v>
      </c>
    </row>
    <row r="639" spans="1:4">
      <c r="A639" s="1">
        <v>638</v>
      </c>
      <c r="B639" s="1">
        <v>52396940</v>
      </c>
      <c r="C639" s="1" t="s">
        <v>3653</v>
      </c>
      <c r="D639" s="1" t="s">
        <v>3654</v>
      </c>
    </row>
    <row r="640" spans="1:4">
      <c r="A640" s="1">
        <v>639</v>
      </c>
      <c r="B640" s="1">
        <v>1012832939</v>
      </c>
      <c r="C640" s="1" t="s">
        <v>3655</v>
      </c>
      <c r="D640" s="1" t="s">
        <v>3660</v>
      </c>
    </row>
    <row r="641" spans="1:4">
      <c r="A641" s="1">
        <v>640</v>
      </c>
      <c r="B641" s="1">
        <v>80031862</v>
      </c>
      <c r="C641" s="1" t="s">
        <v>3655</v>
      </c>
      <c r="D641" s="1" t="s">
        <v>3659</v>
      </c>
    </row>
    <row r="642" spans="1:4">
      <c r="A642" s="1">
        <v>641</v>
      </c>
      <c r="B642" s="1">
        <v>80882361</v>
      </c>
      <c r="C642" s="1" t="s">
        <v>3655</v>
      </c>
      <c r="D642" s="1" t="s">
        <v>3661</v>
      </c>
    </row>
    <row r="643" spans="1:4">
      <c r="A643" s="1">
        <v>642</v>
      </c>
      <c r="B643" s="1">
        <v>7995467</v>
      </c>
      <c r="C643" s="1" t="s">
        <v>3653</v>
      </c>
      <c r="D643" s="1" t="s">
        <v>3654</v>
      </c>
    </row>
    <row r="644" spans="1:4">
      <c r="A644" s="1">
        <v>643</v>
      </c>
      <c r="B644" s="1">
        <v>11206748</v>
      </c>
      <c r="C644" s="1" t="s">
        <v>3653</v>
      </c>
      <c r="D644" s="1" t="s">
        <v>3654</v>
      </c>
    </row>
    <row r="645" spans="1:4">
      <c r="A645" s="1">
        <v>644</v>
      </c>
      <c r="B645" s="1">
        <v>1073492408</v>
      </c>
      <c r="C645" s="1" t="s">
        <v>3655</v>
      </c>
      <c r="D645" s="1" t="s">
        <v>3659</v>
      </c>
    </row>
    <row r="646" spans="1:4">
      <c r="A646" s="1">
        <v>645</v>
      </c>
      <c r="B646" s="1">
        <v>52765275</v>
      </c>
      <c r="C646" s="1" t="s">
        <v>3655</v>
      </c>
      <c r="D646" s="1" t="s">
        <v>3657</v>
      </c>
    </row>
    <row r="647" spans="1:4">
      <c r="A647" s="1">
        <v>646</v>
      </c>
      <c r="B647" s="1">
        <v>52937601</v>
      </c>
      <c r="C647" s="1" t="s">
        <v>3655</v>
      </c>
      <c r="D647" s="1" t="s">
        <v>3661</v>
      </c>
    </row>
    <row r="648" spans="1:4">
      <c r="A648" s="1">
        <v>647</v>
      </c>
      <c r="B648" s="1">
        <v>20714009</v>
      </c>
      <c r="C648" s="1" t="s">
        <v>3655</v>
      </c>
      <c r="D648" s="1" t="s">
        <v>3656</v>
      </c>
    </row>
    <row r="649" spans="1:4">
      <c r="A649" s="1">
        <v>648</v>
      </c>
      <c r="B649" s="1">
        <v>1014753283</v>
      </c>
      <c r="C649" s="1" t="s">
        <v>3653</v>
      </c>
      <c r="D649" s="1" t="s">
        <v>3654</v>
      </c>
    </row>
    <row r="650" spans="1:4">
      <c r="A650" s="1">
        <v>649</v>
      </c>
      <c r="B650" s="1">
        <v>1022366957</v>
      </c>
      <c r="C650" s="1" t="s">
        <v>3655</v>
      </c>
      <c r="D650" s="1" t="s">
        <v>3657</v>
      </c>
    </row>
    <row r="651" spans="1:4">
      <c r="A651" s="1">
        <v>650</v>
      </c>
      <c r="B651" s="1">
        <v>52737776</v>
      </c>
      <c r="C651" s="1" t="s">
        <v>3655</v>
      </c>
      <c r="D651" s="1" t="s">
        <v>3658</v>
      </c>
    </row>
    <row r="652" spans="1:4">
      <c r="A652" s="1">
        <v>651</v>
      </c>
      <c r="B652" s="1">
        <v>52831117</v>
      </c>
      <c r="C652" s="1" t="s">
        <v>3655</v>
      </c>
      <c r="D652" s="1" t="s">
        <v>3656</v>
      </c>
    </row>
    <row r="653" spans="1:4">
      <c r="A653" s="1">
        <v>652</v>
      </c>
      <c r="B653" s="1">
        <v>53099184</v>
      </c>
      <c r="C653" s="1" t="s">
        <v>3655</v>
      </c>
      <c r="D653" s="1" t="s">
        <v>3660</v>
      </c>
    </row>
    <row r="654" spans="1:4">
      <c r="A654" s="1">
        <v>653</v>
      </c>
      <c r="B654" s="1">
        <v>79629160</v>
      </c>
      <c r="C654" s="1" t="s">
        <v>3655</v>
      </c>
      <c r="D654" s="1" t="s">
        <v>3661</v>
      </c>
    </row>
    <row r="655" spans="1:4">
      <c r="A655" s="1">
        <v>654</v>
      </c>
      <c r="B655" s="1">
        <v>80748062</v>
      </c>
      <c r="C655" s="1" t="s">
        <v>3653</v>
      </c>
      <c r="D655" s="1" t="s">
        <v>3654</v>
      </c>
    </row>
    <row r="656" spans="1:4">
      <c r="A656" s="1">
        <v>655</v>
      </c>
      <c r="B656" s="1">
        <v>52783638</v>
      </c>
      <c r="C656" s="1" t="s">
        <v>3655</v>
      </c>
      <c r="D656" s="1" t="s">
        <v>3659</v>
      </c>
    </row>
    <row r="657" spans="1:4">
      <c r="A657" s="1">
        <v>656</v>
      </c>
      <c r="B657" s="1">
        <v>39759506</v>
      </c>
      <c r="C657" s="1" t="s">
        <v>3653</v>
      </c>
      <c r="D657" s="1" t="s">
        <v>3654</v>
      </c>
    </row>
    <row r="658" spans="1:4">
      <c r="A658" s="1">
        <v>657</v>
      </c>
      <c r="B658" s="1">
        <v>52234583</v>
      </c>
      <c r="C658" s="1" t="s">
        <v>3655</v>
      </c>
      <c r="D658" s="1" t="s">
        <v>3660</v>
      </c>
    </row>
    <row r="659" spans="1:4">
      <c r="A659" s="1">
        <v>658</v>
      </c>
      <c r="B659" s="1">
        <v>63323885</v>
      </c>
      <c r="C659" s="1" t="s">
        <v>3655</v>
      </c>
      <c r="D659" s="1" t="s">
        <v>3658</v>
      </c>
    </row>
    <row r="660" spans="1:4">
      <c r="A660" s="1">
        <v>659</v>
      </c>
      <c r="B660" s="1">
        <v>51954405</v>
      </c>
      <c r="C660" s="1" t="s">
        <v>3655</v>
      </c>
      <c r="D660" s="1" t="s">
        <v>3659</v>
      </c>
    </row>
    <row r="661" spans="1:4">
      <c r="A661" s="1">
        <v>660</v>
      </c>
      <c r="B661" s="1">
        <v>80081684</v>
      </c>
      <c r="C661" s="1" t="s">
        <v>3655</v>
      </c>
      <c r="D661" s="1" t="s">
        <v>3658</v>
      </c>
    </row>
    <row r="662" spans="1:4">
      <c r="A662" s="1">
        <v>661</v>
      </c>
      <c r="B662" s="1">
        <v>52744317</v>
      </c>
      <c r="C662" s="1" t="s">
        <v>3655</v>
      </c>
      <c r="D662" s="1" t="s">
        <v>3658</v>
      </c>
    </row>
    <row r="663" spans="1:4">
      <c r="A663" s="1">
        <v>662</v>
      </c>
      <c r="B663" s="1">
        <v>52197070</v>
      </c>
      <c r="C663" s="1" t="s">
        <v>3655</v>
      </c>
      <c r="D663" s="1" t="s">
        <v>3656</v>
      </c>
    </row>
    <row r="664" spans="1:4">
      <c r="A664" s="1">
        <v>663</v>
      </c>
      <c r="B664" s="1">
        <v>101426348</v>
      </c>
      <c r="C664" s="1" t="s">
        <v>3655</v>
      </c>
      <c r="D664" s="1" t="s">
        <v>3656</v>
      </c>
    </row>
    <row r="665" spans="1:4">
      <c r="A665" s="1">
        <v>664</v>
      </c>
      <c r="B665" s="1">
        <v>79475825</v>
      </c>
      <c r="C665" s="1" t="s">
        <v>3653</v>
      </c>
      <c r="D665" s="1" t="s">
        <v>3654</v>
      </c>
    </row>
    <row r="666" spans="1:4">
      <c r="A666" s="1">
        <v>665</v>
      </c>
      <c r="B666" s="1">
        <v>528423</v>
      </c>
      <c r="C666" s="1" t="s">
        <v>3655</v>
      </c>
      <c r="D666" s="1" t="s">
        <v>3656</v>
      </c>
    </row>
    <row r="667" spans="1:4">
      <c r="A667" s="1">
        <v>666</v>
      </c>
      <c r="B667" s="1">
        <v>1099725115</v>
      </c>
      <c r="C667" s="1" t="s">
        <v>3655</v>
      </c>
      <c r="D667" s="1" t="s">
        <v>3661</v>
      </c>
    </row>
    <row r="668" spans="1:4">
      <c r="A668" s="1">
        <v>667</v>
      </c>
      <c r="B668" s="1">
        <v>1019627080</v>
      </c>
      <c r="C668" s="1" t="s">
        <v>3655</v>
      </c>
      <c r="D668" s="1" t="s">
        <v>3660</v>
      </c>
    </row>
    <row r="669" spans="1:4">
      <c r="A669" s="1">
        <v>668</v>
      </c>
      <c r="B669" s="1">
        <v>1019946135</v>
      </c>
      <c r="C669" s="1" t="s">
        <v>3655</v>
      </c>
      <c r="D669" s="1" t="s">
        <v>3658</v>
      </c>
    </row>
    <row r="670" spans="1:4">
      <c r="A670" s="1">
        <v>669</v>
      </c>
      <c r="B670" s="1">
        <v>16774021</v>
      </c>
      <c r="C670" s="1" t="s">
        <v>3655</v>
      </c>
      <c r="D670" s="1" t="s">
        <v>3656</v>
      </c>
    </row>
    <row r="671" spans="1:4">
      <c r="A671" s="1">
        <v>670</v>
      </c>
      <c r="B671" s="1">
        <v>1032385124</v>
      </c>
      <c r="C671" s="1" t="s">
        <v>3653</v>
      </c>
      <c r="D671" s="1" t="s">
        <v>3654</v>
      </c>
    </row>
    <row r="672" spans="1:4">
      <c r="A672" s="1">
        <v>671</v>
      </c>
      <c r="B672" s="1">
        <v>1080914399</v>
      </c>
      <c r="C672" s="1" t="s">
        <v>3655</v>
      </c>
      <c r="D672" s="1" t="s">
        <v>3657</v>
      </c>
    </row>
    <row r="673" spans="1:4">
      <c r="A673" s="1">
        <v>672</v>
      </c>
      <c r="B673" s="1">
        <v>101838035</v>
      </c>
      <c r="C673" s="1" t="s">
        <v>3653</v>
      </c>
      <c r="D673" s="1" t="s">
        <v>3654</v>
      </c>
    </row>
    <row r="674" spans="1:4">
      <c r="A674" s="1">
        <v>673</v>
      </c>
      <c r="B674" s="1">
        <v>5236879</v>
      </c>
      <c r="C674" s="1" t="s">
        <v>3655</v>
      </c>
      <c r="D674" s="1" t="s">
        <v>3656</v>
      </c>
    </row>
    <row r="675" spans="1:4">
      <c r="A675" s="1">
        <v>674</v>
      </c>
      <c r="B675" s="1">
        <v>52371109</v>
      </c>
      <c r="C675" s="1" t="s">
        <v>3655</v>
      </c>
      <c r="D675" s="1" t="s">
        <v>3660</v>
      </c>
    </row>
    <row r="676" spans="1:4">
      <c r="A676" s="1">
        <v>675</v>
      </c>
      <c r="B676" s="1">
        <v>1014889841</v>
      </c>
      <c r="C676" s="1" t="s">
        <v>3655</v>
      </c>
      <c r="D676" s="1" t="s">
        <v>3657</v>
      </c>
    </row>
    <row r="677" spans="1:4">
      <c r="A677" s="1">
        <v>676</v>
      </c>
      <c r="B677" s="1">
        <v>123362769</v>
      </c>
      <c r="C677" s="1" t="s">
        <v>3655</v>
      </c>
      <c r="D677" s="1" t="s">
        <v>3659</v>
      </c>
    </row>
    <row r="678" spans="1:4">
      <c r="A678" s="1">
        <v>677</v>
      </c>
      <c r="B678" s="1">
        <v>36752534</v>
      </c>
      <c r="C678" s="1" t="s">
        <v>3655</v>
      </c>
      <c r="D678" s="1" t="s">
        <v>3660</v>
      </c>
    </row>
    <row r="679" spans="1:4">
      <c r="A679" s="1">
        <v>678</v>
      </c>
      <c r="B679" s="1">
        <v>53112221</v>
      </c>
      <c r="C679" s="1" t="s">
        <v>3655</v>
      </c>
      <c r="D679" s="1" t="s">
        <v>3660</v>
      </c>
    </row>
    <row r="680" spans="1:4">
      <c r="A680" s="1">
        <v>679</v>
      </c>
      <c r="B680" s="1">
        <v>5255870</v>
      </c>
      <c r="C680" s="1" t="s">
        <v>3655</v>
      </c>
      <c r="D680" s="1" t="s">
        <v>3660</v>
      </c>
    </row>
    <row r="681" spans="1:4">
      <c r="A681" s="1">
        <v>680</v>
      </c>
      <c r="B681" s="1">
        <v>1072950816</v>
      </c>
      <c r="C681" s="1" t="s">
        <v>3653</v>
      </c>
      <c r="D681" s="1" t="s">
        <v>3654</v>
      </c>
    </row>
    <row r="682" spans="1:4">
      <c r="A682" s="1">
        <v>681</v>
      </c>
      <c r="B682" s="1">
        <v>1051823291</v>
      </c>
      <c r="C682" s="1" t="s">
        <v>3653</v>
      </c>
      <c r="D682" s="1" t="s">
        <v>3654</v>
      </c>
    </row>
    <row r="683" spans="1:4">
      <c r="A683" s="1">
        <v>682</v>
      </c>
      <c r="B683" s="1">
        <v>52707023</v>
      </c>
      <c r="C683" s="1" t="s">
        <v>3655</v>
      </c>
      <c r="D683" s="1" t="s">
        <v>3660</v>
      </c>
    </row>
    <row r="684" spans="1:4">
      <c r="A684" s="1">
        <v>683</v>
      </c>
      <c r="B684" s="1">
        <v>79959988</v>
      </c>
      <c r="C684" s="1" t="s">
        <v>3655</v>
      </c>
      <c r="D684" s="1" t="s">
        <v>3657</v>
      </c>
    </row>
    <row r="685" spans="1:4">
      <c r="A685" s="1">
        <v>684</v>
      </c>
      <c r="B685" s="1">
        <v>10197893</v>
      </c>
      <c r="C685" s="1" t="s">
        <v>3655</v>
      </c>
      <c r="D685" s="1" t="s">
        <v>3656</v>
      </c>
    </row>
    <row r="686" spans="1:4">
      <c r="A686" s="1">
        <v>685</v>
      </c>
      <c r="B686" s="1">
        <v>1014693128</v>
      </c>
      <c r="C686" s="1" t="s">
        <v>3655</v>
      </c>
      <c r="D686" s="1" t="s">
        <v>3660</v>
      </c>
    </row>
    <row r="687" spans="1:4">
      <c r="A687" s="1">
        <v>686</v>
      </c>
      <c r="B687" s="1">
        <v>1032990121</v>
      </c>
      <c r="C687" s="1" t="s">
        <v>3655</v>
      </c>
      <c r="D687" s="1" t="s">
        <v>3657</v>
      </c>
    </row>
    <row r="688" spans="1:4">
      <c r="A688" s="1">
        <v>687</v>
      </c>
      <c r="B688" s="1">
        <v>1022912282</v>
      </c>
      <c r="C688" s="1" t="s">
        <v>3653</v>
      </c>
      <c r="D688" s="1" t="s">
        <v>3654</v>
      </c>
    </row>
    <row r="689" spans="1:4">
      <c r="A689" s="1">
        <v>688</v>
      </c>
      <c r="B689" s="1">
        <v>1031395847</v>
      </c>
      <c r="C689" s="1" t="s">
        <v>3655</v>
      </c>
      <c r="D689" s="1" t="s">
        <v>3656</v>
      </c>
    </row>
    <row r="690" spans="1:4">
      <c r="A690" s="1">
        <v>689</v>
      </c>
      <c r="B690" s="1">
        <v>1026468005</v>
      </c>
      <c r="C690" s="1" t="s">
        <v>3653</v>
      </c>
      <c r="D690" s="1" t="s">
        <v>3654</v>
      </c>
    </row>
    <row r="691" spans="1:4">
      <c r="A691" s="1">
        <v>690</v>
      </c>
      <c r="B691" s="1">
        <v>1022418978</v>
      </c>
      <c r="C691" s="1" t="s">
        <v>3655</v>
      </c>
      <c r="D691" s="1" t="s">
        <v>3660</v>
      </c>
    </row>
    <row r="692" spans="1:4">
      <c r="A692" s="1">
        <v>691</v>
      </c>
      <c r="B692" s="1">
        <v>37893558</v>
      </c>
      <c r="C692" s="1" t="s">
        <v>3655</v>
      </c>
      <c r="D692" s="1" t="s">
        <v>3657</v>
      </c>
    </row>
    <row r="693" spans="1:4">
      <c r="A693" s="1">
        <v>692</v>
      </c>
      <c r="B693" s="1">
        <v>20481327</v>
      </c>
      <c r="C693" s="1" t="s">
        <v>3655</v>
      </c>
      <c r="D693" s="1" t="s">
        <v>3660</v>
      </c>
    </row>
    <row r="694" spans="1:4">
      <c r="A694" s="1">
        <v>693</v>
      </c>
      <c r="B694" s="1">
        <v>91248558</v>
      </c>
      <c r="C694" s="1" t="s">
        <v>3655</v>
      </c>
      <c r="D694" s="1" t="s">
        <v>3659</v>
      </c>
    </row>
    <row r="695" spans="1:4">
      <c r="A695" s="1">
        <v>694</v>
      </c>
      <c r="B695" s="1">
        <v>1073755533</v>
      </c>
      <c r="C695" s="1" t="s">
        <v>3655</v>
      </c>
      <c r="D695" s="1" t="s">
        <v>3660</v>
      </c>
    </row>
    <row r="696" spans="1:4">
      <c r="A696" s="1">
        <v>695</v>
      </c>
      <c r="B696" s="1">
        <v>2642447</v>
      </c>
      <c r="C696" s="1" t="s">
        <v>3655</v>
      </c>
      <c r="D696" s="1" t="s">
        <v>3657</v>
      </c>
    </row>
    <row r="697" spans="1:4">
      <c r="A697" s="1">
        <v>696</v>
      </c>
      <c r="B697" s="1">
        <v>80885708</v>
      </c>
      <c r="C697" s="1" t="s">
        <v>3655</v>
      </c>
      <c r="D697" s="1" t="s">
        <v>3661</v>
      </c>
    </row>
    <row r="698" spans="1:4">
      <c r="A698" s="1">
        <v>697</v>
      </c>
      <c r="B698" s="1">
        <v>5253468</v>
      </c>
      <c r="C698" s="1" t="s">
        <v>3655</v>
      </c>
      <c r="D698" s="1" t="s">
        <v>3659</v>
      </c>
    </row>
    <row r="699" spans="1:4">
      <c r="A699" s="1">
        <v>698</v>
      </c>
      <c r="B699" s="1">
        <v>79523509</v>
      </c>
      <c r="C699" s="1" t="s">
        <v>3655</v>
      </c>
      <c r="D699" s="1" t="s">
        <v>3659</v>
      </c>
    </row>
    <row r="700" spans="1:4">
      <c r="A700" s="1">
        <v>699</v>
      </c>
      <c r="B700" s="1">
        <v>1032797169</v>
      </c>
      <c r="C700" s="1" t="s">
        <v>3655</v>
      </c>
      <c r="D700" s="1" t="s">
        <v>3656</v>
      </c>
    </row>
    <row r="701" spans="1:4">
      <c r="A701" s="1">
        <v>700</v>
      </c>
      <c r="B701" s="1">
        <v>1073716583</v>
      </c>
      <c r="C701" s="1" t="s">
        <v>3653</v>
      </c>
      <c r="D701" s="1" t="s">
        <v>3654</v>
      </c>
    </row>
    <row r="702" spans="1:4">
      <c r="A702" s="1">
        <v>701</v>
      </c>
      <c r="B702" s="1">
        <v>52491667</v>
      </c>
      <c r="C702" s="1" t="s">
        <v>3655</v>
      </c>
      <c r="D702" s="1" t="s">
        <v>3660</v>
      </c>
    </row>
    <row r="703" spans="1:4">
      <c r="A703" s="1">
        <v>702</v>
      </c>
      <c r="B703" s="1">
        <v>1032690720</v>
      </c>
      <c r="C703" s="1" t="s">
        <v>3653</v>
      </c>
      <c r="D703" s="1" t="s">
        <v>3654</v>
      </c>
    </row>
    <row r="704" spans="1:4">
      <c r="A704" s="1">
        <v>703</v>
      </c>
      <c r="B704" s="1">
        <v>1013460264</v>
      </c>
      <c r="C704" s="1" t="s">
        <v>3655</v>
      </c>
      <c r="D704" s="1" t="s">
        <v>3658</v>
      </c>
    </row>
    <row r="705" spans="1:4">
      <c r="A705" s="1">
        <v>704</v>
      </c>
      <c r="B705" s="1">
        <v>1020503018</v>
      </c>
      <c r="C705" s="1" t="s">
        <v>3655</v>
      </c>
      <c r="D705" s="1" t="s">
        <v>3656</v>
      </c>
    </row>
    <row r="706" spans="1:4">
      <c r="A706" s="1">
        <v>705</v>
      </c>
      <c r="B706" s="1">
        <v>1073590447</v>
      </c>
      <c r="C706" s="1" t="s">
        <v>3653</v>
      </c>
      <c r="D706" s="1" t="s">
        <v>3654</v>
      </c>
    </row>
    <row r="707" spans="1:4">
      <c r="A707" s="1">
        <v>706</v>
      </c>
      <c r="B707" s="1">
        <v>42157143</v>
      </c>
      <c r="C707" s="1" t="s">
        <v>3655</v>
      </c>
      <c r="D707" s="1" t="s">
        <v>3660</v>
      </c>
    </row>
    <row r="708" spans="1:4">
      <c r="A708" s="1">
        <v>707</v>
      </c>
      <c r="B708" s="1">
        <v>1023880043</v>
      </c>
      <c r="C708" s="1" t="s">
        <v>3655</v>
      </c>
      <c r="D708" s="1" t="s">
        <v>3660</v>
      </c>
    </row>
    <row r="709" spans="1:4">
      <c r="A709" s="1">
        <v>708</v>
      </c>
      <c r="B709" s="1">
        <v>1022550910</v>
      </c>
      <c r="C709" s="1" t="s">
        <v>3655</v>
      </c>
      <c r="D709" s="1" t="s">
        <v>3656</v>
      </c>
    </row>
    <row r="710" spans="1:4">
      <c r="A710" s="1">
        <v>709</v>
      </c>
      <c r="B710" s="1">
        <v>1026501840</v>
      </c>
      <c r="C710" s="1" t="s">
        <v>3655</v>
      </c>
      <c r="D710" s="1" t="s">
        <v>3656</v>
      </c>
    </row>
    <row r="711" spans="1:4">
      <c r="A711" s="1">
        <v>710</v>
      </c>
      <c r="B711" s="1">
        <v>1010119787</v>
      </c>
      <c r="C711" s="1" t="s">
        <v>3653</v>
      </c>
      <c r="D711" s="1" t="s">
        <v>3654</v>
      </c>
    </row>
    <row r="712" spans="1:4">
      <c r="A712" s="1">
        <v>711</v>
      </c>
      <c r="B712" s="1">
        <v>1136760233</v>
      </c>
      <c r="C712" s="1" t="s">
        <v>3655</v>
      </c>
      <c r="D712" s="1" t="s">
        <v>3658</v>
      </c>
    </row>
    <row r="713" spans="1:4">
      <c r="A713" s="1">
        <v>712</v>
      </c>
      <c r="B713" s="1">
        <v>79588518</v>
      </c>
      <c r="C713" s="1" t="s">
        <v>3655</v>
      </c>
      <c r="D713" s="1" t="s">
        <v>3661</v>
      </c>
    </row>
    <row r="714" spans="1:4">
      <c r="A714" s="1">
        <v>713</v>
      </c>
      <c r="B714" s="1">
        <v>80079319</v>
      </c>
      <c r="C714" s="1" t="s">
        <v>3655</v>
      </c>
      <c r="D714" s="1" t="s">
        <v>3659</v>
      </c>
    </row>
    <row r="715" spans="1:4">
      <c r="A715" s="1">
        <v>714</v>
      </c>
      <c r="B715" s="1">
        <v>1020438728</v>
      </c>
      <c r="C715" s="1" t="s">
        <v>3653</v>
      </c>
      <c r="D715" s="1" t="s">
        <v>3654</v>
      </c>
    </row>
    <row r="716" spans="1:4">
      <c r="A716" s="1">
        <v>715</v>
      </c>
      <c r="B716" s="1">
        <v>1023612410</v>
      </c>
      <c r="C716" s="1" t="s">
        <v>3655</v>
      </c>
      <c r="D716" s="1" t="s">
        <v>3660</v>
      </c>
    </row>
    <row r="717" spans="1:4">
      <c r="A717" s="1">
        <v>716</v>
      </c>
      <c r="B717" s="1">
        <v>1013138110</v>
      </c>
      <c r="C717" s="1" t="s">
        <v>3655</v>
      </c>
      <c r="D717" s="1" t="s">
        <v>3656</v>
      </c>
    </row>
    <row r="718" spans="1:4">
      <c r="A718" s="1">
        <v>717</v>
      </c>
      <c r="B718" s="1">
        <v>52779751</v>
      </c>
      <c r="C718" s="1" t="s">
        <v>3655</v>
      </c>
      <c r="D718" s="1" t="s">
        <v>3658</v>
      </c>
    </row>
    <row r="719" spans="1:4">
      <c r="A719" s="1">
        <v>718</v>
      </c>
      <c r="B719" s="1">
        <v>1083897509</v>
      </c>
      <c r="C719" s="1" t="s">
        <v>3655</v>
      </c>
      <c r="D719" s="1" t="s">
        <v>3660</v>
      </c>
    </row>
    <row r="720" spans="1:4">
      <c r="A720" s="1">
        <v>719</v>
      </c>
      <c r="B720" s="1">
        <v>8822509</v>
      </c>
      <c r="C720" s="1" t="s">
        <v>3653</v>
      </c>
      <c r="D720" s="1" t="s">
        <v>3654</v>
      </c>
    </row>
    <row r="721" spans="1:4">
      <c r="A721" s="1">
        <v>720</v>
      </c>
      <c r="B721" s="1">
        <v>53071731</v>
      </c>
      <c r="C721" s="1" t="s">
        <v>3653</v>
      </c>
      <c r="D721" s="1" t="s">
        <v>3654</v>
      </c>
    </row>
    <row r="722" spans="1:4">
      <c r="A722" s="1">
        <v>721</v>
      </c>
      <c r="B722" s="1">
        <v>1016556133</v>
      </c>
      <c r="C722" s="1" t="s">
        <v>3655</v>
      </c>
      <c r="D722" s="1" t="s">
        <v>3660</v>
      </c>
    </row>
    <row r="723" spans="1:4">
      <c r="A723" s="1">
        <v>722</v>
      </c>
      <c r="B723" s="1">
        <v>32743650</v>
      </c>
      <c r="C723" s="1" t="s">
        <v>3655</v>
      </c>
      <c r="D723" s="1" t="s">
        <v>3661</v>
      </c>
    </row>
    <row r="724" spans="1:4">
      <c r="A724" s="1">
        <v>723</v>
      </c>
      <c r="B724" s="1">
        <v>1020697296</v>
      </c>
      <c r="C724" s="1" t="s">
        <v>3655</v>
      </c>
      <c r="D724" s="1" t="s">
        <v>3658</v>
      </c>
    </row>
    <row r="725" spans="1:4">
      <c r="A725" s="1">
        <v>724</v>
      </c>
      <c r="B725" s="1">
        <v>52887964</v>
      </c>
      <c r="C725" s="1" t="s">
        <v>3655</v>
      </c>
      <c r="D725" s="1" t="s">
        <v>3656</v>
      </c>
    </row>
    <row r="726" spans="1:4">
      <c r="A726" s="1">
        <v>725</v>
      </c>
      <c r="B726" s="1">
        <v>51943823</v>
      </c>
      <c r="C726" s="1" t="s">
        <v>3653</v>
      </c>
      <c r="D726" s="1" t="s">
        <v>3654</v>
      </c>
    </row>
    <row r="727" spans="1:4">
      <c r="A727" s="1">
        <v>726</v>
      </c>
      <c r="B727" s="1">
        <v>52968136</v>
      </c>
      <c r="C727" s="1" t="s">
        <v>3655</v>
      </c>
      <c r="D727" s="1" t="s">
        <v>3660</v>
      </c>
    </row>
    <row r="728" spans="1:4">
      <c r="A728" s="1">
        <v>727</v>
      </c>
      <c r="B728" s="1">
        <v>52871169</v>
      </c>
      <c r="C728" s="1" t="s">
        <v>3655</v>
      </c>
      <c r="D728" s="1" t="s">
        <v>3657</v>
      </c>
    </row>
    <row r="729" spans="1:4">
      <c r="A729" s="1">
        <v>728</v>
      </c>
      <c r="B729" s="1">
        <v>5306641</v>
      </c>
      <c r="C729" s="1" t="s">
        <v>3655</v>
      </c>
      <c r="D729" s="1" t="s">
        <v>3659</v>
      </c>
    </row>
    <row r="730" spans="1:4">
      <c r="A730" s="1">
        <v>729</v>
      </c>
      <c r="B730" s="1">
        <v>80052141</v>
      </c>
      <c r="C730" s="1" t="s">
        <v>3653</v>
      </c>
      <c r="D730" s="1" t="s">
        <v>3654</v>
      </c>
    </row>
    <row r="731" spans="1:4">
      <c r="A731" s="1">
        <v>730</v>
      </c>
      <c r="B731" s="1">
        <v>51991998</v>
      </c>
      <c r="C731" s="1" t="s">
        <v>3655</v>
      </c>
      <c r="D731" s="1" t="s">
        <v>3660</v>
      </c>
    </row>
    <row r="732" spans="1:4">
      <c r="A732" s="1">
        <v>731</v>
      </c>
      <c r="B732" s="1">
        <v>80501163</v>
      </c>
      <c r="C732" s="1" t="s">
        <v>3655</v>
      </c>
      <c r="D732" s="1" t="s">
        <v>3657</v>
      </c>
    </row>
    <row r="733" spans="1:4">
      <c r="A733" s="1">
        <v>732</v>
      </c>
      <c r="B733" s="1">
        <v>102478993</v>
      </c>
      <c r="C733" s="1" t="s">
        <v>3655</v>
      </c>
      <c r="D733" s="1" t="s">
        <v>3657</v>
      </c>
    </row>
    <row r="734" spans="1:4">
      <c r="A734" s="1">
        <v>733</v>
      </c>
      <c r="B734" s="1">
        <v>52956889</v>
      </c>
      <c r="C734" s="1" t="s">
        <v>3655</v>
      </c>
      <c r="D734" s="1" t="s">
        <v>3660</v>
      </c>
    </row>
    <row r="735" spans="1:4">
      <c r="A735" s="1">
        <v>734</v>
      </c>
      <c r="B735" s="1">
        <v>1014138745</v>
      </c>
      <c r="C735" s="1" t="s">
        <v>3653</v>
      </c>
      <c r="D735" s="1" t="s">
        <v>3654</v>
      </c>
    </row>
    <row r="736" spans="1:4">
      <c r="A736" s="1">
        <v>735</v>
      </c>
      <c r="B736" s="1">
        <v>53073643</v>
      </c>
      <c r="C736" s="1" t="s">
        <v>3655</v>
      </c>
      <c r="D736" s="1" t="s">
        <v>3656</v>
      </c>
    </row>
    <row r="737" spans="1:4">
      <c r="A737" s="1">
        <v>736</v>
      </c>
      <c r="B737" s="1">
        <v>1049569113</v>
      </c>
      <c r="C737" s="1" t="s">
        <v>3655</v>
      </c>
      <c r="D737" s="1" t="s">
        <v>3658</v>
      </c>
    </row>
    <row r="738" spans="1:4">
      <c r="A738" s="1">
        <v>737</v>
      </c>
      <c r="B738" s="1">
        <v>79752107</v>
      </c>
      <c r="C738" s="1" t="s">
        <v>3655</v>
      </c>
      <c r="D738" s="1" t="s">
        <v>3657</v>
      </c>
    </row>
    <row r="739" spans="1:4">
      <c r="A739" s="1">
        <v>738</v>
      </c>
      <c r="B739" s="1">
        <v>52018147</v>
      </c>
      <c r="C739" s="1" t="s">
        <v>3655</v>
      </c>
      <c r="D739" s="1" t="s">
        <v>3657</v>
      </c>
    </row>
    <row r="740" spans="1:4">
      <c r="A740" s="1">
        <v>739</v>
      </c>
      <c r="B740" s="1">
        <v>1023470993</v>
      </c>
      <c r="C740" s="1" t="s">
        <v>3655</v>
      </c>
      <c r="D740" s="1" t="s">
        <v>3657</v>
      </c>
    </row>
    <row r="741" spans="1:4">
      <c r="A741" s="1">
        <v>740</v>
      </c>
      <c r="B741" s="1">
        <v>5226653</v>
      </c>
      <c r="C741" s="1" t="s">
        <v>3655</v>
      </c>
      <c r="D741" s="1" t="s">
        <v>3657</v>
      </c>
    </row>
    <row r="742" spans="1:4">
      <c r="A742" s="1">
        <v>741</v>
      </c>
      <c r="B742" s="1">
        <v>1016458819</v>
      </c>
      <c r="C742" s="1" t="s">
        <v>3655</v>
      </c>
      <c r="D742" s="1" t="s">
        <v>3659</v>
      </c>
    </row>
    <row r="743" spans="1:4">
      <c r="A743" s="1">
        <v>742</v>
      </c>
      <c r="B743" s="1">
        <v>1019426717</v>
      </c>
      <c r="C743" s="1" t="s">
        <v>3655</v>
      </c>
      <c r="D743" s="1" t="s">
        <v>3658</v>
      </c>
    </row>
    <row r="744" spans="1:4">
      <c r="A744" s="1">
        <v>743</v>
      </c>
      <c r="B744" s="1">
        <v>1032475470</v>
      </c>
      <c r="C744" s="1" t="s">
        <v>3653</v>
      </c>
      <c r="D744" s="1" t="s">
        <v>3654</v>
      </c>
    </row>
    <row r="745" spans="1:4">
      <c r="A745" s="1">
        <v>744</v>
      </c>
      <c r="B745" s="1">
        <v>1023960050</v>
      </c>
      <c r="C745" s="1" t="s">
        <v>3655</v>
      </c>
      <c r="D745" s="1" t="s">
        <v>3658</v>
      </c>
    </row>
    <row r="746" spans="1:4">
      <c r="A746" s="1">
        <v>745</v>
      </c>
      <c r="B746" s="1">
        <v>52504752</v>
      </c>
      <c r="C746" s="1" t="s">
        <v>3655</v>
      </c>
      <c r="D746" s="1" t="s">
        <v>3659</v>
      </c>
    </row>
    <row r="747" spans="1:4">
      <c r="A747" s="1">
        <v>746</v>
      </c>
      <c r="B747" s="1">
        <v>1010456123</v>
      </c>
      <c r="C747" s="1" t="s">
        <v>3655</v>
      </c>
      <c r="D747" s="1" t="s">
        <v>3660</v>
      </c>
    </row>
    <row r="748" spans="1:4">
      <c r="A748" s="1">
        <v>747</v>
      </c>
      <c r="B748" s="1">
        <v>101690518</v>
      </c>
      <c r="C748" s="1" t="s">
        <v>3655</v>
      </c>
      <c r="D748" s="1" t="s">
        <v>3658</v>
      </c>
    </row>
    <row r="749" spans="1:4">
      <c r="A749" s="1">
        <v>748</v>
      </c>
      <c r="B749" s="1">
        <v>80519454</v>
      </c>
      <c r="C749" s="1" t="s">
        <v>3655</v>
      </c>
      <c r="D749" s="1" t="s">
        <v>3656</v>
      </c>
    </row>
    <row r="750" spans="1:4">
      <c r="A750" s="1">
        <v>749</v>
      </c>
      <c r="B750" s="1">
        <v>52421385</v>
      </c>
      <c r="C750" s="1" t="s">
        <v>3653</v>
      </c>
      <c r="D750" s="1" t="s">
        <v>3654</v>
      </c>
    </row>
    <row r="751" spans="1:4">
      <c r="A751" s="1">
        <v>750</v>
      </c>
      <c r="B751" s="1">
        <v>79755321</v>
      </c>
      <c r="C751" s="1" t="s">
        <v>3655</v>
      </c>
      <c r="D751" s="1" t="s">
        <v>3658</v>
      </c>
    </row>
    <row r="752" spans="1:4">
      <c r="A752" s="1">
        <v>751</v>
      </c>
      <c r="B752" s="1">
        <v>103394160</v>
      </c>
      <c r="C752" s="1" t="s">
        <v>3655</v>
      </c>
      <c r="D752" s="1" t="s">
        <v>3660</v>
      </c>
    </row>
    <row r="753" spans="1:4">
      <c r="A753" s="1">
        <v>752</v>
      </c>
      <c r="B753" s="1">
        <v>52065445</v>
      </c>
      <c r="C753" s="1" t="s">
        <v>3655</v>
      </c>
      <c r="D753" s="1" t="s">
        <v>3658</v>
      </c>
    </row>
    <row r="754" spans="1:4">
      <c r="A754" s="1">
        <v>753</v>
      </c>
      <c r="B754" s="1">
        <v>79716036</v>
      </c>
      <c r="C754" s="1" t="s">
        <v>3655</v>
      </c>
      <c r="D754" s="1" t="s">
        <v>3658</v>
      </c>
    </row>
    <row r="755" spans="1:4">
      <c r="A755" s="1">
        <v>754</v>
      </c>
      <c r="B755" s="1">
        <v>1075760805</v>
      </c>
      <c r="C755" s="1" t="s">
        <v>3653</v>
      </c>
      <c r="D755" s="1" t="s">
        <v>3654</v>
      </c>
    </row>
    <row r="756" spans="1:4">
      <c r="A756" s="1">
        <v>755</v>
      </c>
      <c r="B756" s="1">
        <v>79244354</v>
      </c>
      <c r="C756" s="1" t="s">
        <v>3655</v>
      </c>
      <c r="D756" s="1" t="s">
        <v>3661</v>
      </c>
    </row>
    <row r="757" spans="1:4">
      <c r="A757" s="1">
        <v>756</v>
      </c>
      <c r="B757" s="1">
        <v>1073232907</v>
      </c>
      <c r="C757" s="1" t="s">
        <v>3653</v>
      </c>
      <c r="D757" s="1" t="s">
        <v>3654</v>
      </c>
    </row>
    <row r="758" spans="1:4">
      <c r="A758" s="1">
        <v>757</v>
      </c>
      <c r="B758" s="1">
        <v>1010745101</v>
      </c>
      <c r="C758" s="1" t="s">
        <v>3655</v>
      </c>
      <c r="D758" s="1" t="s">
        <v>3660</v>
      </c>
    </row>
    <row r="759" spans="1:4">
      <c r="A759" s="1">
        <v>758</v>
      </c>
      <c r="B759" s="1">
        <v>1018817517</v>
      </c>
      <c r="C759" s="1" t="s">
        <v>3655</v>
      </c>
      <c r="D759" s="1" t="s">
        <v>3656</v>
      </c>
    </row>
    <row r="760" spans="1:4">
      <c r="A760" s="1">
        <v>759</v>
      </c>
      <c r="B760" s="1">
        <v>80856081</v>
      </c>
      <c r="C760" s="1" t="s">
        <v>3655</v>
      </c>
      <c r="D760" s="1" t="s">
        <v>3660</v>
      </c>
    </row>
    <row r="761" spans="1:4">
      <c r="A761" s="1">
        <v>760</v>
      </c>
      <c r="B761" s="1">
        <v>5311870</v>
      </c>
      <c r="C761" s="1" t="s">
        <v>3655</v>
      </c>
      <c r="D761" s="1" t="s">
        <v>3658</v>
      </c>
    </row>
    <row r="762" spans="1:4">
      <c r="A762" s="1">
        <v>761</v>
      </c>
      <c r="B762" s="1">
        <v>1019551915</v>
      </c>
      <c r="C762" s="1" t="s">
        <v>3653</v>
      </c>
      <c r="D762" s="1" t="s">
        <v>3654</v>
      </c>
    </row>
    <row r="763" spans="1:4">
      <c r="A763" s="1">
        <v>762</v>
      </c>
      <c r="B763" s="1">
        <v>1019179987</v>
      </c>
      <c r="C763" s="1" t="s">
        <v>3655</v>
      </c>
      <c r="D763" s="1" t="s">
        <v>3657</v>
      </c>
    </row>
    <row r="764" spans="1:4">
      <c r="A764" s="1">
        <v>763</v>
      </c>
      <c r="B764" s="1">
        <v>103126316</v>
      </c>
      <c r="C764" s="1" t="s">
        <v>3655</v>
      </c>
      <c r="D764" s="1" t="s">
        <v>3659</v>
      </c>
    </row>
    <row r="765" spans="1:4">
      <c r="A765" s="1">
        <v>764</v>
      </c>
      <c r="B765" s="1">
        <v>103040545</v>
      </c>
      <c r="C765" s="1" t="s">
        <v>3655</v>
      </c>
      <c r="D765" s="1" t="s">
        <v>3656</v>
      </c>
    </row>
    <row r="766" spans="1:4">
      <c r="A766" s="1">
        <v>765</v>
      </c>
      <c r="B766" s="1">
        <v>80036592</v>
      </c>
      <c r="C766" s="1" t="s">
        <v>3655</v>
      </c>
      <c r="D766" s="1" t="s">
        <v>3660</v>
      </c>
    </row>
    <row r="767" spans="1:4">
      <c r="A767" s="1">
        <v>766</v>
      </c>
      <c r="B767" s="1">
        <v>1016813893</v>
      </c>
      <c r="C767" s="1" t="s">
        <v>3653</v>
      </c>
      <c r="D767" s="1" t="s">
        <v>3654</v>
      </c>
    </row>
    <row r="768" spans="1:4">
      <c r="A768" s="1">
        <v>767</v>
      </c>
      <c r="B768" s="1">
        <v>1032619017</v>
      </c>
      <c r="C768" s="1" t="s">
        <v>3655</v>
      </c>
      <c r="D768" s="1" t="s">
        <v>3660</v>
      </c>
    </row>
    <row r="769" spans="1:4">
      <c r="A769" s="1">
        <v>768</v>
      </c>
      <c r="B769" s="1">
        <v>52389429</v>
      </c>
      <c r="C769" s="1" t="s">
        <v>3655</v>
      </c>
      <c r="D769" s="1" t="s">
        <v>3656</v>
      </c>
    </row>
    <row r="770" spans="1:4">
      <c r="A770" s="1">
        <v>769</v>
      </c>
      <c r="B770" s="1">
        <v>19415424</v>
      </c>
      <c r="C770" s="1" t="s">
        <v>3655</v>
      </c>
      <c r="D770" s="1" t="s">
        <v>3660</v>
      </c>
    </row>
    <row r="771" spans="1:4">
      <c r="A771" s="1">
        <v>770</v>
      </c>
      <c r="B771" s="1">
        <v>39788778</v>
      </c>
      <c r="C771" s="1" t="s">
        <v>3655</v>
      </c>
      <c r="D771" s="1" t="s">
        <v>3661</v>
      </c>
    </row>
    <row r="772" spans="1:4">
      <c r="A772" s="1">
        <v>771</v>
      </c>
      <c r="B772" s="1">
        <v>52353650</v>
      </c>
      <c r="C772" s="1" t="s">
        <v>3655</v>
      </c>
      <c r="D772" s="1" t="s">
        <v>3660</v>
      </c>
    </row>
    <row r="773" spans="1:4">
      <c r="A773" s="1">
        <v>772</v>
      </c>
      <c r="B773" s="1">
        <v>1033599670</v>
      </c>
      <c r="C773" s="1" t="s">
        <v>3653</v>
      </c>
      <c r="D773" s="1" t="s">
        <v>3654</v>
      </c>
    </row>
    <row r="774" spans="1:4">
      <c r="A774" s="1">
        <v>773</v>
      </c>
      <c r="B774" s="1">
        <v>1022813252</v>
      </c>
      <c r="C774" s="1" t="s">
        <v>3655</v>
      </c>
      <c r="D774" s="1" t="s">
        <v>3658</v>
      </c>
    </row>
    <row r="775" spans="1:4">
      <c r="A775" s="1">
        <v>774</v>
      </c>
      <c r="B775" s="1">
        <v>52624828</v>
      </c>
      <c r="C775" s="1" t="s">
        <v>3655</v>
      </c>
      <c r="D775" s="1" t="s">
        <v>3660</v>
      </c>
    </row>
    <row r="776" spans="1:4">
      <c r="A776" s="1">
        <v>775</v>
      </c>
      <c r="B776" s="1">
        <v>1012288047</v>
      </c>
      <c r="C776" s="1" t="s">
        <v>3653</v>
      </c>
      <c r="D776" s="1" t="s">
        <v>3654</v>
      </c>
    </row>
    <row r="777" spans="1:4">
      <c r="A777" s="1">
        <v>776</v>
      </c>
      <c r="B777" s="1">
        <v>52073727</v>
      </c>
      <c r="C777" s="1" t="s">
        <v>3653</v>
      </c>
      <c r="D777" s="1" t="s">
        <v>3654</v>
      </c>
    </row>
    <row r="778" spans="1:4">
      <c r="A778" s="1">
        <v>777</v>
      </c>
      <c r="B778" s="1">
        <v>1019748022</v>
      </c>
      <c r="C778" s="1" t="s">
        <v>3653</v>
      </c>
      <c r="D778" s="1" t="s">
        <v>3654</v>
      </c>
    </row>
    <row r="779" spans="1:4">
      <c r="A779" s="1">
        <v>778</v>
      </c>
      <c r="B779" s="1">
        <v>1006681123</v>
      </c>
      <c r="C779" s="1" t="s">
        <v>3655</v>
      </c>
      <c r="D779" s="1" t="s">
        <v>3656</v>
      </c>
    </row>
    <row r="780" spans="1:4">
      <c r="A780" s="1">
        <v>779</v>
      </c>
      <c r="B780" s="1">
        <v>1024616317</v>
      </c>
      <c r="C780" s="1" t="s">
        <v>3655</v>
      </c>
      <c r="D780" s="1" t="s">
        <v>3659</v>
      </c>
    </row>
    <row r="781" spans="1:4">
      <c r="A781" s="1">
        <v>780</v>
      </c>
      <c r="B781" s="1">
        <v>52748516</v>
      </c>
      <c r="C781" s="1" t="s">
        <v>3653</v>
      </c>
      <c r="D781" s="1" t="s">
        <v>3654</v>
      </c>
    </row>
    <row r="782" spans="1:4">
      <c r="A782" s="1">
        <v>781</v>
      </c>
      <c r="B782" s="1">
        <v>1022471140</v>
      </c>
      <c r="C782" s="1" t="s">
        <v>3655</v>
      </c>
      <c r="D782" s="1" t="s">
        <v>3661</v>
      </c>
    </row>
    <row r="783" spans="1:4">
      <c r="A783" s="1">
        <v>782</v>
      </c>
      <c r="B783" s="1">
        <v>52104229</v>
      </c>
      <c r="C783" s="1" t="s">
        <v>3653</v>
      </c>
      <c r="D783" s="1" t="s">
        <v>3654</v>
      </c>
    </row>
    <row r="784" spans="1:4">
      <c r="A784" s="1">
        <v>783</v>
      </c>
      <c r="B784" s="1">
        <v>52312017</v>
      </c>
      <c r="C784" s="1" t="s">
        <v>3653</v>
      </c>
      <c r="D784" s="1" t="s">
        <v>3654</v>
      </c>
    </row>
    <row r="785" spans="1:4">
      <c r="A785" s="1">
        <v>784</v>
      </c>
      <c r="B785" s="1">
        <v>1022979487</v>
      </c>
      <c r="C785" s="1" t="s">
        <v>3655</v>
      </c>
      <c r="D785" s="1" t="s">
        <v>3660</v>
      </c>
    </row>
    <row r="786" spans="1:4">
      <c r="A786" s="1">
        <v>785</v>
      </c>
      <c r="B786" s="1">
        <v>1012501224</v>
      </c>
      <c r="C786" s="1" t="s">
        <v>3655</v>
      </c>
      <c r="D786" s="1" t="s">
        <v>3658</v>
      </c>
    </row>
    <row r="787" spans="1:4">
      <c r="A787" s="1">
        <v>786</v>
      </c>
      <c r="B787" s="1">
        <v>52903827</v>
      </c>
      <c r="C787" s="1" t="s">
        <v>3655</v>
      </c>
      <c r="D787" s="1" t="s">
        <v>3661</v>
      </c>
    </row>
    <row r="788" spans="1:4">
      <c r="A788" s="1">
        <v>787</v>
      </c>
      <c r="B788" s="1">
        <v>1022375110</v>
      </c>
      <c r="C788" s="1" t="s">
        <v>3655</v>
      </c>
      <c r="D788" s="1" t="s">
        <v>3656</v>
      </c>
    </row>
    <row r="789" spans="1:4">
      <c r="A789" s="1">
        <v>788</v>
      </c>
      <c r="B789" s="1">
        <v>1052762888</v>
      </c>
      <c r="C789" s="1" t="s">
        <v>3653</v>
      </c>
      <c r="D789" s="1" t="s">
        <v>3654</v>
      </c>
    </row>
    <row r="790" spans="1:4">
      <c r="A790" s="1">
        <v>789</v>
      </c>
      <c r="B790" s="1">
        <v>80032212</v>
      </c>
      <c r="C790" s="1" t="s">
        <v>3655</v>
      </c>
      <c r="D790" s="1" t="s">
        <v>3657</v>
      </c>
    </row>
    <row r="791" spans="1:4">
      <c r="A791" s="1">
        <v>790</v>
      </c>
      <c r="B791" s="1">
        <v>79866421</v>
      </c>
      <c r="C791" s="1" t="s">
        <v>3655</v>
      </c>
      <c r="D791" s="1" t="s">
        <v>3658</v>
      </c>
    </row>
    <row r="792" spans="1:4">
      <c r="A792" s="1">
        <v>791</v>
      </c>
      <c r="B792" s="1">
        <v>1012577089</v>
      </c>
      <c r="C792" s="1" t="s">
        <v>3655</v>
      </c>
      <c r="D792" s="1" t="s">
        <v>3661</v>
      </c>
    </row>
    <row r="793" spans="1:4">
      <c r="A793" s="1">
        <v>792</v>
      </c>
      <c r="B793" s="1">
        <v>1070932755</v>
      </c>
      <c r="C793" s="1" t="s">
        <v>3655</v>
      </c>
      <c r="D793" s="1" t="s">
        <v>3660</v>
      </c>
    </row>
    <row r="794" spans="1:4">
      <c r="A794" s="1">
        <v>793</v>
      </c>
      <c r="B794" s="1">
        <v>1013432646</v>
      </c>
      <c r="C794" s="1" t="s">
        <v>3655</v>
      </c>
      <c r="D794" s="1" t="s">
        <v>3656</v>
      </c>
    </row>
    <row r="795" spans="1:4">
      <c r="A795" s="1">
        <v>794</v>
      </c>
      <c r="B795" s="1">
        <v>1013856584</v>
      </c>
      <c r="C795" s="1" t="s">
        <v>3655</v>
      </c>
      <c r="D795" s="1" t="s">
        <v>3659</v>
      </c>
    </row>
    <row r="796" spans="1:4">
      <c r="A796" s="1">
        <v>795</v>
      </c>
      <c r="B796" s="1">
        <v>1015276630</v>
      </c>
      <c r="C796" s="1" t="s">
        <v>3655</v>
      </c>
      <c r="D796" s="1" t="s">
        <v>3658</v>
      </c>
    </row>
    <row r="797" spans="1:4">
      <c r="A797" s="1">
        <v>796</v>
      </c>
      <c r="B797" s="1">
        <v>1010467959</v>
      </c>
      <c r="C797" s="1" t="s">
        <v>3653</v>
      </c>
      <c r="D797" s="1" t="s">
        <v>3654</v>
      </c>
    </row>
    <row r="798" spans="1:4">
      <c r="A798" s="1">
        <v>797</v>
      </c>
      <c r="B798" s="1">
        <v>52303634</v>
      </c>
      <c r="C798" s="1" t="s">
        <v>3653</v>
      </c>
      <c r="D798" s="1" t="s">
        <v>3654</v>
      </c>
    </row>
    <row r="799" spans="1:4">
      <c r="A799" s="1">
        <v>798</v>
      </c>
      <c r="B799" s="1">
        <v>1012566307</v>
      </c>
      <c r="C799" s="1" t="s">
        <v>3653</v>
      </c>
      <c r="D799" s="1" t="s">
        <v>3654</v>
      </c>
    </row>
    <row r="800" spans="1:4">
      <c r="A800" s="1">
        <v>799</v>
      </c>
      <c r="B800" s="1">
        <v>1032802891</v>
      </c>
      <c r="C800" s="1" t="s">
        <v>3653</v>
      </c>
      <c r="D800" s="1" t="s">
        <v>3654</v>
      </c>
    </row>
    <row r="801" spans="1:4">
      <c r="A801" s="1">
        <v>800</v>
      </c>
      <c r="B801" s="1">
        <v>1026998863</v>
      </c>
      <c r="C801" s="1" t="s">
        <v>3655</v>
      </c>
      <c r="D801" s="1" t="s">
        <v>3658</v>
      </c>
    </row>
    <row r="802" spans="1:4">
      <c r="A802" s="1">
        <v>801</v>
      </c>
      <c r="B802" s="1">
        <v>5238299</v>
      </c>
      <c r="C802" s="1" t="s">
        <v>3655</v>
      </c>
      <c r="D802" s="1" t="s">
        <v>3657</v>
      </c>
    </row>
    <row r="803" spans="1:4">
      <c r="A803" s="1">
        <v>802</v>
      </c>
      <c r="B803" s="1">
        <v>1023323296</v>
      </c>
      <c r="C803" s="1" t="s">
        <v>3653</v>
      </c>
      <c r="D803" s="1" t="s">
        <v>3654</v>
      </c>
    </row>
    <row r="804" spans="1:4">
      <c r="A804" s="1">
        <v>803</v>
      </c>
      <c r="B804" s="1">
        <v>79561042</v>
      </c>
      <c r="C804" s="1" t="s">
        <v>3655</v>
      </c>
      <c r="D804" s="1" t="s">
        <v>3658</v>
      </c>
    </row>
    <row r="805" spans="1:4">
      <c r="A805" s="1">
        <v>804</v>
      </c>
      <c r="B805" s="1">
        <v>518691</v>
      </c>
      <c r="C805" s="1" t="s">
        <v>3653</v>
      </c>
      <c r="D805" s="1" t="s">
        <v>3654</v>
      </c>
    </row>
    <row r="806" spans="1:4">
      <c r="A806" s="1">
        <v>805</v>
      </c>
      <c r="B806" s="1">
        <v>39769772</v>
      </c>
      <c r="C806" s="1" t="s">
        <v>3653</v>
      </c>
      <c r="D806" s="1" t="s">
        <v>3654</v>
      </c>
    </row>
    <row r="807" spans="1:4">
      <c r="A807" s="1">
        <v>806</v>
      </c>
      <c r="B807" s="1">
        <v>52701808</v>
      </c>
      <c r="C807" s="1" t="s">
        <v>3655</v>
      </c>
      <c r="D807" s="1" t="s">
        <v>3659</v>
      </c>
    </row>
    <row r="808" spans="1:4">
      <c r="A808" s="1">
        <v>807</v>
      </c>
      <c r="B808" s="1">
        <v>52276163</v>
      </c>
      <c r="C808" s="1" t="s">
        <v>3655</v>
      </c>
      <c r="D808" s="1" t="s">
        <v>3659</v>
      </c>
    </row>
    <row r="809" spans="1:4">
      <c r="A809" s="1">
        <v>808</v>
      </c>
      <c r="B809" s="1">
        <v>52769886</v>
      </c>
      <c r="C809" s="1" t="s">
        <v>3655</v>
      </c>
      <c r="D809" s="1" t="s">
        <v>3661</v>
      </c>
    </row>
    <row r="810" spans="1:4">
      <c r="A810" s="1">
        <v>809</v>
      </c>
      <c r="B810" s="1">
        <v>51861377</v>
      </c>
      <c r="C810" s="1" t="s">
        <v>3653</v>
      </c>
      <c r="D810" s="1" t="s">
        <v>3654</v>
      </c>
    </row>
    <row r="811" spans="1:4">
      <c r="A811" s="1">
        <v>810</v>
      </c>
      <c r="B811" s="1">
        <v>10246990</v>
      </c>
      <c r="C811" s="1" t="s">
        <v>3655</v>
      </c>
      <c r="D811" s="1" t="s">
        <v>3659</v>
      </c>
    </row>
    <row r="812" spans="1:4">
      <c r="A812" s="1">
        <v>811</v>
      </c>
      <c r="B812" s="1">
        <v>52844102</v>
      </c>
      <c r="C812" s="1" t="s">
        <v>3655</v>
      </c>
      <c r="D812" s="1" t="s">
        <v>3657</v>
      </c>
    </row>
    <row r="813" spans="1:4">
      <c r="A813" s="1">
        <v>812</v>
      </c>
      <c r="B813" s="1">
        <v>1070470870</v>
      </c>
      <c r="C813" s="1" t="s">
        <v>3655</v>
      </c>
      <c r="D813" s="1" t="s">
        <v>3661</v>
      </c>
    </row>
    <row r="814" spans="1:4">
      <c r="A814" s="1">
        <v>813</v>
      </c>
      <c r="B814" s="1">
        <v>52839294</v>
      </c>
      <c r="C814" s="1" t="s">
        <v>3655</v>
      </c>
      <c r="D814" s="1" t="s">
        <v>3656</v>
      </c>
    </row>
    <row r="815" spans="1:4">
      <c r="A815" s="1">
        <v>814</v>
      </c>
      <c r="B815" s="1">
        <v>52813632</v>
      </c>
      <c r="C815" s="1" t="s">
        <v>3655</v>
      </c>
      <c r="D815" s="1" t="s">
        <v>3656</v>
      </c>
    </row>
    <row r="816" spans="1:4">
      <c r="A816" s="1">
        <v>815</v>
      </c>
      <c r="B816" s="1">
        <v>1033729187</v>
      </c>
      <c r="C816" s="1" t="s">
        <v>3655</v>
      </c>
      <c r="D816" s="1" t="s">
        <v>3659</v>
      </c>
    </row>
    <row r="817" spans="1:4">
      <c r="A817" s="1">
        <v>816</v>
      </c>
      <c r="B817" s="1">
        <v>1019485019</v>
      </c>
      <c r="C817" s="1" t="s">
        <v>3653</v>
      </c>
      <c r="D817" s="1" t="s">
        <v>3654</v>
      </c>
    </row>
    <row r="818" spans="1:4">
      <c r="A818" s="1">
        <v>817</v>
      </c>
      <c r="B818" s="1">
        <v>1023717225</v>
      </c>
      <c r="C818" s="1" t="s">
        <v>3655</v>
      </c>
      <c r="D818" s="1" t="s">
        <v>3659</v>
      </c>
    </row>
    <row r="819" spans="1:4">
      <c r="A819" s="1">
        <v>818</v>
      </c>
      <c r="B819" s="1">
        <v>39541295</v>
      </c>
      <c r="C819" s="1" t="s">
        <v>3653</v>
      </c>
      <c r="D819" s="1" t="s">
        <v>3654</v>
      </c>
    </row>
    <row r="820" spans="1:4">
      <c r="A820" s="1">
        <v>819</v>
      </c>
      <c r="B820" s="1">
        <v>1030965181</v>
      </c>
      <c r="C820" s="1" t="s">
        <v>3655</v>
      </c>
      <c r="D820" s="1" t="s">
        <v>3657</v>
      </c>
    </row>
    <row r="821" spans="1:4">
      <c r="A821" s="1">
        <v>820</v>
      </c>
      <c r="B821" s="1">
        <v>1020251167</v>
      </c>
      <c r="C821" s="1" t="s">
        <v>3655</v>
      </c>
      <c r="D821" s="1" t="s">
        <v>3660</v>
      </c>
    </row>
    <row r="822" spans="1:4">
      <c r="A822" s="1">
        <v>821</v>
      </c>
      <c r="B822" s="1">
        <v>102399250</v>
      </c>
      <c r="C822" s="1" t="s">
        <v>3655</v>
      </c>
      <c r="D822" s="1" t="s">
        <v>3657</v>
      </c>
    </row>
    <row r="823" spans="1:4">
      <c r="A823" s="1">
        <v>822</v>
      </c>
      <c r="B823" s="1">
        <v>52345469</v>
      </c>
      <c r="C823" s="1" t="s">
        <v>3655</v>
      </c>
      <c r="D823" s="1" t="s">
        <v>3661</v>
      </c>
    </row>
    <row r="824" spans="1:4">
      <c r="A824" s="1">
        <v>823</v>
      </c>
      <c r="B824" s="1">
        <v>52392104</v>
      </c>
      <c r="C824" s="1" t="s">
        <v>3655</v>
      </c>
      <c r="D824" s="1" t="s">
        <v>3661</v>
      </c>
    </row>
    <row r="825" spans="1:4">
      <c r="A825" s="1">
        <v>824</v>
      </c>
      <c r="B825" s="1">
        <v>80896356</v>
      </c>
      <c r="C825" s="1" t="s">
        <v>3655</v>
      </c>
      <c r="D825" s="1" t="s">
        <v>3659</v>
      </c>
    </row>
    <row r="826" spans="1:4">
      <c r="A826" s="1">
        <v>825</v>
      </c>
      <c r="B826" s="1">
        <v>1010112125</v>
      </c>
      <c r="C826" s="1" t="s">
        <v>3653</v>
      </c>
      <c r="D826" s="1" t="s">
        <v>3654</v>
      </c>
    </row>
    <row r="827" spans="1:4">
      <c r="A827" s="1">
        <v>826</v>
      </c>
      <c r="B827" s="1">
        <v>1019633355</v>
      </c>
      <c r="C827" s="1" t="s">
        <v>3653</v>
      </c>
      <c r="D827" s="1" t="s">
        <v>3654</v>
      </c>
    </row>
    <row r="828" spans="1:4">
      <c r="A828" s="1">
        <v>827</v>
      </c>
      <c r="B828" s="1">
        <v>14255949</v>
      </c>
      <c r="C828" s="1" t="s">
        <v>3655</v>
      </c>
      <c r="D828" s="1" t="s">
        <v>3656</v>
      </c>
    </row>
    <row r="829" spans="1:4">
      <c r="A829" s="1">
        <v>828</v>
      </c>
      <c r="B829" s="1">
        <v>101641079</v>
      </c>
      <c r="C829" s="1" t="s">
        <v>3655</v>
      </c>
      <c r="D829" s="1" t="s">
        <v>3656</v>
      </c>
    </row>
    <row r="830" spans="1:4">
      <c r="A830" s="1">
        <v>829</v>
      </c>
      <c r="B830" s="1">
        <v>80097014</v>
      </c>
      <c r="C830" s="1" t="s">
        <v>3655</v>
      </c>
      <c r="D830" s="1" t="s">
        <v>3657</v>
      </c>
    </row>
    <row r="831" spans="1:4">
      <c r="A831" s="1">
        <v>830</v>
      </c>
      <c r="B831" s="1">
        <v>1026444293</v>
      </c>
      <c r="C831" s="1" t="s">
        <v>3655</v>
      </c>
      <c r="D831" s="1" t="s">
        <v>3659</v>
      </c>
    </row>
    <row r="832" spans="1:4">
      <c r="A832" s="1">
        <v>831</v>
      </c>
      <c r="B832" s="1">
        <v>51816220</v>
      </c>
      <c r="C832" s="1" t="s">
        <v>3655</v>
      </c>
      <c r="D832" s="1" t="s">
        <v>3657</v>
      </c>
    </row>
    <row r="833" spans="1:4">
      <c r="A833" s="1">
        <v>832</v>
      </c>
      <c r="B833" s="1">
        <v>29125613</v>
      </c>
      <c r="C833" s="1" t="s">
        <v>3655</v>
      </c>
      <c r="D833" s="1" t="s">
        <v>3659</v>
      </c>
    </row>
    <row r="834" spans="1:4">
      <c r="A834" s="1">
        <v>833</v>
      </c>
      <c r="B834" s="1">
        <v>5226941</v>
      </c>
      <c r="C834" s="1" t="s">
        <v>3655</v>
      </c>
      <c r="D834" s="1" t="s">
        <v>3659</v>
      </c>
    </row>
    <row r="835" spans="1:4">
      <c r="A835" s="1">
        <v>834</v>
      </c>
      <c r="B835" s="1">
        <v>1016799417</v>
      </c>
      <c r="C835" s="1" t="s">
        <v>3655</v>
      </c>
      <c r="D835" s="1" t="s">
        <v>3659</v>
      </c>
    </row>
    <row r="836" spans="1:4">
      <c r="A836" s="1">
        <v>835</v>
      </c>
      <c r="B836" s="1">
        <v>52749501</v>
      </c>
      <c r="C836" s="1" t="s">
        <v>3655</v>
      </c>
      <c r="D836" s="1" t="s">
        <v>3656</v>
      </c>
    </row>
    <row r="837" spans="1:4">
      <c r="A837" s="1">
        <v>836</v>
      </c>
      <c r="B837" s="1">
        <v>52281404</v>
      </c>
      <c r="C837" s="1" t="s">
        <v>3655</v>
      </c>
      <c r="D837" s="1" t="s">
        <v>3659</v>
      </c>
    </row>
    <row r="838" spans="1:4">
      <c r="A838" s="1">
        <v>837</v>
      </c>
      <c r="B838" s="1">
        <v>1032404430</v>
      </c>
      <c r="C838" s="1" t="s">
        <v>3655</v>
      </c>
      <c r="D838" s="1" t="s">
        <v>3659</v>
      </c>
    </row>
    <row r="839" spans="1:4">
      <c r="A839" s="1">
        <v>838</v>
      </c>
      <c r="B839" s="1">
        <v>52803588</v>
      </c>
      <c r="C839" s="1" t="s">
        <v>3653</v>
      </c>
      <c r="D839" s="1" t="s">
        <v>3654</v>
      </c>
    </row>
    <row r="840" spans="1:4">
      <c r="A840" s="1">
        <v>839</v>
      </c>
      <c r="B840" s="1">
        <v>53003202</v>
      </c>
      <c r="C840" s="1" t="s">
        <v>3655</v>
      </c>
      <c r="D840" s="1" t="s">
        <v>3660</v>
      </c>
    </row>
    <row r="841" spans="1:4">
      <c r="A841" s="1">
        <v>840</v>
      </c>
      <c r="B841" s="1">
        <v>1031322632</v>
      </c>
      <c r="C841" s="1" t="s">
        <v>3655</v>
      </c>
      <c r="D841" s="1" t="s">
        <v>3656</v>
      </c>
    </row>
    <row r="842" spans="1:4">
      <c r="A842" s="1">
        <v>841</v>
      </c>
      <c r="B842" s="1">
        <v>1033477741</v>
      </c>
      <c r="C842" s="1" t="s">
        <v>3653</v>
      </c>
      <c r="D842" s="1" t="s">
        <v>3654</v>
      </c>
    </row>
    <row r="843" spans="1:4">
      <c r="A843" s="1">
        <v>842</v>
      </c>
      <c r="B843" s="1">
        <v>1032549095</v>
      </c>
      <c r="C843" s="1" t="s">
        <v>3655</v>
      </c>
      <c r="D843" s="1" t="s">
        <v>3656</v>
      </c>
    </row>
    <row r="844" spans="1:4">
      <c r="A844" s="1">
        <v>843</v>
      </c>
      <c r="B844" s="1">
        <v>1014883557</v>
      </c>
      <c r="C844" s="1" t="s">
        <v>3653</v>
      </c>
      <c r="D844" s="1" t="s">
        <v>3654</v>
      </c>
    </row>
    <row r="845" spans="1:4">
      <c r="A845" s="1">
        <v>844</v>
      </c>
      <c r="B845" s="1">
        <v>51811287</v>
      </c>
      <c r="C845" s="1" t="s">
        <v>3653</v>
      </c>
      <c r="D845" s="1" t="s">
        <v>3654</v>
      </c>
    </row>
    <row r="846" spans="1:4">
      <c r="A846" s="1">
        <v>845</v>
      </c>
      <c r="B846" s="1">
        <v>1032510767</v>
      </c>
      <c r="C846" s="1" t="s">
        <v>3655</v>
      </c>
      <c r="D846" s="1" t="s">
        <v>3658</v>
      </c>
    </row>
    <row r="847" spans="1:4">
      <c r="A847" s="1">
        <v>846</v>
      </c>
      <c r="B847" s="1">
        <v>101510533</v>
      </c>
      <c r="C847" s="1" t="s">
        <v>3655</v>
      </c>
      <c r="D847" s="1" t="s">
        <v>3660</v>
      </c>
    </row>
    <row r="848" spans="1:4">
      <c r="A848" s="1">
        <v>847</v>
      </c>
      <c r="B848" s="1">
        <v>1012331421</v>
      </c>
      <c r="C848" s="1" t="s">
        <v>3655</v>
      </c>
      <c r="D848" s="1" t="s">
        <v>3657</v>
      </c>
    </row>
    <row r="849" spans="1:4">
      <c r="A849" s="1">
        <v>848</v>
      </c>
      <c r="B849" s="1">
        <v>101595285</v>
      </c>
      <c r="C849" s="1" t="s">
        <v>3653</v>
      </c>
      <c r="D849" s="1" t="s">
        <v>3654</v>
      </c>
    </row>
    <row r="850" spans="1:4">
      <c r="A850" s="1">
        <v>849</v>
      </c>
      <c r="B850" s="1">
        <v>1098446955</v>
      </c>
      <c r="C850" s="1" t="s">
        <v>3655</v>
      </c>
      <c r="D850" s="1" t="s">
        <v>3658</v>
      </c>
    </row>
    <row r="851" spans="1:4">
      <c r="A851" s="1">
        <v>850</v>
      </c>
      <c r="B851" s="1">
        <v>1015145957</v>
      </c>
      <c r="C851" s="1" t="s">
        <v>3655</v>
      </c>
      <c r="D851" s="1" t="s">
        <v>3656</v>
      </c>
    </row>
    <row r="852" spans="1:4">
      <c r="A852" s="1">
        <v>851</v>
      </c>
      <c r="B852" s="1">
        <v>53008337</v>
      </c>
      <c r="C852" s="1" t="s">
        <v>3653</v>
      </c>
      <c r="D852" s="1" t="s">
        <v>3654</v>
      </c>
    </row>
    <row r="853" spans="1:4">
      <c r="A853" s="1">
        <v>852</v>
      </c>
      <c r="B853" s="1">
        <v>79947995</v>
      </c>
      <c r="C853" s="1" t="s">
        <v>3655</v>
      </c>
      <c r="D853" s="1" t="s">
        <v>3661</v>
      </c>
    </row>
    <row r="854" spans="1:4">
      <c r="A854" s="1">
        <v>853</v>
      </c>
      <c r="B854" s="1">
        <v>98586848</v>
      </c>
      <c r="C854" s="1" t="s">
        <v>3655</v>
      </c>
      <c r="D854" s="1" t="s">
        <v>3657</v>
      </c>
    </row>
    <row r="855" spans="1:4">
      <c r="A855" s="1">
        <v>854</v>
      </c>
      <c r="B855" s="1">
        <v>52472241</v>
      </c>
      <c r="C855" s="1" t="s">
        <v>3655</v>
      </c>
      <c r="D855" s="1" t="s">
        <v>3658</v>
      </c>
    </row>
    <row r="856" spans="1:4">
      <c r="A856" s="1">
        <v>855</v>
      </c>
      <c r="B856" s="1">
        <v>1022927172</v>
      </c>
      <c r="C856" s="1" t="s">
        <v>3653</v>
      </c>
      <c r="D856" s="1" t="s">
        <v>3654</v>
      </c>
    </row>
    <row r="857" spans="1:4">
      <c r="A857" s="1">
        <v>856</v>
      </c>
      <c r="B857" s="1">
        <v>102667105</v>
      </c>
      <c r="C857" s="1" t="s">
        <v>3653</v>
      </c>
      <c r="D857" s="1" t="s">
        <v>3654</v>
      </c>
    </row>
    <row r="858" spans="1:4">
      <c r="A858" s="1">
        <v>857</v>
      </c>
      <c r="B858" s="1">
        <v>11188965</v>
      </c>
      <c r="C858" s="1" t="s">
        <v>3653</v>
      </c>
      <c r="D858" s="1" t="s">
        <v>3654</v>
      </c>
    </row>
    <row r="859" spans="1:4">
      <c r="A859" s="1">
        <v>858</v>
      </c>
      <c r="B859" s="1">
        <v>5298423</v>
      </c>
      <c r="C859" s="1" t="s">
        <v>3655</v>
      </c>
      <c r="D859" s="1" t="s">
        <v>3658</v>
      </c>
    </row>
    <row r="860" spans="1:4">
      <c r="A860" s="1">
        <v>859</v>
      </c>
      <c r="B860" s="1">
        <v>1020797439</v>
      </c>
      <c r="C860" s="1" t="s">
        <v>3655</v>
      </c>
      <c r="D860" s="1" t="s">
        <v>3657</v>
      </c>
    </row>
    <row r="861" spans="1:4">
      <c r="A861" s="1">
        <v>860</v>
      </c>
      <c r="B861" s="1">
        <v>52532901</v>
      </c>
      <c r="C861" s="1" t="s">
        <v>3653</v>
      </c>
      <c r="D861" s="1" t="s">
        <v>3654</v>
      </c>
    </row>
    <row r="862" spans="1:4">
      <c r="A862" s="1">
        <v>861</v>
      </c>
      <c r="B862" s="1">
        <v>11448480</v>
      </c>
      <c r="C862" s="1" t="s">
        <v>3655</v>
      </c>
      <c r="D862" s="1" t="s">
        <v>3659</v>
      </c>
    </row>
    <row r="863" spans="1:4">
      <c r="A863" s="1">
        <v>862</v>
      </c>
      <c r="B863" s="1">
        <v>1018179423</v>
      </c>
      <c r="C863" s="1" t="s">
        <v>3653</v>
      </c>
      <c r="D863" s="1" t="s">
        <v>3654</v>
      </c>
    </row>
    <row r="864" spans="1:4">
      <c r="A864" s="1">
        <v>863</v>
      </c>
      <c r="B864" s="1">
        <v>52252245</v>
      </c>
      <c r="C864" s="1" t="s">
        <v>3653</v>
      </c>
      <c r="D864" s="1" t="s">
        <v>3654</v>
      </c>
    </row>
    <row r="865" spans="1:4">
      <c r="A865" s="1">
        <v>864</v>
      </c>
      <c r="B865" s="1">
        <v>79681822</v>
      </c>
      <c r="C865" s="1" t="s">
        <v>3653</v>
      </c>
      <c r="D865" s="1" t="s">
        <v>3654</v>
      </c>
    </row>
    <row r="866" spans="1:4">
      <c r="A866" s="1">
        <v>865</v>
      </c>
      <c r="B866" s="1">
        <v>52466780</v>
      </c>
      <c r="C866" s="1" t="s">
        <v>3655</v>
      </c>
      <c r="D866" s="1" t="s">
        <v>3660</v>
      </c>
    </row>
    <row r="867" spans="1:4">
      <c r="A867" s="1">
        <v>866</v>
      </c>
      <c r="B867" s="1">
        <v>52696402</v>
      </c>
      <c r="C867" s="1" t="s">
        <v>3655</v>
      </c>
      <c r="D867" s="1" t="s">
        <v>3658</v>
      </c>
    </row>
    <row r="868" spans="1:4">
      <c r="A868" s="1">
        <v>867</v>
      </c>
      <c r="B868" s="1">
        <v>80007823</v>
      </c>
      <c r="C868" s="1" t="s">
        <v>3655</v>
      </c>
      <c r="D868" s="1" t="s">
        <v>3657</v>
      </c>
    </row>
    <row r="869" spans="1:4">
      <c r="A869" s="1">
        <v>868</v>
      </c>
      <c r="B869" s="1">
        <v>1020707109</v>
      </c>
      <c r="C869" s="1" t="s">
        <v>3655</v>
      </c>
      <c r="D869" s="1" t="s">
        <v>3656</v>
      </c>
    </row>
    <row r="870" spans="1:4">
      <c r="A870" s="1">
        <v>869</v>
      </c>
      <c r="B870" s="1">
        <v>1070496035</v>
      </c>
      <c r="C870" s="1" t="s">
        <v>3655</v>
      </c>
      <c r="D870" s="1" t="s">
        <v>3657</v>
      </c>
    </row>
    <row r="871" spans="1:4">
      <c r="A871" s="1">
        <v>870</v>
      </c>
      <c r="B871" s="1">
        <v>1024136673</v>
      </c>
      <c r="C871" s="1" t="s">
        <v>3653</v>
      </c>
      <c r="D871" s="1" t="s">
        <v>3654</v>
      </c>
    </row>
    <row r="872" spans="1:4">
      <c r="A872" s="1">
        <v>871</v>
      </c>
      <c r="B872" s="1">
        <v>111073332</v>
      </c>
      <c r="C872" s="1" t="s">
        <v>3655</v>
      </c>
      <c r="D872" s="1" t="s">
        <v>3657</v>
      </c>
    </row>
    <row r="873" spans="1:4">
      <c r="A873" s="1">
        <v>872</v>
      </c>
      <c r="B873" s="1">
        <v>1018647586</v>
      </c>
      <c r="C873" s="1" t="s">
        <v>3655</v>
      </c>
      <c r="D873" s="1" t="s">
        <v>3658</v>
      </c>
    </row>
    <row r="874" spans="1:4">
      <c r="A874" s="1">
        <v>873</v>
      </c>
      <c r="B874" s="1">
        <v>52831729</v>
      </c>
      <c r="C874" s="1" t="s">
        <v>3655</v>
      </c>
      <c r="D874" s="1" t="s">
        <v>3657</v>
      </c>
    </row>
    <row r="875" spans="1:4">
      <c r="A875" s="1">
        <v>874</v>
      </c>
      <c r="B875" s="1">
        <v>1032382542</v>
      </c>
      <c r="C875" s="1" t="s">
        <v>3655</v>
      </c>
      <c r="D875" s="1" t="s">
        <v>3658</v>
      </c>
    </row>
    <row r="876" spans="1:4">
      <c r="A876" s="1">
        <v>875</v>
      </c>
      <c r="B876" s="1">
        <v>1014504828</v>
      </c>
      <c r="C876" s="1" t="s">
        <v>3655</v>
      </c>
      <c r="D876" s="1" t="s">
        <v>3656</v>
      </c>
    </row>
    <row r="877" spans="1:4">
      <c r="A877" s="1">
        <v>876</v>
      </c>
      <c r="B877" s="1">
        <v>79961991</v>
      </c>
      <c r="C877" s="1" t="s">
        <v>3655</v>
      </c>
      <c r="D877" s="1" t="s">
        <v>3659</v>
      </c>
    </row>
    <row r="878" spans="1:4">
      <c r="A878" s="1">
        <v>877</v>
      </c>
      <c r="B878" s="1">
        <v>1032399264</v>
      </c>
      <c r="C878" s="1" t="s">
        <v>3653</v>
      </c>
      <c r="D878" s="1" t="s">
        <v>3654</v>
      </c>
    </row>
    <row r="879" spans="1:4">
      <c r="A879" s="1">
        <v>878</v>
      </c>
      <c r="B879" s="1">
        <v>5278548</v>
      </c>
      <c r="C879" s="1" t="s">
        <v>3653</v>
      </c>
      <c r="D879" s="1" t="s">
        <v>3654</v>
      </c>
    </row>
    <row r="880" spans="1:4">
      <c r="A880" s="1">
        <v>879</v>
      </c>
      <c r="B880" s="1">
        <v>80799643</v>
      </c>
      <c r="C880" s="1" t="s">
        <v>3655</v>
      </c>
      <c r="D880" s="1" t="s">
        <v>3661</v>
      </c>
    </row>
    <row r="881" spans="1:4">
      <c r="A881" s="1">
        <v>880</v>
      </c>
      <c r="B881" s="1">
        <v>1012780096</v>
      </c>
      <c r="C881" s="1" t="s">
        <v>3655</v>
      </c>
      <c r="D881" s="1" t="s">
        <v>3656</v>
      </c>
    </row>
    <row r="882" spans="1:4">
      <c r="A882" s="1">
        <v>881</v>
      </c>
      <c r="B882" s="1">
        <v>5291294</v>
      </c>
      <c r="C882" s="1" t="s">
        <v>3655</v>
      </c>
      <c r="D882" s="1" t="s">
        <v>3660</v>
      </c>
    </row>
    <row r="883" spans="1:4">
      <c r="A883" s="1">
        <v>882</v>
      </c>
      <c r="B883" s="1">
        <v>1016735807</v>
      </c>
      <c r="C883" s="1" t="s">
        <v>3655</v>
      </c>
      <c r="D883" s="1" t="s">
        <v>3659</v>
      </c>
    </row>
    <row r="884" spans="1:4">
      <c r="A884" s="1">
        <v>883</v>
      </c>
      <c r="B884" s="1">
        <v>1026657447</v>
      </c>
      <c r="C884" s="1" t="s">
        <v>3655</v>
      </c>
      <c r="D884" s="1" t="s">
        <v>3661</v>
      </c>
    </row>
    <row r="885" spans="1:4">
      <c r="A885" s="1">
        <v>884</v>
      </c>
      <c r="B885" s="1">
        <v>53919712</v>
      </c>
      <c r="C885" s="1" t="s">
        <v>3655</v>
      </c>
      <c r="D885" s="1" t="s">
        <v>3658</v>
      </c>
    </row>
    <row r="886" spans="1:4">
      <c r="A886" s="1">
        <v>885</v>
      </c>
      <c r="B886" s="1">
        <v>52173022</v>
      </c>
      <c r="C886" s="1" t="s">
        <v>3655</v>
      </c>
      <c r="D886" s="1" t="s">
        <v>3657</v>
      </c>
    </row>
    <row r="887" spans="1:4">
      <c r="A887" s="1">
        <v>886</v>
      </c>
      <c r="B887" s="1">
        <v>52208745</v>
      </c>
      <c r="C887" s="1" t="s">
        <v>3655</v>
      </c>
      <c r="D887" s="1" t="s">
        <v>3660</v>
      </c>
    </row>
    <row r="888" spans="1:4">
      <c r="A888" s="1">
        <v>887</v>
      </c>
      <c r="B888" s="1">
        <v>1026719154</v>
      </c>
      <c r="C888" s="1" t="s">
        <v>3655</v>
      </c>
      <c r="D888" s="1" t="s">
        <v>3659</v>
      </c>
    </row>
    <row r="889" spans="1:4">
      <c r="A889" s="1">
        <v>888</v>
      </c>
      <c r="B889" s="1">
        <v>1024796057</v>
      </c>
      <c r="C889" s="1" t="s">
        <v>3655</v>
      </c>
      <c r="D889" s="1" t="s">
        <v>3659</v>
      </c>
    </row>
    <row r="890" spans="1:4">
      <c r="A890" s="1">
        <v>889</v>
      </c>
      <c r="B890" s="1">
        <v>1057661784</v>
      </c>
      <c r="C890" s="1" t="s">
        <v>3655</v>
      </c>
      <c r="D890" s="1" t="s">
        <v>3660</v>
      </c>
    </row>
    <row r="891" spans="1:4">
      <c r="A891" s="1">
        <v>890</v>
      </c>
      <c r="B891" s="1">
        <v>52221102</v>
      </c>
      <c r="C891" s="1" t="s">
        <v>3655</v>
      </c>
      <c r="D891" s="1" t="s">
        <v>3661</v>
      </c>
    </row>
    <row r="892" spans="1:4">
      <c r="A892" s="1">
        <v>891</v>
      </c>
      <c r="B892" s="1">
        <v>1032615508</v>
      </c>
      <c r="C892" s="1" t="s">
        <v>3653</v>
      </c>
      <c r="D892" s="1" t="s">
        <v>3654</v>
      </c>
    </row>
    <row r="893" spans="1:4">
      <c r="A893" s="1">
        <v>892</v>
      </c>
      <c r="B893" s="1">
        <v>51966906</v>
      </c>
      <c r="C893" s="1" t="s">
        <v>3655</v>
      </c>
      <c r="D893" s="1" t="s">
        <v>3656</v>
      </c>
    </row>
    <row r="894" spans="1:4">
      <c r="A894" s="1">
        <v>893</v>
      </c>
      <c r="B894" s="1">
        <v>53896531</v>
      </c>
      <c r="C894" s="1" t="s">
        <v>3655</v>
      </c>
      <c r="D894" s="1" t="s">
        <v>3658</v>
      </c>
    </row>
    <row r="895" spans="1:4">
      <c r="A895" s="1">
        <v>894</v>
      </c>
      <c r="B895" s="1">
        <v>52383958</v>
      </c>
      <c r="C895" s="1" t="s">
        <v>3655</v>
      </c>
      <c r="D895" s="1" t="s">
        <v>3657</v>
      </c>
    </row>
    <row r="896" spans="1:4">
      <c r="A896" s="1">
        <v>895</v>
      </c>
      <c r="B896" s="1">
        <v>52323417</v>
      </c>
      <c r="C896" s="1" t="s">
        <v>3653</v>
      </c>
      <c r="D896" s="1" t="s">
        <v>3654</v>
      </c>
    </row>
    <row r="897" spans="1:4">
      <c r="A897" s="1">
        <v>896</v>
      </c>
      <c r="B897" s="1">
        <v>1022299020</v>
      </c>
      <c r="C897" s="1" t="s">
        <v>3653</v>
      </c>
      <c r="D897" s="1" t="s">
        <v>3654</v>
      </c>
    </row>
    <row r="898" spans="1:4">
      <c r="A898" s="1">
        <v>897</v>
      </c>
      <c r="B898" s="1">
        <v>80159045</v>
      </c>
      <c r="C898" s="1" t="s">
        <v>3653</v>
      </c>
      <c r="D898" s="1" t="s">
        <v>3654</v>
      </c>
    </row>
    <row r="899" spans="1:4">
      <c r="A899" s="1">
        <v>898</v>
      </c>
      <c r="B899" s="1">
        <v>41106221</v>
      </c>
      <c r="C899" s="1" t="s">
        <v>3655</v>
      </c>
      <c r="D899" s="1" t="s">
        <v>3656</v>
      </c>
    </row>
    <row r="900" spans="1:4">
      <c r="A900" s="1">
        <v>899</v>
      </c>
      <c r="B900" s="1">
        <v>1013958782</v>
      </c>
      <c r="C900" s="1" t="s">
        <v>3653</v>
      </c>
      <c r="D900" s="1" t="s">
        <v>3654</v>
      </c>
    </row>
    <row r="901" spans="1:4">
      <c r="A901" s="1">
        <v>900</v>
      </c>
      <c r="B901" s="1">
        <v>1030732541</v>
      </c>
      <c r="C901" s="1" t="s">
        <v>3655</v>
      </c>
      <c r="D901" s="1" t="s">
        <v>3659</v>
      </c>
    </row>
    <row r="902" spans="1:4">
      <c r="A902" s="1">
        <v>901</v>
      </c>
      <c r="B902" s="1">
        <v>1023740193</v>
      </c>
      <c r="C902" s="1" t="s">
        <v>3655</v>
      </c>
      <c r="D902" s="1" t="s">
        <v>3659</v>
      </c>
    </row>
    <row r="903" spans="1:4">
      <c r="A903" s="1">
        <v>902</v>
      </c>
      <c r="B903" s="1">
        <v>52105544</v>
      </c>
      <c r="C903" s="1" t="s">
        <v>3655</v>
      </c>
      <c r="D903" s="1" t="s">
        <v>3657</v>
      </c>
    </row>
    <row r="904" spans="1:4">
      <c r="A904" s="1">
        <v>903</v>
      </c>
      <c r="B904" s="1">
        <v>80011771</v>
      </c>
      <c r="C904" s="1" t="s">
        <v>3655</v>
      </c>
      <c r="D904" s="1" t="s">
        <v>3658</v>
      </c>
    </row>
    <row r="905" spans="1:4">
      <c r="A905" s="1">
        <v>904</v>
      </c>
      <c r="B905" s="1">
        <v>1022290241</v>
      </c>
      <c r="C905" s="1" t="s">
        <v>3655</v>
      </c>
      <c r="D905" s="1" t="s">
        <v>3656</v>
      </c>
    </row>
    <row r="906" spans="1:4">
      <c r="A906" s="1">
        <v>905</v>
      </c>
      <c r="B906" s="1">
        <v>79517430</v>
      </c>
      <c r="C906" s="1" t="s">
        <v>3655</v>
      </c>
      <c r="D906" s="1" t="s">
        <v>3657</v>
      </c>
    </row>
    <row r="907" spans="1:4">
      <c r="A907" s="1">
        <v>906</v>
      </c>
      <c r="B907" s="1">
        <v>52028132</v>
      </c>
      <c r="C907" s="1" t="s">
        <v>3655</v>
      </c>
      <c r="D907" s="1" t="s">
        <v>3656</v>
      </c>
    </row>
    <row r="908" spans="1:4">
      <c r="A908" s="1">
        <v>907</v>
      </c>
      <c r="B908" s="1">
        <v>1019426949</v>
      </c>
      <c r="C908" s="1" t="s">
        <v>3655</v>
      </c>
      <c r="D908" s="1" t="s">
        <v>3656</v>
      </c>
    </row>
    <row r="909" spans="1:4">
      <c r="A909" s="1">
        <v>908</v>
      </c>
      <c r="B909" s="1">
        <v>76322242</v>
      </c>
      <c r="C909" s="1" t="s">
        <v>3653</v>
      </c>
      <c r="D909" s="1" t="s">
        <v>3654</v>
      </c>
    </row>
    <row r="910" spans="1:4">
      <c r="A910" s="1">
        <v>909</v>
      </c>
      <c r="B910" s="1">
        <v>11183728</v>
      </c>
      <c r="C910" s="1" t="s">
        <v>3655</v>
      </c>
      <c r="D910" s="1" t="s">
        <v>3659</v>
      </c>
    </row>
    <row r="911" spans="1:4">
      <c r="A911" s="1">
        <v>910</v>
      </c>
      <c r="B911" s="1">
        <v>71335383</v>
      </c>
      <c r="C911" s="1" t="s">
        <v>3655</v>
      </c>
      <c r="D911" s="1" t="s">
        <v>3660</v>
      </c>
    </row>
    <row r="912" spans="1:4">
      <c r="A912" s="1">
        <v>911</v>
      </c>
      <c r="B912" s="1">
        <v>53123120</v>
      </c>
      <c r="C912" s="1" t="s">
        <v>3655</v>
      </c>
      <c r="D912" s="1" t="s">
        <v>3661</v>
      </c>
    </row>
    <row r="913" spans="1:4">
      <c r="A913" s="1">
        <v>912</v>
      </c>
      <c r="B913" s="1">
        <v>1012818682</v>
      </c>
      <c r="C913" s="1" t="s">
        <v>3655</v>
      </c>
      <c r="D913" s="1" t="s">
        <v>3660</v>
      </c>
    </row>
    <row r="914" spans="1:4">
      <c r="A914" s="1">
        <v>913</v>
      </c>
      <c r="B914" s="1">
        <v>51859118</v>
      </c>
      <c r="C914" s="1" t="s">
        <v>3655</v>
      </c>
      <c r="D914" s="1" t="s">
        <v>3660</v>
      </c>
    </row>
    <row r="915" spans="1:4">
      <c r="A915" s="1">
        <v>914</v>
      </c>
      <c r="B915" s="1">
        <v>52972421</v>
      </c>
      <c r="C915" s="1" t="s">
        <v>3655</v>
      </c>
      <c r="D915" s="1" t="s">
        <v>3659</v>
      </c>
    </row>
    <row r="916" spans="1:4">
      <c r="A916" s="1">
        <v>915</v>
      </c>
      <c r="B916" s="1">
        <v>52335526</v>
      </c>
      <c r="C916" s="1" t="s">
        <v>3655</v>
      </c>
      <c r="D916" s="1" t="s">
        <v>3660</v>
      </c>
    </row>
    <row r="917" spans="1:4">
      <c r="A917" s="1">
        <v>916</v>
      </c>
      <c r="B917" s="1">
        <v>52557552</v>
      </c>
      <c r="C917" s="1" t="s">
        <v>3655</v>
      </c>
      <c r="D917" s="1" t="s">
        <v>3659</v>
      </c>
    </row>
    <row r="918" spans="1:4">
      <c r="A918" s="1">
        <v>917</v>
      </c>
      <c r="B918" s="1">
        <v>46454305</v>
      </c>
      <c r="C918" s="1" t="s">
        <v>3655</v>
      </c>
      <c r="D918" s="1" t="s">
        <v>3660</v>
      </c>
    </row>
    <row r="919" spans="1:4">
      <c r="A919" s="1">
        <v>918</v>
      </c>
      <c r="B919" s="1">
        <v>80773735</v>
      </c>
      <c r="C919" s="1" t="s">
        <v>3655</v>
      </c>
      <c r="D919" s="1" t="s">
        <v>3660</v>
      </c>
    </row>
    <row r="920" spans="1:4">
      <c r="A920" s="1">
        <v>919</v>
      </c>
      <c r="B920" s="1">
        <v>1015122249</v>
      </c>
      <c r="C920" s="1" t="s">
        <v>3655</v>
      </c>
      <c r="D920" s="1" t="s">
        <v>3656</v>
      </c>
    </row>
    <row r="921" spans="1:4">
      <c r="A921" s="1">
        <v>920</v>
      </c>
      <c r="B921" s="1">
        <v>1032140233</v>
      </c>
      <c r="C921" s="1" t="s">
        <v>3655</v>
      </c>
      <c r="D921" s="1" t="s">
        <v>3660</v>
      </c>
    </row>
    <row r="922" spans="1:4">
      <c r="A922" s="1">
        <v>921</v>
      </c>
      <c r="B922" s="1">
        <v>52963151</v>
      </c>
      <c r="C922" s="1" t="s">
        <v>3655</v>
      </c>
      <c r="D922" s="1" t="s">
        <v>3658</v>
      </c>
    </row>
    <row r="923" spans="1:4">
      <c r="A923" s="1">
        <v>922</v>
      </c>
      <c r="B923" s="1">
        <v>52275426</v>
      </c>
      <c r="C923" s="1" t="s">
        <v>3655</v>
      </c>
      <c r="D923" s="1" t="s">
        <v>3659</v>
      </c>
    </row>
    <row r="924" spans="1:4">
      <c r="A924" s="1">
        <v>923</v>
      </c>
      <c r="B924" s="1">
        <v>11027101</v>
      </c>
      <c r="C924" s="1" t="s">
        <v>3653</v>
      </c>
      <c r="D924" s="1" t="s">
        <v>3654</v>
      </c>
    </row>
    <row r="925" spans="1:4">
      <c r="A925" s="1">
        <v>924</v>
      </c>
      <c r="B925" s="1">
        <v>80095734</v>
      </c>
      <c r="C925" s="1" t="s">
        <v>3655</v>
      </c>
      <c r="D925" s="1" t="s">
        <v>3661</v>
      </c>
    </row>
    <row r="926" spans="1:4">
      <c r="A926" s="1">
        <v>925</v>
      </c>
      <c r="B926" s="1">
        <v>1012419271</v>
      </c>
      <c r="C926" s="1" t="s">
        <v>3655</v>
      </c>
      <c r="D926" s="1" t="s">
        <v>3659</v>
      </c>
    </row>
    <row r="927" spans="1:4">
      <c r="A927" s="1">
        <v>926</v>
      </c>
      <c r="B927" s="1">
        <v>1018768699</v>
      </c>
      <c r="C927" s="1" t="s">
        <v>3655</v>
      </c>
      <c r="D927" s="1" t="s">
        <v>3657</v>
      </c>
    </row>
    <row r="928" spans="1:4">
      <c r="A928" s="1">
        <v>927</v>
      </c>
      <c r="B928" s="1">
        <v>1018182149</v>
      </c>
      <c r="C928" s="1" t="s">
        <v>3653</v>
      </c>
      <c r="D928" s="1" t="s">
        <v>3654</v>
      </c>
    </row>
    <row r="929" spans="1:4">
      <c r="A929" s="1">
        <v>928</v>
      </c>
      <c r="B929" s="1">
        <v>80829941</v>
      </c>
      <c r="C929" s="1" t="s">
        <v>3655</v>
      </c>
      <c r="D929" s="1" t="s">
        <v>3661</v>
      </c>
    </row>
    <row r="930" spans="1:4">
      <c r="A930" s="1">
        <v>929</v>
      </c>
      <c r="B930" s="1">
        <v>1030232819</v>
      </c>
      <c r="C930" s="1" t="s">
        <v>3653</v>
      </c>
      <c r="D930" s="1" t="s">
        <v>3654</v>
      </c>
    </row>
    <row r="931" spans="1:4">
      <c r="A931" s="1">
        <v>930</v>
      </c>
      <c r="B931" s="1">
        <v>52415921</v>
      </c>
      <c r="C931" s="1" t="s">
        <v>3655</v>
      </c>
      <c r="D931" s="1" t="s">
        <v>3660</v>
      </c>
    </row>
    <row r="932" spans="1:4">
      <c r="A932" s="1">
        <v>931</v>
      </c>
      <c r="B932" s="1">
        <v>1233182616</v>
      </c>
      <c r="C932" s="1" t="s">
        <v>3655</v>
      </c>
      <c r="D932" s="1" t="s">
        <v>3661</v>
      </c>
    </row>
    <row r="933" spans="1:4">
      <c r="A933" s="1">
        <v>932</v>
      </c>
      <c r="B933" s="1">
        <v>1016372567</v>
      </c>
      <c r="C933" s="1" t="s">
        <v>3655</v>
      </c>
      <c r="D933" s="1" t="s">
        <v>3661</v>
      </c>
    </row>
    <row r="934" spans="1:4">
      <c r="A934" s="1">
        <v>933</v>
      </c>
      <c r="B934" s="1">
        <v>52707573</v>
      </c>
      <c r="C934" s="1" t="s">
        <v>3655</v>
      </c>
      <c r="D934" s="1" t="s">
        <v>3660</v>
      </c>
    </row>
    <row r="935" spans="1:4">
      <c r="A935" s="1">
        <v>934</v>
      </c>
      <c r="B935" s="1">
        <v>80216155</v>
      </c>
      <c r="C935" s="1" t="s">
        <v>3655</v>
      </c>
      <c r="D935" s="1" t="s">
        <v>3658</v>
      </c>
    </row>
    <row r="936" spans="1:4">
      <c r="A936" s="1">
        <v>935</v>
      </c>
      <c r="B936" s="1">
        <v>5307995</v>
      </c>
      <c r="C936" s="1" t="s">
        <v>3655</v>
      </c>
      <c r="D936" s="1" t="s">
        <v>3660</v>
      </c>
    </row>
    <row r="937" spans="1:4">
      <c r="A937" s="1">
        <v>936</v>
      </c>
      <c r="B937" s="1">
        <v>1024474456</v>
      </c>
      <c r="C937" s="1" t="s">
        <v>3655</v>
      </c>
      <c r="D937" s="1" t="s">
        <v>3657</v>
      </c>
    </row>
    <row r="938" spans="1:4">
      <c r="A938" s="1">
        <v>937</v>
      </c>
      <c r="B938" s="1">
        <v>53125044</v>
      </c>
      <c r="C938" s="1" t="s">
        <v>3655</v>
      </c>
      <c r="D938" s="1" t="s">
        <v>3657</v>
      </c>
    </row>
    <row r="939" spans="1:4">
      <c r="A939" s="1">
        <v>938</v>
      </c>
      <c r="B939" s="1">
        <v>93136533</v>
      </c>
      <c r="C939" s="1" t="s">
        <v>3655</v>
      </c>
      <c r="D939" s="1" t="s">
        <v>3658</v>
      </c>
    </row>
    <row r="940" spans="1:4">
      <c r="A940" s="1">
        <v>939</v>
      </c>
      <c r="B940" s="1">
        <v>1013350211</v>
      </c>
      <c r="C940" s="1" t="s">
        <v>3655</v>
      </c>
      <c r="D940" s="1" t="s">
        <v>3658</v>
      </c>
    </row>
    <row r="941" spans="1:4">
      <c r="A941" s="1">
        <v>940</v>
      </c>
      <c r="B941" s="1">
        <v>1022253384</v>
      </c>
      <c r="C941" s="1" t="s">
        <v>3655</v>
      </c>
      <c r="D941" s="1" t="s">
        <v>3661</v>
      </c>
    </row>
    <row r="942" spans="1:4">
      <c r="A942" s="1">
        <v>941</v>
      </c>
      <c r="B942" s="1">
        <v>80106178</v>
      </c>
      <c r="C942" s="1" t="s">
        <v>3655</v>
      </c>
      <c r="D942" s="1" t="s">
        <v>3661</v>
      </c>
    </row>
    <row r="943" spans="1:4">
      <c r="A943" s="1">
        <v>942</v>
      </c>
      <c r="B943" s="1">
        <v>1030103453</v>
      </c>
      <c r="C943" s="1" t="s">
        <v>3655</v>
      </c>
      <c r="D943" s="1" t="s">
        <v>3658</v>
      </c>
    </row>
    <row r="944" spans="1:4">
      <c r="A944" s="1">
        <v>943</v>
      </c>
      <c r="B944" s="1">
        <v>52907404</v>
      </c>
      <c r="C944" s="1" t="s">
        <v>3653</v>
      </c>
      <c r="D944" s="1" t="s">
        <v>3654</v>
      </c>
    </row>
    <row r="945" spans="1:4">
      <c r="A945" s="1">
        <v>944</v>
      </c>
      <c r="B945" s="1">
        <v>52384912</v>
      </c>
      <c r="C945" s="1" t="s">
        <v>3655</v>
      </c>
      <c r="D945" s="1" t="s">
        <v>3661</v>
      </c>
    </row>
    <row r="946" spans="1:4">
      <c r="A946" s="1">
        <v>945</v>
      </c>
      <c r="B946" s="1">
        <v>1015402214</v>
      </c>
      <c r="C946" s="1" t="s">
        <v>3655</v>
      </c>
      <c r="D946" s="1" t="s">
        <v>3656</v>
      </c>
    </row>
    <row r="947" spans="1:4">
      <c r="A947" s="1">
        <v>946</v>
      </c>
      <c r="B947" s="1">
        <v>53001925</v>
      </c>
      <c r="C947" s="1" t="s">
        <v>3653</v>
      </c>
      <c r="D947" s="1" t="s">
        <v>3654</v>
      </c>
    </row>
    <row r="948" spans="1:4">
      <c r="A948" s="1">
        <v>947</v>
      </c>
      <c r="B948" s="1">
        <v>1024202167</v>
      </c>
      <c r="C948" s="1" t="s">
        <v>3653</v>
      </c>
      <c r="D948" s="1" t="s">
        <v>3654</v>
      </c>
    </row>
    <row r="949" spans="1:4">
      <c r="A949" s="1">
        <v>948</v>
      </c>
      <c r="B949" s="1">
        <v>52697980</v>
      </c>
      <c r="C949" s="1" t="s">
        <v>3653</v>
      </c>
      <c r="D949" s="1" t="s">
        <v>3654</v>
      </c>
    </row>
    <row r="950" spans="1:4">
      <c r="A950" s="1">
        <v>949</v>
      </c>
      <c r="B950" s="1">
        <v>53007833</v>
      </c>
      <c r="C950" s="1" t="s">
        <v>3655</v>
      </c>
      <c r="D950" s="1" t="s">
        <v>3658</v>
      </c>
    </row>
    <row r="951" spans="1:4">
      <c r="A951" s="1">
        <v>950</v>
      </c>
      <c r="B951" s="1">
        <v>1018844956</v>
      </c>
      <c r="C951" s="1" t="s">
        <v>3655</v>
      </c>
      <c r="D951" s="1" t="s">
        <v>3660</v>
      </c>
    </row>
    <row r="952" spans="1:4">
      <c r="A952" s="1">
        <v>951</v>
      </c>
      <c r="B952" s="1">
        <v>1032443166</v>
      </c>
      <c r="C952" s="1" t="s">
        <v>3655</v>
      </c>
      <c r="D952" s="1" t="s">
        <v>3659</v>
      </c>
    </row>
    <row r="953" spans="1:4">
      <c r="A953" s="1">
        <v>952</v>
      </c>
      <c r="B953" s="1">
        <v>51932582</v>
      </c>
      <c r="C953" s="1" t="s">
        <v>3655</v>
      </c>
      <c r="D953" s="1" t="s">
        <v>3658</v>
      </c>
    </row>
    <row r="954" spans="1:4">
      <c r="A954" s="1">
        <v>953</v>
      </c>
      <c r="B954" s="1">
        <v>52153571</v>
      </c>
      <c r="C954" s="1" t="s">
        <v>3655</v>
      </c>
      <c r="D954" s="1" t="s">
        <v>3656</v>
      </c>
    </row>
    <row r="955" spans="1:4">
      <c r="A955" s="1">
        <v>954</v>
      </c>
      <c r="B955" s="1">
        <v>52912420</v>
      </c>
      <c r="C955" s="1" t="s">
        <v>3653</v>
      </c>
      <c r="D955" s="1" t="s">
        <v>3654</v>
      </c>
    </row>
    <row r="956" spans="1:4">
      <c r="A956" s="1">
        <v>955</v>
      </c>
      <c r="B956" s="1">
        <v>52734157</v>
      </c>
      <c r="C956" s="1" t="s">
        <v>3655</v>
      </c>
      <c r="D956" s="1" t="s">
        <v>3661</v>
      </c>
    </row>
    <row r="957" spans="1:4">
      <c r="A957" s="1">
        <v>956</v>
      </c>
      <c r="B957" s="1">
        <v>1030888016</v>
      </c>
      <c r="C957" s="1" t="s">
        <v>3655</v>
      </c>
      <c r="D957" s="1" t="s">
        <v>3661</v>
      </c>
    </row>
    <row r="958" spans="1:4">
      <c r="A958" s="1">
        <v>957</v>
      </c>
      <c r="B958" s="1">
        <v>1032155528</v>
      </c>
      <c r="C958" s="1" t="s">
        <v>3655</v>
      </c>
      <c r="D958" s="1" t="s">
        <v>3659</v>
      </c>
    </row>
    <row r="959" spans="1:4">
      <c r="A959" s="1">
        <v>958</v>
      </c>
      <c r="B959" s="1">
        <v>103245450</v>
      </c>
      <c r="C959" s="1" t="s">
        <v>3655</v>
      </c>
      <c r="D959" s="1" t="s">
        <v>3660</v>
      </c>
    </row>
    <row r="960" spans="1:4">
      <c r="A960" s="1">
        <v>959</v>
      </c>
      <c r="B960" s="1">
        <v>1012971857</v>
      </c>
      <c r="C960" s="1" t="s">
        <v>3655</v>
      </c>
      <c r="D960" s="1" t="s">
        <v>3659</v>
      </c>
    </row>
    <row r="961" spans="1:4">
      <c r="A961" s="1">
        <v>960</v>
      </c>
      <c r="B961" s="1">
        <v>79905828</v>
      </c>
      <c r="C961" s="1" t="s">
        <v>3655</v>
      </c>
      <c r="D961" s="1" t="s">
        <v>3661</v>
      </c>
    </row>
    <row r="962" spans="1:4">
      <c r="A962" s="1">
        <v>961</v>
      </c>
      <c r="B962" s="1">
        <v>52956624</v>
      </c>
      <c r="C962" s="1" t="s">
        <v>3655</v>
      </c>
      <c r="D962" s="1" t="s">
        <v>3656</v>
      </c>
    </row>
    <row r="963" spans="1:4">
      <c r="A963" s="1">
        <v>962</v>
      </c>
      <c r="B963" s="1">
        <v>80163892</v>
      </c>
      <c r="C963" s="1" t="s">
        <v>3655</v>
      </c>
      <c r="D963" s="1" t="s">
        <v>3660</v>
      </c>
    </row>
    <row r="964" spans="1:4">
      <c r="A964" s="1">
        <v>963</v>
      </c>
      <c r="B964" s="1">
        <v>1018725680</v>
      </c>
      <c r="C964" s="1" t="s">
        <v>3655</v>
      </c>
      <c r="D964" s="1" t="s">
        <v>3658</v>
      </c>
    </row>
    <row r="965" spans="1:4">
      <c r="A965" s="1">
        <v>964</v>
      </c>
      <c r="B965" s="1">
        <v>80113209</v>
      </c>
      <c r="C965" s="1" t="s">
        <v>3653</v>
      </c>
      <c r="D965" s="1" t="s">
        <v>3654</v>
      </c>
    </row>
    <row r="966" spans="1:4">
      <c r="A966" s="1">
        <v>965</v>
      </c>
      <c r="B966" s="1">
        <v>1136794633</v>
      </c>
      <c r="C966" s="1" t="s">
        <v>3653</v>
      </c>
      <c r="D966" s="1" t="s">
        <v>3654</v>
      </c>
    </row>
    <row r="967" spans="1:4">
      <c r="A967" s="1">
        <v>966</v>
      </c>
      <c r="B967" s="1">
        <v>52189329</v>
      </c>
      <c r="C967" s="1" t="s">
        <v>3655</v>
      </c>
      <c r="D967" s="1" t="s">
        <v>3659</v>
      </c>
    </row>
    <row r="968" spans="1:4">
      <c r="A968" s="1">
        <v>967</v>
      </c>
      <c r="B968" s="1">
        <v>52983066</v>
      </c>
      <c r="C968" s="1" t="s">
        <v>3655</v>
      </c>
      <c r="D968" s="1" t="s">
        <v>3658</v>
      </c>
    </row>
    <row r="969" spans="1:4">
      <c r="A969" s="1">
        <v>968</v>
      </c>
      <c r="B969" s="1">
        <v>15968010</v>
      </c>
      <c r="C969" s="1" t="s">
        <v>3655</v>
      </c>
      <c r="D969" s="1" t="s">
        <v>3658</v>
      </c>
    </row>
    <row r="970" spans="1:4">
      <c r="A970" s="1">
        <v>969</v>
      </c>
      <c r="B970" s="1">
        <v>1012272808</v>
      </c>
      <c r="C970" s="1" t="s">
        <v>3655</v>
      </c>
      <c r="D970" s="1" t="s">
        <v>3661</v>
      </c>
    </row>
    <row r="971" spans="1:4">
      <c r="A971" s="1">
        <v>970</v>
      </c>
      <c r="B971" s="1">
        <v>79154399</v>
      </c>
      <c r="C971" s="1" t="s">
        <v>3655</v>
      </c>
      <c r="D971" s="1" t="s">
        <v>3656</v>
      </c>
    </row>
    <row r="972" spans="1:4">
      <c r="A972" s="1">
        <v>971</v>
      </c>
      <c r="B972" s="1">
        <v>1032367466</v>
      </c>
      <c r="C972" s="1" t="s">
        <v>3655</v>
      </c>
      <c r="D972" s="1" t="s">
        <v>3656</v>
      </c>
    </row>
    <row r="973" spans="1:4">
      <c r="A973" s="1">
        <v>972</v>
      </c>
      <c r="B973" s="1">
        <v>1014840827</v>
      </c>
      <c r="C973" s="1" t="s">
        <v>3655</v>
      </c>
      <c r="D973" s="1" t="s">
        <v>3657</v>
      </c>
    </row>
    <row r="974" spans="1:4">
      <c r="A974" s="1">
        <v>973</v>
      </c>
      <c r="B974" s="1">
        <v>7971351</v>
      </c>
      <c r="C974" s="1" t="s">
        <v>3653</v>
      </c>
      <c r="D974" s="1" t="s">
        <v>3654</v>
      </c>
    </row>
    <row r="975" spans="1:4">
      <c r="A975" s="1">
        <v>974</v>
      </c>
      <c r="B975" s="1">
        <v>53056370</v>
      </c>
      <c r="C975" s="1" t="s">
        <v>3655</v>
      </c>
      <c r="D975" s="1" t="s">
        <v>3660</v>
      </c>
    </row>
    <row r="976" spans="1:4">
      <c r="A976" s="1">
        <v>975</v>
      </c>
      <c r="B976" s="1">
        <v>101265816</v>
      </c>
      <c r="C976" s="1" t="s">
        <v>3655</v>
      </c>
      <c r="D976" s="1" t="s">
        <v>3656</v>
      </c>
    </row>
    <row r="977" spans="1:4">
      <c r="A977" s="1">
        <v>976</v>
      </c>
      <c r="B977" s="1">
        <v>1109533895</v>
      </c>
      <c r="C977" s="1" t="s">
        <v>3653</v>
      </c>
      <c r="D977" s="1" t="s">
        <v>3654</v>
      </c>
    </row>
    <row r="978" spans="1:4">
      <c r="A978" s="1">
        <v>977</v>
      </c>
      <c r="B978" s="1">
        <v>52863296</v>
      </c>
      <c r="C978" s="1" t="s">
        <v>3653</v>
      </c>
      <c r="D978" s="1" t="s">
        <v>3654</v>
      </c>
    </row>
    <row r="979" spans="1:4">
      <c r="A979" s="1">
        <v>978</v>
      </c>
      <c r="B979" s="1">
        <v>1018132705</v>
      </c>
      <c r="C979" s="1" t="s">
        <v>3655</v>
      </c>
      <c r="D979" s="1" t="s">
        <v>3658</v>
      </c>
    </row>
    <row r="980" spans="1:4">
      <c r="A980" s="1">
        <v>979</v>
      </c>
      <c r="B980" s="1">
        <v>52847925</v>
      </c>
      <c r="C980" s="1" t="s">
        <v>3653</v>
      </c>
      <c r="D980" s="1" t="s">
        <v>3654</v>
      </c>
    </row>
    <row r="981" spans="1:4">
      <c r="A981" s="1">
        <v>980</v>
      </c>
      <c r="B981" s="1">
        <v>1033944648</v>
      </c>
      <c r="C981" s="1" t="s">
        <v>3655</v>
      </c>
      <c r="D981" s="1" t="s">
        <v>3658</v>
      </c>
    </row>
    <row r="982" spans="1:4">
      <c r="A982" s="1">
        <v>981</v>
      </c>
      <c r="B982" s="1">
        <v>53064828</v>
      </c>
      <c r="C982" s="1" t="s">
        <v>3655</v>
      </c>
      <c r="D982" s="1" t="s">
        <v>3660</v>
      </c>
    </row>
    <row r="983" spans="1:4">
      <c r="A983" s="1">
        <v>982</v>
      </c>
      <c r="B983" s="1">
        <v>1000692507</v>
      </c>
      <c r="C983" s="1" t="s">
        <v>3653</v>
      </c>
      <c r="D983" s="1" t="s">
        <v>3654</v>
      </c>
    </row>
    <row r="984" spans="1:4">
      <c r="A984" s="1">
        <v>983</v>
      </c>
      <c r="B984" s="1">
        <v>79882519</v>
      </c>
      <c r="C984" s="1" t="s">
        <v>3655</v>
      </c>
      <c r="D984" s="1" t="s">
        <v>3660</v>
      </c>
    </row>
    <row r="985" spans="1:4">
      <c r="A985" s="1">
        <v>984</v>
      </c>
      <c r="B985" s="1">
        <v>102210741</v>
      </c>
      <c r="C985" s="1" t="s">
        <v>3655</v>
      </c>
      <c r="D985" s="1" t="s">
        <v>3659</v>
      </c>
    </row>
    <row r="986" spans="1:4">
      <c r="A986" s="1">
        <v>985</v>
      </c>
      <c r="B986" s="1">
        <v>1013171260</v>
      </c>
      <c r="C986" s="1" t="s">
        <v>3653</v>
      </c>
      <c r="D986" s="1" t="s">
        <v>3654</v>
      </c>
    </row>
    <row r="987" spans="1:4">
      <c r="A987" s="1">
        <v>986</v>
      </c>
      <c r="B987" s="1">
        <v>1016603866</v>
      </c>
      <c r="C987" s="1" t="s">
        <v>3655</v>
      </c>
      <c r="D987" s="1" t="s">
        <v>3661</v>
      </c>
    </row>
    <row r="988" spans="1:4">
      <c r="A988" s="1">
        <v>987</v>
      </c>
      <c r="B988" s="1">
        <v>1014725208</v>
      </c>
      <c r="C988" s="1" t="s">
        <v>3653</v>
      </c>
      <c r="D988" s="1" t="s">
        <v>3654</v>
      </c>
    </row>
    <row r="989" spans="1:4">
      <c r="A989" s="1">
        <v>988</v>
      </c>
      <c r="B989" s="1">
        <v>51845735</v>
      </c>
      <c r="C989" s="1" t="s">
        <v>3653</v>
      </c>
      <c r="D989" s="1" t="s">
        <v>3654</v>
      </c>
    </row>
    <row r="990" spans="1:4">
      <c r="A990" s="1">
        <v>989</v>
      </c>
      <c r="B990" s="1">
        <v>79683440</v>
      </c>
      <c r="C990" s="1" t="s">
        <v>3653</v>
      </c>
      <c r="D990" s="1" t="s">
        <v>3654</v>
      </c>
    </row>
    <row r="991" spans="1:4">
      <c r="A991" s="1">
        <v>990</v>
      </c>
      <c r="B991" s="1">
        <v>1014605461</v>
      </c>
      <c r="C991" s="1" t="s">
        <v>3653</v>
      </c>
      <c r="D991" s="1" t="s">
        <v>3654</v>
      </c>
    </row>
    <row r="992" spans="1:4">
      <c r="A992" s="1">
        <v>991</v>
      </c>
      <c r="B992" s="1">
        <v>102418612</v>
      </c>
      <c r="C992" s="1" t="s">
        <v>3653</v>
      </c>
      <c r="D992" s="1" t="s">
        <v>3654</v>
      </c>
    </row>
    <row r="993" spans="1:4">
      <c r="A993" s="1">
        <v>992</v>
      </c>
      <c r="B993" s="1">
        <v>1030876508</v>
      </c>
      <c r="C993" s="1" t="s">
        <v>3653</v>
      </c>
      <c r="D993" s="1" t="s">
        <v>3654</v>
      </c>
    </row>
    <row r="994" spans="1:4">
      <c r="A994" s="1">
        <v>993</v>
      </c>
      <c r="B994" s="1">
        <v>1031832535</v>
      </c>
      <c r="C994" s="1" t="s">
        <v>3655</v>
      </c>
      <c r="D994" s="1" t="s">
        <v>3661</v>
      </c>
    </row>
    <row r="995" spans="1:4">
      <c r="A995" s="1">
        <v>994</v>
      </c>
      <c r="B995" s="1">
        <v>1030203803</v>
      </c>
      <c r="C995" s="1" t="s">
        <v>3653</v>
      </c>
      <c r="D995" s="1" t="s">
        <v>3654</v>
      </c>
    </row>
    <row r="996" spans="1:4">
      <c r="A996" s="1">
        <v>995</v>
      </c>
      <c r="B996" s="1">
        <v>1233228487</v>
      </c>
      <c r="C996" s="1" t="s">
        <v>3655</v>
      </c>
      <c r="D996" s="1" t="s">
        <v>3659</v>
      </c>
    </row>
    <row r="997" spans="1:4">
      <c r="A997" s="1">
        <v>996</v>
      </c>
      <c r="B997" s="1">
        <v>7978614</v>
      </c>
      <c r="C997" s="1" t="s">
        <v>3653</v>
      </c>
      <c r="D997" s="1" t="s">
        <v>3654</v>
      </c>
    </row>
    <row r="998" spans="1:4">
      <c r="A998" s="1">
        <v>997</v>
      </c>
      <c r="B998" s="1">
        <v>1073349308</v>
      </c>
      <c r="C998" s="1" t="s">
        <v>3655</v>
      </c>
      <c r="D998" s="1" t="s">
        <v>3661</v>
      </c>
    </row>
    <row r="999" spans="1:4">
      <c r="A999" s="1">
        <v>998</v>
      </c>
      <c r="B999" s="1">
        <v>101573717</v>
      </c>
      <c r="C999" s="1" t="s">
        <v>3655</v>
      </c>
      <c r="D999" s="1" t="s">
        <v>3659</v>
      </c>
    </row>
    <row r="1000" spans="1:4">
      <c r="A1000" s="1">
        <v>999</v>
      </c>
      <c r="B1000" s="1">
        <v>1013315746</v>
      </c>
      <c r="C1000" s="1" t="s">
        <v>3655</v>
      </c>
      <c r="D1000" s="1" t="s">
        <v>3661</v>
      </c>
    </row>
    <row r="1001" spans="1:4">
      <c r="A1001" s="1">
        <v>1000</v>
      </c>
      <c r="B1001" s="1">
        <v>1020920815</v>
      </c>
      <c r="C1001" s="1" t="s">
        <v>3655</v>
      </c>
      <c r="D1001" s="1" t="s">
        <v>3657</v>
      </c>
    </row>
    <row r="1002" spans="1:4">
      <c r="A1002" s="1">
        <v>1001</v>
      </c>
      <c r="B1002" s="1">
        <v>52477307</v>
      </c>
      <c r="C1002" s="1" t="s">
        <v>3655</v>
      </c>
      <c r="D1002" s="1" t="s">
        <v>3657</v>
      </c>
    </row>
    <row r="1003" spans="1:4">
      <c r="A1003" s="1">
        <v>1002</v>
      </c>
      <c r="B1003" s="1">
        <v>1022506403</v>
      </c>
      <c r="C1003" s="1" t="s">
        <v>3655</v>
      </c>
      <c r="D1003" s="1" t="s">
        <v>3658</v>
      </c>
    </row>
    <row r="1004" spans="1:4">
      <c r="A1004" s="1">
        <v>1003</v>
      </c>
      <c r="B1004" s="1">
        <v>1073700191</v>
      </c>
      <c r="C1004" s="1" t="s">
        <v>3655</v>
      </c>
      <c r="D1004" s="1" t="s">
        <v>3659</v>
      </c>
    </row>
    <row r="1005" spans="1:4">
      <c r="A1005" s="1">
        <v>1004</v>
      </c>
      <c r="B1005" s="1">
        <v>80861025</v>
      </c>
      <c r="C1005" s="1" t="s">
        <v>3655</v>
      </c>
      <c r="D1005" s="1" t="s">
        <v>3658</v>
      </c>
    </row>
    <row r="1006" spans="1:4">
      <c r="A1006" s="1">
        <v>1005</v>
      </c>
      <c r="B1006" s="1">
        <v>1013823635</v>
      </c>
      <c r="C1006" s="1" t="s">
        <v>3655</v>
      </c>
      <c r="D1006" s="1" t="s">
        <v>3661</v>
      </c>
    </row>
    <row r="1007" spans="1:4">
      <c r="A1007" s="1">
        <v>1006</v>
      </c>
      <c r="B1007" s="1">
        <v>1033980189</v>
      </c>
      <c r="C1007" s="1" t="s">
        <v>3655</v>
      </c>
      <c r="D1007" s="1" t="s">
        <v>3660</v>
      </c>
    </row>
    <row r="1008" spans="1:4">
      <c r="A1008" s="1">
        <v>1007</v>
      </c>
      <c r="B1008" s="1">
        <v>52798602</v>
      </c>
      <c r="C1008" s="1" t="s">
        <v>3655</v>
      </c>
      <c r="D1008" s="1" t="s">
        <v>3659</v>
      </c>
    </row>
    <row r="1009" spans="1:4">
      <c r="A1009" s="1">
        <v>1008</v>
      </c>
      <c r="B1009" s="1">
        <v>52823942</v>
      </c>
      <c r="C1009" s="1" t="s">
        <v>3655</v>
      </c>
      <c r="D1009" s="1" t="s">
        <v>3661</v>
      </c>
    </row>
    <row r="1010" spans="1:4">
      <c r="A1010" s="1">
        <v>1009</v>
      </c>
      <c r="B1010" s="1">
        <v>52883682</v>
      </c>
      <c r="C1010" s="1" t="s">
        <v>3653</v>
      </c>
      <c r="D1010" s="1" t="s">
        <v>3654</v>
      </c>
    </row>
    <row r="1011" spans="1:4">
      <c r="A1011" s="1">
        <v>1010</v>
      </c>
      <c r="B1011" s="1">
        <v>1032688836</v>
      </c>
      <c r="C1011" s="1" t="s">
        <v>3653</v>
      </c>
      <c r="D1011" s="1" t="s">
        <v>3654</v>
      </c>
    </row>
    <row r="1012" spans="1:4">
      <c r="A1012" s="1">
        <v>1011</v>
      </c>
      <c r="B1012" s="1">
        <v>1022595839</v>
      </c>
      <c r="C1012" s="1" t="s">
        <v>3655</v>
      </c>
      <c r="D1012" s="1" t="s">
        <v>3657</v>
      </c>
    </row>
    <row r="1013" spans="1:4">
      <c r="A1013" s="1">
        <v>1012</v>
      </c>
      <c r="B1013" s="1">
        <v>52023190</v>
      </c>
      <c r="C1013" s="1" t="s">
        <v>3655</v>
      </c>
      <c r="D1013" s="1" t="s">
        <v>3659</v>
      </c>
    </row>
    <row r="1014" spans="1:4">
      <c r="A1014" s="1">
        <v>1013</v>
      </c>
      <c r="B1014" s="1">
        <v>103065295</v>
      </c>
      <c r="C1014" s="1" t="s">
        <v>3655</v>
      </c>
      <c r="D1014" s="1" t="s">
        <v>3659</v>
      </c>
    </row>
    <row r="1015" spans="1:4">
      <c r="A1015" s="1">
        <v>1014</v>
      </c>
      <c r="B1015" s="1">
        <v>1018439408</v>
      </c>
      <c r="C1015" s="1" t="s">
        <v>3655</v>
      </c>
      <c r="D1015" s="1" t="s">
        <v>3661</v>
      </c>
    </row>
    <row r="1016" spans="1:4">
      <c r="A1016" s="1">
        <v>1015</v>
      </c>
      <c r="B1016" s="1">
        <v>1032681708</v>
      </c>
      <c r="C1016" s="1" t="s">
        <v>3655</v>
      </c>
      <c r="D1016" s="1" t="s">
        <v>3657</v>
      </c>
    </row>
    <row r="1017" spans="1:4">
      <c r="A1017" s="1">
        <v>1016</v>
      </c>
      <c r="B1017" s="1">
        <v>1030734572</v>
      </c>
      <c r="C1017" s="1" t="s">
        <v>3653</v>
      </c>
      <c r="D1017" s="1" t="s">
        <v>3654</v>
      </c>
    </row>
    <row r="1018" spans="1:4">
      <c r="A1018" s="1">
        <v>1017</v>
      </c>
      <c r="B1018" s="1">
        <v>1022309738</v>
      </c>
      <c r="C1018" s="1" t="s">
        <v>3655</v>
      </c>
      <c r="D1018" s="1" t="s">
        <v>3661</v>
      </c>
    </row>
    <row r="1019" spans="1:4">
      <c r="A1019" s="1">
        <v>1018</v>
      </c>
      <c r="B1019" s="1">
        <v>80798781</v>
      </c>
      <c r="C1019" s="1" t="s">
        <v>3653</v>
      </c>
      <c r="D1019" s="1" t="s">
        <v>3654</v>
      </c>
    </row>
    <row r="1020" spans="1:4">
      <c r="A1020" s="1">
        <v>1019</v>
      </c>
      <c r="B1020" s="1">
        <v>1019126946</v>
      </c>
      <c r="C1020" s="1" t="s">
        <v>3653</v>
      </c>
      <c r="D1020" s="1" t="s">
        <v>3654</v>
      </c>
    </row>
    <row r="1021" spans="1:4">
      <c r="A1021" s="1">
        <v>1020</v>
      </c>
      <c r="B1021" s="1">
        <v>53124732</v>
      </c>
      <c r="C1021" s="1" t="s">
        <v>3655</v>
      </c>
      <c r="D1021" s="1" t="s">
        <v>3657</v>
      </c>
    </row>
    <row r="1022" spans="1:4">
      <c r="A1022" s="1">
        <v>1021</v>
      </c>
      <c r="B1022" s="1">
        <v>79643996</v>
      </c>
      <c r="C1022" s="1" t="s">
        <v>3653</v>
      </c>
      <c r="D1022" s="1" t="s">
        <v>3654</v>
      </c>
    </row>
    <row r="1023" spans="1:4">
      <c r="A1023" s="1">
        <v>1022</v>
      </c>
      <c r="B1023" s="1">
        <v>1032893854</v>
      </c>
      <c r="C1023" s="1" t="s">
        <v>3655</v>
      </c>
      <c r="D1023" s="1" t="s">
        <v>3660</v>
      </c>
    </row>
    <row r="1024" spans="1:4">
      <c r="A1024" s="1">
        <v>1023</v>
      </c>
      <c r="B1024" s="1">
        <v>1073998290</v>
      </c>
      <c r="C1024" s="1" t="s">
        <v>3655</v>
      </c>
      <c r="D1024" s="1" t="s">
        <v>3657</v>
      </c>
    </row>
    <row r="1025" spans="1:4">
      <c r="A1025" s="1">
        <v>1024</v>
      </c>
      <c r="B1025" s="1">
        <v>30236179</v>
      </c>
      <c r="C1025" s="1" t="s">
        <v>3653</v>
      </c>
      <c r="D1025" s="1" t="s">
        <v>3654</v>
      </c>
    </row>
    <row r="1026" spans="1:4">
      <c r="A1026" s="1">
        <v>1025</v>
      </c>
      <c r="B1026" s="1">
        <v>1032272190</v>
      </c>
      <c r="C1026" s="1" t="s">
        <v>3655</v>
      </c>
      <c r="D1026" s="1" t="s">
        <v>3659</v>
      </c>
    </row>
    <row r="1027" spans="1:4">
      <c r="A1027" s="1">
        <v>1026</v>
      </c>
      <c r="B1027" s="1">
        <v>80159</v>
      </c>
      <c r="C1027" s="1" t="s">
        <v>3655</v>
      </c>
      <c r="D1027" s="1" t="s">
        <v>3656</v>
      </c>
    </row>
    <row r="1028" spans="1:4">
      <c r="A1028" s="1">
        <v>1027</v>
      </c>
      <c r="B1028" s="1">
        <v>1026889588</v>
      </c>
      <c r="C1028" s="1" t="s">
        <v>3655</v>
      </c>
      <c r="D1028" s="1" t="s">
        <v>3657</v>
      </c>
    </row>
    <row r="1029" spans="1:4">
      <c r="A1029" s="1">
        <v>1028</v>
      </c>
      <c r="B1029" s="1">
        <v>1030888731</v>
      </c>
      <c r="C1029" s="1" t="s">
        <v>3655</v>
      </c>
      <c r="D1029" s="1" t="s">
        <v>3656</v>
      </c>
    </row>
    <row r="1030" spans="1:4">
      <c r="A1030" s="1">
        <v>1029</v>
      </c>
      <c r="B1030" s="1">
        <v>79642795</v>
      </c>
      <c r="C1030" s="1" t="s">
        <v>3655</v>
      </c>
      <c r="D1030" s="1" t="s">
        <v>3661</v>
      </c>
    </row>
    <row r="1031" spans="1:4">
      <c r="A1031" s="1">
        <v>1030</v>
      </c>
      <c r="B1031" s="1">
        <v>1012195122</v>
      </c>
      <c r="C1031" s="1" t="s">
        <v>3653</v>
      </c>
      <c r="D1031" s="1" t="s">
        <v>3654</v>
      </c>
    </row>
    <row r="1032" spans="1:4">
      <c r="A1032" s="1">
        <v>1031</v>
      </c>
      <c r="B1032" s="1">
        <v>53138828</v>
      </c>
      <c r="C1032" s="1" t="s">
        <v>3655</v>
      </c>
      <c r="D1032" s="1" t="s">
        <v>3656</v>
      </c>
    </row>
    <row r="1033" spans="1:4">
      <c r="A1033" s="1">
        <v>1032</v>
      </c>
      <c r="B1033" s="1">
        <v>1014920677</v>
      </c>
      <c r="C1033" s="1" t="s">
        <v>3653</v>
      </c>
      <c r="D1033" s="1" t="s">
        <v>3654</v>
      </c>
    </row>
    <row r="1034" spans="1:4">
      <c r="A1034" s="1">
        <v>1033</v>
      </c>
      <c r="B1034" s="1">
        <v>1023934997</v>
      </c>
      <c r="C1034" s="1" t="s">
        <v>3653</v>
      </c>
      <c r="D1034" s="1" t="s">
        <v>3654</v>
      </c>
    </row>
    <row r="1035" spans="1:4">
      <c r="A1035" s="1">
        <v>1034</v>
      </c>
      <c r="B1035" s="1">
        <v>4383660</v>
      </c>
      <c r="C1035" s="1" t="s">
        <v>3655</v>
      </c>
      <c r="D1035" s="1" t="s">
        <v>3658</v>
      </c>
    </row>
    <row r="1036" spans="1:4">
      <c r="A1036" s="1">
        <v>1035</v>
      </c>
      <c r="B1036" s="1">
        <v>35531845</v>
      </c>
      <c r="C1036" s="1" t="s">
        <v>3655</v>
      </c>
      <c r="D1036" s="1" t="s">
        <v>3660</v>
      </c>
    </row>
    <row r="1037" spans="1:4">
      <c r="A1037" s="1">
        <v>1036</v>
      </c>
      <c r="B1037" s="1">
        <v>52214025</v>
      </c>
      <c r="C1037" s="1" t="s">
        <v>3655</v>
      </c>
      <c r="D1037" s="1" t="s">
        <v>3661</v>
      </c>
    </row>
    <row r="1038" spans="1:4">
      <c r="A1038" s="1">
        <v>1037</v>
      </c>
      <c r="B1038" s="1">
        <v>52767821</v>
      </c>
      <c r="C1038" s="1" t="s">
        <v>3653</v>
      </c>
      <c r="D1038" s="1" t="s">
        <v>3654</v>
      </c>
    </row>
    <row r="1039" spans="1:4">
      <c r="A1039" s="1">
        <v>1038</v>
      </c>
      <c r="B1039" s="1">
        <v>1014247132</v>
      </c>
      <c r="C1039" s="1" t="s">
        <v>3653</v>
      </c>
      <c r="D1039" s="1" t="s">
        <v>3654</v>
      </c>
    </row>
    <row r="1040" spans="1:4">
      <c r="A1040" s="1">
        <v>1039</v>
      </c>
      <c r="B1040" s="1">
        <v>20501094</v>
      </c>
      <c r="C1040" s="1" t="s">
        <v>3655</v>
      </c>
      <c r="D1040" s="1" t="s">
        <v>3657</v>
      </c>
    </row>
    <row r="1041" spans="1:4">
      <c r="A1041" s="1">
        <v>1040</v>
      </c>
      <c r="B1041" s="1">
        <v>79052116</v>
      </c>
      <c r="C1041" s="1" t="s">
        <v>3655</v>
      </c>
      <c r="D1041" s="1" t="s">
        <v>3660</v>
      </c>
    </row>
    <row r="1042" spans="1:4">
      <c r="A1042" s="1">
        <v>1041</v>
      </c>
      <c r="B1042" s="1">
        <v>51908991</v>
      </c>
      <c r="C1042" s="1" t="s">
        <v>3653</v>
      </c>
      <c r="D1042" s="1" t="s">
        <v>3654</v>
      </c>
    </row>
    <row r="1043" spans="1:4">
      <c r="A1043" s="1">
        <v>1042</v>
      </c>
      <c r="B1043" s="1">
        <v>80764297</v>
      </c>
      <c r="C1043" s="1" t="s">
        <v>3655</v>
      </c>
      <c r="D1043" s="1" t="s">
        <v>3659</v>
      </c>
    </row>
    <row r="1044" spans="1:4">
      <c r="A1044" s="1">
        <v>1043</v>
      </c>
      <c r="B1044" s="1">
        <v>5309858</v>
      </c>
      <c r="C1044" s="1" t="s">
        <v>3655</v>
      </c>
      <c r="D1044" s="1" t="s">
        <v>3659</v>
      </c>
    </row>
    <row r="1045" spans="1:4">
      <c r="A1045" s="1">
        <v>1044</v>
      </c>
      <c r="B1045" s="1">
        <v>1424705</v>
      </c>
      <c r="C1045" s="1" t="s">
        <v>3653</v>
      </c>
      <c r="D1045" s="1" t="s">
        <v>3654</v>
      </c>
    </row>
    <row r="1046" spans="1:4">
      <c r="A1046" s="1">
        <v>1045</v>
      </c>
      <c r="B1046" s="1">
        <v>80003143</v>
      </c>
      <c r="C1046" s="1" t="s">
        <v>3655</v>
      </c>
      <c r="D1046" s="1" t="s">
        <v>3658</v>
      </c>
    </row>
    <row r="1047" spans="1:4">
      <c r="A1047" s="1">
        <v>1046</v>
      </c>
      <c r="B1047" s="1">
        <v>51952812</v>
      </c>
      <c r="C1047" s="1" t="s">
        <v>3655</v>
      </c>
      <c r="D1047" s="1" t="s">
        <v>3659</v>
      </c>
    </row>
    <row r="1048" spans="1:4">
      <c r="A1048" s="1">
        <v>1047</v>
      </c>
      <c r="B1048" s="1">
        <v>5301169</v>
      </c>
      <c r="C1048" s="1" t="s">
        <v>3655</v>
      </c>
      <c r="D1048" s="1" t="s">
        <v>3660</v>
      </c>
    </row>
    <row r="1049" spans="1:4">
      <c r="A1049" s="1">
        <v>1048</v>
      </c>
      <c r="B1049" s="1">
        <v>1032319498</v>
      </c>
      <c r="C1049" s="1" t="s">
        <v>3655</v>
      </c>
      <c r="D1049" s="1" t="s">
        <v>3661</v>
      </c>
    </row>
    <row r="1050" spans="1:4">
      <c r="A1050" s="1">
        <v>1049</v>
      </c>
      <c r="B1050" s="1">
        <v>60382501</v>
      </c>
      <c r="C1050" s="1" t="s">
        <v>3655</v>
      </c>
      <c r="D1050" s="1" t="s">
        <v>3659</v>
      </c>
    </row>
    <row r="1051" spans="1:4">
      <c r="A1051" s="1">
        <v>1050</v>
      </c>
      <c r="B1051" s="1">
        <v>52806304</v>
      </c>
      <c r="C1051" s="1" t="s">
        <v>3655</v>
      </c>
      <c r="D1051" s="1" t="s">
        <v>3656</v>
      </c>
    </row>
    <row r="1052" spans="1:4">
      <c r="A1052" s="1">
        <v>1051</v>
      </c>
      <c r="B1052" s="1">
        <v>1031602913</v>
      </c>
      <c r="C1052" s="1" t="s">
        <v>3653</v>
      </c>
      <c r="D1052" s="1" t="s">
        <v>3654</v>
      </c>
    </row>
    <row r="1053" spans="1:4">
      <c r="A1053" s="1">
        <v>1052</v>
      </c>
      <c r="B1053" s="1">
        <v>1019163219</v>
      </c>
      <c r="C1053" s="1" t="s">
        <v>3655</v>
      </c>
      <c r="D1053" s="1" t="s">
        <v>3660</v>
      </c>
    </row>
    <row r="1054" spans="1:4">
      <c r="A1054" s="1">
        <v>1053</v>
      </c>
      <c r="B1054" s="1">
        <v>53121786</v>
      </c>
      <c r="C1054" s="1" t="s">
        <v>3653</v>
      </c>
      <c r="D1054" s="1" t="s">
        <v>3654</v>
      </c>
    </row>
    <row r="1055" spans="1:4">
      <c r="A1055" s="1">
        <v>1054</v>
      </c>
      <c r="B1055" s="1">
        <v>102330924</v>
      </c>
      <c r="C1055" s="1" t="s">
        <v>3655</v>
      </c>
      <c r="D1055" s="1" t="s">
        <v>3660</v>
      </c>
    </row>
    <row r="1056" spans="1:4">
      <c r="A1056" s="1">
        <v>1055</v>
      </c>
      <c r="B1056" s="1">
        <v>71671763</v>
      </c>
      <c r="C1056" s="1" t="s">
        <v>3655</v>
      </c>
      <c r="D1056" s="1" t="s">
        <v>3656</v>
      </c>
    </row>
    <row r="1057" spans="1:4">
      <c r="A1057" s="1">
        <v>1056</v>
      </c>
      <c r="B1057" s="1">
        <v>1020543948</v>
      </c>
      <c r="C1057" s="1" t="s">
        <v>3655</v>
      </c>
      <c r="D1057" s="1" t="s">
        <v>3657</v>
      </c>
    </row>
    <row r="1058" spans="1:4">
      <c r="A1058" s="1">
        <v>1057</v>
      </c>
      <c r="B1058" s="1">
        <v>80252844</v>
      </c>
      <c r="C1058" s="1" t="s">
        <v>3655</v>
      </c>
      <c r="D1058" s="1" t="s">
        <v>3660</v>
      </c>
    </row>
    <row r="1059" spans="1:4">
      <c r="A1059" s="1">
        <v>1058</v>
      </c>
      <c r="B1059" s="1">
        <v>63364813</v>
      </c>
      <c r="C1059" s="1" t="s">
        <v>3655</v>
      </c>
      <c r="D1059" s="1" t="s">
        <v>3659</v>
      </c>
    </row>
    <row r="1060" spans="1:4">
      <c r="A1060" s="1">
        <v>1059</v>
      </c>
      <c r="B1060" s="1">
        <v>102348628</v>
      </c>
      <c r="C1060" s="1" t="s">
        <v>3655</v>
      </c>
      <c r="D1060" s="1" t="s">
        <v>3658</v>
      </c>
    </row>
    <row r="1061" spans="1:4">
      <c r="A1061" s="1">
        <v>1060</v>
      </c>
      <c r="B1061" s="1">
        <v>52394735</v>
      </c>
      <c r="C1061" s="1" t="s">
        <v>3653</v>
      </c>
      <c r="D1061" s="1" t="s">
        <v>3654</v>
      </c>
    </row>
    <row r="1062" spans="1:4">
      <c r="A1062" s="1">
        <v>1061</v>
      </c>
      <c r="B1062" s="1">
        <v>1020491179</v>
      </c>
      <c r="C1062" s="1" t="s">
        <v>3655</v>
      </c>
      <c r="D1062" s="1" t="s">
        <v>3656</v>
      </c>
    </row>
    <row r="1063" spans="1:4">
      <c r="A1063" s="1">
        <v>1062</v>
      </c>
      <c r="B1063" s="1">
        <v>52872399</v>
      </c>
      <c r="C1063" s="1" t="s">
        <v>3655</v>
      </c>
      <c r="D1063" s="1" t="s">
        <v>3660</v>
      </c>
    </row>
    <row r="1064" spans="1:4">
      <c r="A1064" s="1">
        <v>1063</v>
      </c>
      <c r="B1064" s="1">
        <v>1014210251</v>
      </c>
      <c r="C1064" s="1" t="s">
        <v>3655</v>
      </c>
      <c r="D1064" s="1" t="s">
        <v>3656</v>
      </c>
    </row>
    <row r="1065" spans="1:4">
      <c r="A1065" s="1">
        <v>1064</v>
      </c>
      <c r="B1065" s="1">
        <v>52374090</v>
      </c>
      <c r="C1065" s="1" t="s">
        <v>3655</v>
      </c>
      <c r="D1065" s="1" t="s">
        <v>3658</v>
      </c>
    </row>
    <row r="1066" spans="1:4">
      <c r="A1066" s="1">
        <v>1065</v>
      </c>
      <c r="B1066" s="1">
        <v>1018230001</v>
      </c>
      <c r="C1066" s="1" t="s">
        <v>3655</v>
      </c>
      <c r="D1066" s="1" t="s">
        <v>3657</v>
      </c>
    </row>
    <row r="1067" spans="1:4">
      <c r="A1067" s="1">
        <v>1066</v>
      </c>
      <c r="B1067" s="1">
        <v>11228999</v>
      </c>
      <c r="C1067" s="1" t="s">
        <v>3655</v>
      </c>
      <c r="D1067" s="1" t="s">
        <v>3658</v>
      </c>
    </row>
    <row r="1068" spans="1:4">
      <c r="A1068" s="1">
        <v>1067</v>
      </c>
      <c r="B1068" s="1">
        <v>52732382</v>
      </c>
      <c r="C1068" s="1" t="s">
        <v>3655</v>
      </c>
      <c r="D1068" s="1" t="s">
        <v>3656</v>
      </c>
    </row>
    <row r="1069" spans="1:4">
      <c r="A1069" s="1">
        <v>1068</v>
      </c>
      <c r="B1069" s="1">
        <v>53078411</v>
      </c>
      <c r="C1069" s="1" t="s">
        <v>3653</v>
      </c>
      <c r="D1069" s="1" t="s">
        <v>3654</v>
      </c>
    </row>
    <row r="1070" spans="1:4">
      <c r="A1070" s="1">
        <v>1069</v>
      </c>
      <c r="B1070" s="1">
        <v>39731606</v>
      </c>
      <c r="C1070" s="1" t="s">
        <v>3655</v>
      </c>
      <c r="D1070" s="1" t="s">
        <v>3659</v>
      </c>
    </row>
    <row r="1071" spans="1:4">
      <c r="A1071" s="1">
        <v>1070</v>
      </c>
      <c r="B1071" s="1">
        <v>52214599</v>
      </c>
      <c r="C1071" s="1" t="s">
        <v>3655</v>
      </c>
      <c r="D1071" s="1" t="s">
        <v>3656</v>
      </c>
    </row>
    <row r="1072" spans="1:4">
      <c r="A1072" s="1">
        <v>1071</v>
      </c>
      <c r="B1072" s="1">
        <v>67032804</v>
      </c>
      <c r="C1072" s="1" t="s">
        <v>3655</v>
      </c>
      <c r="D1072" s="1" t="s">
        <v>3658</v>
      </c>
    </row>
    <row r="1073" spans="1:4">
      <c r="A1073" s="1">
        <v>1072</v>
      </c>
      <c r="B1073" s="1">
        <v>8009320</v>
      </c>
      <c r="C1073" s="1" t="s">
        <v>3655</v>
      </c>
      <c r="D1073" s="1" t="s">
        <v>3658</v>
      </c>
    </row>
    <row r="1074" spans="1:4">
      <c r="A1074" s="1">
        <v>1073</v>
      </c>
      <c r="B1074" s="1">
        <v>52915807</v>
      </c>
      <c r="C1074" s="1" t="s">
        <v>3655</v>
      </c>
      <c r="D1074" s="1" t="s">
        <v>3658</v>
      </c>
    </row>
    <row r="1075" spans="1:4">
      <c r="A1075" s="1">
        <v>1074</v>
      </c>
      <c r="B1075" s="1">
        <v>1013746891</v>
      </c>
      <c r="C1075" s="1" t="s">
        <v>3655</v>
      </c>
      <c r="D1075" s="1" t="s">
        <v>3658</v>
      </c>
    </row>
    <row r="1076" spans="1:4">
      <c r="A1076" s="1">
        <v>1075</v>
      </c>
      <c r="B1076" s="1">
        <v>1023824847</v>
      </c>
      <c r="C1076" s="1" t="s">
        <v>3655</v>
      </c>
      <c r="D1076" s="1" t="s">
        <v>3658</v>
      </c>
    </row>
    <row r="1077" spans="1:4">
      <c r="A1077" s="1">
        <v>1076</v>
      </c>
      <c r="B1077" s="1">
        <v>53073875</v>
      </c>
      <c r="C1077" s="1" t="s">
        <v>3653</v>
      </c>
      <c r="D1077" s="1" t="s">
        <v>3654</v>
      </c>
    </row>
    <row r="1078" spans="1:4">
      <c r="A1078" s="1">
        <v>1077</v>
      </c>
      <c r="B1078" s="1">
        <v>80162073</v>
      </c>
      <c r="C1078" s="1" t="s">
        <v>3655</v>
      </c>
      <c r="D1078" s="1" t="s">
        <v>3658</v>
      </c>
    </row>
    <row r="1079" spans="1:4">
      <c r="A1079" s="1">
        <v>1078</v>
      </c>
      <c r="B1079" s="1">
        <v>51843805</v>
      </c>
      <c r="C1079" s="1" t="s">
        <v>3655</v>
      </c>
      <c r="D1079" s="1" t="s">
        <v>3659</v>
      </c>
    </row>
    <row r="1080" spans="1:4">
      <c r="A1080" s="1">
        <v>1079</v>
      </c>
      <c r="B1080" s="1">
        <v>52011729</v>
      </c>
      <c r="C1080" s="1" t="s">
        <v>3655</v>
      </c>
      <c r="D1080" s="1" t="s">
        <v>3660</v>
      </c>
    </row>
    <row r="1081" spans="1:4">
      <c r="A1081" s="1">
        <v>1080</v>
      </c>
      <c r="B1081" s="1">
        <v>53069976</v>
      </c>
      <c r="C1081" s="1" t="s">
        <v>3655</v>
      </c>
      <c r="D1081" s="1" t="s">
        <v>3657</v>
      </c>
    </row>
    <row r="1082" spans="1:4">
      <c r="A1082" s="1">
        <v>1081</v>
      </c>
      <c r="B1082" s="1">
        <v>42873871</v>
      </c>
      <c r="C1082" s="1" t="s">
        <v>3655</v>
      </c>
      <c r="D1082" s="1" t="s">
        <v>3658</v>
      </c>
    </row>
    <row r="1083" spans="1:4">
      <c r="A1083" s="1">
        <v>1082</v>
      </c>
      <c r="B1083" s="1">
        <v>40999455</v>
      </c>
      <c r="C1083" s="1" t="s">
        <v>3655</v>
      </c>
      <c r="D1083" s="1" t="s">
        <v>3661</v>
      </c>
    </row>
    <row r="1084" spans="1:4">
      <c r="A1084" s="1">
        <v>1083</v>
      </c>
      <c r="B1084" s="1">
        <v>53072834</v>
      </c>
      <c r="C1084" s="1" t="s">
        <v>3653</v>
      </c>
      <c r="D1084" s="1" t="s">
        <v>3654</v>
      </c>
    </row>
    <row r="1085" spans="1:4">
      <c r="A1085" s="1">
        <v>1084</v>
      </c>
      <c r="B1085" s="1">
        <v>52869551</v>
      </c>
      <c r="C1085" s="1" t="s">
        <v>3655</v>
      </c>
      <c r="D1085" s="1" t="s">
        <v>3660</v>
      </c>
    </row>
    <row r="1086" spans="1:4">
      <c r="A1086" s="1">
        <v>1085</v>
      </c>
      <c r="B1086" s="1">
        <v>52802520</v>
      </c>
      <c r="C1086" s="1" t="s">
        <v>3653</v>
      </c>
      <c r="D1086" s="1" t="s">
        <v>3654</v>
      </c>
    </row>
    <row r="1087" spans="1:4">
      <c r="A1087" s="1">
        <v>1086</v>
      </c>
      <c r="B1087" s="1">
        <v>35532883</v>
      </c>
      <c r="C1087" s="1" t="s">
        <v>3655</v>
      </c>
      <c r="D1087" s="1" t="s">
        <v>3656</v>
      </c>
    </row>
    <row r="1088" spans="1:4">
      <c r="A1088" s="1">
        <v>1087</v>
      </c>
      <c r="B1088" s="1">
        <v>52376449</v>
      </c>
      <c r="C1088" s="1" t="s">
        <v>3653</v>
      </c>
      <c r="D1088" s="1" t="s">
        <v>3654</v>
      </c>
    </row>
    <row r="1089" spans="1:4">
      <c r="A1089" s="1">
        <v>1088</v>
      </c>
      <c r="B1089" s="1">
        <v>51902182</v>
      </c>
      <c r="C1089" s="1" t="s">
        <v>3655</v>
      </c>
      <c r="D1089" s="1" t="s">
        <v>3659</v>
      </c>
    </row>
    <row r="1090" spans="1:4">
      <c r="A1090" s="1">
        <v>1089</v>
      </c>
      <c r="B1090" s="1">
        <v>1015418633</v>
      </c>
      <c r="C1090" s="1" t="s">
        <v>3655</v>
      </c>
      <c r="D1090" s="1" t="s">
        <v>3656</v>
      </c>
    </row>
    <row r="1091" spans="1:4">
      <c r="A1091" s="1">
        <v>1090</v>
      </c>
      <c r="B1091" s="1">
        <v>1073664371</v>
      </c>
      <c r="C1091" s="1" t="s">
        <v>3655</v>
      </c>
      <c r="D1091" s="1" t="s">
        <v>3660</v>
      </c>
    </row>
    <row r="1092" spans="1:4">
      <c r="A1092" s="1">
        <v>1091</v>
      </c>
      <c r="B1092" s="1">
        <v>79502745</v>
      </c>
      <c r="C1092" s="1" t="s">
        <v>3655</v>
      </c>
      <c r="D1092" s="1" t="s">
        <v>3658</v>
      </c>
    </row>
    <row r="1093" spans="1:4">
      <c r="A1093" s="1">
        <v>1092</v>
      </c>
      <c r="B1093" s="1">
        <v>1015662256</v>
      </c>
      <c r="C1093" s="1" t="s">
        <v>3655</v>
      </c>
      <c r="D1093" s="1" t="s">
        <v>3659</v>
      </c>
    </row>
    <row r="1094" spans="1:4">
      <c r="A1094" s="1">
        <v>1093</v>
      </c>
      <c r="B1094" s="1">
        <v>52262693</v>
      </c>
      <c r="C1094" s="1" t="s">
        <v>3655</v>
      </c>
      <c r="D1094" s="1" t="s">
        <v>3658</v>
      </c>
    </row>
    <row r="1095" spans="1:4">
      <c r="A1095" s="1">
        <v>1094</v>
      </c>
      <c r="B1095" s="1">
        <v>52465910</v>
      </c>
      <c r="C1095" s="1" t="s">
        <v>3653</v>
      </c>
      <c r="D1095" s="1" t="s">
        <v>3654</v>
      </c>
    </row>
    <row r="1096" spans="1:4">
      <c r="A1096" s="1">
        <v>1095</v>
      </c>
      <c r="B1096" s="1">
        <v>52733342</v>
      </c>
      <c r="C1096" s="1" t="s">
        <v>3653</v>
      </c>
      <c r="D1096" s="1" t="s">
        <v>3654</v>
      </c>
    </row>
    <row r="1097" spans="1:4">
      <c r="A1097" s="1">
        <v>1096</v>
      </c>
      <c r="B1097" s="1">
        <v>51867427</v>
      </c>
      <c r="C1097" s="1" t="s">
        <v>3655</v>
      </c>
      <c r="D1097" s="1" t="s">
        <v>3661</v>
      </c>
    </row>
    <row r="1098" spans="1:4">
      <c r="A1098" s="1">
        <v>1097</v>
      </c>
      <c r="B1098" s="1">
        <v>1016817840</v>
      </c>
      <c r="C1098" s="1" t="s">
        <v>3655</v>
      </c>
      <c r="D1098" s="1" t="s">
        <v>3656</v>
      </c>
    </row>
    <row r="1099" spans="1:4">
      <c r="A1099" s="1">
        <v>1098</v>
      </c>
      <c r="B1099" s="1">
        <v>79813892</v>
      </c>
      <c r="C1099" s="1" t="s">
        <v>3653</v>
      </c>
      <c r="D1099" s="1" t="s">
        <v>3654</v>
      </c>
    </row>
    <row r="1100" spans="1:4">
      <c r="A1100" s="1">
        <v>1099</v>
      </c>
      <c r="B1100" s="1">
        <v>1013855135</v>
      </c>
      <c r="C1100" s="1" t="s">
        <v>3653</v>
      </c>
      <c r="D1100" s="1" t="s">
        <v>3654</v>
      </c>
    </row>
    <row r="1101" spans="1:4">
      <c r="A1101" s="1">
        <v>1100</v>
      </c>
      <c r="B1101" s="1">
        <v>1018397781</v>
      </c>
      <c r="C1101" s="1" t="s">
        <v>3655</v>
      </c>
      <c r="D1101" s="1" t="s">
        <v>3659</v>
      </c>
    </row>
    <row r="1102" spans="1:4">
      <c r="A1102" s="1">
        <v>1101</v>
      </c>
      <c r="B1102" s="1">
        <v>39584781</v>
      </c>
      <c r="C1102" s="1" t="s">
        <v>3655</v>
      </c>
      <c r="D1102" s="1" t="s">
        <v>3657</v>
      </c>
    </row>
    <row r="1103" spans="1:4">
      <c r="A1103" s="1">
        <v>1102</v>
      </c>
      <c r="B1103" s="1">
        <v>1033538037</v>
      </c>
      <c r="C1103" s="1" t="s">
        <v>3655</v>
      </c>
      <c r="D1103" s="1" t="s">
        <v>3658</v>
      </c>
    </row>
    <row r="1104" spans="1:4">
      <c r="A1104" s="1">
        <v>1103</v>
      </c>
      <c r="B1104" s="1">
        <v>1077150903</v>
      </c>
      <c r="C1104" s="1" t="s">
        <v>3653</v>
      </c>
      <c r="D1104" s="1" t="s">
        <v>3654</v>
      </c>
    </row>
    <row r="1105" spans="1:4">
      <c r="A1105" s="1">
        <v>1104</v>
      </c>
      <c r="B1105" s="1">
        <v>79047079</v>
      </c>
      <c r="C1105" s="1" t="s">
        <v>3655</v>
      </c>
      <c r="D1105" s="1" t="s">
        <v>3661</v>
      </c>
    </row>
    <row r="1106" spans="1:4">
      <c r="A1106" s="1">
        <v>1105</v>
      </c>
      <c r="B1106" s="1">
        <v>1105462789</v>
      </c>
      <c r="C1106" s="1" t="s">
        <v>3653</v>
      </c>
      <c r="D1106" s="1" t="s">
        <v>3654</v>
      </c>
    </row>
    <row r="1107" spans="1:4">
      <c r="A1107" s="1">
        <v>1106</v>
      </c>
      <c r="B1107" s="1">
        <v>80125228</v>
      </c>
      <c r="C1107" s="1" t="s">
        <v>3655</v>
      </c>
      <c r="D1107" s="1" t="s">
        <v>3661</v>
      </c>
    </row>
    <row r="1108" spans="1:4">
      <c r="A1108" s="1">
        <v>1107</v>
      </c>
      <c r="B1108" s="1">
        <v>5276354</v>
      </c>
      <c r="C1108" s="1" t="s">
        <v>3655</v>
      </c>
      <c r="D1108" s="1" t="s">
        <v>3657</v>
      </c>
    </row>
    <row r="1109" spans="1:4">
      <c r="A1109" s="1">
        <v>1108</v>
      </c>
      <c r="B1109" s="1">
        <v>63367529</v>
      </c>
      <c r="C1109" s="1" t="s">
        <v>3655</v>
      </c>
      <c r="D1109" s="1" t="s">
        <v>3656</v>
      </c>
    </row>
    <row r="1110" spans="1:4">
      <c r="A1110" s="1">
        <v>1109</v>
      </c>
      <c r="B1110" s="1">
        <v>1023569661</v>
      </c>
      <c r="C1110" s="1" t="s">
        <v>3655</v>
      </c>
      <c r="D1110" s="1" t="s">
        <v>3660</v>
      </c>
    </row>
    <row r="1111" spans="1:4">
      <c r="A1111" s="1">
        <v>1110</v>
      </c>
      <c r="B1111" s="1">
        <v>1010834832</v>
      </c>
      <c r="C1111" s="1" t="s">
        <v>3655</v>
      </c>
      <c r="D1111" s="1" t="s">
        <v>3656</v>
      </c>
    </row>
    <row r="1112" spans="1:4">
      <c r="A1112" s="1">
        <v>1111</v>
      </c>
      <c r="B1112" s="1">
        <v>5297278</v>
      </c>
      <c r="C1112" s="1" t="s">
        <v>3655</v>
      </c>
      <c r="D1112" s="1" t="s">
        <v>3660</v>
      </c>
    </row>
    <row r="1113" spans="1:4">
      <c r="A1113" s="1">
        <v>1112</v>
      </c>
      <c r="B1113" s="1">
        <v>5203353</v>
      </c>
      <c r="C1113" s="1" t="s">
        <v>3655</v>
      </c>
      <c r="D1113" s="1" t="s">
        <v>3658</v>
      </c>
    </row>
    <row r="1114" spans="1:4">
      <c r="A1114" s="1">
        <v>1113</v>
      </c>
      <c r="B1114" s="1">
        <v>52008802</v>
      </c>
      <c r="C1114" s="1" t="s">
        <v>3653</v>
      </c>
      <c r="D1114" s="1" t="s">
        <v>3654</v>
      </c>
    </row>
    <row r="1115" spans="1:4">
      <c r="A1115" s="1">
        <v>1114</v>
      </c>
      <c r="B1115" s="1">
        <v>1033539514</v>
      </c>
      <c r="C1115" s="1" t="s">
        <v>3655</v>
      </c>
      <c r="D1115" s="1" t="s">
        <v>3658</v>
      </c>
    </row>
    <row r="1116" spans="1:4">
      <c r="A1116" s="1">
        <v>1115</v>
      </c>
      <c r="B1116" s="1">
        <v>5283984</v>
      </c>
      <c r="C1116" s="1" t="s">
        <v>3655</v>
      </c>
      <c r="D1116" s="1" t="s">
        <v>3659</v>
      </c>
    </row>
    <row r="1117" spans="1:4">
      <c r="A1117" s="1">
        <v>1116</v>
      </c>
      <c r="B1117" s="1">
        <v>1073342556</v>
      </c>
      <c r="C1117" s="1" t="s">
        <v>3655</v>
      </c>
      <c r="D1117" s="1" t="s">
        <v>3660</v>
      </c>
    </row>
    <row r="1118" spans="1:4">
      <c r="A1118" s="1">
        <v>1117</v>
      </c>
      <c r="B1118" s="1">
        <v>63326706</v>
      </c>
      <c r="C1118" s="1" t="s">
        <v>3655</v>
      </c>
      <c r="D1118" s="1" t="s">
        <v>3659</v>
      </c>
    </row>
    <row r="1119" spans="1:4">
      <c r="A1119" s="1">
        <v>1118</v>
      </c>
      <c r="B1119" s="1">
        <v>52468605</v>
      </c>
      <c r="C1119" s="1" t="s">
        <v>3655</v>
      </c>
      <c r="D1119" s="1" t="s">
        <v>3660</v>
      </c>
    </row>
    <row r="1120" spans="1:4">
      <c r="A1120" s="1">
        <v>1119</v>
      </c>
      <c r="B1120" s="1">
        <v>79161915</v>
      </c>
      <c r="C1120" s="1" t="s">
        <v>3653</v>
      </c>
      <c r="D1120" s="1" t="s">
        <v>3654</v>
      </c>
    </row>
    <row r="1121" spans="1:4">
      <c r="A1121" s="1">
        <v>1120</v>
      </c>
      <c r="B1121" s="1">
        <v>1019243684</v>
      </c>
      <c r="C1121" s="1" t="s">
        <v>3655</v>
      </c>
      <c r="D1121" s="1" t="s">
        <v>3657</v>
      </c>
    </row>
    <row r="1122" spans="1:4">
      <c r="A1122" s="1">
        <v>1121</v>
      </c>
      <c r="B1122" s="1">
        <v>52072443</v>
      </c>
      <c r="C1122" s="1" t="s">
        <v>3653</v>
      </c>
      <c r="D1122" s="1" t="s">
        <v>3654</v>
      </c>
    </row>
    <row r="1123" spans="1:4">
      <c r="A1123" s="1">
        <v>1122</v>
      </c>
      <c r="B1123" s="1">
        <v>5278822</v>
      </c>
      <c r="C1123" s="1" t="s">
        <v>3655</v>
      </c>
      <c r="D1123" s="1" t="s">
        <v>3660</v>
      </c>
    </row>
    <row r="1124" spans="1:4">
      <c r="A1124" s="1">
        <v>1123</v>
      </c>
      <c r="B1124" s="1">
        <v>53092331</v>
      </c>
      <c r="C1124" s="1" t="s">
        <v>3655</v>
      </c>
      <c r="D1124" s="1" t="s">
        <v>3661</v>
      </c>
    </row>
    <row r="1125" spans="1:4">
      <c r="A1125" s="1">
        <v>1124</v>
      </c>
      <c r="B1125" s="1">
        <v>28579770</v>
      </c>
      <c r="C1125" s="1" t="s">
        <v>3655</v>
      </c>
      <c r="D1125" s="1" t="s">
        <v>3658</v>
      </c>
    </row>
    <row r="1126" spans="1:4">
      <c r="A1126" s="1">
        <v>1125</v>
      </c>
      <c r="B1126" s="1">
        <v>1016434733</v>
      </c>
      <c r="C1126" s="1" t="s">
        <v>3655</v>
      </c>
      <c r="D1126" s="1" t="s">
        <v>3657</v>
      </c>
    </row>
    <row r="1127" spans="1:4">
      <c r="A1127" s="1">
        <v>1126</v>
      </c>
      <c r="B1127" s="1">
        <v>1022954309</v>
      </c>
      <c r="C1127" s="1" t="s">
        <v>3655</v>
      </c>
      <c r="D1127" s="1" t="s">
        <v>3657</v>
      </c>
    </row>
    <row r="1128" spans="1:4">
      <c r="A1128" s="1">
        <v>1127</v>
      </c>
      <c r="B1128" s="1">
        <v>52166483</v>
      </c>
      <c r="C1128" s="1" t="s">
        <v>3655</v>
      </c>
      <c r="D1128" s="1" t="s">
        <v>3657</v>
      </c>
    </row>
    <row r="1129" spans="1:4">
      <c r="A1129" s="1">
        <v>1128</v>
      </c>
      <c r="B1129" s="1">
        <v>52522085</v>
      </c>
      <c r="C1129" s="1" t="s">
        <v>3655</v>
      </c>
      <c r="D1129" s="1" t="s">
        <v>3657</v>
      </c>
    </row>
    <row r="1130" spans="1:4">
      <c r="A1130" s="1">
        <v>1129</v>
      </c>
      <c r="B1130" s="1">
        <v>52995129</v>
      </c>
      <c r="C1130" s="1" t="s">
        <v>3653</v>
      </c>
      <c r="D1130" s="1" t="s">
        <v>3654</v>
      </c>
    </row>
    <row r="1131" spans="1:4">
      <c r="A1131" s="1">
        <v>1130</v>
      </c>
      <c r="B1131" s="1">
        <v>52522591</v>
      </c>
      <c r="C1131" s="1" t="s">
        <v>3655</v>
      </c>
      <c r="D1131" s="1" t="s">
        <v>3661</v>
      </c>
    </row>
    <row r="1132" spans="1:4">
      <c r="A1132" s="1">
        <v>1131</v>
      </c>
      <c r="B1132" s="1">
        <v>1016741150</v>
      </c>
      <c r="C1132" s="1" t="s">
        <v>3655</v>
      </c>
      <c r="D1132" s="1" t="s">
        <v>3658</v>
      </c>
    </row>
    <row r="1133" spans="1:4">
      <c r="A1133" s="1">
        <v>1132</v>
      </c>
      <c r="B1133" s="1">
        <v>80747713</v>
      </c>
      <c r="C1133" s="1" t="s">
        <v>3655</v>
      </c>
      <c r="D1133" s="1" t="s">
        <v>3656</v>
      </c>
    </row>
    <row r="1134" spans="1:4">
      <c r="A1134" s="1">
        <v>1133</v>
      </c>
      <c r="B1134" s="1">
        <v>1022504781</v>
      </c>
      <c r="C1134" s="1" t="s">
        <v>3655</v>
      </c>
      <c r="D1134" s="1" t="s">
        <v>3659</v>
      </c>
    </row>
    <row r="1135" spans="1:4">
      <c r="A1135" s="1">
        <v>1134</v>
      </c>
      <c r="B1135" s="1">
        <v>1016985261</v>
      </c>
      <c r="C1135" s="1" t="s">
        <v>3655</v>
      </c>
      <c r="D1135" s="1" t="s">
        <v>3661</v>
      </c>
    </row>
    <row r="1136" spans="1:4">
      <c r="A1136" s="1">
        <v>1135</v>
      </c>
      <c r="B1136" s="1">
        <v>1024551749</v>
      </c>
      <c r="C1136" s="1" t="s">
        <v>3655</v>
      </c>
      <c r="D1136" s="1" t="s">
        <v>3656</v>
      </c>
    </row>
    <row r="1137" spans="1:4">
      <c r="A1137" s="1">
        <v>1136</v>
      </c>
      <c r="B1137" s="1">
        <v>1000112572</v>
      </c>
      <c r="C1137" s="1" t="s">
        <v>3653</v>
      </c>
      <c r="D1137" s="1" t="s">
        <v>3654</v>
      </c>
    </row>
    <row r="1138" spans="1:4">
      <c r="A1138" s="1">
        <v>1137</v>
      </c>
      <c r="B1138" s="1">
        <v>53077333</v>
      </c>
      <c r="C1138" s="1" t="s">
        <v>3655</v>
      </c>
      <c r="D1138" s="1" t="s">
        <v>3656</v>
      </c>
    </row>
    <row r="1139" spans="1:4">
      <c r="A1139" s="1">
        <v>1138</v>
      </c>
      <c r="B1139" s="1">
        <v>52118113</v>
      </c>
      <c r="C1139" s="1" t="s">
        <v>3655</v>
      </c>
      <c r="D1139" s="1" t="s">
        <v>3658</v>
      </c>
    </row>
    <row r="1140" spans="1:4">
      <c r="A1140" s="1">
        <v>1139</v>
      </c>
      <c r="B1140" s="1">
        <v>51831100</v>
      </c>
      <c r="C1140" s="1" t="s">
        <v>3655</v>
      </c>
      <c r="D1140" s="1" t="s">
        <v>3659</v>
      </c>
    </row>
    <row r="1141" spans="1:4">
      <c r="A1141" s="1">
        <v>1140</v>
      </c>
      <c r="B1141" s="1">
        <v>1013977099</v>
      </c>
      <c r="C1141" s="1" t="s">
        <v>3655</v>
      </c>
      <c r="D1141" s="1" t="s">
        <v>3659</v>
      </c>
    </row>
    <row r="1142" spans="1:4">
      <c r="A1142" s="1">
        <v>1141</v>
      </c>
      <c r="B1142" s="1">
        <v>52289088</v>
      </c>
      <c r="C1142" s="1" t="s">
        <v>3655</v>
      </c>
      <c r="D1142" s="1" t="s">
        <v>3657</v>
      </c>
    </row>
    <row r="1143" spans="1:4">
      <c r="A1143" s="1">
        <v>1142</v>
      </c>
      <c r="B1143" s="1">
        <v>52471711</v>
      </c>
      <c r="C1143" s="1" t="s">
        <v>3653</v>
      </c>
      <c r="D1143" s="1" t="s">
        <v>3654</v>
      </c>
    </row>
    <row r="1144" spans="1:4">
      <c r="A1144" s="1">
        <v>1143</v>
      </c>
      <c r="B1144" s="1">
        <v>52123273</v>
      </c>
      <c r="C1144" s="1" t="s">
        <v>3655</v>
      </c>
      <c r="D1144" s="1" t="s">
        <v>3659</v>
      </c>
    </row>
    <row r="1145" spans="1:4">
      <c r="A1145" s="1">
        <v>1144</v>
      </c>
      <c r="B1145" s="1">
        <v>107079267</v>
      </c>
      <c r="C1145" s="1" t="s">
        <v>3655</v>
      </c>
      <c r="D1145" s="1" t="s">
        <v>3657</v>
      </c>
    </row>
    <row r="1146" spans="1:4">
      <c r="A1146" s="1">
        <v>1145</v>
      </c>
      <c r="B1146" s="1">
        <v>1026208477</v>
      </c>
      <c r="C1146" s="1" t="s">
        <v>3655</v>
      </c>
      <c r="D1146" s="1" t="s">
        <v>3661</v>
      </c>
    </row>
    <row r="1147" spans="1:4">
      <c r="A1147" s="1">
        <v>1146</v>
      </c>
      <c r="B1147" s="1">
        <v>52875194</v>
      </c>
      <c r="C1147" s="1" t="s">
        <v>3655</v>
      </c>
      <c r="D1147" s="1" t="s">
        <v>3661</v>
      </c>
    </row>
    <row r="1148" spans="1:4">
      <c r="A1148" s="1">
        <v>1147</v>
      </c>
      <c r="B1148" s="1">
        <v>104516198</v>
      </c>
      <c r="C1148" s="1" t="s">
        <v>3655</v>
      </c>
      <c r="D1148" s="1" t="s">
        <v>3659</v>
      </c>
    </row>
    <row r="1149" spans="1:4">
      <c r="A1149" s="1">
        <v>1148</v>
      </c>
      <c r="B1149" s="1">
        <v>1022355375</v>
      </c>
      <c r="C1149" s="1" t="s">
        <v>3655</v>
      </c>
      <c r="D1149" s="1" t="s">
        <v>3659</v>
      </c>
    </row>
    <row r="1150" spans="1:4">
      <c r="A1150" s="1">
        <v>1149</v>
      </c>
      <c r="B1150" s="1">
        <v>1018191088</v>
      </c>
      <c r="C1150" s="1" t="s">
        <v>3655</v>
      </c>
      <c r="D1150" s="1" t="s">
        <v>3660</v>
      </c>
    </row>
    <row r="1151" spans="1:4">
      <c r="A1151" s="1">
        <v>1150</v>
      </c>
      <c r="B1151" s="1">
        <v>52692304</v>
      </c>
      <c r="C1151" s="1" t="s">
        <v>3655</v>
      </c>
      <c r="D1151" s="1" t="s">
        <v>3659</v>
      </c>
    </row>
    <row r="1152" spans="1:4">
      <c r="A1152" s="1">
        <v>1151</v>
      </c>
      <c r="B1152" s="1">
        <v>1005467156</v>
      </c>
      <c r="C1152" s="1" t="s">
        <v>3655</v>
      </c>
      <c r="D1152" s="1" t="s">
        <v>3660</v>
      </c>
    </row>
    <row r="1153" spans="1:4">
      <c r="A1153" s="1">
        <v>1152</v>
      </c>
      <c r="B1153" s="1">
        <v>36384810</v>
      </c>
      <c r="C1153" s="1" t="s">
        <v>3655</v>
      </c>
      <c r="D1153" s="1" t="s">
        <v>3660</v>
      </c>
    </row>
    <row r="1154" spans="1:4">
      <c r="A1154" s="1">
        <v>1153</v>
      </c>
      <c r="B1154" s="1">
        <v>79185932</v>
      </c>
      <c r="C1154" s="1" t="s">
        <v>3653</v>
      </c>
      <c r="D1154" s="1" t="s">
        <v>3654</v>
      </c>
    </row>
    <row r="1155" spans="1:4">
      <c r="A1155" s="1">
        <v>1154</v>
      </c>
      <c r="B1155" s="1">
        <v>5286900</v>
      </c>
      <c r="C1155" s="1" t="s">
        <v>3655</v>
      </c>
      <c r="D1155" s="1" t="s">
        <v>3657</v>
      </c>
    </row>
    <row r="1156" spans="1:4">
      <c r="A1156" s="1">
        <v>1155</v>
      </c>
      <c r="B1156" s="1">
        <v>79393687</v>
      </c>
      <c r="C1156" s="1" t="s">
        <v>3653</v>
      </c>
      <c r="D1156" s="1" t="s">
        <v>3654</v>
      </c>
    </row>
    <row r="1157" spans="1:4">
      <c r="A1157" s="1">
        <v>1156</v>
      </c>
      <c r="B1157" s="1">
        <v>20991708</v>
      </c>
      <c r="C1157" s="1" t="s">
        <v>3655</v>
      </c>
      <c r="D1157" s="1" t="s">
        <v>3656</v>
      </c>
    </row>
    <row r="1158" spans="1:4">
      <c r="A1158" s="1">
        <v>1157</v>
      </c>
      <c r="B1158" s="1">
        <v>79952492</v>
      </c>
      <c r="C1158" s="1" t="s">
        <v>3655</v>
      </c>
      <c r="D1158" s="1" t="s">
        <v>3659</v>
      </c>
    </row>
    <row r="1159" spans="1:4">
      <c r="A1159" s="1">
        <v>1158</v>
      </c>
      <c r="B1159" s="1">
        <v>1031974231</v>
      </c>
      <c r="C1159" s="1" t="s">
        <v>3653</v>
      </c>
      <c r="D1159" s="1" t="s">
        <v>3654</v>
      </c>
    </row>
    <row r="1160" spans="1:4">
      <c r="A1160" s="1">
        <v>1159</v>
      </c>
      <c r="B1160" s="1">
        <v>1032185212</v>
      </c>
      <c r="C1160" s="1" t="s">
        <v>3655</v>
      </c>
      <c r="D1160" s="1" t="s">
        <v>3657</v>
      </c>
    </row>
    <row r="1161" spans="1:4">
      <c r="A1161" s="1">
        <v>1160</v>
      </c>
      <c r="B1161" s="1">
        <v>1013581146</v>
      </c>
      <c r="C1161" s="1" t="s">
        <v>3655</v>
      </c>
      <c r="D1161" s="1" t="s">
        <v>3660</v>
      </c>
    </row>
    <row r="1162" spans="1:4">
      <c r="A1162" s="1">
        <v>1161</v>
      </c>
      <c r="B1162" s="1">
        <v>52788480</v>
      </c>
      <c r="C1162" s="1" t="s">
        <v>3655</v>
      </c>
      <c r="D1162" s="1" t="s">
        <v>3661</v>
      </c>
    </row>
    <row r="1163" spans="1:4">
      <c r="A1163" s="1">
        <v>1162</v>
      </c>
      <c r="B1163" s="1">
        <v>53111382</v>
      </c>
      <c r="C1163" s="1" t="s">
        <v>3653</v>
      </c>
      <c r="D1163" s="1" t="s">
        <v>3654</v>
      </c>
    </row>
    <row r="1164" spans="1:4">
      <c r="A1164" s="1">
        <v>1163</v>
      </c>
      <c r="B1164" s="1">
        <v>52721467</v>
      </c>
      <c r="C1164" s="1" t="s">
        <v>3653</v>
      </c>
      <c r="D1164" s="1" t="s">
        <v>3654</v>
      </c>
    </row>
    <row r="1165" spans="1:4">
      <c r="A1165" s="1">
        <v>1164</v>
      </c>
      <c r="B1165" s="1">
        <v>1076543692</v>
      </c>
      <c r="C1165" s="1" t="s">
        <v>3653</v>
      </c>
      <c r="D1165" s="1" t="s">
        <v>3654</v>
      </c>
    </row>
    <row r="1166" spans="1:4">
      <c r="A1166" s="1">
        <v>1165</v>
      </c>
      <c r="B1166" s="1">
        <v>79513146</v>
      </c>
      <c r="C1166" s="1" t="s">
        <v>3653</v>
      </c>
      <c r="D1166" s="1" t="s">
        <v>3654</v>
      </c>
    </row>
    <row r="1167" spans="1:4">
      <c r="A1167" s="1">
        <v>1166</v>
      </c>
      <c r="B1167" s="1">
        <v>52195103</v>
      </c>
      <c r="C1167" s="1" t="s">
        <v>3655</v>
      </c>
      <c r="D1167" s="1" t="s">
        <v>3659</v>
      </c>
    </row>
    <row r="1168" spans="1:4">
      <c r="A1168" s="1">
        <v>1167</v>
      </c>
      <c r="B1168" s="1">
        <v>52503274</v>
      </c>
      <c r="C1168" s="1" t="s">
        <v>3655</v>
      </c>
      <c r="D1168" s="1" t="s">
        <v>3661</v>
      </c>
    </row>
    <row r="1169" spans="1:4">
      <c r="A1169" s="1">
        <v>1168</v>
      </c>
      <c r="B1169" s="1">
        <v>53113468</v>
      </c>
      <c r="C1169" s="1" t="s">
        <v>3655</v>
      </c>
      <c r="D1169" s="1" t="s">
        <v>3657</v>
      </c>
    </row>
    <row r="1170" spans="1:4">
      <c r="A1170" s="1">
        <v>1169</v>
      </c>
      <c r="B1170" s="1">
        <v>37325782</v>
      </c>
      <c r="C1170" s="1" t="s">
        <v>3655</v>
      </c>
      <c r="D1170" s="1" t="s">
        <v>3659</v>
      </c>
    </row>
    <row r="1171" spans="1:4">
      <c r="A1171" s="1">
        <v>1170</v>
      </c>
      <c r="B1171" s="1">
        <v>52352058</v>
      </c>
      <c r="C1171" s="1" t="s">
        <v>3655</v>
      </c>
      <c r="D1171" s="1" t="s">
        <v>3659</v>
      </c>
    </row>
    <row r="1172" spans="1:4">
      <c r="A1172" s="1">
        <v>1171</v>
      </c>
      <c r="B1172" s="1">
        <v>51984017</v>
      </c>
      <c r="C1172" s="1" t="s">
        <v>3655</v>
      </c>
      <c r="D1172" s="1" t="s">
        <v>3658</v>
      </c>
    </row>
    <row r="1173" spans="1:4">
      <c r="A1173" s="1">
        <v>1172</v>
      </c>
      <c r="B1173" s="1">
        <v>53002223</v>
      </c>
      <c r="C1173" s="1" t="s">
        <v>3655</v>
      </c>
      <c r="D1173" s="1" t="s">
        <v>3656</v>
      </c>
    </row>
    <row r="1174" spans="1:4">
      <c r="A1174" s="1">
        <v>1173</v>
      </c>
      <c r="B1174" s="1">
        <v>1014292163</v>
      </c>
      <c r="C1174" s="1" t="s">
        <v>3655</v>
      </c>
      <c r="D1174" s="1" t="s">
        <v>3656</v>
      </c>
    </row>
    <row r="1175" spans="1:4">
      <c r="A1175" s="1">
        <v>1174</v>
      </c>
      <c r="B1175" s="1">
        <v>51963572</v>
      </c>
      <c r="C1175" s="1" t="s">
        <v>3655</v>
      </c>
      <c r="D1175" s="1" t="s">
        <v>3656</v>
      </c>
    </row>
    <row r="1176" spans="1:4">
      <c r="A1176" s="1">
        <v>1175</v>
      </c>
      <c r="B1176" s="1">
        <v>1030391816</v>
      </c>
      <c r="C1176" s="1" t="s">
        <v>3655</v>
      </c>
      <c r="D1176" s="1" t="s">
        <v>3659</v>
      </c>
    </row>
    <row r="1177" spans="1:4">
      <c r="A1177" s="1">
        <v>1176</v>
      </c>
      <c r="B1177" s="1">
        <v>79726565</v>
      </c>
      <c r="C1177" s="1" t="s">
        <v>3655</v>
      </c>
      <c r="D1177" s="1" t="s">
        <v>3661</v>
      </c>
    </row>
    <row r="1178" spans="1:4">
      <c r="A1178" s="1">
        <v>1177</v>
      </c>
      <c r="B1178" s="1">
        <v>51833292</v>
      </c>
      <c r="C1178" s="1" t="s">
        <v>3655</v>
      </c>
      <c r="D1178" s="1" t="s">
        <v>3661</v>
      </c>
    </row>
    <row r="1179" spans="1:4">
      <c r="A1179" s="1">
        <v>1178</v>
      </c>
      <c r="B1179" s="1">
        <v>80868831</v>
      </c>
      <c r="C1179" s="1" t="s">
        <v>3653</v>
      </c>
      <c r="D1179" s="1" t="s">
        <v>3654</v>
      </c>
    </row>
    <row r="1180" spans="1:4">
      <c r="A1180" s="1">
        <v>1179</v>
      </c>
      <c r="B1180" s="1">
        <v>7980402</v>
      </c>
      <c r="C1180" s="1" t="s">
        <v>3653</v>
      </c>
      <c r="D1180" s="1" t="s">
        <v>3654</v>
      </c>
    </row>
    <row r="1181" spans="1:4">
      <c r="A1181" s="1">
        <v>1180</v>
      </c>
      <c r="B1181" s="1">
        <v>52451722</v>
      </c>
      <c r="C1181" s="1" t="s">
        <v>3655</v>
      </c>
      <c r="D1181" s="1" t="s">
        <v>3658</v>
      </c>
    </row>
    <row r="1182" spans="1:4">
      <c r="A1182" s="1">
        <v>1181</v>
      </c>
      <c r="B1182" s="1">
        <v>52167473</v>
      </c>
      <c r="C1182" s="1" t="s">
        <v>3655</v>
      </c>
      <c r="D1182" s="1" t="s">
        <v>3656</v>
      </c>
    </row>
    <row r="1183" spans="1:4">
      <c r="A1183" s="1">
        <v>1182</v>
      </c>
      <c r="B1183" s="1">
        <v>1075187444</v>
      </c>
      <c r="C1183" s="1" t="s">
        <v>3653</v>
      </c>
      <c r="D1183" s="1" t="s">
        <v>3654</v>
      </c>
    </row>
    <row r="1184" spans="1:4">
      <c r="A1184" s="1">
        <v>1183</v>
      </c>
      <c r="B1184" s="1">
        <v>52335586</v>
      </c>
      <c r="C1184" s="1" t="s">
        <v>3655</v>
      </c>
      <c r="D1184" s="1" t="s">
        <v>3660</v>
      </c>
    </row>
    <row r="1185" spans="1:4">
      <c r="A1185" s="1">
        <v>1184</v>
      </c>
      <c r="B1185" s="1">
        <v>1032753297</v>
      </c>
      <c r="C1185" s="1" t="s">
        <v>3653</v>
      </c>
      <c r="D1185" s="1" t="s">
        <v>3654</v>
      </c>
    </row>
    <row r="1186" spans="1:4">
      <c r="A1186" s="1">
        <v>1185</v>
      </c>
      <c r="B1186" s="1">
        <v>80222238</v>
      </c>
      <c r="C1186" s="1" t="s">
        <v>3655</v>
      </c>
      <c r="D1186" s="1" t="s">
        <v>3658</v>
      </c>
    </row>
    <row r="1187" spans="1:4">
      <c r="A1187" s="1">
        <v>1186</v>
      </c>
      <c r="B1187" s="1">
        <v>102341007</v>
      </c>
      <c r="C1187" s="1" t="s">
        <v>3655</v>
      </c>
      <c r="D1187" s="1" t="s">
        <v>3656</v>
      </c>
    </row>
    <row r="1188" spans="1:4">
      <c r="A1188" s="1">
        <v>1187</v>
      </c>
      <c r="B1188" s="1">
        <v>1013215738</v>
      </c>
      <c r="C1188" s="1" t="s">
        <v>3653</v>
      </c>
      <c r="D1188" s="1" t="s">
        <v>3654</v>
      </c>
    </row>
    <row r="1189" spans="1:4">
      <c r="A1189" s="1">
        <v>1188</v>
      </c>
      <c r="B1189" s="1">
        <v>52145771</v>
      </c>
      <c r="C1189" s="1" t="s">
        <v>3653</v>
      </c>
      <c r="D1189" s="1" t="s">
        <v>3654</v>
      </c>
    </row>
    <row r="1190" spans="1:4">
      <c r="A1190" s="1">
        <v>1189</v>
      </c>
      <c r="B1190" s="1">
        <v>1213106</v>
      </c>
      <c r="C1190" s="1" t="s">
        <v>3653</v>
      </c>
      <c r="D1190" s="1" t="s">
        <v>3654</v>
      </c>
    </row>
    <row r="1191" spans="1:4">
      <c r="A1191" s="1">
        <v>1190</v>
      </c>
      <c r="B1191" s="1">
        <v>80814894</v>
      </c>
      <c r="C1191" s="1" t="s">
        <v>3655</v>
      </c>
      <c r="D1191" s="1" t="s">
        <v>3660</v>
      </c>
    </row>
    <row r="1192" spans="1:4">
      <c r="A1192" s="1">
        <v>1191</v>
      </c>
      <c r="B1192" s="1">
        <v>1030890789</v>
      </c>
      <c r="C1192" s="1" t="s">
        <v>3655</v>
      </c>
      <c r="D1192" s="1" t="s">
        <v>3659</v>
      </c>
    </row>
    <row r="1193" spans="1:4">
      <c r="A1193" s="1">
        <v>1192</v>
      </c>
      <c r="B1193" s="1">
        <v>1073742597</v>
      </c>
      <c r="C1193" s="1" t="s">
        <v>3655</v>
      </c>
      <c r="D1193" s="1" t="s">
        <v>3660</v>
      </c>
    </row>
    <row r="1194" spans="1:4">
      <c r="A1194" s="1">
        <v>1193</v>
      </c>
      <c r="B1194" s="1">
        <v>1030104917</v>
      </c>
      <c r="C1194" s="1" t="s">
        <v>3655</v>
      </c>
      <c r="D1194" s="1" t="s">
        <v>3657</v>
      </c>
    </row>
    <row r="1195" spans="1:4">
      <c r="A1195" s="1">
        <v>1194</v>
      </c>
      <c r="B1195" s="1">
        <v>1068758554</v>
      </c>
      <c r="C1195" s="1" t="s">
        <v>3655</v>
      </c>
      <c r="D1195" s="1" t="s">
        <v>3661</v>
      </c>
    </row>
    <row r="1196" spans="1:4">
      <c r="A1196" s="1">
        <v>1195</v>
      </c>
      <c r="B1196" s="1">
        <v>52492953</v>
      </c>
      <c r="C1196" s="1" t="s">
        <v>3655</v>
      </c>
      <c r="D1196" s="1" t="s">
        <v>3659</v>
      </c>
    </row>
    <row r="1197" spans="1:4">
      <c r="A1197" s="1">
        <v>1196</v>
      </c>
      <c r="B1197" s="1">
        <v>52488019</v>
      </c>
      <c r="C1197" s="1" t="s">
        <v>3655</v>
      </c>
      <c r="D1197" s="1" t="s">
        <v>3659</v>
      </c>
    </row>
    <row r="1198" spans="1:4">
      <c r="A1198" s="1">
        <v>1197</v>
      </c>
      <c r="B1198" s="1">
        <v>52989424</v>
      </c>
      <c r="C1198" s="1" t="s">
        <v>3655</v>
      </c>
      <c r="D1198" s="1" t="s">
        <v>3658</v>
      </c>
    </row>
    <row r="1199" spans="1:4">
      <c r="A1199" s="1">
        <v>1198</v>
      </c>
      <c r="B1199" s="1">
        <v>1018710974</v>
      </c>
      <c r="C1199" s="1" t="s">
        <v>3653</v>
      </c>
      <c r="D1199" s="1" t="s">
        <v>3654</v>
      </c>
    </row>
    <row r="1200" spans="1:4">
      <c r="A1200" s="1">
        <v>1199</v>
      </c>
      <c r="B1200" s="1">
        <v>52023637</v>
      </c>
      <c r="C1200" s="1" t="s">
        <v>3655</v>
      </c>
      <c r="D1200" s="1" t="s">
        <v>3658</v>
      </c>
    </row>
    <row r="1201" spans="1:4">
      <c r="A1201" s="1">
        <v>1200</v>
      </c>
      <c r="B1201" s="1">
        <v>103335828</v>
      </c>
      <c r="C1201" s="1" t="s">
        <v>3653</v>
      </c>
      <c r="D1201" s="1" t="s">
        <v>3654</v>
      </c>
    </row>
    <row r="1202" spans="1:4">
      <c r="A1202" s="1">
        <v>1201</v>
      </c>
      <c r="B1202" s="1">
        <v>52184780</v>
      </c>
      <c r="C1202" s="1" t="s">
        <v>3655</v>
      </c>
      <c r="D1202" s="1" t="s">
        <v>3658</v>
      </c>
    </row>
    <row r="1203" spans="1:4">
      <c r="A1203" s="1">
        <v>1202</v>
      </c>
      <c r="B1203" s="1">
        <v>1031973494</v>
      </c>
      <c r="C1203" s="1" t="s">
        <v>3655</v>
      </c>
      <c r="D1203" s="1" t="s">
        <v>3657</v>
      </c>
    </row>
    <row r="1204" spans="1:4">
      <c r="A1204" s="1">
        <v>1203</v>
      </c>
      <c r="B1204" s="1">
        <v>79764649</v>
      </c>
      <c r="C1204" s="1" t="s">
        <v>3655</v>
      </c>
      <c r="D1204" s="1" t="s">
        <v>3659</v>
      </c>
    </row>
    <row r="1205" spans="1:4">
      <c r="A1205" s="1">
        <v>1204</v>
      </c>
      <c r="B1205" s="1">
        <v>80118023</v>
      </c>
      <c r="C1205" s="1" t="s">
        <v>3655</v>
      </c>
      <c r="D1205" s="1" t="s">
        <v>3659</v>
      </c>
    </row>
    <row r="1206" spans="1:4">
      <c r="A1206" s="1">
        <v>1205</v>
      </c>
      <c r="B1206" s="1">
        <v>52107982</v>
      </c>
      <c r="C1206" s="1" t="s">
        <v>3655</v>
      </c>
      <c r="D1206" s="1" t="s">
        <v>3657</v>
      </c>
    </row>
    <row r="1207" spans="1:4">
      <c r="A1207" s="1">
        <v>1206</v>
      </c>
      <c r="B1207" s="1">
        <v>51899937</v>
      </c>
      <c r="C1207" s="1" t="s">
        <v>3655</v>
      </c>
      <c r="D1207" s="1" t="s">
        <v>3661</v>
      </c>
    </row>
    <row r="1208" spans="1:4">
      <c r="A1208" s="1">
        <v>1207</v>
      </c>
      <c r="B1208" s="1">
        <v>1014912431</v>
      </c>
      <c r="C1208" s="1" t="s">
        <v>3655</v>
      </c>
      <c r="D1208" s="1" t="s">
        <v>3660</v>
      </c>
    </row>
    <row r="1209" spans="1:4">
      <c r="A1209" s="1">
        <v>1208</v>
      </c>
      <c r="B1209" s="1">
        <v>52787814</v>
      </c>
      <c r="C1209" s="1" t="s">
        <v>3653</v>
      </c>
      <c r="D1209" s="1" t="s">
        <v>3654</v>
      </c>
    </row>
    <row r="1210" spans="1:4">
      <c r="A1210" s="1">
        <v>1209</v>
      </c>
      <c r="B1210" s="1">
        <v>53018161</v>
      </c>
      <c r="C1210" s="1" t="s">
        <v>3655</v>
      </c>
      <c r="D1210" s="1" t="s">
        <v>3659</v>
      </c>
    </row>
    <row r="1211" spans="1:4">
      <c r="A1211" s="1">
        <v>1210</v>
      </c>
      <c r="B1211" s="1">
        <v>79599449</v>
      </c>
      <c r="C1211" s="1" t="s">
        <v>3655</v>
      </c>
      <c r="D1211" s="1" t="s">
        <v>3661</v>
      </c>
    </row>
    <row r="1212" spans="1:4">
      <c r="A1212" s="1">
        <v>1211</v>
      </c>
      <c r="B1212" s="1">
        <v>1019757474</v>
      </c>
      <c r="C1212" s="1" t="s">
        <v>3655</v>
      </c>
      <c r="D1212" s="1" t="s">
        <v>3661</v>
      </c>
    </row>
    <row r="1213" spans="1:4">
      <c r="A1213" s="1">
        <v>1212</v>
      </c>
      <c r="B1213" s="1">
        <v>1127586857</v>
      </c>
      <c r="C1213" s="1" t="s">
        <v>3655</v>
      </c>
      <c r="D1213" s="1" t="s">
        <v>3660</v>
      </c>
    </row>
    <row r="1214" spans="1:4">
      <c r="A1214" s="1">
        <v>1213</v>
      </c>
      <c r="B1214" s="1">
        <v>1010996335</v>
      </c>
      <c r="C1214" s="1" t="s">
        <v>3655</v>
      </c>
      <c r="D1214" s="1" t="s">
        <v>3661</v>
      </c>
    </row>
    <row r="1215" spans="1:4">
      <c r="A1215" s="1">
        <v>1214</v>
      </c>
      <c r="B1215" s="1">
        <v>463787</v>
      </c>
      <c r="C1215" s="1" t="s">
        <v>3655</v>
      </c>
      <c r="D1215" s="1" t="s">
        <v>3658</v>
      </c>
    </row>
    <row r="1216" spans="1:4">
      <c r="A1216" s="1">
        <v>1215</v>
      </c>
      <c r="B1216" s="1">
        <v>1030683086</v>
      </c>
      <c r="C1216" s="1" t="s">
        <v>3655</v>
      </c>
      <c r="D1216" s="1" t="s">
        <v>3659</v>
      </c>
    </row>
    <row r="1217" spans="1:4">
      <c r="A1217" s="1">
        <v>1216</v>
      </c>
      <c r="B1217" s="1">
        <v>1014484817</v>
      </c>
      <c r="C1217" s="1" t="s">
        <v>3655</v>
      </c>
      <c r="D1217" s="1" t="s">
        <v>3656</v>
      </c>
    </row>
    <row r="1218" spans="1:4">
      <c r="A1218" s="1">
        <v>1217</v>
      </c>
      <c r="B1218" s="1">
        <v>67644131</v>
      </c>
      <c r="C1218" s="1" t="s">
        <v>3653</v>
      </c>
      <c r="D1218" s="1" t="s">
        <v>3654</v>
      </c>
    </row>
    <row r="1219" spans="1:4">
      <c r="A1219" s="1">
        <v>1218</v>
      </c>
      <c r="B1219" s="1">
        <v>52102057</v>
      </c>
      <c r="C1219" s="1" t="s">
        <v>3653</v>
      </c>
      <c r="D1219" s="1" t="s">
        <v>3654</v>
      </c>
    </row>
    <row r="1220" spans="1:4">
      <c r="A1220" s="1">
        <v>1219</v>
      </c>
      <c r="B1220" s="1">
        <v>52044389</v>
      </c>
      <c r="C1220" s="1" t="s">
        <v>3655</v>
      </c>
      <c r="D1220" s="1" t="s">
        <v>3659</v>
      </c>
    </row>
    <row r="1221" spans="1:4">
      <c r="A1221" s="1">
        <v>1220</v>
      </c>
      <c r="B1221" s="1">
        <v>1033416063</v>
      </c>
      <c r="C1221" s="1" t="s">
        <v>3655</v>
      </c>
      <c r="D1221" s="1" t="s">
        <v>3658</v>
      </c>
    </row>
    <row r="1222" spans="1:4">
      <c r="A1222" s="1">
        <v>1221</v>
      </c>
      <c r="B1222" s="1">
        <v>80791685</v>
      </c>
      <c r="C1222" s="1" t="s">
        <v>3655</v>
      </c>
      <c r="D1222" s="1" t="s">
        <v>3661</v>
      </c>
    </row>
    <row r="1223" spans="1:4">
      <c r="A1223" s="1">
        <v>1222</v>
      </c>
      <c r="B1223" s="1">
        <v>1033260277</v>
      </c>
      <c r="C1223" s="1" t="s">
        <v>3653</v>
      </c>
      <c r="D1223" s="1" t="s">
        <v>3654</v>
      </c>
    </row>
    <row r="1224" spans="1:4">
      <c r="A1224" s="1">
        <v>1223</v>
      </c>
      <c r="B1224" s="1">
        <v>29654147</v>
      </c>
      <c r="C1224" s="1" t="s">
        <v>3655</v>
      </c>
      <c r="D1224" s="1" t="s">
        <v>3661</v>
      </c>
    </row>
    <row r="1225" spans="1:4">
      <c r="A1225" s="1">
        <v>1224</v>
      </c>
      <c r="B1225" s="1">
        <v>80111439</v>
      </c>
      <c r="C1225" s="1" t="s">
        <v>3653</v>
      </c>
      <c r="D1225" s="1" t="s">
        <v>3654</v>
      </c>
    </row>
    <row r="1226" spans="1:4">
      <c r="A1226" s="1">
        <v>1225</v>
      </c>
      <c r="B1226" s="1">
        <v>79627207</v>
      </c>
      <c r="C1226" s="1" t="s">
        <v>3655</v>
      </c>
      <c r="D1226" s="1" t="s">
        <v>3656</v>
      </c>
    </row>
    <row r="1227" spans="1:4">
      <c r="A1227" s="1">
        <v>1226</v>
      </c>
      <c r="B1227" s="1">
        <v>1057754331</v>
      </c>
      <c r="C1227" s="1" t="s">
        <v>3655</v>
      </c>
      <c r="D1227" s="1" t="s">
        <v>3658</v>
      </c>
    </row>
    <row r="1228" spans="1:4">
      <c r="A1228" s="1">
        <v>1227</v>
      </c>
      <c r="B1228" s="1">
        <v>39581656</v>
      </c>
      <c r="C1228" s="1" t="s">
        <v>3653</v>
      </c>
      <c r="D1228" s="1" t="s">
        <v>3654</v>
      </c>
    </row>
    <row r="1229" spans="1:4">
      <c r="A1229" s="1">
        <v>1228</v>
      </c>
      <c r="B1229" s="1">
        <v>79883553</v>
      </c>
      <c r="C1229" s="1" t="s">
        <v>3655</v>
      </c>
      <c r="D1229" s="1" t="s">
        <v>3659</v>
      </c>
    </row>
    <row r="1230" spans="1:4">
      <c r="A1230" s="1">
        <v>1229</v>
      </c>
      <c r="B1230" s="1">
        <v>1018407207</v>
      </c>
      <c r="C1230" s="1" t="s">
        <v>3653</v>
      </c>
      <c r="D1230" s="1" t="s">
        <v>3654</v>
      </c>
    </row>
    <row r="1231" spans="1:4">
      <c r="A1231" s="1">
        <v>1230</v>
      </c>
      <c r="B1231" s="1">
        <v>101386602</v>
      </c>
      <c r="C1231" s="1" t="s">
        <v>3653</v>
      </c>
      <c r="D1231" s="1" t="s">
        <v>3654</v>
      </c>
    </row>
    <row r="1232" spans="1:4">
      <c r="A1232" s="1">
        <v>1231</v>
      </c>
      <c r="B1232" s="1">
        <v>79241717</v>
      </c>
      <c r="C1232" s="1" t="s">
        <v>3655</v>
      </c>
      <c r="D1232" s="1" t="s">
        <v>3657</v>
      </c>
    </row>
    <row r="1233" spans="1:4">
      <c r="A1233" s="1">
        <v>1232</v>
      </c>
      <c r="B1233" s="1">
        <v>1075821970</v>
      </c>
      <c r="C1233" s="1" t="s">
        <v>3655</v>
      </c>
      <c r="D1233" s="1" t="s">
        <v>3658</v>
      </c>
    </row>
    <row r="1234" spans="1:4">
      <c r="A1234" s="1">
        <v>1233</v>
      </c>
      <c r="B1234" s="1">
        <v>80742807</v>
      </c>
      <c r="C1234" s="1" t="s">
        <v>3653</v>
      </c>
      <c r="D1234" s="1" t="s">
        <v>3654</v>
      </c>
    </row>
    <row r="1235" spans="1:4">
      <c r="A1235" s="1">
        <v>1234</v>
      </c>
      <c r="B1235" s="1">
        <v>52786892</v>
      </c>
      <c r="C1235" s="1" t="s">
        <v>3655</v>
      </c>
      <c r="D1235" s="1" t="s">
        <v>3656</v>
      </c>
    </row>
    <row r="1236" spans="1:4">
      <c r="A1236" s="1">
        <v>1235</v>
      </c>
      <c r="B1236" s="1">
        <v>1015143350</v>
      </c>
      <c r="C1236" s="1" t="s">
        <v>3655</v>
      </c>
      <c r="D1236" s="1" t="s">
        <v>3660</v>
      </c>
    </row>
    <row r="1237" spans="1:4">
      <c r="A1237" s="1">
        <v>1236</v>
      </c>
      <c r="B1237" s="1">
        <v>39579160</v>
      </c>
      <c r="C1237" s="1" t="s">
        <v>3655</v>
      </c>
      <c r="D1237" s="1" t="s">
        <v>3660</v>
      </c>
    </row>
    <row r="1238" spans="1:4">
      <c r="A1238" s="1">
        <v>1237</v>
      </c>
      <c r="B1238" s="1">
        <v>52098378</v>
      </c>
      <c r="C1238" s="1" t="s">
        <v>3655</v>
      </c>
      <c r="D1238" s="1" t="s">
        <v>3659</v>
      </c>
    </row>
    <row r="1239" spans="1:4">
      <c r="A1239" s="1">
        <v>1238</v>
      </c>
      <c r="B1239" s="1">
        <v>52718759</v>
      </c>
      <c r="C1239" s="1" t="s">
        <v>3655</v>
      </c>
      <c r="D1239" s="1" t="s">
        <v>3661</v>
      </c>
    </row>
    <row r="1240" spans="1:4">
      <c r="A1240" s="1">
        <v>1239</v>
      </c>
      <c r="B1240" s="1">
        <v>4565204</v>
      </c>
      <c r="C1240" s="1" t="s">
        <v>3653</v>
      </c>
      <c r="D1240" s="1" t="s">
        <v>3654</v>
      </c>
    </row>
    <row r="1241" spans="1:4">
      <c r="A1241" s="1">
        <v>1240</v>
      </c>
      <c r="B1241" s="1">
        <v>80747112</v>
      </c>
      <c r="C1241" s="1" t="s">
        <v>3655</v>
      </c>
      <c r="D1241" s="1" t="s">
        <v>3657</v>
      </c>
    </row>
    <row r="1242" spans="1:4">
      <c r="A1242" s="1">
        <v>1241</v>
      </c>
      <c r="B1242" s="1">
        <v>1033432945</v>
      </c>
      <c r="C1242" s="1" t="s">
        <v>3655</v>
      </c>
      <c r="D1242" s="1" t="s">
        <v>3661</v>
      </c>
    </row>
    <row r="1243" spans="1:4">
      <c r="A1243" s="1">
        <v>1242</v>
      </c>
      <c r="B1243" s="1">
        <v>94544047</v>
      </c>
      <c r="C1243" s="1" t="s">
        <v>3655</v>
      </c>
      <c r="D1243" s="1" t="s">
        <v>3656</v>
      </c>
    </row>
    <row r="1244" spans="1:4">
      <c r="A1244" s="1">
        <v>1243</v>
      </c>
      <c r="B1244" s="1">
        <v>15043736</v>
      </c>
      <c r="C1244" s="1" t="s">
        <v>3655</v>
      </c>
      <c r="D1244" s="1" t="s">
        <v>3657</v>
      </c>
    </row>
    <row r="1245" spans="1:4">
      <c r="A1245" s="1">
        <v>1244</v>
      </c>
      <c r="B1245" s="1">
        <v>11183215</v>
      </c>
      <c r="C1245" s="1" t="s">
        <v>3653</v>
      </c>
      <c r="D1245" s="1" t="s">
        <v>3654</v>
      </c>
    </row>
    <row r="1246" spans="1:4">
      <c r="A1246" s="1">
        <v>1245</v>
      </c>
      <c r="B1246" s="1">
        <v>79279807</v>
      </c>
      <c r="C1246" s="1" t="s">
        <v>3655</v>
      </c>
      <c r="D1246" s="1" t="s">
        <v>3661</v>
      </c>
    </row>
    <row r="1247" spans="1:4">
      <c r="A1247" s="1">
        <v>1246</v>
      </c>
      <c r="B1247" s="1">
        <v>52118716</v>
      </c>
      <c r="C1247" s="1" t="s">
        <v>3655</v>
      </c>
      <c r="D1247" s="1" t="s">
        <v>3661</v>
      </c>
    </row>
    <row r="1248" spans="1:4">
      <c r="A1248" s="1">
        <v>1247</v>
      </c>
      <c r="B1248" s="1">
        <v>52741829</v>
      </c>
      <c r="C1248" s="1" t="s">
        <v>3653</v>
      </c>
      <c r="D1248" s="1" t="s">
        <v>3654</v>
      </c>
    </row>
    <row r="1249" spans="1:4">
      <c r="A1249" s="1">
        <v>1248</v>
      </c>
      <c r="B1249" s="1">
        <v>7970482</v>
      </c>
      <c r="C1249" s="1" t="s">
        <v>3655</v>
      </c>
      <c r="D1249" s="1" t="s">
        <v>3656</v>
      </c>
    </row>
    <row r="1250" spans="1:4">
      <c r="A1250" s="1">
        <v>1249</v>
      </c>
      <c r="B1250" s="1">
        <v>1014265156</v>
      </c>
      <c r="C1250" s="1" t="s">
        <v>3655</v>
      </c>
      <c r="D1250" s="1" t="s">
        <v>3661</v>
      </c>
    </row>
    <row r="1251" spans="1:4">
      <c r="A1251" s="1">
        <v>1250</v>
      </c>
      <c r="B1251" s="1">
        <v>1020207345</v>
      </c>
      <c r="C1251" s="1" t="s">
        <v>3655</v>
      </c>
      <c r="D1251" s="1" t="s">
        <v>3660</v>
      </c>
    </row>
    <row r="1252" spans="1:4">
      <c r="A1252" s="1">
        <v>1251</v>
      </c>
      <c r="B1252" s="1">
        <v>41781513</v>
      </c>
      <c r="C1252" s="1" t="s">
        <v>3655</v>
      </c>
      <c r="D1252" s="1" t="s">
        <v>3656</v>
      </c>
    </row>
    <row r="1253" spans="1:4">
      <c r="A1253" s="1">
        <v>1252</v>
      </c>
      <c r="B1253" s="1">
        <v>1070388683</v>
      </c>
      <c r="C1253" s="1" t="s">
        <v>3655</v>
      </c>
      <c r="D1253" s="1" t="s">
        <v>3656</v>
      </c>
    </row>
    <row r="1254" spans="1:4">
      <c r="A1254" s="1">
        <v>1253</v>
      </c>
      <c r="B1254" s="1">
        <v>1075843344</v>
      </c>
      <c r="C1254" s="1" t="s">
        <v>3653</v>
      </c>
      <c r="D1254" s="1" t="s">
        <v>3654</v>
      </c>
    </row>
    <row r="1255" spans="1:4">
      <c r="A1255" s="1">
        <v>1254</v>
      </c>
      <c r="B1255" s="1">
        <v>1014194337</v>
      </c>
      <c r="C1255" s="1" t="s">
        <v>3655</v>
      </c>
      <c r="D1255" s="1" t="s">
        <v>3659</v>
      </c>
    </row>
    <row r="1256" spans="1:4">
      <c r="A1256" s="1">
        <v>1255</v>
      </c>
      <c r="B1256" s="1">
        <v>79803537</v>
      </c>
      <c r="C1256" s="1" t="s">
        <v>3655</v>
      </c>
      <c r="D1256" s="1" t="s">
        <v>3658</v>
      </c>
    </row>
    <row r="1257" spans="1:4">
      <c r="A1257" s="1">
        <v>1256</v>
      </c>
      <c r="B1257" s="1">
        <v>1013409527</v>
      </c>
      <c r="C1257" s="1" t="s">
        <v>3653</v>
      </c>
      <c r="D1257" s="1" t="s">
        <v>3654</v>
      </c>
    </row>
    <row r="1258" spans="1:4">
      <c r="A1258" s="1">
        <v>1257</v>
      </c>
      <c r="B1258" s="1">
        <v>80012668</v>
      </c>
      <c r="C1258" s="1" t="s">
        <v>3655</v>
      </c>
      <c r="D1258" s="1" t="s">
        <v>3659</v>
      </c>
    </row>
    <row r="1259" spans="1:4">
      <c r="A1259" s="1">
        <v>1258</v>
      </c>
      <c r="B1259" s="1">
        <v>80115222</v>
      </c>
      <c r="C1259" s="1" t="s">
        <v>3655</v>
      </c>
      <c r="D1259" s="1" t="s">
        <v>3656</v>
      </c>
    </row>
    <row r="1260" spans="1:4">
      <c r="A1260" s="1">
        <v>1259</v>
      </c>
      <c r="B1260" s="1">
        <v>1033737290</v>
      </c>
      <c r="C1260" s="1" t="s">
        <v>3655</v>
      </c>
      <c r="D1260" s="1" t="s">
        <v>3660</v>
      </c>
    </row>
    <row r="1261" spans="1:4">
      <c r="A1261" s="1">
        <v>1260</v>
      </c>
      <c r="B1261" s="1">
        <v>52389789</v>
      </c>
      <c r="C1261" s="1" t="s">
        <v>3655</v>
      </c>
      <c r="D1261" s="1" t="s">
        <v>3661</v>
      </c>
    </row>
    <row r="1262" spans="1:4">
      <c r="A1262" s="1">
        <v>1261</v>
      </c>
      <c r="B1262" s="1">
        <v>5232557</v>
      </c>
      <c r="C1262" s="1" t="s">
        <v>3655</v>
      </c>
      <c r="D1262" s="1" t="s">
        <v>3659</v>
      </c>
    </row>
    <row r="1263" spans="1:4">
      <c r="A1263" s="1">
        <v>1262</v>
      </c>
      <c r="B1263" s="1">
        <v>5230498</v>
      </c>
      <c r="C1263" s="1" t="s">
        <v>3653</v>
      </c>
      <c r="D1263" s="1" t="s">
        <v>3654</v>
      </c>
    </row>
    <row r="1264" spans="1:4">
      <c r="A1264" s="1">
        <v>1263</v>
      </c>
      <c r="B1264" s="1">
        <v>79734296</v>
      </c>
      <c r="C1264" s="1" t="s">
        <v>3655</v>
      </c>
      <c r="D1264" s="1" t="s">
        <v>3660</v>
      </c>
    </row>
    <row r="1265" spans="1:4">
      <c r="A1265" s="1">
        <v>1264</v>
      </c>
      <c r="B1265" s="1">
        <v>52794087</v>
      </c>
      <c r="C1265" s="1" t="s">
        <v>3655</v>
      </c>
      <c r="D1265" s="1" t="s">
        <v>3657</v>
      </c>
    </row>
    <row r="1266" spans="1:4">
      <c r="A1266" s="1">
        <v>1265</v>
      </c>
      <c r="B1266" s="1">
        <v>79394402</v>
      </c>
      <c r="C1266" s="1" t="s">
        <v>3655</v>
      </c>
      <c r="D1266" s="1" t="s">
        <v>3658</v>
      </c>
    </row>
    <row r="1267" spans="1:4">
      <c r="A1267" s="1">
        <v>1266</v>
      </c>
      <c r="B1267" s="1">
        <v>101572356</v>
      </c>
      <c r="C1267" s="1" t="s">
        <v>3655</v>
      </c>
      <c r="D1267" s="1" t="s">
        <v>3656</v>
      </c>
    </row>
    <row r="1268" spans="1:4">
      <c r="A1268" s="1">
        <v>1267</v>
      </c>
      <c r="B1268" s="1">
        <v>53105562</v>
      </c>
      <c r="C1268" s="1" t="s">
        <v>3655</v>
      </c>
      <c r="D1268" s="1" t="s">
        <v>3657</v>
      </c>
    </row>
    <row r="1269" spans="1:4">
      <c r="A1269" s="1">
        <v>1268</v>
      </c>
      <c r="B1269" s="1">
        <v>1098922846</v>
      </c>
      <c r="C1269" s="1" t="s">
        <v>3653</v>
      </c>
      <c r="D1269" s="1" t="s">
        <v>3654</v>
      </c>
    </row>
    <row r="1270" spans="1:4">
      <c r="A1270" s="1">
        <v>1269</v>
      </c>
      <c r="B1270" s="1">
        <v>52765891</v>
      </c>
      <c r="C1270" s="1" t="s">
        <v>3655</v>
      </c>
      <c r="D1270" s="1" t="s">
        <v>3658</v>
      </c>
    </row>
    <row r="1271" spans="1:4">
      <c r="A1271" s="1">
        <v>1270</v>
      </c>
      <c r="B1271" s="1">
        <v>79657563</v>
      </c>
      <c r="C1271" s="1" t="s">
        <v>3655</v>
      </c>
      <c r="D1271" s="1" t="s">
        <v>3657</v>
      </c>
    </row>
    <row r="1272" spans="1:4">
      <c r="A1272" s="1">
        <v>1271</v>
      </c>
      <c r="B1272" s="1">
        <v>80826825</v>
      </c>
      <c r="C1272" s="1" t="s">
        <v>3655</v>
      </c>
      <c r="D1272" s="1" t="s">
        <v>3658</v>
      </c>
    </row>
    <row r="1273" spans="1:4">
      <c r="A1273" s="1">
        <v>1272</v>
      </c>
      <c r="B1273" s="1">
        <v>80152452</v>
      </c>
      <c r="C1273" s="1" t="s">
        <v>3655</v>
      </c>
      <c r="D1273" s="1" t="s">
        <v>3660</v>
      </c>
    </row>
    <row r="1274" spans="1:4">
      <c r="A1274" s="1">
        <v>1273</v>
      </c>
      <c r="B1274" s="1">
        <v>8073670</v>
      </c>
      <c r="C1274" s="1" t="s">
        <v>3655</v>
      </c>
      <c r="D1274" s="1" t="s">
        <v>3660</v>
      </c>
    </row>
    <row r="1275" spans="1:4">
      <c r="A1275" s="1">
        <v>1274</v>
      </c>
      <c r="B1275" s="1">
        <v>1022626266</v>
      </c>
      <c r="C1275" s="1" t="s">
        <v>3655</v>
      </c>
      <c r="D1275" s="1" t="s">
        <v>3658</v>
      </c>
    </row>
    <row r="1276" spans="1:4">
      <c r="A1276" s="1">
        <v>1275</v>
      </c>
      <c r="B1276" s="1">
        <v>79941709</v>
      </c>
      <c r="C1276" s="1" t="s">
        <v>3655</v>
      </c>
      <c r="D1276" s="1" t="s">
        <v>3658</v>
      </c>
    </row>
    <row r="1277" spans="1:4">
      <c r="A1277" s="1">
        <v>1276</v>
      </c>
      <c r="B1277" s="1">
        <v>1020852685</v>
      </c>
      <c r="C1277" s="1" t="s">
        <v>3653</v>
      </c>
      <c r="D1277" s="1" t="s">
        <v>3654</v>
      </c>
    </row>
    <row r="1278" spans="1:4">
      <c r="A1278" s="1">
        <v>1277</v>
      </c>
      <c r="B1278" s="1">
        <v>52331678</v>
      </c>
      <c r="C1278" s="1" t="s">
        <v>3655</v>
      </c>
      <c r="D1278" s="1" t="s">
        <v>3658</v>
      </c>
    </row>
    <row r="1279" spans="1:4">
      <c r="A1279" s="1">
        <v>1278</v>
      </c>
      <c r="B1279" s="1">
        <v>51859892</v>
      </c>
      <c r="C1279" s="1" t="s">
        <v>3655</v>
      </c>
      <c r="D1279" s="1" t="s">
        <v>3658</v>
      </c>
    </row>
    <row r="1280" spans="1:4">
      <c r="A1280" s="1">
        <v>1279</v>
      </c>
      <c r="B1280" s="1">
        <v>80761650</v>
      </c>
      <c r="C1280" s="1" t="s">
        <v>3655</v>
      </c>
      <c r="D1280" s="1" t="s">
        <v>3661</v>
      </c>
    </row>
    <row r="1281" spans="1:4">
      <c r="A1281" s="1">
        <v>1280</v>
      </c>
      <c r="B1281" s="1">
        <v>52745525</v>
      </c>
      <c r="C1281" s="1" t="s">
        <v>3653</v>
      </c>
      <c r="D1281" s="1" t="s">
        <v>3654</v>
      </c>
    </row>
    <row r="1282" spans="1:4">
      <c r="A1282" s="1">
        <v>1281</v>
      </c>
      <c r="B1282" s="1">
        <v>1014122687</v>
      </c>
      <c r="C1282" s="1" t="s">
        <v>3655</v>
      </c>
      <c r="D1282" s="1" t="s">
        <v>3658</v>
      </c>
    </row>
    <row r="1283" spans="1:4">
      <c r="A1283" s="1">
        <v>1282</v>
      </c>
      <c r="B1283" s="1">
        <v>1090396699</v>
      </c>
      <c r="C1283" s="1" t="s">
        <v>3655</v>
      </c>
      <c r="D1283" s="1" t="s">
        <v>3658</v>
      </c>
    </row>
    <row r="1284" spans="1:4">
      <c r="A1284" s="1">
        <v>1283</v>
      </c>
      <c r="B1284" s="1">
        <v>53073290</v>
      </c>
      <c r="C1284" s="1" t="s">
        <v>3655</v>
      </c>
      <c r="D1284" s="1" t="s">
        <v>3657</v>
      </c>
    </row>
    <row r="1285" spans="1:4">
      <c r="A1285" s="1">
        <v>1284</v>
      </c>
      <c r="B1285" s="1">
        <v>57599334</v>
      </c>
      <c r="C1285" s="1" t="s">
        <v>3653</v>
      </c>
      <c r="D1285" s="1" t="s">
        <v>3654</v>
      </c>
    </row>
    <row r="1286" spans="1:4">
      <c r="A1286" s="1">
        <v>1285</v>
      </c>
      <c r="B1286" s="1">
        <v>1019797927</v>
      </c>
      <c r="C1286" s="1" t="s">
        <v>3655</v>
      </c>
      <c r="D1286" s="1" t="s">
        <v>3657</v>
      </c>
    </row>
    <row r="1287" spans="1:4">
      <c r="A1287" s="1">
        <v>1286</v>
      </c>
      <c r="B1287" s="1">
        <v>1074681875</v>
      </c>
      <c r="C1287" s="1" t="s">
        <v>3653</v>
      </c>
      <c r="D1287" s="1" t="s">
        <v>3654</v>
      </c>
    </row>
    <row r="1288" spans="1:4">
      <c r="A1288" s="1">
        <v>1287</v>
      </c>
      <c r="B1288" s="1">
        <v>33379474</v>
      </c>
      <c r="C1288" s="1" t="s">
        <v>3653</v>
      </c>
      <c r="D1288" s="1" t="s">
        <v>3654</v>
      </c>
    </row>
    <row r="1289" spans="1:4">
      <c r="A1289" s="1">
        <v>1288</v>
      </c>
      <c r="B1289" s="1">
        <v>1022198271</v>
      </c>
      <c r="C1289" s="1" t="s">
        <v>3655</v>
      </c>
      <c r="D1289" s="1" t="s">
        <v>3656</v>
      </c>
    </row>
    <row r="1290" spans="1:4">
      <c r="A1290" s="1">
        <v>1289</v>
      </c>
      <c r="B1290" s="1">
        <v>53139979</v>
      </c>
      <c r="C1290" s="1" t="s">
        <v>3655</v>
      </c>
      <c r="D1290" s="1" t="s">
        <v>3661</v>
      </c>
    </row>
    <row r="1291" spans="1:4">
      <c r="A1291" s="1">
        <v>1290</v>
      </c>
      <c r="B1291" s="1">
        <v>6035739</v>
      </c>
      <c r="C1291" s="1" t="s">
        <v>3655</v>
      </c>
      <c r="D1291" s="1" t="s">
        <v>3657</v>
      </c>
    </row>
    <row r="1292" spans="1:4">
      <c r="A1292" s="1">
        <v>1291</v>
      </c>
      <c r="B1292" s="1">
        <v>1032479264</v>
      </c>
      <c r="C1292" s="1" t="s">
        <v>3655</v>
      </c>
      <c r="D1292" s="1" t="s">
        <v>3659</v>
      </c>
    </row>
    <row r="1293" spans="1:4">
      <c r="A1293" s="1">
        <v>1292</v>
      </c>
      <c r="B1293" s="1">
        <v>1015750514</v>
      </c>
      <c r="C1293" s="1" t="s">
        <v>3653</v>
      </c>
      <c r="D1293" s="1" t="s">
        <v>3654</v>
      </c>
    </row>
    <row r="1294" spans="1:4">
      <c r="A1294" s="1">
        <v>1293</v>
      </c>
      <c r="B1294" s="1">
        <v>101048008</v>
      </c>
      <c r="C1294" s="1" t="s">
        <v>3655</v>
      </c>
      <c r="D1294" s="1" t="s">
        <v>3661</v>
      </c>
    </row>
    <row r="1295" spans="1:4">
      <c r="A1295" s="1">
        <v>1294</v>
      </c>
      <c r="B1295" s="1">
        <v>52051060</v>
      </c>
      <c r="C1295" s="1" t="s">
        <v>3655</v>
      </c>
      <c r="D1295" s="1" t="s">
        <v>3658</v>
      </c>
    </row>
    <row r="1296" spans="1:4">
      <c r="A1296" s="1">
        <v>1295</v>
      </c>
      <c r="B1296" s="1">
        <v>52232402</v>
      </c>
      <c r="C1296" s="1" t="s">
        <v>3655</v>
      </c>
      <c r="D1296" s="1" t="s">
        <v>3656</v>
      </c>
    </row>
    <row r="1297" spans="1:4">
      <c r="A1297" s="1">
        <v>1296</v>
      </c>
      <c r="B1297" s="1">
        <v>52226774</v>
      </c>
      <c r="C1297" s="1" t="s">
        <v>3655</v>
      </c>
      <c r="D1297" s="1" t="s">
        <v>3656</v>
      </c>
    </row>
    <row r="1298" spans="1:4">
      <c r="A1298" s="1">
        <v>1297</v>
      </c>
      <c r="B1298" s="1">
        <v>1069770233</v>
      </c>
      <c r="C1298" s="1" t="s">
        <v>3653</v>
      </c>
      <c r="D1298" s="1" t="s">
        <v>3654</v>
      </c>
    </row>
    <row r="1299" spans="1:4">
      <c r="A1299" s="1">
        <v>1298</v>
      </c>
      <c r="B1299" s="1">
        <v>52477668</v>
      </c>
      <c r="C1299" s="1" t="s">
        <v>3655</v>
      </c>
      <c r="D1299" s="1" t="s">
        <v>3656</v>
      </c>
    </row>
    <row r="1300" spans="1:4">
      <c r="A1300" s="1">
        <v>1299</v>
      </c>
      <c r="B1300" s="1">
        <v>80733337</v>
      </c>
      <c r="C1300" s="1" t="s">
        <v>3655</v>
      </c>
      <c r="D1300" s="1" t="s">
        <v>3657</v>
      </c>
    </row>
    <row r="1301" spans="1:4">
      <c r="A1301" s="1">
        <v>1300</v>
      </c>
      <c r="B1301" s="1">
        <v>1012653500</v>
      </c>
      <c r="C1301" s="1" t="s">
        <v>3655</v>
      </c>
      <c r="D1301" s="1" t="s">
        <v>3659</v>
      </c>
    </row>
    <row r="1302" spans="1:4">
      <c r="A1302" s="1">
        <v>1301</v>
      </c>
      <c r="B1302" s="1">
        <v>52037344</v>
      </c>
      <c r="C1302" s="1" t="s">
        <v>3655</v>
      </c>
      <c r="D1302" s="1" t="s">
        <v>3656</v>
      </c>
    </row>
    <row r="1303" spans="1:4">
      <c r="A1303" s="1">
        <v>1302</v>
      </c>
      <c r="B1303" s="1">
        <v>39021003</v>
      </c>
      <c r="C1303" s="1" t="s">
        <v>3653</v>
      </c>
      <c r="D1303" s="1" t="s">
        <v>3654</v>
      </c>
    </row>
    <row r="1304" spans="1:4">
      <c r="A1304" s="1">
        <v>1303</v>
      </c>
      <c r="B1304" s="1">
        <v>1012599522</v>
      </c>
      <c r="C1304" s="1" t="s">
        <v>3655</v>
      </c>
      <c r="D1304" s="1" t="s">
        <v>3660</v>
      </c>
    </row>
    <row r="1305" spans="1:4">
      <c r="A1305" s="1">
        <v>1304</v>
      </c>
      <c r="B1305" s="1">
        <v>1024728358</v>
      </c>
      <c r="C1305" s="1" t="s">
        <v>3655</v>
      </c>
      <c r="D1305" s="1" t="s">
        <v>3659</v>
      </c>
    </row>
    <row r="1306" spans="1:4">
      <c r="A1306" s="1">
        <v>1305</v>
      </c>
      <c r="B1306" s="1">
        <v>1030148501</v>
      </c>
      <c r="C1306" s="1" t="s">
        <v>3655</v>
      </c>
      <c r="D1306" s="1" t="s">
        <v>3657</v>
      </c>
    </row>
    <row r="1307" spans="1:4">
      <c r="A1307" s="1">
        <v>1306</v>
      </c>
      <c r="B1307" s="1">
        <v>51793160</v>
      </c>
      <c r="C1307" s="1" t="s">
        <v>3653</v>
      </c>
      <c r="D1307" s="1" t="s">
        <v>3654</v>
      </c>
    </row>
    <row r="1308" spans="1:4">
      <c r="A1308" s="1">
        <v>1307</v>
      </c>
      <c r="B1308" s="1">
        <v>52797583</v>
      </c>
      <c r="C1308" s="1" t="s">
        <v>3655</v>
      </c>
      <c r="D1308" s="1" t="s">
        <v>3661</v>
      </c>
    </row>
    <row r="1309" spans="1:4">
      <c r="A1309" s="1">
        <v>1308</v>
      </c>
      <c r="B1309" s="1">
        <v>1031862521</v>
      </c>
      <c r="C1309" s="1" t="s">
        <v>3655</v>
      </c>
      <c r="D1309" s="1" t="s">
        <v>3661</v>
      </c>
    </row>
    <row r="1310" spans="1:4">
      <c r="A1310" s="1">
        <v>1309</v>
      </c>
      <c r="B1310" s="1">
        <v>52765368</v>
      </c>
      <c r="C1310" s="1" t="s">
        <v>3655</v>
      </c>
      <c r="D1310" s="1" t="s">
        <v>3661</v>
      </c>
    </row>
    <row r="1311" spans="1:4">
      <c r="A1311" s="1">
        <v>1310</v>
      </c>
      <c r="B1311" s="1">
        <v>1033329773</v>
      </c>
      <c r="C1311" s="1" t="s">
        <v>3655</v>
      </c>
      <c r="D1311" s="1" t="s">
        <v>3657</v>
      </c>
    </row>
    <row r="1312" spans="1:4">
      <c r="A1312" s="1">
        <v>1311</v>
      </c>
      <c r="B1312" s="1">
        <v>80061506</v>
      </c>
      <c r="C1312" s="1" t="s">
        <v>3655</v>
      </c>
      <c r="D1312" s="1" t="s">
        <v>3660</v>
      </c>
    </row>
    <row r="1313" spans="1:4">
      <c r="A1313" s="1">
        <v>1312</v>
      </c>
      <c r="B1313" s="1">
        <v>52971578</v>
      </c>
      <c r="C1313" s="1" t="s">
        <v>3655</v>
      </c>
      <c r="D1313" s="1" t="s">
        <v>3659</v>
      </c>
    </row>
    <row r="1314" spans="1:4">
      <c r="A1314" s="1">
        <v>1313</v>
      </c>
      <c r="B1314" s="1">
        <v>102012521</v>
      </c>
      <c r="C1314" s="1" t="s">
        <v>3655</v>
      </c>
      <c r="D1314" s="1" t="s">
        <v>3658</v>
      </c>
    </row>
    <row r="1315" spans="1:4">
      <c r="A1315" s="1">
        <v>1314</v>
      </c>
      <c r="B1315" s="1">
        <v>1068946155</v>
      </c>
      <c r="C1315" s="1" t="s">
        <v>3655</v>
      </c>
      <c r="D1315" s="1" t="s">
        <v>3659</v>
      </c>
    </row>
    <row r="1316" spans="1:4">
      <c r="A1316" s="1">
        <v>1315</v>
      </c>
      <c r="B1316" s="1">
        <v>79914735</v>
      </c>
      <c r="C1316" s="1" t="s">
        <v>3655</v>
      </c>
      <c r="D1316" s="1" t="s">
        <v>3656</v>
      </c>
    </row>
    <row r="1317" spans="1:4">
      <c r="A1317" s="1">
        <v>1316</v>
      </c>
      <c r="B1317" s="1">
        <v>1026901564</v>
      </c>
      <c r="C1317" s="1" t="s">
        <v>3655</v>
      </c>
      <c r="D1317" s="1" t="s">
        <v>3660</v>
      </c>
    </row>
    <row r="1318" spans="1:4">
      <c r="A1318" s="1">
        <v>1317</v>
      </c>
      <c r="B1318" s="1">
        <v>80052553</v>
      </c>
      <c r="C1318" s="1" t="s">
        <v>3655</v>
      </c>
      <c r="D1318" s="1" t="s">
        <v>3660</v>
      </c>
    </row>
    <row r="1319" spans="1:4">
      <c r="A1319" s="1">
        <v>1318</v>
      </c>
      <c r="B1319" s="1">
        <v>79971532</v>
      </c>
      <c r="C1319" s="1" t="s">
        <v>3655</v>
      </c>
      <c r="D1319" s="1" t="s">
        <v>3657</v>
      </c>
    </row>
    <row r="1320" spans="1:4">
      <c r="A1320" s="1">
        <v>1319</v>
      </c>
      <c r="B1320" s="1">
        <v>1013481581</v>
      </c>
      <c r="C1320" s="1" t="s">
        <v>3653</v>
      </c>
      <c r="D1320" s="1" t="s">
        <v>3654</v>
      </c>
    </row>
    <row r="1321" spans="1:4">
      <c r="A1321" s="1">
        <v>1320</v>
      </c>
      <c r="B1321" s="1">
        <v>102279493</v>
      </c>
      <c r="C1321" s="1" t="s">
        <v>3655</v>
      </c>
      <c r="D1321" s="1" t="s">
        <v>3661</v>
      </c>
    </row>
    <row r="1322" spans="1:4">
      <c r="A1322" s="1">
        <v>1321</v>
      </c>
      <c r="B1322" s="1">
        <v>79366234</v>
      </c>
      <c r="C1322" s="1" t="s">
        <v>3655</v>
      </c>
      <c r="D1322" s="1" t="s">
        <v>3659</v>
      </c>
    </row>
    <row r="1323" spans="1:4">
      <c r="A1323" s="1">
        <v>1322</v>
      </c>
      <c r="B1323" s="1">
        <v>79748079</v>
      </c>
      <c r="C1323" s="1" t="s">
        <v>3655</v>
      </c>
      <c r="D1323" s="1" t="s">
        <v>3661</v>
      </c>
    </row>
    <row r="1324" spans="1:4">
      <c r="A1324" s="1">
        <v>1323</v>
      </c>
      <c r="B1324" s="1">
        <v>1130596348</v>
      </c>
      <c r="C1324" s="1" t="s">
        <v>3655</v>
      </c>
      <c r="D1324" s="1" t="s">
        <v>3661</v>
      </c>
    </row>
    <row r="1325" spans="1:4">
      <c r="A1325" s="1">
        <v>1324</v>
      </c>
      <c r="B1325" s="1">
        <v>1026851640</v>
      </c>
      <c r="C1325" s="1" t="s">
        <v>3655</v>
      </c>
      <c r="D1325" s="1" t="s">
        <v>3660</v>
      </c>
    </row>
    <row r="1326" spans="1:4">
      <c r="A1326" s="1">
        <v>1325</v>
      </c>
      <c r="B1326" s="1">
        <v>52499776</v>
      </c>
      <c r="C1326" s="1" t="s">
        <v>3655</v>
      </c>
      <c r="D1326" s="1" t="s">
        <v>3660</v>
      </c>
    </row>
    <row r="1327" spans="1:4">
      <c r="A1327" s="1">
        <v>1326</v>
      </c>
      <c r="B1327" s="1">
        <v>29664978</v>
      </c>
      <c r="C1327" s="1" t="s">
        <v>3655</v>
      </c>
      <c r="D1327" s="1" t="s">
        <v>3659</v>
      </c>
    </row>
    <row r="1328" spans="1:4">
      <c r="A1328" s="1">
        <v>1327</v>
      </c>
      <c r="B1328" s="1">
        <v>79984042</v>
      </c>
      <c r="C1328" s="1" t="s">
        <v>3653</v>
      </c>
      <c r="D1328" s="1" t="s">
        <v>3654</v>
      </c>
    </row>
    <row r="1329" spans="1:4">
      <c r="A1329" s="1">
        <v>1328</v>
      </c>
      <c r="B1329" s="1">
        <v>51993490</v>
      </c>
      <c r="C1329" s="1" t="s">
        <v>3653</v>
      </c>
      <c r="D1329" s="1" t="s">
        <v>3654</v>
      </c>
    </row>
    <row r="1330" spans="1:4">
      <c r="A1330" s="1">
        <v>1329</v>
      </c>
      <c r="B1330" s="1">
        <v>1013733340</v>
      </c>
      <c r="C1330" s="1" t="s">
        <v>3655</v>
      </c>
      <c r="D1330" s="1" t="s">
        <v>3660</v>
      </c>
    </row>
    <row r="1331" spans="1:4">
      <c r="A1331" s="1">
        <v>1330</v>
      </c>
      <c r="B1331" s="1">
        <v>1026384037</v>
      </c>
      <c r="C1331" s="1" t="s">
        <v>3655</v>
      </c>
      <c r="D1331" s="1" t="s">
        <v>3657</v>
      </c>
    </row>
    <row r="1332" spans="1:4">
      <c r="A1332" s="1">
        <v>1331</v>
      </c>
      <c r="B1332" s="1">
        <v>1019377538</v>
      </c>
      <c r="C1332" s="1" t="s">
        <v>3653</v>
      </c>
      <c r="D1332" s="1" t="s">
        <v>3654</v>
      </c>
    </row>
    <row r="1333" spans="1:4">
      <c r="A1333" s="1">
        <v>1332</v>
      </c>
      <c r="B1333" s="1">
        <v>52506589</v>
      </c>
      <c r="C1333" s="1" t="s">
        <v>3655</v>
      </c>
      <c r="D1333" s="1" t="s">
        <v>3661</v>
      </c>
    </row>
    <row r="1334" spans="1:4">
      <c r="A1334" s="1">
        <v>1333</v>
      </c>
      <c r="B1334" s="1">
        <v>1016680593</v>
      </c>
      <c r="C1334" s="1" t="s">
        <v>3653</v>
      </c>
      <c r="D1334" s="1" t="s">
        <v>3654</v>
      </c>
    </row>
    <row r="1335" spans="1:4">
      <c r="A1335" s="1">
        <v>1334</v>
      </c>
      <c r="B1335" s="1">
        <v>101838458</v>
      </c>
      <c r="C1335" s="1" t="s">
        <v>3655</v>
      </c>
      <c r="D1335" s="1" t="s">
        <v>3658</v>
      </c>
    </row>
    <row r="1336" spans="1:4">
      <c r="A1336" s="1">
        <v>1335</v>
      </c>
      <c r="B1336" s="1">
        <v>79064789</v>
      </c>
      <c r="C1336" s="1" t="s">
        <v>3655</v>
      </c>
      <c r="D1336" s="1" t="s">
        <v>3657</v>
      </c>
    </row>
    <row r="1337" spans="1:4">
      <c r="A1337" s="1">
        <v>1336</v>
      </c>
      <c r="B1337" s="1">
        <v>52713865</v>
      </c>
      <c r="C1337" s="1" t="s">
        <v>3655</v>
      </c>
      <c r="D1337" s="1" t="s">
        <v>3661</v>
      </c>
    </row>
    <row r="1338" spans="1:4">
      <c r="A1338" s="1">
        <v>1337</v>
      </c>
      <c r="B1338" s="1">
        <v>1078848820</v>
      </c>
      <c r="C1338" s="1" t="s">
        <v>3655</v>
      </c>
      <c r="D1338" s="1" t="s">
        <v>3659</v>
      </c>
    </row>
    <row r="1339" spans="1:4">
      <c r="A1339" s="1">
        <v>1338</v>
      </c>
      <c r="B1339" s="1">
        <v>1032242395</v>
      </c>
      <c r="C1339" s="1" t="s">
        <v>3655</v>
      </c>
      <c r="D1339" s="1" t="s">
        <v>3658</v>
      </c>
    </row>
    <row r="1340" spans="1:4">
      <c r="A1340" s="1">
        <v>1339</v>
      </c>
      <c r="B1340" s="1">
        <v>80231132</v>
      </c>
      <c r="C1340" s="1" t="s">
        <v>3655</v>
      </c>
      <c r="D1340" s="1" t="s">
        <v>3660</v>
      </c>
    </row>
    <row r="1341" spans="1:4">
      <c r="A1341" s="1">
        <v>1340</v>
      </c>
      <c r="B1341" s="1">
        <v>1015939016</v>
      </c>
      <c r="C1341" s="1" t="s">
        <v>3655</v>
      </c>
      <c r="D1341" s="1" t="s">
        <v>3656</v>
      </c>
    </row>
    <row r="1342" spans="1:4">
      <c r="A1342" s="1">
        <v>1341</v>
      </c>
      <c r="B1342" s="1">
        <v>1018177230</v>
      </c>
      <c r="C1342" s="1" t="s">
        <v>3655</v>
      </c>
      <c r="D1342" s="1" t="s">
        <v>3659</v>
      </c>
    </row>
    <row r="1343" spans="1:4">
      <c r="A1343" s="1">
        <v>1342</v>
      </c>
      <c r="B1343" s="1">
        <v>106733161</v>
      </c>
      <c r="C1343" s="1" t="s">
        <v>3655</v>
      </c>
      <c r="D1343" s="1" t="s">
        <v>3658</v>
      </c>
    </row>
    <row r="1344" spans="1:4">
      <c r="A1344" s="1">
        <v>1343</v>
      </c>
      <c r="B1344" s="1">
        <v>80828182</v>
      </c>
      <c r="C1344" s="1" t="s">
        <v>3655</v>
      </c>
      <c r="D1344" s="1" t="s">
        <v>3659</v>
      </c>
    </row>
    <row r="1345" spans="1:4">
      <c r="A1345" s="1">
        <v>1344</v>
      </c>
      <c r="B1345" s="1">
        <v>7961907</v>
      </c>
      <c r="C1345" s="1" t="s">
        <v>3655</v>
      </c>
      <c r="D1345" s="1" t="s">
        <v>3660</v>
      </c>
    </row>
    <row r="1346" spans="1:4">
      <c r="A1346" s="1">
        <v>1345</v>
      </c>
      <c r="B1346" s="1">
        <v>1023191935</v>
      </c>
      <c r="C1346" s="1" t="s">
        <v>3653</v>
      </c>
      <c r="D1346" s="1" t="s">
        <v>3654</v>
      </c>
    </row>
    <row r="1347" spans="1:4">
      <c r="A1347" s="1">
        <v>1346</v>
      </c>
      <c r="B1347" s="1">
        <v>52358315</v>
      </c>
      <c r="C1347" s="1" t="s">
        <v>3655</v>
      </c>
      <c r="D1347" s="1" t="s">
        <v>3660</v>
      </c>
    </row>
    <row r="1348" spans="1:4">
      <c r="A1348" s="1">
        <v>1347</v>
      </c>
      <c r="B1348" s="1">
        <v>11271975</v>
      </c>
      <c r="C1348" s="1" t="s">
        <v>3655</v>
      </c>
      <c r="D1348" s="1" t="s">
        <v>3660</v>
      </c>
    </row>
    <row r="1349" spans="1:4">
      <c r="A1349" s="1">
        <v>1348</v>
      </c>
      <c r="B1349" s="1">
        <v>52851124</v>
      </c>
      <c r="C1349" s="1" t="s">
        <v>3655</v>
      </c>
      <c r="D1349" s="1" t="s">
        <v>3661</v>
      </c>
    </row>
    <row r="1350" spans="1:4">
      <c r="A1350" s="1">
        <v>1349</v>
      </c>
      <c r="B1350" s="1">
        <v>1019311498</v>
      </c>
      <c r="C1350" s="1" t="s">
        <v>3653</v>
      </c>
      <c r="D1350" s="1" t="s">
        <v>3654</v>
      </c>
    </row>
    <row r="1351" spans="1:4">
      <c r="A1351" s="1">
        <v>1350</v>
      </c>
      <c r="B1351" s="1">
        <v>1016645566</v>
      </c>
      <c r="C1351" s="1" t="s">
        <v>3655</v>
      </c>
      <c r="D1351" s="1" t="s">
        <v>3656</v>
      </c>
    </row>
    <row r="1352" spans="1:4">
      <c r="A1352" s="1">
        <v>1351</v>
      </c>
      <c r="B1352" s="1">
        <v>1016800435</v>
      </c>
      <c r="C1352" s="1" t="s">
        <v>3655</v>
      </c>
      <c r="D1352" s="1" t="s">
        <v>3659</v>
      </c>
    </row>
    <row r="1353" spans="1:4">
      <c r="A1353" s="1">
        <v>1352</v>
      </c>
      <c r="B1353" s="1">
        <v>52903535</v>
      </c>
      <c r="C1353" s="1" t="s">
        <v>3655</v>
      </c>
      <c r="D1353" s="1" t="s">
        <v>3657</v>
      </c>
    </row>
    <row r="1354" spans="1:4">
      <c r="A1354" s="1">
        <v>1353</v>
      </c>
      <c r="B1354" s="1">
        <v>79818513</v>
      </c>
      <c r="C1354" s="1" t="s">
        <v>3655</v>
      </c>
      <c r="D1354" s="1" t="s">
        <v>3660</v>
      </c>
    </row>
    <row r="1355" spans="1:4">
      <c r="A1355" s="1">
        <v>1354</v>
      </c>
      <c r="B1355" s="1">
        <v>1607432</v>
      </c>
      <c r="C1355" s="1" t="s">
        <v>3655</v>
      </c>
      <c r="D1355" s="1" t="s">
        <v>3659</v>
      </c>
    </row>
    <row r="1356" spans="1:4">
      <c r="A1356" s="1">
        <v>1355</v>
      </c>
      <c r="B1356" s="1">
        <v>103015569</v>
      </c>
      <c r="C1356" s="1" t="s">
        <v>3655</v>
      </c>
      <c r="D1356" s="1" t="s">
        <v>3659</v>
      </c>
    </row>
    <row r="1357" spans="1:4">
      <c r="A1357" s="1">
        <v>1356</v>
      </c>
      <c r="B1357" s="1">
        <v>52716754</v>
      </c>
      <c r="C1357" s="1" t="s">
        <v>3655</v>
      </c>
      <c r="D1357" s="1" t="s">
        <v>3657</v>
      </c>
    </row>
    <row r="1358" spans="1:4">
      <c r="A1358" s="1">
        <v>1357</v>
      </c>
      <c r="B1358" s="1">
        <v>1015126073</v>
      </c>
      <c r="C1358" s="1" t="s">
        <v>3655</v>
      </c>
      <c r="D1358" s="1" t="s">
        <v>3659</v>
      </c>
    </row>
    <row r="1359" spans="1:4">
      <c r="A1359" s="1">
        <v>1358</v>
      </c>
      <c r="B1359" s="1">
        <v>52232502</v>
      </c>
      <c r="C1359" s="1" t="s">
        <v>3655</v>
      </c>
      <c r="D1359" s="1" t="s">
        <v>3661</v>
      </c>
    </row>
    <row r="1360" spans="1:4">
      <c r="A1360" s="1">
        <v>1359</v>
      </c>
      <c r="B1360" s="1">
        <v>1070662306</v>
      </c>
      <c r="C1360" s="1" t="s">
        <v>3653</v>
      </c>
      <c r="D1360" s="1" t="s">
        <v>3654</v>
      </c>
    </row>
    <row r="1361" spans="1:4">
      <c r="A1361" s="1">
        <v>1360</v>
      </c>
      <c r="B1361" s="1">
        <v>1030289697</v>
      </c>
      <c r="C1361" s="1" t="s">
        <v>3655</v>
      </c>
      <c r="D1361" s="1" t="s">
        <v>3661</v>
      </c>
    </row>
    <row r="1362" spans="1:4">
      <c r="A1362" s="1">
        <v>1361</v>
      </c>
      <c r="B1362" s="1">
        <v>80128965</v>
      </c>
      <c r="C1362" s="1" t="s">
        <v>3655</v>
      </c>
      <c r="D1362" s="1" t="s">
        <v>3660</v>
      </c>
    </row>
    <row r="1363" spans="1:4">
      <c r="A1363" s="1">
        <v>1362</v>
      </c>
      <c r="B1363" s="1">
        <v>1073446487</v>
      </c>
      <c r="C1363" s="1" t="s">
        <v>3655</v>
      </c>
      <c r="D1363" s="1" t="s">
        <v>3659</v>
      </c>
    </row>
    <row r="1364" spans="1:4">
      <c r="A1364" s="1">
        <v>1363</v>
      </c>
      <c r="B1364" s="1">
        <v>52195757</v>
      </c>
      <c r="C1364" s="1" t="s">
        <v>3655</v>
      </c>
      <c r="D1364" s="1" t="s">
        <v>3656</v>
      </c>
    </row>
    <row r="1365" spans="1:4">
      <c r="A1365" s="1">
        <v>1364</v>
      </c>
      <c r="B1365" s="1">
        <v>51856480</v>
      </c>
      <c r="C1365" s="1" t="s">
        <v>3653</v>
      </c>
      <c r="D1365" s="1" t="s">
        <v>3654</v>
      </c>
    </row>
    <row r="1366" spans="1:4">
      <c r="A1366" s="1">
        <v>1365</v>
      </c>
      <c r="B1366" s="1">
        <v>80839870</v>
      </c>
      <c r="C1366" s="1" t="s">
        <v>3653</v>
      </c>
      <c r="D1366" s="1" t="s">
        <v>3654</v>
      </c>
    </row>
    <row r="1367" spans="1:4">
      <c r="A1367" s="1">
        <v>1366</v>
      </c>
      <c r="B1367" s="1">
        <v>52486697</v>
      </c>
      <c r="C1367" s="1" t="s">
        <v>3653</v>
      </c>
      <c r="D1367" s="1" t="s">
        <v>3654</v>
      </c>
    </row>
    <row r="1368" spans="1:4">
      <c r="A1368" s="1">
        <v>1367</v>
      </c>
      <c r="B1368" s="1">
        <v>1016882932</v>
      </c>
      <c r="C1368" s="1" t="s">
        <v>3655</v>
      </c>
      <c r="D1368" s="1" t="s">
        <v>3659</v>
      </c>
    </row>
    <row r="1369" spans="1:4">
      <c r="A1369" s="1">
        <v>1368</v>
      </c>
      <c r="B1369" s="1">
        <v>1069855289</v>
      </c>
      <c r="C1369" s="1" t="s">
        <v>3655</v>
      </c>
      <c r="D1369" s="1" t="s">
        <v>3656</v>
      </c>
    </row>
    <row r="1370" spans="1:4">
      <c r="A1370" s="1">
        <v>1369</v>
      </c>
      <c r="B1370" s="1">
        <v>1013630626</v>
      </c>
      <c r="C1370" s="1" t="s">
        <v>3653</v>
      </c>
      <c r="D1370" s="1" t="s">
        <v>3654</v>
      </c>
    </row>
    <row r="1371" spans="1:4">
      <c r="A1371" s="1">
        <v>1370</v>
      </c>
      <c r="B1371" s="1">
        <v>103377980</v>
      </c>
      <c r="C1371" s="1" t="s">
        <v>3655</v>
      </c>
      <c r="D1371" s="1" t="s">
        <v>3659</v>
      </c>
    </row>
    <row r="1372" spans="1:4">
      <c r="A1372" s="1">
        <v>1371</v>
      </c>
      <c r="B1372" s="1">
        <v>52175965</v>
      </c>
      <c r="C1372" s="1" t="s">
        <v>3655</v>
      </c>
      <c r="D1372" s="1" t="s">
        <v>3661</v>
      </c>
    </row>
    <row r="1373" spans="1:4">
      <c r="A1373" s="1">
        <v>1372</v>
      </c>
      <c r="B1373" s="1">
        <v>1033490407</v>
      </c>
      <c r="C1373" s="1" t="s">
        <v>3655</v>
      </c>
      <c r="D1373" s="1" t="s">
        <v>3657</v>
      </c>
    </row>
    <row r="1374" spans="1:4">
      <c r="A1374" s="1">
        <v>1373</v>
      </c>
      <c r="B1374" s="1">
        <v>1018648328</v>
      </c>
      <c r="C1374" s="1" t="s">
        <v>3655</v>
      </c>
      <c r="D1374" s="1" t="s">
        <v>3660</v>
      </c>
    </row>
    <row r="1375" spans="1:4">
      <c r="A1375" s="1">
        <v>1374</v>
      </c>
      <c r="B1375" s="1">
        <v>53093567</v>
      </c>
      <c r="C1375" s="1" t="s">
        <v>3655</v>
      </c>
      <c r="D1375" s="1" t="s">
        <v>3659</v>
      </c>
    </row>
    <row r="1376" spans="1:4">
      <c r="A1376" s="1">
        <v>1375</v>
      </c>
      <c r="B1376" s="1">
        <v>1022136143</v>
      </c>
      <c r="C1376" s="1" t="s">
        <v>3655</v>
      </c>
      <c r="D1376" s="1" t="s">
        <v>3661</v>
      </c>
    </row>
    <row r="1377" spans="1:4">
      <c r="A1377" s="1">
        <v>1376</v>
      </c>
      <c r="B1377" s="1">
        <v>1015555275</v>
      </c>
      <c r="C1377" s="1" t="s">
        <v>3655</v>
      </c>
      <c r="D1377" s="1" t="s">
        <v>3657</v>
      </c>
    </row>
    <row r="1378" spans="1:4">
      <c r="A1378" s="1">
        <v>1377</v>
      </c>
      <c r="B1378" s="1">
        <v>1019479427</v>
      </c>
      <c r="C1378" s="1" t="s">
        <v>3653</v>
      </c>
      <c r="D1378" s="1" t="s">
        <v>3654</v>
      </c>
    </row>
    <row r="1379" spans="1:4">
      <c r="A1379" s="1">
        <v>1378</v>
      </c>
      <c r="B1379" s="1">
        <v>52815952</v>
      </c>
      <c r="C1379" s="1" t="s">
        <v>3655</v>
      </c>
      <c r="D1379" s="1" t="s">
        <v>3657</v>
      </c>
    </row>
    <row r="1380" spans="1:4">
      <c r="A1380" s="1">
        <v>1379</v>
      </c>
      <c r="B1380" s="1">
        <v>36718921</v>
      </c>
      <c r="C1380" s="1" t="s">
        <v>3655</v>
      </c>
      <c r="D1380" s="1" t="s">
        <v>3660</v>
      </c>
    </row>
    <row r="1381" spans="1:4">
      <c r="A1381" s="1">
        <v>1380</v>
      </c>
      <c r="B1381" s="1">
        <v>1002319162</v>
      </c>
      <c r="C1381" s="1" t="s">
        <v>3653</v>
      </c>
      <c r="D1381" s="1" t="s">
        <v>3654</v>
      </c>
    </row>
    <row r="1382" spans="1:4">
      <c r="A1382" s="1">
        <v>1381</v>
      </c>
      <c r="B1382" s="1">
        <v>52956661</v>
      </c>
      <c r="C1382" s="1" t="s">
        <v>3655</v>
      </c>
      <c r="D1382" s="1" t="s">
        <v>3661</v>
      </c>
    </row>
    <row r="1383" spans="1:4">
      <c r="A1383" s="1">
        <v>1382</v>
      </c>
      <c r="B1383" s="1">
        <v>1091108055</v>
      </c>
      <c r="C1383" s="1" t="s">
        <v>3655</v>
      </c>
      <c r="D1383" s="1" t="s">
        <v>3660</v>
      </c>
    </row>
    <row r="1384" spans="1:4">
      <c r="A1384" s="1">
        <v>1383</v>
      </c>
      <c r="B1384" s="1">
        <v>1030106356</v>
      </c>
      <c r="C1384" s="1" t="s">
        <v>3655</v>
      </c>
      <c r="D1384" s="1" t="s">
        <v>3660</v>
      </c>
    </row>
    <row r="1385" spans="1:4">
      <c r="A1385" s="1">
        <v>1384</v>
      </c>
      <c r="B1385" s="1">
        <v>52377</v>
      </c>
      <c r="C1385" s="1" t="s">
        <v>3653</v>
      </c>
      <c r="D1385" s="1" t="s">
        <v>3654</v>
      </c>
    </row>
    <row r="1386" spans="1:4">
      <c r="A1386" s="1">
        <v>1385</v>
      </c>
      <c r="B1386" s="1">
        <v>19438039</v>
      </c>
      <c r="C1386" s="1" t="s">
        <v>3655</v>
      </c>
      <c r="D1386" s="1" t="s">
        <v>3660</v>
      </c>
    </row>
    <row r="1387" spans="1:4">
      <c r="A1387" s="1">
        <v>1386</v>
      </c>
      <c r="B1387" s="1">
        <v>53107835</v>
      </c>
      <c r="C1387" s="1" t="s">
        <v>3655</v>
      </c>
      <c r="D1387" s="1" t="s">
        <v>3660</v>
      </c>
    </row>
    <row r="1388" spans="1:4">
      <c r="A1388" s="1">
        <v>1387</v>
      </c>
      <c r="B1388" s="1">
        <v>52964633</v>
      </c>
      <c r="C1388" s="1" t="s">
        <v>3653</v>
      </c>
      <c r="D1388" s="1" t="s">
        <v>3654</v>
      </c>
    </row>
    <row r="1389" spans="1:4">
      <c r="A1389" s="1">
        <v>1388</v>
      </c>
      <c r="B1389" s="1">
        <v>1015421641</v>
      </c>
      <c r="C1389" s="1" t="s">
        <v>3655</v>
      </c>
      <c r="D1389" s="1" t="s">
        <v>3658</v>
      </c>
    </row>
    <row r="1390" spans="1:4">
      <c r="A1390" s="1">
        <v>1389</v>
      </c>
      <c r="B1390" s="1">
        <v>80085586</v>
      </c>
      <c r="C1390" s="1" t="s">
        <v>3655</v>
      </c>
      <c r="D1390" s="1" t="s">
        <v>3659</v>
      </c>
    </row>
    <row r="1391" spans="1:4">
      <c r="A1391" s="1">
        <v>1390</v>
      </c>
      <c r="B1391" s="1">
        <v>35194722</v>
      </c>
      <c r="C1391" s="1" t="s">
        <v>3655</v>
      </c>
      <c r="D1391" s="1" t="s">
        <v>3657</v>
      </c>
    </row>
    <row r="1392" spans="1:4">
      <c r="A1392" s="1">
        <v>1391</v>
      </c>
      <c r="B1392" s="1">
        <v>53105876</v>
      </c>
      <c r="C1392" s="1" t="s">
        <v>3655</v>
      </c>
      <c r="D1392" s="1" t="s">
        <v>3656</v>
      </c>
    </row>
    <row r="1393" spans="1:4">
      <c r="A1393" s="1">
        <v>1392</v>
      </c>
      <c r="B1393" s="1">
        <v>5303882</v>
      </c>
      <c r="C1393" s="1" t="s">
        <v>3655</v>
      </c>
      <c r="D1393" s="1" t="s">
        <v>3656</v>
      </c>
    </row>
    <row r="1394" spans="1:4">
      <c r="A1394" s="1">
        <v>1393</v>
      </c>
      <c r="B1394" s="1">
        <v>51813650</v>
      </c>
      <c r="C1394" s="1" t="s">
        <v>3655</v>
      </c>
      <c r="D1394" s="1" t="s">
        <v>3659</v>
      </c>
    </row>
    <row r="1395" spans="1:4">
      <c r="A1395" s="1">
        <v>1394</v>
      </c>
      <c r="B1395" s="1">
        <v>52926</v>
      </c>
      <c r="C1395" s="1" t="s">
        <v>3655</v>
      </c>
      <c r="D1395" s="1" t="s">
        <v>3657</v>
      </c>
    </row>
    <row r="1396" spans="1:4">
      <c r="A1396" s="1">
        <v>1395</v>
      </c>
      <c r="B1396" s="1">
        <v>52522732</v>
      </c>
      <c r="C1396" s="1" t="s">
        <v>3653</v>
      </c>
      <c r="D1396" s="1" t="s">
        <v>3654</v>
      </c>
    </row>
    <row r="1397" spans="1:4">
      <c r="A1397" s="1">
        <v>1396</v>
      </c>
      <c r="B1397" s="1">
        <v>1233544310</v>
      </c>
      <c r="C1397" s="1" t="s">
        <v>3655</v>
      </c>
      <c r="D1397" s="1" t="s">
        <v>3658</v>
      </c>
    </row>
    <row r="1398" spans="1:4">
      <c r="A1398" s="1">
        <v>1397</v>
      </c>
      <c r="B1398" s="1">
        <v>79859770</v>
      </c>
      <c r="C1398" s="1" t="s">
        <v>3655</v>
      </c>
      <c r="D1398" s="1" t="s">
        <v>3657</v>
      </c>
    </row>
    <row r="1399" spans="1:4">
      <c r="A1399" s="1">
        <v>1398</v>
      </c>
      <c r="B1399" s="1">
        <v>1073300686</v>
      </c>
      <c r="C1399" s="1" t="s">
        <v>3655</v>
      </c>
      <c r="D1399" s="1" t="s">
        <v>3657</v>
      </c>
    </row>
    <row r="1400" spans="1:4">
      <c r="A1400" s="1">
        <v>1399</v>
      </c>
      <c r="B1400" s="1">
        <v>17354999</v>
      </c>
      <c r="C1400" s="1" t="s">
        <v>3655</v>
      </c>
      <c r="D1400" s="1" t="s">
        <v>3659</v>
      </c>
    </row>
    <row r="1401" spans="1:4">
      <c r="A1401" s="1">
        <v>1400</v>
      </c>
      <c r="B1401" s="1">
        <v>53007606</v>
      </c>
      <c r="C1401" s="1" t="s">
        <v>3653</v>
      </c>
      <c r="D1401" s="1" t="s">
        <v>3654</v>
      </c>
    </row>
    <row r="1402" spans="1:4">
      <c r="A1402" s="1">
        <v>1401</v>
      </c>
      <c r="B1402" s="1">
        <v>53088003</v>
      </c>
      <c r="C1402" s="1" t="s">
        <v>3653</v>
      </c>
      <c r="D1402" s="1" t="s">
        <v>3654</v>
      </c>
    </row>
    <row r="1403" spans="1:4">
      <c r="A1403" s="1">
        <v>1402</v>
      </c>
      <c r="B1403" s="1">
        <v>1020611643</v>
      </c>
      <c r="C1403" s="1" t="s">
        <v>3653</v>
      </c>
      <c r="D1403" s="1" t="s">
        <v>3654</v>
      </c>
    </row>
    <row r="1404" spans="1:4">
      <c r="A1404" s="1">
        <v>1403</v>
      </c>
      <c r="B1404" s="1">
        <v>101427913</v>
      </c>
      <c r="C1404" s="1" t="s">
        <v>3653</v>
      </c>
      <c r="D1404" s="1" t="s">
        <v>3654</v>
      </c>
    </row>
    <row r="1405" spans="1:4">
      <c r="A1405" s="1">
        <v>1404</v>
      </c>
      <c r="B1405" s="1">
        <v>52852700</v>
      </c>
      <c r="C1405" s="1" t="s">
        <v>3653</v>
      </c>
      <c r="D1405" s="1" t="s">
        <v>3654</v>
      </c>
    </row>
    <row r="1406" spans="1:4">
      <c r="A1406" s="1">
        <v>1405</v>
      </c>
      <c r="B1406" s="1">
        <v>1020628736</v>
      </c>
      <c r="C1406" s="1" t="s">
        <v>3655</v>
      </c>
      <c r="D1406" s="1" t="s">
        <v>3660</v>
      </c>
    </row>
    <row r="1407" spans="1:4">
      <c r="A1407" s="1">
        <v>1406</v>
      </c>
      <c r="B1407" s="1">
        <v>80071001</v>
      </c>
      <c r="C1407" s="1" t="s">
        <v>3653</v>
      </c>
      <c r="D1407" s="1" t="s">
        <v>3654</v>
      </c>
    </row>
    <row r="1408" spans="1:4">
      <c r="A1408" s="1">
        <v>1407</v>
      </c>
      <c r="B1408" s="1">
        <v>39757288</v>
      </c>
      <c r="C1408" s="1" t="s">
        <v>3655</v>
      </c>
      <c r="D1408" s="1" t="s">
        <v>3656</v>
      </c>
    </row>
    <row r="1409" spans="1:4">
      <c r="A1409" s="1">
        <v>1408</v>
      </c>
      <c r="B1409" s="1">
        <v>1018383006</v>
      </c>
      <c r="C1409" s="1" t="s">
        <v>3653</v>
      </c>
      <c r="D1409" s="1" t="s">
        <v>3654</v>
      </c>
    </row>
    <row r="1410" spans="1:4">
      <c r="A1410" s="1">
        <v>1409</v>
      </c>
      <c r="B1410" s="1">
        <v>51983798</v>
      </c>
      <c r="C1410" s="1" t="s">
        <v>3655</v>
      </c>
      <c r="D1410" s="1" t="s">
        <v>3659</v>
      </c>
    </row>
    <row r="1411" spans="1:4">
      <c r="A1411" s="1">
        <v>1410</v>
      </c>
      <c r="B1411" s="1">
        <v>1014925713</v>
      </c>
      <c r="C1411" s="1" t="s">
        <v>3655</v>
      </c>
      <c r="D1411" s="1" t="s">
        <v>3658</v>
      </c>
    </row>
    <row r="1412" spans="1:4">
      <c r="A1412" s="1">
        <v>1411</v>
      </c>
      <c r="B1412" s="1">
        <v>1073888369</v>
      </c>
      <c r="C1412" s="1" t="s">
        <v>3655</v>
      </c>
      <c r="D1412" s="1" t="s">
        <v>3659</v>
      </c>
    </row>
    <row r="1413" spans="1:4">
      <c r="A1413" s="1">
        <v>1412</v>
      </c>
      <c r="B1413" s="1">
        <v>1078899255</v>
      </c>
      <c r="C1413" s="1" t="s">
        <v>3655</v>
      </c>
      <c r="D1413" s="1" t="s">
        <v>3658</v>
      </c>
    </row>
    <row r="1414" spans="1:4">
      <c r="A1414" s="1">
        <v>1413</v>
      </c>
      <c r="B1414" s="1">
        <v>79531325</v>
      </c>
      <c r="C1414" s="1" t="s">
        <v>3655</v>
      </c>
      <c r="D1414" s="1" t="s">
        <v>3658</v>
      </c>
    </row>
    <row r="1415" spans="1:4">
      <c r="A1415" s="1">
        <v>1414</v>
      </c>
      <c r="B1415" s="1">
        <v>52792308</v>
      </c>
      <c r="C1415" s="1" t="s">
        <v>3655</v>
      </c>
      <c r="D1415" s="1" t="s">
        <v>3661</v>
      </c>
    </row>
    <row r="1416" spans="1:4">
      <c r="A1416" s="1">
        <v>1415</v>
      </c>
      <c r="B1416" s="1">
        <v>5274863</v>
      </c>
      <c r="C1416" s="1" t="s">
        <v>3655</v>
      </c>
      <c r="D1416" s="1" t="s">
        <v>3657</v>
      </c>
    </row>
    <row r="1417" spans="1:4">
      <c r="A1417" s="1">
        <v>1416</v>
      </c>
      <c r="B1417" s="1">
        <v>1010657137</v>
      </c>
      <c r="C1417" s="1" t="s">
        <v>3653</v>
      </c>
      <c r="D1417" s="1" t="s">
        <v>3654</v>
      </c>
    </row>
    <row r="1418" spans="1:4">
      <c r="A1418" s="1">
        <v>1417</v>
      </c>
      <c r="B1418" s="1">
        <v>52202393</v>
      </c>
      <c r="C1418" s="1" t="s">
        <v>3655</v>
      </c>
      <c r="D1418" s="1" t="s">
        <v>3660</v>
      </c>
    </row>
    <row r="1419" spans="1:4">
      <c r="A1419" s="1">
        <v>1418</v>
      </c>
      <c r="B1419" s="1">
        <v>52851650</v>
      </c>
      <c r="C1419" s="1" t="s">
        <v>3655</v>
      </c>
      <c r="D1419" s="1" t="s">
        <v>3656</v>
      </c>
    </row>
    <row r="1420" spans="1:4">
      <c r="A1420" s="1">
        <v>1419</v>
      </c>
      <c r="B1420" s="1">
        <v>1014736114</v>
      </c>
      <c r="C1420" s="1" t="s">
        <v>3655</v>
      </c>
      <c r="D1420" s="1" t="s">
        <v>3657</v>
      </c>
    </row>
    <row r="1421" spans="1:4">
      <c r="A1421" s="1">
        <v>1420</v>
      </c>
      <c r="B1421" s="1">
        <v>5312480</v>
      </c>
      <c r="C1421" s="1" t="s">
        <v>3655</v>
      </c>
      <c r="D1421" s="1" t="s">
        <v>3660</v>
      </c>
    </row>
    <row r="1422" spans="1:4">
      <c r="A1422" s="1">
        <v>1421</v>
      </c>
      <c r="B1422" s="1">
        <v>80878969</v>
      </c>
      <c r="C1422" s="1" t="s">
        <v>3655</v>
      </c>
      <c r="D1422" s="1" t="s">
        <v>3660</v>
      </c>
    </row>
    <row r="1423" spans="1:4">
      <c r="A1423" s="1">
        <v>1422</v>
      </c>
      <c r="B1423" s="1">
        <v>52933973</v>
      </c>
      <c r="C1423" s="1" t="s">
        <v>3655</v>
      </c>
      <c r="D1423" s="1" t="s">
        <v>3658</v>
      </c>
    </row>
    <row r="1424" spans="1:4">
      <c r="A1424" s="1">
        <v>1423</v>
      </c>
      <c r="B1424" s="1">
        <v>91246054</v>
      </c>
      <c r="C1424" s="1" t="s">
        <v>3655</v>
      </c>
      <c r="D1424" s="1" t="s">
        <v>3657</v>
      </c>
    </row>
    <row r="1425" spans="1:4">
      <c r="A1425" s="1">
        <v>1424</v>
      </c>
      <c r="B1425" s="1">
        <v>1010688875</v>
      </c>
      <c r="C1425" s="1" t="s">
        <v>3655</v>
      </c>
      <c r="D1425" s="1" t="s">
        <v>3659</v>
      </c>
    </row>
    <row r="1426" spans="1:4">
      <c r="A1426" s="1">
        <v>1425</v>
      </c>
      <c r="B1426" s="1">
        <v>32785177</v>
      </c>
      <c r="C1426" s="1" t="s">
        <v>3655</v>
      </c>
      <c r="D1426" s="1" t="s">
        <v>3658</v>
      </c>
    </row>
    <row r="1427" spans="1:4">
      <c r="A1427" s="1">
        <v>1426</v>
      </c>
      <c r="B1427" s="1">
        <v>1026669209</v>
      </c>
      <c r="C1427" s="1" t="s">
        <v>3653</v>
      </c>
      <c r="D1427" s="1" t="s">
        <v>3654</v>
      </c>
    </row>
    <row r="1428" spans="1:4">
      <c r="A1428" s="1">
        <v>1427</v>
      </c>
      <c r="B1428" s="1">
        <v>80015026</v>
      </c>
      <c r="C1428" s="1" t="s">
        <v>3655</v>
      </c>
      <c r="D1428" s="1" t="s">
        <v>3656</v>
      </c>
    </row>
    <row r="1429" spans="1:4">
      <c r="A1429" s="1">
        <v>1428</v>
      </c>
      <c r="B1429" s="1">
        <v>52877793</v>
      </c>
      <c r="C1429" s="1" t="s">
        <v>3655</v>
      </c>
      <c r="D1429" s="1" t="s">
        <v>3658</v>
      </c>
    </row>
    <row r="1430" spans="1:4">
      <c r="A1430" s="1">
        <v>1429</v>
      </c>
      <c r="B1430" s="1">
        <v>52976075</v>
      </c>
      <c r="C1430" s="1" t="s">
        <v>3655</v>
      </c>
      <c r="D1430" s="1" t="s">
        <v>3656</v>
      </c>
    </row>
    <row r="1431" spans="1:4">
      <c r="A1431" s="1">
        <v>1430</v>
      </c>
      <c r="B1431" s="1">
        <v>1018400179</v>
      </c>
      <c r="C1431" s="1" t="s">
        <v>3653</v>
      </c>
      <c r="D1431" s="1" t="s">
        <v>3654</v>
      </c>
    </row>
    <row r="1432" spans="1:4">
      <c r="A1432" s="1">
        <v>1431</v>
      </c>
      <c r="B1432" s="1">
        <v>52178944</v>
      </c>
      <c r="C1432" s="1" t="s">
        <v>3655</v>
      </c>
      <c r="D1432" s="1" t="s">
        <v>3661</v>
      </c>
    </row>
    <row r="1433" spans="1:4">
      <c r="A1433" s="1">
        <v>1432</v>
      </c>
      <c r="B1433" s="1">
        <v>1022468711</v>
      </c>
      <c r="C1433" s="1" t="s">
        <v>3655</v>
      </c>
      <c r="D1433" s="1" t="s">
        <v>3661</v>
      </c>
    </row>
    <row r="1434" spans="1:4">
      <c r="A1434" s="1">
        <v>1433</v>
      </c>
      <c r="B1434" s="1">
        <v>52459884</v>
      </c>
      <c r="C1434" s="1" t="s">
        <v>3655</v>
      </c>
      <c r="D1434" s="1" t="s">
        <v>3659</v>
      </c>
    </row>
    <row r="1435" spans="1:4">
      <c r="A1435" s="1">
        <v>1434</v>
      </c>
      <c r="B1435" s="1">
        <v>1033668822</v>
      </c>
      <c r="C1435" s="1" t="s">
        <v>3655</v>
      </c>
      <c r="D1435" s="1" t="s">
        <v>3657</v>
      </c>
    </row>
    <row r="1436" spans="1:4">
      <c r="A1436" s="1">
        <v>1435</v>
      </c>
      <c r="B1436" s="1">
        <v>20945785</v>
      </c>
      <c r="C1436" s="1" t="s">
        <v>3655</v>
      </c>
      <c r="D1436" s="1" t="s">
        <v>3658</v>
      </c>
    </row>
    <row r="1437" spans="1:4">
      <c r="A1437" s="1">
        <v>1436</v>
      </c>
      <c r="B1437" s="1">
        <v>5227346</v>
      </c>
      <c r="C1437" s="1" t="s">
        <v>3653</v>
      </c>
      <c r="D1437" s="1" t="s">
        <v>3654</v>
      </c>
    </row>
    <row r="1438" spans="1:4">
      <c r="A1438" s="1">
        <v>1437</v>
      </c>
      <c r="B1438" s="1">
        <v>79598397</v>
      </c>
      <c r="C1438" s="1" t="s">
        <v>3655</v>
      </c>
      <c r="D1438" s="1" t="s">
        <v>3661</v>
      </c>
    </row>
    <row r="1439" spans="1:4">
      <c r="A1439" s="1">
        <v>1438</v>
      </c>
      <c r="B1439" s="1">
        <v>23628032</v>
      </c>
      <c r="C1439" s="1" t="s">
        <v>3655</v>
      </c>
      <c r="D1439" s="1" t="s">
        <v>3658</v>
      </c>
    </row>
    <row r="1440" spans="1:4">
      <c r="A1440" s="1">
        <v>1439</v>
      </c>
      <c r="B1440" s="1">
        <v>1014369466</v>
      </c>
      <c r="C1440" s="1" t="s">
        <v>3653</v>
      </c>
      <c r="D1440" s="1" t="s">
        <v>3654</v>
      </c>
    </row>
    <row r="1441" spans="1:4">
      <c r="A1441" s="1">
        <v>1440</v>
      </c>
      <c r="B1441" s="1">
        <v>51871720</v>
      </c>
      <c r="C1441" s="1" t="s">
        <v>3655</v>
      </c>
      <c r="D1441" s="1" t="s">
        <v>3657</v>
      </c>
    </row>
    <row r="1442" spans="1:4">
      <c r="A1442" s="1">
        <v>1441</v>
      </c>
      <c r="B1442" s="1">
        <v>5282172</v>
      </c>
      <c r="C1442" s="1" t="s">
        <v>3653</v>
      </c>
      <c r="D1442" s="1" t="s">
        <v>3654</v>
      </c>
    </row>
    <row r="1443" spans="1:4">
      <c r="A1443" s="1">
        <v>1442</v>
      </c>
      <c r="B1443" s="1">
        <v>1013364318</v>
      </c>
      <c r="C1443" s="1" t="s">
        <v>3653</v>
      </c>
      <c r="D1443" s="1" t="s">
        <v>3654</v>
      </c>
    </row>
    <row r="1444" spans="1:4">
      <c r="A1444" s="1">
        <v>1443</v>
      </c>
      <c r="B1444" s="1">
        <v>52226826</v>
      </c>
      <c r="C1444" s="1" t="s">
        <v>3653</v>
      </c>
      <c r="D1444" s="1" t="s">
        <v>3654</v>
      </c>
    </row>
    <row r="1445" spans="1:4">
      <c r="A1445" s="1">
        <v>1444</v>
      </c>
      <c r="B1445" s="1">
        <v>53107334</v>
      </c>
      <c r="C1445" s="1" t="s">
        <v>3655</v>
      </c>
      <c r="D1445" s="1" t="s">
        <v>3661</v>
      </c>
    </row>
    <row r="1446" spans="1:4">
      <c r="A1446" s="1">
        <v>1445</v>
      </c>
      <c r="B1446" s="1">
        <v>1049167698</v>
      </c>
      <c r="C1446" s="1" t="s">
        <v>3655</v>
      </c>
      <c r="D1446" s="1" t="s">
        <v>3656</v>
      </c>
    </row>
    <row r="1447" spans="1:4">
      <c r="A1447" s="1">
        <v>1446</v>
      </c>
      <c r="B1447" s="1">
        <v>52033277</v>
      </c>
      <c r="C1447" s="1" t="s">
        <v>3655</v>
      </c>
      <c r="D1447" s="1" t="s">
        <v>3659</v>
      </c>
    </row>
    <row r="1448" spans="1:4">
      <c r="A1448" s="1">
        <v>1447</v>
      </c>
      <c r="B1448" s="1">
        <v>1000929850</v>
      </c>
      <c r="C1448" s="1" t="s">
        <v>3655</v>
      </c>
      <c r="D1448" s="1" t="s">
        <v>3658</v>
      </c>
    </row>
    <row r="1449" spans="1:4">
      <c r="A1449" s="1">
        <v>1448</v>
      </c>
      <c r="B1449" s="1">
        <v>1019374319</v>
      </c>
      <c r="C1449" s="1" t="s">
        <v>3655</v>
      </c>
      <c r="D1449" s="1" t="s">
        <v>3659</v>
      </c>
    </row>
    <row r="1450" spans="1:4">
      <c r="A1450" s="1">
        <v>1449</v>
      </c>
      <c r="B1450" s="1">
        <v>52857804</v>
      </c>
      <c r="C1450" s="1" t="s">
        <v>3653</v>
      </c>
      <c r="D1450" s="1" t="s">
        <v>3654</v>
      </c>
    </row>
    <row r="1451" spans="1:4">
      <c r="A1451" s="1">
        <v>1450</v>
      </c>
      <c r="B1451" s="1">
        <v>52227293</v>
      </c>
      <c r="C1451" s="1" t="s">
        <v>3655</v>
      </c>
      <c r="D1451" s="1" t="s">
        <v>3657</v>
      </c>
    </row>
    <row r="1452" spans="1:4">
      <c r="A1452" s="1">
        <v>1451</v>
      </c>
      <c r="B1452" s="1">
        <v>71755843</v>
      </c>
      <c r="C1452" s="1" t="s">
        <v>3655</v>
      </c>
      <c r="D1452" s="1" t="s">
        <v>3660</v>
      </c>
    </row>
    <row r="1453" spans="1:4">
      <c r="A1453" s="1">
        <v>1452</v>
      </c>
      <c r="B1453" s="1">
        <v>51896266</v>
      </c>
      <c r="C1453" s="1" t="s">
        <v>3653</v>
      </c>
      <c r="D1453" s="1" t="s">
        <v>3654</v>
      </c>
    </row>
    <row r="1454" spans="1:4">
      <c r="A1454" s="1">
        <v>1453</v>
      </c>
      <c r="B1454" s="1">
        <v>1013670990</v>
      </c>
      <c r="C1454" s="1" t="s">
        <v>3655</v>
      </c>
      <c r="D1454" s="1" t="s">
        <v>3656</v>
      </c>
    </row>
    <row r="1455" spans="1:4">
      <c r="A1455" s="1">
        <v>1454</v>
      </c>
      <c r="B1455" s="1">
        <v>1022923229</v>
      </c>
      <c r="C1455" s="1" t="s">
        <v>3653</v>
      </c>
      <c r="D1455" s="1" t="s">
        <v>3654</v>
      </c>
    </row>
    <row r="1456" spans="1:4">
      <c r="A1456" s="1">
        <v>1455</v>
      </c>
      <c r="B1456" s="1">
        <v>1012547136</v>
      </c>
      <c r="C1456" s="1" t="s">
        <v>3655</v>
      </c>
      <c r="D1456" s="1" t="s">
        <v>3658</v>
      </c>
    </row>
    <row r="1457" spans="1:4">
      <c r="A1457" s="1">
        <v>1456</v>
      </c>
      <c r="B1457" s="1">
        <v>1022200899</v>
      </c>
      <c r="C1457" s="1" t="s">
        <v>3655</v>
      </c>
      <c r="D1457" s="1" t="s">
        <v>3659</v>
      </c>
    </row>
    <row r="1458" spans="1:4">
      <c r="A1458" s="1">
        <v>1457</v>
      </c>
      <c r="B1458" s="1">
        <v>1016312087</v>
      </c>
      <c r="C1458" s="1" t="s">
        <v>3655</v>
      </c>
      <c r="D1458" s="1" t="s">
        <v>3657</v>
      </c>
    </row>
    <row r="1459" spans="1:4">
      <c r="A1459" s="1">
        <v>1458</v>
      </c>
      <c r="B1459" s="1">
        <v>79517709</v>
      </c>
      <c r="C1459" s="1" t="s">
        <v>3655</v>
      </c>
      <c r="D1459" s="1" t="s">
        <v>3658</v>
      </c>
    </row>
    <row r="1460" spans="1:4">
      <c r="A1460" s="1">
        <v>1459</v>
      </c>
      <c r="B1460" s="1">
        <v>106918705</v>
      </c>
      <c r="C1460" s="1" t="s">
        <v>3655</v>
      </c>
      <c r="D1460" s="1" t="s">
        <v>3656</v>
      </c>
    </row>
    <row r="1461" spans="1:4">
      <c r="A1461" s="1">
        <v>1460</v>
      </c>
      <c r="B1461" s="1">
        <v>93204093</v>
      </c>
      <c r="C1461" s="1" t="s">
        <v>3653</v>
      </c>
      <c r="D1461" s="1" t="s">
        <v>3654</v>
      </c>
    </row>
    <row r="1462" spans="1:4">
      <c r="A1462" s="1">
        <v>1461</v>
      </c>
      <c r="B1462" s="1">
        <v>52111991</v>
      </c>
      <c r="C1462" s="1" t="s">
        <v>3655</v>
      </c>
      <c r="D1462" s="1" t="s">
        <v>3656</v>
      </c>
    </row>
    <row r="1463" spans="1:4">
      <c r="A1463" s="1">
        <v>1462</v>
      </c>
      <c r="B1463" s="1">
        <v>52934833</v>
      </c>
      <c r="C1463" s="1" t="s">
        <v>3655</v>
      </c>
      <c r="D1463" s="1" t="s">
        <v>3657</v>
      </c>
    </row>
    <row r="1464" spans="1:4">
      <c r="A1464" s="1">
        <v>1463</v>
      </c>
      <c r="B1464" s="1">
        <v>52023507</v>
      </c>
      <c r="C1464" s="1" t="s">
        <v>3655</v>
      </c>
      <c r="D1464" s="1" t="s">
        <v>3661</v>
      </c>
    </row>
    <row r="1465" spans="1:4">
      <c r="A1465" s="1">
        <v>1464</v>
      </c>
      <c r="B1465" s="1">
        <v>52124259</v>
      </c>
      <c r="C1465" s="1" t="s">
        <v>3655</v>
      </c>
      <c r="D1465" s="1" t="s">
        <v>3656</v>
      </c>
    </row>
    <row r="1466" spans="1:4">
      <c r="A1466" s="1">
        <v>1465</v>
      </c>
      <c r="B1466" s="1">
        <v>52252298</v>
      </c>
      <c r="C1466" s="1" t="s">
        <v>3655</v>
      </c>
      <c r="D1466" s="1" t="s">
        <v>3659</v>
      </c>
    </row>
    <row r="1467" spans="1:4">
      <c r="A1467" s="1">
        <v>1466</v>
      </c>
      <c r="B1467" s="1">
        <v>1010950627</v>
      </c>
      <c r="C1467" s="1" t="s">
        <v>3653</v>
      </c>
      <c r="D1467" s="1" t="s">
        <v>3654</v>
      </c>
    </row>
    <row r="1468" spans="1:4">
      <c r="A1468" s="1">
        <v>1467</v>
      </c>
      <c r="B1468" s="1">
        <v>52535545</v>
      </c>
      <c r="C1468" s="1" t="s">
        <v>3655</v>
      </c>
      <c r="D1468" s="1" t="s">
        <v>3661</v>
      </c>
    </row>
    <row r="1469" spans="1:4">
      <c r="A1469" s="1">
        <v>1468</v>
      </c>
      <c r="B1469" s="1">
        <v>52111390</v>
      </c>
      <c r="C1469" s="1" t="s">
        <v>3655</v>
      </c>
      <c r="D1469" s="1" t="s">
        <v>3659</v>
      </c>
    </row>
    <row r="1470" spans="1:4">
      <c r="A1470" s="1">
        <v>1469</v>
      </c>
      <c r="B1470" s="1">
        <v>52864806</v>
      </c>
      <c r="C1470" s="1" t="s">
        <v>3655</v>
      </c>
      <c r="D1470" s="1" t="s">
        <v>3660</v>
      </c>
    </row>
    <row r="1471" spans="1:4">
      <c r="A1471" s="1">
        <v>1470</v>
      </c>
      <c r="B1471" s="1">
        <v>52229515</v>
      </c>
      <c r="C1471" s="1" t="s">
        <v>3655</v>
      </c>
      <c r="D1471" s="1" t="s">
        <v>3659</v>
      </c>
    </row>
    <row r="1472" spans="1:4">
      <c r="A1472" s="1">
        <v>1471</v>
      </c>
      <c r="B1472" s="1">
        <v>1022801429</v>
      </c>
      <c r="C1472" s="1" t="s">
        <v>3653</v>
      </c>
      <c r="D1472" s="1" t="s">
        <v>3654</v>
      </c>
    </row>
    <row r="1473" spans="1:4">
      <c r="A1473" s="1">
        <v>1472</v>
      </c>
      <c r="B1473" s="1">
        <v>39724903</v>
      </c>
      <c r="C1473" s="1" t="s">
        <v>3655</v>
      </c>
      <c r="D1473" s="1" t="s">
        <v>3659</v>
      </c>
    </row>
    <row r="1474" spans="1:4">
      <c r="A1474" s="1">
        <v>1473</v>
      </c>
      <c r="B1474" s="1">
        <v>1104474593</v>
      </c>
      <c r="C1474" s="1" t="s">
        <v>3655</v>
      </c>
      <c r="D1474" s="1" t="s">
        <v>3657</v>
      </c>
    </row>
    <row r="1475" spans="1:4">
      <c r="A1475" s="1">
        <v>1474</v>
      </c>
      <c r="B1475" s="1">
        <v>79679902</v>
      </c>
      <c r="C1475" s="1" t="s">
        <v>3653</v>
      </c>
      <c r="D1475" s="1" t="s">
        <v>3654</v>
      </c>
    </row>
    <row r="1476" spans="1:4">
      <c r="A1476" s="1">
        <v>1475</v>
      </c>
      <c r="B1476" s="1">
        <v>52854566</v>
      </c>
      <c r="C1476" s="1" t="s">
        <v>3655</v>
      </c>
      <c r="D1476" s="1" t="s">
        <v>3656</v>
      </c>
    </row>
    <row r="1477" spans="1:4">
      <c r="A1477" s="1">
        <v>1476</v>
      </c>
      <c r="B1477" s="1">
        <v>102037978</v>
      </c>
      <c r="C1477" s="1" t="s">
        <v>3655</v>
      </c>
      <c r="D1477" s="1" t="s">
        <v>3657</v>
      </c>
    </row>
    <row r="1478" spans="1:4">
      <c r="A1478" s="1">
        <v>1477</v>
      </c>
      <c r="B1478" s="1">
        <v>1022393420</v>
      </c>
      <c r="C1478" s="1" t="s">
        <v>3655</v>
      </c>
      <c r="D1478" s="1" t="s">
        <v>3658</v>
      </c>
    </row>
    <row r="1479" spans="1:4">
      <c r="A1479" s="1">
        <v>1478</v>
      </c>
      <c r="B1479" s="1">
        <v>1020661865</v>
      </c>
      <c r="C1479" s="1" t="s">
        <v>3655</v>
      </c>
      <c r="D1479" s="1" t="s">
        <v>3657</v>
      </c>
    </row>
    <row r="1480" spans="1:4">
      <c r="A1480" s="1">
        <v>1479</v>
      </c>
      <c r="B1480" s="1">
        <v>52265434</v>
      </c>
      <c r="C1480" s="1" t="s">
        <v>3653</v>
      </c>
      <c r="D1480" s="1" t="s">
        <v>3654</v>
      </c>
    </row>
    <row r="1481" spans="1:4">
      <c r="A1481" s="1">
        <v>1480</v>
      </c>
      <c r="B1481" s="1">
        <v>4034843</v>
      </c>
      <c r="C1481" s="1" t="s">
        <v>3653</v>
      </c>
      <c r="D1481" s="1" t="s">
        <v>3654</v>
      </c>
    </row>
    <row r="1482" spans="1:4">
      <c r="A1482" s="1">
        <v>1481</v>
      </c>
      <c r="B1482" s="1">
        <v>79222285</v>
      </c>
      <c r="C1482" s="1" t="s">
        <v>3655</v>
      </c>
      <c r="D1482" s="1" t="s">
        <v>3658</v>
      </c>
    </row>
    <row r="1483" spans="1:4">
      <c r="A1483" s="1">
        <v>1482</v>
      </c>
      <c r="B1483" s="1">
        <v>1030897214</v>
      </c>
      <c r="C1483" s="1" t="s">
        <v>3655</v>
      </c>
      <c r="D1483" s="1" t="s">
        <v>3660</v>
      </c>
    </row>
    <row r="1484" spans="1:4">
      <c r="A1484" s="1">
        <v>1483</v>
      </c>
      <c r="B1484" s="1">
        <v>52913760</v>
      </c>
      <c r="C1484" s="1" t="s">
        <v>3653</v>
      </c>
      <c r="D1484" s="1" t="s">
        <v>3654</v>
      </c>
    </row>
    <row r="1485" spans="1:4">
      <c r="A1485" s="1">
        <v>1484</v>
      </c>
      <c r="B1485" s="1">
        <v>91271841</v>
      </c>
      <c r="C1485" s="1" t="s">
        <v>3653</v>
      </c>
      <c r="D1485" s="1" t="s">
        <v>3654</v>
      </c>
    </row>
    <row r="1486" spans="1:4">
      <c r="A1486" s="1">
        <v>1485</v>
      </c>
      <c r="B1486" s="1">
        <v>52865925</v>
      </c>
      <c r="C1486" s="1" t="s">
        <v>3655</v>
      </c>
      <c r="D1486" s="1" t="s">
        <v>3660</v>
      </c>
    </row>
    <row r="1487" spans="1:4">
      <c r="A1487" s="1">
        <v>1486</v>
      </c>
      <c r="B1487" s="1">
        <v>80851549</v>
      </c>
      <c r="C1487" s="1" t="s">
        <v>3655</v>
      </c>
      <c r="D1487" s="1" t="s">
        <v>3659</v>
      </c>
    </row>
    <row r="1488" spans="1:4">
      <c r="A1488" s="1">
        <v>1487</v>
      </c>
      <c r="B1488" s="1">
        <v>84086597</v>
      </c>
      <c r="C1488" s="1" t="s">
        <v>3655</v>
      </c>
      <c r="D1488" s="1" t="s">
        <v>3656</v>
      </c>
    </row>
    <row r="1489" spans="1:4">
      <c r="A1489" s="1">
        <v>1488</v>
      </c>
      <c r="B1489" s="1">
        <v>80229643</v>
      </c>
      <c r="C1489" s="1" t="s">
        <v>3655</v>
      </c>
      <c r="D1489" s="1" t="s">
        <v>3659</v>
      </c>
    </row>
    <row r="1490" spans="1:4">
      <c r="A1490" s="1">
        <v>1489</v>
      </c>
      <c r="B1490" s="1">
        <v>1070350466</v>
      </c>
      <c r="C1490" s="1" t="s">
        <v>3655</v>
      </c>
      <c r="D1490" s="1" t="s">
        <v>3660</v>
      </c>
    </row>
    <row r="1491" spans="1:4">
      <c r="A1491" s="1">
        <v>1490</v>
      </c>
      <c r="B1491" s="1">
        <v>40329024</v>
      </c>
      <c r="C1491" s="1" t="s">
        <v>3655</v>
      </c>
      <c r="D1491" s="1" t="s">
        <v>3656</v>
      </c>
    </row>
    <row r="1492" spans="1:4">
      <c r="A1492" s="1">
        <v>1491</v>
      </c>
      <c r="B1492" s="1">
        <v>72296268</v>
      </c>
      <c r="C1492" s="1" t="s">
        <v>3655</v>
      </c>
      <c r="D1492" s="1" t="s">
        <v>3660</v>
      </c>
    </row>
    <row r="1493" spans="1:4">
      <c r="A1493" s="1">
        <v>1492</v>
      </c>
      <c r="B1493" s="1">
        <v>1073523877</v>
      </c>
      <c r="C1493" s="1" t="s">
        <v>3655</v>
      </c>
      <c r="D1493" s="1" t="s">
        <v>3657</v>
      </c>
    </row>
    <row r="1494" spans="1:4">
      <c r="A1494" s="1">
        <v>1493</v>
      </c>
      <c r="B1494" s="1">
        <v>79761510</v>
      </c>
      <c r="C1494" s="1" t="s">
        <v>3655</v>
      </c>
      <c r="D1494" s="1" t="s">
        <v>3658</v>
      </c>
    </row>
    <row r="1495" spans="1:4">
      <c r="A1495" s="1">
        <v>1494</v>
      </c>
      <c r="B1495" s="1">
        <v>52811021</v>
      </c>
      <c r="C1495" s="1" t="s">
        <v>3655</v>
      </c>
      <c r="D1495" s="1" t="s">
        <v>3661</v>
      </c>
    </row>
    <row r="1496" spans="1:4">
      <c r="A1496" s="1">
        <v>1495</v>
      </c>
      <c r="B1496" s="1">
        <v>51858021</v>
      </c>
      <c r="C1496" s="1" t="s">
        <v>3653</v>
      </c>
      <c r="D1496" s="1" t="s">
        <v>3654</v>
      </c>
    </row>
    <row r="1497" spans="1:4">
      <c r="A1497" s="1">
        <v>1496</v>
      </c>
      <c r="B1497" s="1">
        <v>102368083</v>
      </c>
      <c r="C1497" s="1" t="s">
        <v>3655</v>
      </c>
      <c r="D1497" s="1" t="s">
        <v>3658</v>
      </c>
    </row>
    <row r="1498" spans="1:4">
      <c r="A1498" s="1">
        <v>1497</v>
      </c>
      <c r="B1498" s="1">
        <v>1015172675</v>
      </c>
      <c r="C1498" s="1" t="s">
        <v>3653</v>
      </c>
      <c r="D1498" s="1" t="s">
        <v>3654</v>
      </c>
    </row>
    <row r="1499" spans="1:4">
      <c r="A1499" s="1">
        <v>1498</v>
      </c>
      <c r="B1499" s="1">
        <v>79952821</v>
      </c>
      <c r="C1499" s="1" t="s">
        <v>3653</v>
      </c>
      <c r="D1499" s="1" t="s">
        <v>3654</v>
      </c>
    </row>
    <row r="1500" spans="1:4">
      <c r="A1500" s="1">
        <v>1499</v>
      </c>
      <c r="B1500" s="1">
        <v>1019540156</v>
      </c>
      <c r="C1500" s="1" t="s">
        <v>3653</v>
      </c>
      <c r="D1500" s="1" t="s">
        <v>3654</v>
      </c>
    </row>
    <row r="1501" spans="1:4">
      <c r="A1501" s="1">
        <v>1500</v>
      </c>
      <c r="B1501" s="1">
        <v>1075652509</v>
      </c>
      <c r="C1501" s="1" t="s">
        <v>3655</v>
      </c>
      <c r="D1501" s="1" t="s">
        <v>3661</v>
      </c>
    </row>
    <row r="1502" spans="1:4">
      <c r="A1502" s="1">
        <v>1501</v>
      </c>
      <c r="B1502" s="1">
        <v>529680</v>
      </c>
      <c r="C1502" s="1" t="s">
        <v>3653</v>
      </c>
      <c r="D1502" s="1" t="s">
        <v>3654</v>
      </c>
    </row>
    <row r="1503" spans="1:4">
      <c r="A1503" s="1">
        <v>1502</v>
      </c>
      <c r="B1503" s="1">
        <v>1032598066</v>
      </c>
      <c r="C1503" s="1" t="s">
        <v>3655</v>
      </c>
      <c r="D1503" s="1" t="s">
        <v>3659</v>
      </c>
    </row>
    <row r="1504" spans="1:4">
      <c r="A1504" s="1">
        <v>1503</v>
      </c>
      <c r="B1504" s="1">
        <v>52207561</v>
      </c>
      <c r="C1504" s="1" t="s">
        <v>3655</v>
      </c>
      <c r="D1504" s="1" t="s">
        <v>3659</v>
      </c>
    </row>
    <row r="1505" spans="1:4">
      <c r="A1505" s="1">
        <v>1504</v>
      </c>
      <c r="B1505" s="1">
        <v>1030183061</v>
      </c>
      <c r="C1505" s="1" t="s">
        <v>3655</v>
      </c>
      <c r="D1505" s="1" t="s">
        <v>3657</v>
      </c>
    </row>
    <row r="1506" spans="1:4">
      <c r="A1506" s="1">
        <v>1505</v>
      </c>
      <c r="B1506" s="1">
        <v>52984995</v>
      </c>
      <c r="C1506" s="1" t="s">
        <v>3655</v>
      </c>
      <c r="D1506" s="1" t="s">
        <v>3658</v>
      </c>
    </row>
    <row r="1507" spans="1:4">
      <c r="A1507" s="1">
        <v>1506</v>
      </c>
      <c r="B1507" s="1">
        <v>79872512</v>
      </c>
      <c r="C1507" s="1" t="s">
        <v>3655</v>
      </c>
      <c r="D1507" s="1" t="s">
        <v>3658</v>
      </c>
    </row>
    <row r="1508" spans="1:4">
      <c r="A1508" s="1">
        <v>1507</v>
      </c>
      <c r="B1508" s="1">
        <v>1032177880</v>
      </c>
      <c r="C1508" s="1" t="s">
        <v>3655</v>
      </c>
      <c r="D1508" s="1" t="s">
        <v>3660</v>
      </c>
    </row>
    <row r="1509" spans="1:4">
      <c r="A1509" s="1">
        <v>1508</v>
      </c>
      <c r="B1509" s="1">
        <v>79528037</v>
      </c>
      <c r="C1509" s="1" t="s">
        <v>3655</v>
      </c>
      <c r="D1509" s="1" t="s">
        <v>3659</v>
      </c>
    </row>
    <row r="1510" spans="1:4">
      <c r="A1510" s="1">
        <v>1509</v>
      </c>
      <c r="B1510" s="1">
        <v>1012657390</v>
      </c>
      <c r="C1510" s="1" t="s">
        <v>3655</v>
      </c>
      <c r="D1510" s="1" t="s">
        <v>3659</v>
      </c>
    </row>
    <row r="1511" spans="1:4">
      <c r="A1511" s="1">
        <v>1510</v>
      </c>
      <c r="B1511" s="1">
        <v>1030391052</v>
      </c>
      <c r="C1511" s="1" t="s">
        <v>3655</v>
      </c>
      <c r="D1511" s="1" t="s">
        <v>3660</v>
      </c>
    </row>
    <row r="1512" spans="1:4">
      <c r="A1512" s="1">
        <v>1511</v>
      </c>
      <c r="B1512" s="1">
        <v>52851746</v>
      </c>
      <c r="C1512" s="1" t="s">
        <v>3653</v>
      </c>
      <c r="D1512" s="1" t="s">
        <v>3654</v>
      </c>
    </row>
    <row r="1513" spans="1:4">
      <c r="A1513" s="1">
        <v>1512</v>
      </c>
      <c r="B1513" s="1">
        <v>1023729119</v>
      </c>
      <c r="C1513" s="1" t="s">
        <v>3655</v>
      </c>
      <c r="D1513" s="1" t="s">
        <v>3656</v>
      </c>
    </row>
    <row r="1514" spans="1:4">
      <c r="A1514" s="1">
        <v>1513</v>
      </c>
      <c r="B1514" s="1">
        <v>37947451</v>
      </c>
      <c r="C1514" s="1" t="s">
        <v>3655</v>
      </c>
      <c r="D1514" s="1" t="s">
        <v>3660</v>
      </c>
    </row>
    <row r="1515" spans="1:4">
      <c r="A1515" s="1">
        <v>1514</v>
      </c>
      <c r="B1515" s="1">
        <v>52525738</v>
      </c>
      <c r="C1515" s="1" t="s">
        <v>3655</v>
      </c>
      <c r="D1515" s="1" t="s">
        <v>3657</v>
      </c>
    </row>
    <row r="1516" spans="1:4">
      <c r="A1516" s="1">
        <v>1515</v>
      </c>
      <c r="B1516" s="1">
        <v>1012759270</v>
      </c>
      <c r="C1516" s="1" t="s">
        <v>3655</v>
      </c>
      <c r="D1516" s="1" t="s">
        <v>3657</v>
      </c>
    </row>
    <row r="1517" spans="1:4">
      <c r="A1517" s="1">
        <v>1516</v>
      </c>
      <c r="B1517" s="1">
        <v>1012941318</v>
      </c>
      <c r="C1517" s="1" t="s">
        <v>3655</v>
      </c>
      <c r="D1517" s="1" t="s">
        <v>3661</v>
      </c>
    </row>
    <row r="1518" spans="1:4">
      <c r="A1518" s="1">
        <v>1517</v>
      </c>
      <c r="B1518" s="1">
        <v>1014133634</v>
      </c>
      <c r="C1518" s="1" t="s">
        <v>3655</v>
      </c>
      <c r="D1518" s="1" t="s">
        <v>3658</v>
      </c>
    </row>
    <row r="1519" spans="1:4">
      <c r="A1519" s="1">
        <v>1518</v>
      </c>
      <c r="B1519" s="1">
        <v>79643038</v>
      </c>
      <c r="C1519" s="1" t="s">
        <v>3655</v>
      </c>
      <c r="D1519" s="1" t="s">
        <v>3659</v>
      </c>
    </row>
    <row r="1520" spans="1:4">
      <c r="A1520" s="1">
        <v>1519</v>
      </c>
      <c r="B1520" s="1">
        <v>1110174951</v>
      </c>
      <c r="C1520" s="1" t="s">
        <v>3655</v>
      </c>
      <c r="D1520" s="1" t="s">
        <v>3659</v>
      </c>
    </row>
    <row r="1521" spans="1:4">
      <c r="A1521" s="1">
        <v>1520</v>
      </c>
      <c r="B1521" s="1">
        <v>35424336</v>
      </c>
      <c r="C1521" s="1" t="s">
        <v>3655</v>
      </c>
      <c r="D1521" s="1" t="s">
        <v>3656</v>
      </c>
    </row>
    <row r="1522" spans="1:4">
      <c r="A1522" s="1">
        <v>1521</v>
      </c>
      <c r="B1522" s="1">
        <v>29828471</v>
      </c>
      <c r="C1522" s="1" t="s">
        <v>3655</v>
      </c>
      <c r="D1522" s="1" t="s">
        <v>3656</v>
      </c>
    </row>
    <row r="1523" spans="1:4">
      <c r="A1523" s="1">
        <v>1522</v>
      </c>
      <c r="B1523" s="1">
        <v>79734254</v>
      </c>
      <c r="C1523" s="1" t="s">
        <v>3653</v>
      </c>
      <c r="D1523" s="1" t="s">
        <v>3654</v>
      </c>
    </row>
    <row r="1524" spans="1:4">
      <c r="A1524" s="1">
        <v>1523</v>
      </c>
      <c r="B1524" s="1">
        <v>1016524366</v>
      </c>
      <c r="C1524" s="1" t="s">
        <v>3653</v>
      </c>
      <c r="D1524" s="1" t="s">
        <v>3654</v>
      </c>
    </row>
    <row r="1525" spans="1:4">
      <c r="A1525" s="1">
        <v>1524</v>
      </c>
      <c r="B1525" s="1">
        <v>80007043</v>
      </c>
      <c r="C1525" s="1" t="s">
        <v>3655</v>
      </c>
      <c r="D1525" s="1" t="s">
        <v>3658</v>
      </c>
    </row>
    <row r="1526" spans="1:4">
      <c r="A1526" s="1">
        <v>1525</v>
      </c>
      <c r="B1526" s="1">
        <v>103212473</v>
      </c>
      <c r="C1526" s="1" t="s">
        <v>3655</v>
      </c>
      <c r="D1526" s="1" t="s">
        <v>3659</v>
      </c>
    </row>
    <row r="1527" spans="1:4">
      <c r="A1527" s="1">
        <v>1526</v>
      </c>
      <c r="B1527" s="1">
        <v>52155987</v>
      </c>
      <c r="C1527" s="1" t="s">
        <v>3653</v>
      </c>
      <c r="D1527" s="1" t="s">
        <v>3654</v>
      </c>
    </row>
    <row r="1528" spans="1:4">
      <c r="A1528" s="1">
        <v>1527</v>
      </c>
      <c r="B1528" s="1">
        <v>52226818</v>
      </c>
      <c r="C1528" s="1" t="s">
        <v>3655</v>
      </c>
      <c r="D1528" s="1" t="s">
        <v>3660</v>
      </c>
    </row>
    <row r="1529" spans="1:4">
      <c r="A1529" s="1">
        <v>1528</v>
      </c>
      <c r="B1529" s="1">
        <v>80064896</v>
      </c>
      <c r="C1529" s="1" t="s">
        <v>3655</v>
      </c>
      <c r="D1529" s="1" t="s">
        <v>3659</v>
      </c>
    </row>
    <row r="1530" spans="1:4">
      <c r="A1530" s="1">
        <v>1529</v>
      </c>
      <c r="B1530" s="1">
        <v>1049787520</v>
      </c>
      <c r="C1530" s="1" t="s">
        <v>3655</v>
      </c>
      <c r="D1530" s="1" t="s">
        <v>3656</v>
      </c>
    </row>
    <row r="1531" spans="1:4">
      <c r="A1531" s="1">
        <v>1530</v>
      </c>
      <c r="B1531" s="1">
        <v>80906220</v>
      </c>
      <c r="C1531" s="1" t="s">
        <v>3655</v>
      </c>
      <c r="D1531" s="1" t="s">
        <v>3660</v>
      </c>
    </row>
    <row r="1532" spans="1:4">
      <c r="A1532" s="1">
        <v>1531</v>
      </c>
      <c r="B1532" s="1">
        <v>1030707930</v>
      </c>
      <c r="C1532" s="1" t="s">
        <v>3653</v>
      </c>
      <c r="D1532" s="1" t="s">
        <v>3654</v>
      </c>
    </row>
    <row r="1533" spans="1:4">
      <c r="A1533" s="1">
        <v>1532</v>
      </c>
      <c r="B1533" s="1">
        <v>1018367756</v>
      </c>
      <c r="C1533" s="1" t="s">
        <v>3653</v>
      </c>
      <c r="D1533" s="1" t="s">
        <v>3654</v>
      </c>
    </row>
    <row r="1534" spans="1:4">
      <c r="A1534" s="1">
        <v>1533</v>
      </c>
      <c r="B1534" s="1">
        <v>79486706</v>
      </c>
      <c r="C1534" s="1" t="s">
        <v>3655</v>
      </c>
      <c r="D1534" s="1" t="s">
        <v>3656</v>
      </c>
    </row>
    <row r="1535" spans="1:4">
      <c r="A1535" s="1">
        <v>1534</v>
      </c>
      <c r="B1535" s="1">
        <v>1030487688</v>
      </c>
      <c r="C1535" s="1" t="s">
        <v>3655</v>
      </c>
      <c r="D1535" s="1" t="s">
        <v>3658</v>
      </c>
    </row>
    <row r="1536" spans="1:4">
      <c r="A1536" s="1">
        <v>1535</v>
      </c>
      <c r="B1536" s="1">
        <v>79523379</v>
      </c>
      <c r="C1536" s="1" t="s">
        <v>3655</v>
      </c>
      <c r="D1536" s="1" t="s">
        <v>3657</v>
      </c>
    </row>
    <row r="1537" spans="1:4">
      <c r="A1537" s="1">
        <v>1536</v>
      </c>
      <c r="B1537" s="1">
        <v>1033810921</v>
      </c>
      <c r="C1537" s="1" t="s">
        <v>3653</v>
      </c>
      <c r="D1537" s="1" t="s">
        <v>3654</v>
      </c>
    </row>
    <row r="1538" spans="1:4">
      <c r="A1538" s="1">
        <v>1537</v>
      </c>
      <c r="B1538" s="1">
        <v>79979337</v>
      </c>
      <c r="C1538" s="1" t="s">
        <v>3655</v>
      </c>
      <c r="D1538" s="1" t="s">
        <v>3658</v>
      </c>
    </row>
    <row r="1539" spans="1:4">
      <c r="A1539" s="1">
        <v>1538</v>
      </c>
      <c r="B1539" s="1">
        <v>79751110</v>
      </c>
      <c r="C1539" s="1" t="s">
        <v>3655</v>
      </c>
      <c r="D1539" s="1" t="s">
        <v>3660</v>
      </c>
    </row>
    <row r="1540" spans="1:4">
      <c r="A1540" s="1">
        <v>1539</v>
      </c>
      <c r="B1540" s="1">
        <v>5308772</v>
      </c>
      <c r="C1540" s="1" t="s">
        <v>3655</v>
      </c>
      <c r="D1540" s="1" t="s">
        <v>3660</v>
      </c>
    </row>
    <row r="1541" spans="1:4">
      <c r="A1541" s="1">
        <v>1540</v>
      </c>
      <c r="B1541" s="1">
        <v>79804827</v>
      </c>
      <c r="C1541" s="1" t="s">
        <v>3653</v>
      </c>
      <c r="D1541" s="1" t="s">
        <v>3654</v>
      </c>
    </row>
    <row r="1542" spans="1:4">
      <c r="A1542" s="1">
        <v>1541</v>
      </c>
      <c r="B1542" s="1">
        <v>1031775320</v>
      </c>
      <c r="C1542" s="1" t="s">
        <v>3655</v>
      </c>
      <c r="D1542" s="1" t="s">
        <v>3657</v>
      </c>
    </row>
    <row r="1543" spans="1:4">
      <c r="A1543" s="1">
        <v>1542</v>
      </c>
      <c r="B1543" s="1">
        <v>23917991</v>
      </c>
      <c r="C1543" s="1" t="s">
        <v>3655</v>
      </c>
      <c r="D1543" s="1" t="s">
        <v>3657</v>
      </c>
    </row>
    <row r="1544" spans="1:4">
      <c r="A1544" s="1">
        <v>1543</v>
      </c>
      <c r="B1544" s="1">
        <v>52982977</v>
      </c>
      <c r="C1544" s="1" t="s">
        <v>3655</v>
      </c>
      <c r="D1544" s="1" t="s">
        <v>3658</v>
      </c>
    </row>
    <row r="1545" spans="1:4">
      <c r="A1545" s="1">
        <v>1544</v>
      </c>
      <c r="B1545" s="1">
        <v>79215195</v>
      </c>
      <c r="C1545" s="1" t="s">
        <v>3653</v>
      </c>
      <c r="D1545" s="1" t="s">
        <v>3654</v>
      </c>
    </row>
    <row r="1546" spans="1:4">
      <c r="A1546" s="1">
        <v>1545</v>
      </c>
      <c r="B1546" s="1">
        <v>80805256</v>
      </c>
      <c r="C1546" s="1" t="s">
        <v>3655</v>
      </c>
      <c r="D1546" s="1" t="s">
        <v>3661</v>
      </c>
    </row>
    <row r="1547" spans="1:4">
      <c r="A1547" s="1">
        <v>1546</v>
      </c>
      <c r="B1547" s="1">
        <v>52118198</v>
      </c>
      <c r="C1547" s="1" t="s">
        <v>3655</v>
      </c>
      <c r="D1547" s="1" t="s">
        <v>3657</v>
      </c>
    </row>
    <row r="1548" spans="1:4">
      <c r="A1548" s="1">
        <v>1547</v>
      </c>
      <c r="B1548" s="1">
        <v>1015258377</v>
      </c>
      <c r="C1548" s="1" t="s">
        <v>3655</v>
      </c>
      <c r="D1548" s="1" t="s">
        <v>3658</v>
      </c>
    </row>
    <row r="1549" spans="1:4">
      <c r="A1549" s="1">
        <v>1548</v>
      </c>
      <c r="B1549" s="1">
        <v>1023544384</v>
      </c>
      <c r="C1549" s="1" t="s">
        <v>3653</v>
      </c>
      <c r="D1549" s="1" t="s">
        <v>3654</v>
      </c>
    </row>
    <row r="1550" spans="1:4">
      <c r="A1550" s="1">
        <v>1549</v>
      </c>
      <c r="B1550" s="1">
        <v>103342169</v>
      </c>
      <c r="C1550" s="1" t="s">
        <v>3655</v>
      </c>
      <c r="D1550" s="1" t="s">
        <v>3658</v>
      </c>
    </row>
    <row r="1551" spans="1:4">
      <c r="A1551" s="1">
        <v>1550</v>
      </c>
      <c r="B1551" s="1">
        <v>1019516135</v>
      </c>
      <c r="C1551" s="1" t="s">
        <v>3655</v>
      </c>
      <c r="D1551" s="1" t="s">
        <v>3656</v>
      </c>
    </row>
    <row r="1552" spans="1:4">
      <c r="A1552" s="1">
        <v>1551</v>
      </c>
      <c r="B1552" s="1">
        <v>525424</v>
      </c>
      <c r="C1552" s="1" t="s">
        <v>3655</v>
      </c>
      <c r="D1552" s="1" t="s">
        <v>3656</v>
      </c>
    </row>
    <row r="1553" spans="1:4">
      <c r="A1553" s="1">
        <v>1552</v>
      </c>
      <c r="B1553" s="1">
        <v>1022400989</v>
      </c>
      <c r="C1553" s="1" t="s">
        <v>3655</v>
      </c>
      <c r="D1553" s="1" t="s">
        <v>3661</v>
      </c>
    </row>
    <row r="1554" spans="1:4">
      <c r="A1554" s="1">
        <v>1553</v>
      </c>
      <c r="B1554" s="1">
        <v>39046065</v>
      </c>
      <c r="C1554" s="1" t="s">
        <v>3653</v>
      </c>
      <c r="D1554" s="1" t="s">
        <v>3654</v>
      </c>
    </row>
    <row r="1555" spans="1:4">
      <c r="A1555" s="1">
        <v>1554</v>
      </c>
      <c r="B1555" s="1">
        <v>52273138</v>
      </c>
      <c r="C1555" s="1" t="s">
        <v>3655</v>
      </c>
      <c r="D1555" s="1" t="s">
        <v>3661</v>
      </c>
    </row>
    <row r="1556" spans="1:4">
      <c r="A1556" s="1">
        <v>1555</v>
      </c>
      <c r="B1556" s="1">
        <v>80139366</v>
      </c>
      <c r="C1556" s="1" t="s">
        <v>3655</v>
      </c>
      <c r="D1556" s="1" t="s">
        <v>3658</v>
      </c>
    </row>
    <row r="1557" spans="1:4">
      <c r="A1557" s="1">
        <v>1556</v>
      </c>
      <c r="B1557" s="1">
        <v>1075228155</v>
      </c>
      <c r="C1557" s="1" t="s">
        <v>3655</v>
      </c>
      <c r="D1557" s="1" t="s">
        <v>3660</v>
      </c>
    </row>
    <row r="1558" spans="1:4">
      <c r="A1558" s="1">
        <v>1557</v>
      </c>
      <c r="B1558" s="1">
        <v>1070272908</v>
      </c>
      <c r="C1558" s="1" t="s">
        <v>3653</v>
      </c>
      <c r="D1558" s="1" t="s">
        <v>3654</v>
      </c>
    </row>
    <row r="1559" spans="1:4">
      <c r="A1559" s="1">
        <v>1558</v>
      </c>
      <c r="B1559" s="1">
        <v>80249009</v>
      </c>
      <c r="C1559" s="1" t="s">
        <v>3655</v>
      </c>
      <c r="D1559" s="1" t="s">
        <v>3658</v>
      </c>
    </row>
    <row r="1560" spans="1:4">
      <c r="A1560" s="1">
        <v>1559</v>
      </c>
      <c r="B1560" s="1">
        <v>52351162</v>
      </c>
      <c r="C1560" s="1" t="s">
        <v>3655</v>
      </c>
      <c r="D1560" s="1" t="s">
        <v>3660</v>
      </c>
    </row>
    <row r="1561" spans="1:4">
      <c r="A1561" s="1">
        <v>1560</v>
      </c>
      <c r="B1561" s="1">
        <v>52279203</v>
      </c>
      <c r="C1561" s="1" t="s">
        <v>3655</v>
      </c>
      <c r="D1561" s="1" t="s">
        <v>3661</v>
      </c>
    </row>
    <row r="1562" spans="1:4">
      <c r="A1562" s="1">
        <v>1561</v>
      </c>
      <c r="B1562" s="1">
        <v>1016801703</v>
      </c>
      <c r="C1562" s="1" t="s">
        <v>3655</v>
      </c>
      <c r="D1562" s="1" t="s">
        <v>3661</v>
      </c>
    </row>
    <row r="1563" spans="1:4">
      <c r="A1563" s="1">
        <v>1562</v>
      </c>
      <c r="B1563" s="1">
        <v>1070607744</v>
      </c>
      <c r="C1563" s="1" t="s">
        <v>3655</v>
      </c>
      <c r="D1563" s="1" t="s">
        <v>3658</v>
      </c>
    </row>
    <row r="1564" spans="1:4">
      <c r="A1564" s="1">
        <v>1563</v>
      </c>
      <c r="B1564" s="1">
        <v>79698689</v>
      </c>
      <c r="C1564" s="1" t="s">
        <v>3655</v>
      </c>
      <c r="D1564" s="1" t="s">
        <v>3658</v>
      </c>
    </row>
    <row r="1565" spans="1:4">
      <c r="A1565" s="1">
        <v>1564</v>
      </c>
      <c r="B1565" s="1">
        <v>1010413715</v>
      </c>
      <c r="C1565" s="1" t="s">
        <v>3655</v>
      </c>
      <c r="D1565" s="1" t="s">
        <v>3659</v>
      </c>
    </row>
    <row r="1566" spans="1:4">
      <c r="A1566" s="1">
        <v>1565</v>
      </c>
      <c r="B1566" s="1">
        <v>1075299652</v>
      </c>
      <c r="C1566" s="1" t="s">
        <v>3655</v>
      </c>
      <c r="D1566" s="1" t="s">
        <v>3656</v>
      </c>
    </row>
    <row r="1567" spans="1:4">
      <c r="A1567" s="1">
        <v>1566</v>
      </c>
      <c r="B1567" s="1">
        <v>1140803397</v>
      </c>
      <c r="C1567" s="1" t="s">
        <v>3653</v>
      </c>
      <c r="D1567" s="1" t="s">
        <v>3654</v>
      </c>
    </row>
    <row r="1568" spans="1:4">
      <c r="A1568" s="1">
        <v>1567</v>
      </c>
      <c r="B1568" s="1">
        <v>20727559</v>
      </c>
      <c r="C1568" s="1" t="s">
        <v>3653</v>
      </c>
      <c r="D1568" s="1" t="s">
        <v>3654</v>
      </c>
    </row>
    <row r="1569" spans="1:4">
      <c r="A1569" s="1">
        <v>1568</v>
      </c>
      <c r="B1569" s="1">
        <v>1022517284</v>
      </c>
      <c r="C1569" s="1" t="s">
        <v>3653</v>
      </c>
      <c r="D1569" s="1" t="s">
        <v>3654</v>
      </c>
    </row>
    <row r="1570" spans="1:4">
      <c r="A1570" s="1">
        <v>1569</v>
      </c>
      <c r="B1570" s="1">
        <v>79856012</v>
      </c>
      <c r="C1570" s="1" t="s">
        <v>3655</v>
      </c>
      <c r="D1570" s="1" t="s">
        <v>3658</v>
      </c>
    </row>
    <row r="1571" spans="1:4">
      <c r="A1571" s="1">
        <v>1570</v>
      </c>
      <c r="B1571" s="1">
        <v>1015125722</v>
      </c>
      <c r="C1571" s="1" t="s">
        <v>3653</v>
      </c>
      <c r="D1571" s="1" t="s">
        <v>3654</v>
      </c>
    </row>
    <row r="1572" spans="1:4">
      <c r="A1572" s="1">
        <v>1571</v>
      </c>
      <c r="B1572" s="1">
        <v>1016355383</v>
      </c>
      <c r="C1572" s="1" t="s">
        <v>3655</v>
      </c>
      <c r="D1572" s="1" t="s">
        <v>3656</v>
      </c>
    </row>
    <row r="1573" spans="1:4">
      <c r="A1573" s="1">
        <v>1572</v>
      </c>
      <c r="B1573" s="1">
        <v>101846308</v>
      </c>
      <c r="C1573" s="1" t="s">
        <v>3655</v>
      </c>
      <c r="D1573" s="1" t="s">
        <v>3661</v>
      </c>
    </row>
    <row r="1574" spans="1:4">
      <c r="A1574" s="1">
        <v>1573</v>
      </c>
      <c r="B1574" s="1">
        <v>1014176776</v>
      </c>
      <c r="C1574" s="1" t="s">
        <v>3655</v>
      </c>
      <c r="D1574" s="1" t="s">
        <v>3656</v>
      </c>
    </row>
    <row r="1575" spans="1:4">
      <c r="A1575" s="1">
        <v>1574</v>
      </c>
      <c r="B1575" s="1">
        <v>79732309</v>
      </c>
      <c r="C1575" s="1" t="s">
        <v>3655</v>
      </c>
      <c r="D1575" s="1" t="s">
        <v>3659</v>
      </c>
    </row>
    <row r="1576" spans="1:4">
      <c r="A1576" s="1">
        <v>1575</v>
      </c>
      <c r="B1576" s="1">
        <v>52809512</v>
      </c>
      <c r="C1576" s="1" t="s">
        <v>3655</v>
      </c>
      <c r="D1576" s="1" t="s">
        <v>3658</v>
      </c>
    </row>
    <row r="1577" spans="1:4">
      <c r="A1577" s="1">
        <v>1576</v>
      </c>
      <c r="B1577" s="1">
        <v>79402404</v>
      </c>
      <c r="C1577" s="1" t="s">
        <v>3655</v>
      </c>
      <c r="D1577" s="1" t="s">
        <v>3659</v>
      </c>
    </row>
    <row r="1578" spans="1:4">
      <c r="A1578" s="1">
        <v>1577</v>
      </c>
      <c r="B1578" s="1">
        <v>1032722960</v>
      </c>
      <c r="C1578" s="1" t="s">
        <v>3655</v>
      </c>
      <c r="D1578" s="1" t="s">
        <v>3657</v>
      </c>
    </row>
    <row r="1579" spans="1:4">
      <c r="A1579" s="1">
        <v>1578</v>
      </c>
      <c r="B1579" s="1">
        <v>79771009</v>
      </c>
      <c r="C1579" s="1" t="s">
        <v>3655</v>
      </c>
      <c r="D1579" s="1" t="s">
        <v>3659</v>
      </c>
    </row>
    <row r="1580" spans="1:4">
      <c r="A1580" s="1">
        <v>1579</v>
      </c>
      <c r="B1580" s="1">
        <v>106930940</v>
      </c>
      <c r="C1580" s="1" t="s">
        <v>3655</v>
      </c>
      <c r="D1580" s="1" t="s">
        <v>3659</v>
      </c>
    </row>
    <row r="1581" spans="1:4">
      <c r="A1581" s="1">
        <v>1580</v>
      </c>
      <c r="B1581" s="1">
        <v>52838411</v>
      </c>
      <c r="C1581" s="1" t="s">
        <v>3655</v>
      </c>
      <c r="D1581" s="1" t="s">
        <v>3659</v>
      </c>
    </row>
    <row r="1582" spans="1:4">
      <c r="A1582" s="1">
        <v>1581</v>
      </c>
      <c r="B1582" s="1">
        <v>52814077</v>
      </c>
      <c r="C1582" s="1" t="s">
        <v>3653</v>
      </c>
      <c r="D1582" s="1" t="s">
        <v>3654</v>
      </c>
    </row>
    <row r="1583" spans="1:4">
      <c r="A1583" s="1">
        <v>1582</v>
      </c>
      <c r="B1583" s="1">
        <v>5225959</v>
      </c>
      <c r="C1583" s="1" t="s">
        <v>3655</v>
      </c>
      <c r="D1583" s="1" t="s">
        <v>3656</v>
      </c>
    </row>
    <row r="1584" spans="1:4">
      <c r="A1584" s="1">
        <v>1583</v>
      </c>
      <c r="B1584" s="1">
        <v>1121327316</v>
      </c>
      <c r="C1584" s="1" t="s">
        <v>3655</v>
      </c>
      <c r="D1584" s="1" t="s">
        <v>3656</v>
      </c>
    </row>
    <row r="1585" spans="1:4">
      <c r="A1585" s="1">
        <v>1584</v>
      </c>
      <c r="B1585" s="1">
        <v>39646847</v>
      </c>
      <c r="C1585" s="1" t="s">
        <v>3653</v>
      </c>
      <c r="D1585" s="1" t="s">
        <v>3654</v>
      </c>
    </row>
    <row r="1586" spans="1:4">
      <c r="A1586" s="1">
        <v>1585</v>
      </c>
      <c r="B1586" s="1">
        <v>5391639</v>
      </c>
      <c r="C1586" s="1" t="s">
        <v>3655</v>
      </c>
      <c r="D1586" s="1" t="s">
        <v>3658</v>
      </c>
    </row>
    <row r="1587" spans="1:4">
      <c r="A1587" s="1">
        <v>1586</v>
      </c>
      <c r="B1587" s="1">
        <v>1010966089</v>
      </c>
      <c r="C1587" s="1" t="s">
        <v>3655</v>
      </c>
      <c r="D1587" s="1" t="s">
        <v>3660</v>
      </c>
    </row>
    <row r="1588" spans="1:4">
      <c r="A1588" s="1">
        <v>1587</v>
      </c>
      <c r="B1588" s="1">
        <v>1032186620</v>
      </c>
      <c r="C1588" s="1" t="s">
        <v>3653</v>
      </c>
      <c r="D1588" s="1" t="s">
        <v>3654</v>
      </c>
    </row>
    <row r="1589" spans="1:4">
      <c r="A1589" s="1">
        <v>1588</v>
      </c>
      <c r="B1589" s="1">
        <v>79541462</v>
      </c>
      <c r="C1589" s="1" t="s">
        <v>3655</v>
      </c>
      <c r="D1589" s="1" t="s">
        <v>3661</v>
      </c>
    </row>
    <row r="1590" spans="1:4">
      <c r="A1590" s="1">
        <v>1589</v>
      </c>
      <c r="B1590" s="1">
        <v>40049894</v>
      </c>
      <c r="C1590" s="1" t="s">
        <v>3655</v>
      </c>
      <c r="D1590" s="1" t="s">
        <v>3656</v>
      </c>
    </row>
    <row r="1591" spans="1:4">
      <c r="A1591" s="1">
        <v>1590</v>
      </c>
      <c r="B1591" s="1">
        <v>53002929</v>
      </c>
      <c r="C1591" s="1" t="s">
        <v>3655</v>
      </c>
      <c r="D1591" s="1" t="s">
        <v>3656</v>
      </c>
    </row>
    <row r="1592" spans="1:4">
      <c r="A1592" s="1">
        <v>1591</v>
      </c>
      <c r="B1592" s="1">
        <v>79706949</v>
      </c>
      <c r="C1592" s="1" t="s">
        <v>3653</v>
      </c>
      <c r="D1592" s="1" t="s">
        <v>3654</v>
      </c>
    </row>
    <row r="1593" spans="1:4">
      <c r="A1593" s="1">
        <v>1592</v>
      </c>
      <c r="B1593" s="1">
        <v>1053663291</v>
      </c>
      <c r="C1593" s="1" t="s">
        <v>3653</v>
      </c>
      <c r="D1593" s="1" t="s">
        <v>3654</v>
      </c>
    </row>
    <row r="1594" spans="1:4">
      <c r="A1594" s="1">
        <v>1593</v>
      </c>
      <c r="B1594" s="1">
        <v>1013264722</v>
      </c>
      <c r="C1594" s="1" t="s">
        <v>3655</v>
      </c>
      <c r="D1594" s="1" t="s">
        <v>3658</v>
      </c>
    </row>
    <row r="1595" spans="1:4">
      <c r="A1595" s="1">
        <v>1594</v>
      </c>
      <c r="B1595" s="1">
        <v>52696261</v>
      </c>
      <c r="C1595" s="1" t="s">
        <v>3655</v>
      </c>
      <c r="D1595" s="1" t="s">
        <v>3656</v>
      </c>
    </row>
    <row r="1596" spans="1:4">
      <c r="A1596" s="1">
        <v>1595</v>
      </c>
      <c r="B1596" s="1">
        <v>1015385995</v>
      </c>
      <c r="C1596" s="1" t="s">
        <v>3655</v>
      </c>
      <c r="D1596" s="1" t="s">
        <v>3660</v>
      </c>
    </row>
    <row r="1597" spans="1:4">
      <c r="A1597" s="1">
        <v>1596</v>
      </c>
      <c r="B1597" s="1">
        <v>1032704776</v>
      </c>
      <c r="C1597" s="1" t="s">
        <v>3655</v>
      </c>
      <c r="D1597" s="1" t="s">
        <v>3660</v>
      </c>
    </row>
    <row r="1598" spans="1:4">
      <c r="A1598" s="1">
        <v>1597</v>
      </c>
      <c r="B1598" s="1">
        <v>1016560294</v>
      </c>
      <c r="C1598" s="1" t="s">
        <v>3655</v>
      </c>
      <c r="D1598" s="1" t="s">
        <v>3657</v>
      </c>
    </row>
    <row r="1599" spans="1:4">
      <c r="A1599" s="1">
        <v>1598</v>
      </c>
      <c r="B1599" s="1">
        <v>1085280271</v>
      </c>
      <c r="C1599" s="1" t="s">
        <v>3655</v>
      </c>
      <c r="D1599" s="1" t="s">
        <v>3656</v>
      </c>
    </row>
    <row r="1600" spans="1:4">
      <c r="A1600" s="1">
        <v>1599</v>
      </c>
      <c r="B1600" s="1">
        <v>80208888</v>
      </c>
      <c r="C1600" s="1" t="s">
        <v>3655</v>
      </c>
      <c r="D1600" s="1" t="s">
        <v>3661</v>
      </c>
    </row>
    <row r="1601" spans="1:4">
      <c r="A1601" s="1">
        <v>1600</v>
      </c>
      <c r="B1601" s="1">
        <v>37339390</v>
      </c>
      <c r="C1601" s="1" t="s">
        <v>3655</v>
      </c>
      <c r="D1601" s="1" t="s">
        <v>3660</v>
      </c>
    </row>
    <row r="1602" spans="1:4">
      <c r="A1602" s="1">
        <v>1601</v>
      </c>
      <c r="B1602" s="1">
        <v>10294195</v>
      </c>
      <c r="C1602" s="1" t="s">
        <v>3655</v>
      </c>
      <c r="D1602" s="1" t="s">
        <v>3661</v>
      </c>
    </row>
    <row r="1603" spans="1:4">
      <c r="A1603" s="1">
        <v>1602</v>
      </c>
      <c r="B1603" s="1">
        <v>1019849750</v>
      </c>
      <c r="C1603" s="1" t="s">
        <v>3655</v>
      </c>
      <c r="D1603" s="1" t="s">
        <v>3660</v>
      </c>
    </row>
    <row r="1604" spans="1:4">
      <c r="A1604" s="1">
        <v>1603</v>
      </c>
      <c r="B1604" s="1">
        <v>1012504820</v>
      </c>
      <c r="C1604" s="1" t="s">
        <v>3655</v>
      </c>
      <c r="D1604" s="1" t="s">
        <v>3656</v>
      </c>
    </row>
    <row r="1605" spans="1:4">
      <c r="A1605" s="1">
        <v>1604</v>
      </c>
      <c r="B1605" s="1">
        <v>51794539</v>
      </c>
      <c r="C1605" s="1" t="s">
        <v>3653</v>
      </c>
      <c r="D1605" s="1" t="s">
        <v>3654</v>
      </c>
    </row>
    <row r="1606" spans="1:4">
      <c r="A1606" s="1">
        <v>1605</v>
      </c>
      <c r="B1606" s="1">
        <v>80187838</v>
      </c>
      <c r="C1606" s="1" t="s">
        <v>3653</v>
      </c>
      <c r="D1606" s="1" t="s">
        <v>3654</v>
      </c>
    </row>
    <row r="1607" spans="1:4">
      <c r="A1607" s="1">
        <v>1606</v>
      </c>
      <c r="B1607" s="1">
        <v>1020433830</v>
      </c>
      <c r="C1607" s="1" t="s">
        <v>3655</v>
      </c>
      <c r="D1607" s="1" t="s">
        <v>3661</v>
      </c>
    </row>
    <row r="1608" spans="1:4">
      <c r="A1608" s="1">
        <v>1607</v>
      </c>
      <c r="B1608" s="1">
        <v>5244760</v>
      </c>
      <c r="C1608" s="1" t="s">
        <v>3655</v>
      </c>
      <c r="D1608" s="1" t="s">
        <v>3658</v>
      </c>
    </row>
    <row r="1609" spans="1:4">
      <c r="A1609" s="1">
        <v>1608</v>
      </c>
      <c r="B1609" s="1">
        <v>1033117229</v>
      </c>
      <c r="C1609" s="1" t="s">
        <v>3653</v>
      </c>
      <c r="D1609" s="1" t="s">
        <v>3654</v>
      </c>
    </row>
    <row r="1610" spans="1:4">
      <c r="A1610" s="1">
        <v>1609</v>
      </c>
      <c r="B1610" s="1">
        <v>1016715764</v>
      </c>
      <c r="C1610" s="1" t="s">
        <v>3655</v>
      </c>
      <c r="D1610" s="1" t="s">
        <v>3661</v>
      </c>
    </row>
    <row r="1611" spans="1:4">
      <c r="A1611" s="1">
        <v>1610</v>
      </c>
      <c r="B1611" s="1">
        <v>39585655</v>
      </c>
      <c r="C1611" s="1" t="s">
        <v>3655</v>
      </c>
      <c r="D1611" s="1" t="s">
        <v>3656</v>
      </c>
    </row>
    <row r="1612" spans="1:4">
      <c r="A1612" s="1">
        <v>1611</v>
      </c>
      <c r="B1612" s="1">
        <v>1015151160</v>
      </c>
      <c r="C1612" s="1" t="s">
        <v>3655</v>
      </c>
      <c r="D1612" s="1" t="s">
        <v>3660</v>
      </c>
    </row>
    <row r="1613" spans="1:4">
      <c r="A1613" s="1">
        <v>1612</v>
      </c>
      <c r="B1613" s="1">
        <v>1030110562</v>
      </c>
      <c r="C1613" s="1" t="s">
        <v>3655</v>
      </c>
      <c r="D1613" s="1" t="s">
        <v>3658</v>
      </c>
    </row>
    <row r="1614" spans="1:4">
      <c r="A1614" s="1">
        <v>1613</v>
      </c>
      <c r="B1614" s="1">
        <v>80746639</v>
      </c>
      <c r="C1614" s="1" t="s">
        <v>3655</v>
      </c>
      <c r="D1614" s="1" t="s">
        <v>3660</v>
      </c>
    </row>
    <row r="1615" spans="1:4">
      <c r="A1615" s="1">
        <v>1614</v>
      </c>
      <c r="B1615" s="1">
        <v>8011425</v>
      </c>
      <c r="C1615" s="1" t="s">
        <v>3655</v>
      </c>
      <c r="D1615" s="1" t="s">
        <v>3660</v>
      </c>
    </row>
    <row r="1616" spans="1:4">
      <c r="A1616" s="1">
        <v>1615</v>
      </c>
      <c r="B1616" s="1">
        <v>1013467800</v>
      </c>
      <c r="C1616" s="1" t="s">
        <v>3653</v>
      </c>
      <c r="D1616" s="1" t="s">
        <v>3654</v>
      </c>
    </row>
    <row r="1617" spans="1:4">
      <c r="A1617" s="1">
        <v>1616</v>
      </c>
      <c r="B1617" s="1">
        <v>1026424250</v>
      </c>
      <c r="C1617" s="1" t="s">
        <v>3653</v>
      </c>
      <c r="D1617" s="1" t="s">
        <v>3654</v>
      </c>
    </row>
    <row r="1618" spans="1:4">
      <c r="A1618" s="1">
        <v>1617</v>
      </c>
      <c r="B1618" s="1">
        <v>1020437477</v>
      </c>
      <c r="C1618" s="1" t="s">
        <v>3655</v>
      </c>
      <c r="D1618" s="1" t="s">
        <v>3660</v>
      </c>
    </row>
    <row r="1619" spans="1:4">
      <c r="A1619" s="1">
        <v>1618</v>
      </c>
      <c r="B1619" s="1">
        <v>52775327</v>
      </c>
      <c r="C1619" s="1" t="s">
        <v>3655</v>
      </c>
      <c r="D1619" s="1" t="s">
        <v>3661</v>
      </c>
    </row>
    <row r="1620" spans="1:4">
      <c r="A1620" s="1">
        <v>1619</v>
      </c>
      <c r="B1620" s="1">
        <v>1033421015</v>
      </c>
      <c r="C1620" s="1" t="s">
        <v>3655</v>
      </c>
      <c r="D1620" s="1" t="s">
        <v>3661</v>
      </c>
    </row>
    <row r="1621" spans="1:4">
      <c r="A1621" s="1">
        <v>1620</v>
      </c>
      <c r="B1621" s="1">
        <v>1015224718</v>
      </c>
      <c r="C1621" s="1" t="s">
        <v>3655</v>
      </c>
      <c r="D1621" s="1" t="s">
        <v>3659</v>
      </c>
    </row>
    <row r="1622" spans="1:4">
      <c r="A1622" s="1">
        <v>1621</v>
      </c>
      <c r="B1622" s="1">
        <v>1032148554</v>
      </c>
      <c r="C1622" s="1" t="s">
        <v>3655</v>
      </c>
      <c r="D1622" s="1" t="s">
        <v>3656</v>
      </c>
    </row>
    <row r="1623" spans="1:4">
      <c r="A1623" s="1">
        <v>1622</v>
      </c>
      <c r="B1623" s="1">
        <v>79129048</v>
      </c>
      <c r="C1623" s="1" t="s">
        <v>3655</v>
      </c>
      <c r="D1623" s="1" t="s">
        <v>3661</v>
      </c>
    </row>
    <row r="1624" spans="1:4">
      <c r="A1624" s="1">
        <v>1623</v>
      </c>
      <c r="B1624" s="1">
        <v>1015202361</v>
      </c>
      <c r="C1624" s="1" t="s">
        <v>3653</v>
      </c>
      <c r="D1624" s="1" t="s">
        <v>3654</v>
      </c>
    </row>
    <row r="1625" spans="1:4">
      <c r="A1625" s="1">
        <v>1624</v>
      </c>
      <c r="B1625" s="1">
        <v>1016748230</v>
      </c>
      <c r="C1625" s="1" t="s">
        <v>3653</v>
      </c>
      <c r="D1625" s="1" t="s">
        <v>3654</v>
      </c>
    </row>
    <row r="1626" spans="1:4">
      <c r="A1626" s="1">
        <v>1625</v>
      </c>
      <c r="B1626" s="1">
        <v>52696990</v>
      </c>
      <c r="C1626" s="1" t="s">
        <v>3655</v>
      </c>
      <c r="D1626" s="1" t="s">
        <v>3660</v>
      </c>
    </row>
    <row r="1627" spans="1:4">
      <c r="A1627" s="1">
        <v>1626</v>
      </c>
      <c r="B1627" s="1">
        <v>1032431926</v>
      </c>
      <c r="C1627" s="1" t="s">
        <v>3655</v>
      </c>
      <c r="D1627" s="1" t="s">
        <v>3658</v>
      </c>
    </row>
    <row r="1628" spans="1:4">
      <c r="A1628" s="1">
        <v>1627</v>
      </c>
      <c r="B1628" s="1">
        <v>79568308</v>
      </c>
      <c r="C1628" s="1" t="s">
        <v>3655</v>
      </c>
      <c r="D1628" s="1" t="s">
        <v>3658</v>
      </c>
    </row>
    <row r="1629" spans="1:4">
      <c r="A1629" s="1">
        <v>1628</v>
      </c>
      <c r="B1629" s="1">
        <v>1019435832</v>
      </c>
      <c r="C1629" s="1" t="s">
        <v>3653</v>
      </c>
      <c r="D1629" s="1" t="s">
        <v>3654</v>
      </c>
    </row>
    <row r="1630" spans="1:4">
      <c r="A1630" s="1">
        <v>1629</v>
      </c>
      <c r="B1630" s="1">
        <v>1018437086</v>
      </c>
      <c r="C1630" s="1" t="s">
        <v>3655</v>
      </c>
      <c r="D1630" s="1" t="s">
        <v>3659</v>
      </c>
    </row>
    <row r="1631" spans="1:4">
      <c r="A1631" s="1">
        <v>1630</v>
      </c>
      <c r="B1631" s="1">
        <v>1032282064</v>
      </c>
      <c r="C1631" s="1" t="s">
        <v>3653</v>
      </c>
      <c r="D1631" s="1" t="s">
        <v>3654</v>
      </c>
    </row>
    <row r="1632" spans="1:4">
      <c r="A1632" s="1">
        <v>1631</v>
      </c>
      <c r="B1632" s="1">
        <v>52233373</v>
      </c>
      <c r="C1632" s="1" t="s">
        <v>3653</v>
      </c>
      <c r="D1632" s="1" t="s">
        <v>3654</v>
      </c>
    </row>
    <row r="1633" spans="1:4">
      <c r="A1633" s="1">
        <v>1632</v>
      </c>
      <c r="B1633" s="1">
        <v>80792726</v>
      </c>
      <c r="C1633" s="1" t="s">
        <v>3655</v>
      </c>
      <c r="D1633" s="1" t="s">
        <v>3657</v>
      </c>
    </row>
    <row r="1634" spans="1:4">
      <c r="A1634" s="1">
        <v>1633</v>
      </c>
      <c r="B1634" s="1">
        <v>1022471763</v>
      </c>
      <c r="C1634" s="1" t="s">
        <v>3655</v>
      </c>
      <c r="D1634" s="1" t="s">
        <v>3656</v>
      </c>
    </row>
    <row r="1635" spans="1:4">
      <c r="A1635" s="1">
        <v>1634</v>
      </c>
      <c r="B1635" s="1">
        <v>80069477</v>
      </c>
      <c r="C1635" s="1" t="s">
        <v>3655</v>
      </c>
      <c r="D1635" s="1" t="s">
        <v>3661</v>
      </c>
    </row>
    <row r="1636" spans="1:4">
      <c r="A1636" s="1">
        <v>1635</v>
      </c>
      <c r="B1636" s="1">
        <v>1022645236</v>
      </c>
      <c r="C1636" s="1" t="s">
        <v>3653</v>
      </c>
      <c r="D1636" s="1" t="s">
        <v>3654</v>
      </c>
    </row>
    <row r="1637" spans="1:4">
      <c r="A1637" s="1">
        <v>1636</v>
      </c>
      <c r="B1637" s="1">
        <v>1012676628</v>
      </c>
      <c r="C1637" s="1" t="s">
        <v>3655</v>
      </c>
      <c r="D1637" s="1" t="s">
        <v>3658</v>
      </c>
    </row>
    <row r="1638" spans="1:4">
      <c r="A1638" s="1">
        <v>1637</v>
      </c>
      <c r="B1638" s="1">
        <v>52541246</v>
      </c>
      <c r="C1638" s="1" t="s">
        <v>3655</v>
      </c>
      <c r="D1638" s="1" t="s">
        <v>3657</v>
      </c>
    </row>
    <row r="1639" spans="1:4">
      <c r="A1639" s="1">
        <v>1638</v>
      </c>
      <c r="B1639" s="1">
        <v>52027862</v>
      </c>
      <c r="C1639" s="1" t="s">
        <v>3653</v>
      </c>
      <c r="D1639" s="1" t="s">
        <v>3654</v>
      </c>
    </row>
    <row r="1640" spans="1:4">
      <c r="A1640" s="1">
        <v>1639</v>
      </c>
      <c r="B1640" s="1">
        <v>101295169</v>
      </c>
      <c r="C1640" s="1" t="s">
        <v>3655</v>
      </c>
      <c r="D1640" s="1" t="s">
        <v>3656</v>
      </c>
    </row>
    <row r="1641" spans="1:4">
      <c r="A1641" s="1">
        <v>1640</v>
      </c>
      <c r="B1641" s="1">
        <v>52643834</v>
      </c>
      <c r="C1641" s="1" t="s">
        <v>3653</v>
      </c>
      <c r="D1641" s="1" t="s">
        <v>3654</v>
      </c>
    </row>
    <row r="1642" spans="1:4">
      <c r="A1642" s="1">
        <v>1641</v>
      </c>
      <c r="B1642" s="1">
        <v>1024313665</v>
      </c>
      <c r="C1642" s="1" t="s">
        <v>3655</v>
      </c>
      <c r="D1642" s="1" t="s">
        <v>3660</v>
      </c>
    </row>
    <row r="1643" spans="1:4">
      <c r="A1643" s="1">
        <v>1642</v>
      </c>
      <c r="B1643" s="1">
        <v>1016857562</v>
      </c>
      <c r="C1643" s="1" t="s">
        <v>3653</v>
      </c>
      <c r="D1643" s="1" t="s">
        <v>3654</v>
      </c>
    </row>
    <row r="1644" spans="1:4">
      <c r="A1644" s="1">
        <v>1643</v>
      </c>
      <c r="B1644" s="1">
        <v>52478731</v>
      </c>
      <c r="C1644" s="1" t="s">
        <v>3655</v>
      </c>
      <c r="D1644" s="1" t="s">
        <v>3659</v>
      </c>
    </row>
    <row r="1645" spans="1:4">
      <c r="A1645" s="1">
        <v>1644</v>
      </c>
      <c r="B1645" s="1">
        <v>1000117455</v>
      </c>
      <c r="C1645" s="1" t="s">
        <v>3655</v>
      </c>
      <c r="D1645" s="1" t="s">
        <v>3660</v>
      </c>
    </row>
    <row r="1646" spans="1:4">
      <c r="A1646" s="1">
        <v>1645</v>
      </c>
      <c r="B1646" s="1">
        <v>1019313048</v>
      </c>
      <c r="C1646" s="1" t="s">
        <v>3655</v>
      </c>
      <c r="D1646" s="1" t="s">
        <v>3660</v>
      </c>
    </row>
    <row r="1647" spans="1:4">
      <c r="A1647" s="1">
        <v>1646</v>
      </c>
      <c r="B1647" s="1">
        <v>51921130</v>
      </c>
      <c r="C1647" s="1" t="s">
        <v>3655</v>
      </c>
      <c r="D1647" s="1" t="s">
        <v>3660</v>
      </c>
    </row>
    <row r="1648" spans="1:4">
      <c r="A1648" s="1">
        <v>1647</v>
      </c>
      <c r="B1648" s="1">
        <v>52257173</v>
      </c>
      <c r="C1648" s="1" t="s">
        <v>3653</v>
      </c>
      <c r="D1648" s="1" t="s">
        <v>3654</v>
      </c>
    </row>
    <row r="1649" spans="1:4">
      <c r="A1649" s="1">
        <v>1648</v>
      </c>
      <c r="B1649" s="1">
        <v>7974751</v>
      </c>
      <c r="C1649" s="1" t="s">
        <v>3655</v>
      </c>
      <c r="D1649" s="1" t="s">
        <v>3656</v>
      </c>
    </row>
    <row r="1650" spans="1:4">
      <c r="A1650" s="1">
        <v>1649</v>
      </c>
      <c r="B1650" s="1">
        <v>1010196951</v>
      </c>
      <c r="C1650" s="1" t="s">
        <v>3655</v>
      </c>
      <c r="D1650" s="1" t="s">
        <v>3660</v>
      </c>
    </row>
    <row r="1651" spans="1:4">
      <c r="A1651" s="1">
        <v>1650</v>
      </c>
      <c r="B1651" s="1">
        <v>11224189</v>
      </c>
      <c r="C1651" s="1" t="s">
        <v>3655</v>
      </c>
      <c r="D1651" s="1" t="s">
        <v>3660</v>
      </c>
    </row>
    <row r="1652" spans="1:4">
      <c r="A1652" s="1">
        <v>1651</v>
      </c>
      <c r="B1652" s="1">
        <v>79761093</v>
      </c>
      <c r="C1652" s="1" t="s">
        <v>3653</v>
      </c>
      <c r="D1652" s="1" t="s">
        <v>3654</v>
      </c>
    </row>
    <row r="1653" spans="1:4">
      <c r="A1653" s="1">
        <v>1652</v>
      </c>
      <c r="B1653" s="1">
        <v>71602451</v>
      </c>
      <c r="C1653" s="1" t="s">
        <v>3655</v>
      </c>
      <c r="D1653" s="1" t="s">
        <v>3660</v>
      </c>
    </row>
    <row r="1654" spans="1:4">
      <c r="A1654" s="1">
        <v>1653</v>
      </c>
      <c r="B1654" s="1">
        <v>1019371027</v>
      </c>
      <c r="C1654" s="1" t="s">
        <v>3655</v>
      </c>
      <c r="D1654" s="1" t="s">
        <v>3658</v>
      </c>
    </row>
    <row r="1655" spans="1:4">
      <c r="A1655" s="1">
        <v>1654</v>
      </c>
      <c r="B1655" s="1">
        <v>80875019</v>
      </c>
      <c r="C1655" s="1" t="s">
        <v>3655</v>
      </c>
      <c r="D1655" s="1" t="s">
        <v>3657</v>
      </c>
    </row>
    <row r="1656" spans="1:4">
      <c r="A1656" s="1">
        <v>1655</v>
      </c>
      <c r="B1656" s="1">
        <v>52713651</v>
      </c>
      <c r="C1656" s="1" t="s">
        <v>3653</v>
      </c>
      <c r="D1656" s="1" t="s">
        <v>3654</v>
      </c>
    </row>
    <row r="1657" spans="1:4">
      <c r="A1657" s="1">
        <v>1656</v>
      </c>
      <c r="B1657" s="1">
        <v>52731322</v>
      </c>
      <c r="C1657" s="1" t="s">
        <v>3655</v>
      </c>
      <c r="D1657" s="1" t="s">
        <v>3661</v>
      </c>
    </row>
    <row r="1658" spans="1:4">
      <c r="A1658" s="1">
        <v>1657</v>
      </c>
      <c r="B1658" s="1">
        <v>103050457</v>
      </c>
      <c r="C1658" s="1" t="s">
        <v>3655</v>
      </c>
      <c r="D1658" s="1" t="s">
        <v>3659</v>
      </c>
    </row>
    <row r="1659" spans="1:4">
      <c r="A1659" s="1">
        <v>1658</v>
      </c>
      <c r="B1659" s="1">
        <v>52865916</v>
      </c>
      <c r="C1659" s="1" t="s">
        <v>3655</v>
      </c>
      <c r="D1659" s="1" t="s">
        <v>3656</v>
      </c>
    </row>
    <row r="1660" spans="1:4">
      <c r="A1660" s="1">
        <v>1659</v>
      </c>
      <c r="B1660" s="1">
        <v>1019340012</v>
      </c>
      <c r="C1660" s="1" t="s">
        <v>3653</v>
      </c>
      <c r="D1660" s="1" t="s">
        <v>3654</v>
      </c>
    </row>
    <row r="1661" spans="1:4">
      <c r="A1661" s="1">
        <v>1660</v>
      </c>
      <c r="B1661" s="1">
        <v>1110327876</v>
      </c>
      <c r="C1661" s="1" t="s">
        <v>3655</v>
      </c>
      <c r="D1661" s="1" t="s">
        <v>3660</v>
      </c>
    </row>
    <row r="1662" spans="1:4">
      <c r="A1662" s="1">
        <v>1661</v>
      </c>
      <c r="B1662" s="1">
        <v>1015397314</v>
      </c>
      <c r="C1662" s="1" t="s">
        <v>3655</v>
      </c>
      <c r="D1662" s="1" t="s">
        <v>3657</v>
      </c>
    </row>
    <row r="1663" spans="1:4">
      <c r="A1663" s="1">
        <v>1662</v>
      </c>
      <c r="B1663" s="1">
        <v>1033563137</v>
      </c>
      <c r="C1663" s="1" t="s">
        <v>3655</v>
      </c>
      <c r="D1663" s="1" t="s">
        <v>3659</v>
      </c>
    </row>
    <row r="1664" spans="1:4">
      <c r="A1664" s="1">
        <v>1663</v>
      </c>
      <c r="B1664" s="1">
        <v>103060836</v>
      </c>
      <c r="C1664" s="1" t="s">
        <v>3653</v>
      </c>
      <c r="D1664" s="1" t="s">
        <v>3654</v>
      </c>
    </row>
    <row r="1665" spans="1:4">
      <c r="A1665" s="1">
        <v>1664</v>
      </c>
      <c r="B1665" s="1">
        <v>52917919</v>
      </c>
      <c r="C1665" s="1" t="s">
        <v>3655</v>
      </c>
      <c r="D1665" s="1" t="s">
        <v>3657</v>
      </c>
    </row>
    <row r="1666" spans="1:4">
      <c r="A1666" s="1">
        <v>1665</v>
      </c>
      <c r="B1666" s="1">
        <v>80732527</v>
      </c>
      <c r="C1666" s="1" t="s">
        <v>3653</v>
      </c>
      <c r="D1666" s="1" t="s">
        <v>3654</v>
      </c>
    </row>
    <row r="1667" spans="1:4">
      <c r="A1667" s="1">
        <v>1666</v>
      </c>
      <c r="B1667" s="1">
        <v>1026479320</v>
      </c>
      <c r="C1667" s="1" t="s">
        <v>3653</v>
      </c>
      <c r="D1667" s="1" t="s">
        <v>3654</v>
      </c>
    </row>
    <row r="1668" spans="1:4">
      <c r="A1668" s="1">
        <v>1667</v>
      </c>
      <c r="B1668" s="1">
        <v>44196761</v>
      </c>
      <c r="C1668" s="1" t="s">
        <v>3655</v>
      </c>
      <c r="D1668" s="1" t="s">
        <v>3657</v>
      </c>
    </row>
    <row r="1669" spans="1:4">
      <c r="A1669" s="1">
        <v>1668</v>
      </c>
      <c r="B1669" s="1">
        <v>73573341</v>
      </c>
      <c r="C1669" s="1" t="s">
        <v>3655</v>
      </c>
      <c r="D1669" s="1" t="s">
        <v>3658</v>
      </c>
    </row>
    <row r="1670" spans="1:4">
      <c r="A1670" s="1">
        <v>1669</v>
      </c>
      <c r="B1670" s="1">
        <v>1022457195</v>
      </c>
      <c r="C1670" s="1" t="s">
        <v>3655</v>
      </c>
      <c r="D1670" s="1" t="s">
        <v>3661</v>
      </c>
    </row>
    <row r="1671" spans="1:4">
      <c r="A1671" s="1">
        <v>1670</v>
      </c>
      <c r="B1671" s="1">
        <v>1018199364</v>
      </c>
      <c r="C1671" s="1" t="s">
        <v>3655</v>
      </c>
      <c r="D1671" s="1" t="s">
        <v>3661</v>
      </c>
    </row>
    <row r="1672" spans="1:4">
      <c r="A1672" s="1">
        <v>1671</v>
      </c>
      <c r="B1672" s="1">
        <v>1031271821</v>
      </c>
      <c r="C1672" s="1" t="s">
        <v>3653</v>
      </c>
      <c r="D1672" s="1" t="s">
        <v>3654</v>
      </c>
    </row>
    <row r="1673" spans="1:4">
      <c r="A1673" s="1">
        <v>1672</v>
      </c>
      <c r="B1673" s="1">
        <v>79869817</v>
      </c>
      <c r="C1673" s="1" t="s">
        <v>3655</v>
      </c>
      <c r="D1673" s="1" t="s">
        <v>3657</v>
      </c>
    </row>
    <row r="1674" spans="1:4">
      <c r="A1674" s="1">
        <v>1673</v>
      </c>
      <c r="B1674" s="1">
        <v>1014851864</v>
      </c>
      <c r="C1674" s="1" t="s">
        <v>3655</v>
      </c>
      <c r="D1674" s="1" t="s">
        <v>3658</v>
      </c>
    </row>
    <row r="1675" spans="1:4">
      <c r="A1675" s="1">
        <v>1674</v>
      </c>
      <c r="B1675" s="1">
        <v>1016899182</v>
      </c>
      <c r="C1675" s="1" t="s">
        <v>3655</v>
      </c>
      <c r="D1675" s="1" t="s">
        <v>3660</v>
      </c>
    </row>
    <row r="1676" spans="1:4">
      <c r="A1676" s="1">
        <v>1675</v>
      </c>
      <c r="B1676" s="1">
        <v>53138596</v>
      </c>
      <c r="C1676" s="1" t="s">
        <v>3655</v>
      </c>
      <c r="D1676" s="1" t="s">
        <v>3656</v>
      </c>
    </row>
    <row r="1677" spans="1:4">
      <c r="A1677" s="1">
        <v>1676</v>
      </c>
      <c r="B1677" s="1">
        <v>107389570</v>
      </c>
      <c r="C1677" s="1" t="s">
        <v>3655</v>
      </c>
      <c r="D1677" s="1" t="s">
        <v>3656</v>
      </c>
    </row>
    <row r="1678" spans="1:4">
      <c r="A1678" s="1">
        <v>1677</v>
      </c>
      <c r="B1678" s="1">
        <v>1070829676</v>
      </c>
      <c r="C1678" s="1" t="s">
        <v>3655</v>
      </c>
      <c r="D1678" s="1" t="s">
        <v>3660</v>
      </c>
    </row>
    <row r="1679" spans="1:4">
      <c r="A1679" s="1">
        <v>1678</v>
      </c>
      <c r="B1679" s="1">
        <v>52735249</v>
      </c>
      <c r="C1679" s="1" t="s">
        <v>3653</v>
      </c>
      <c r="D1679" s="1" t="s">
        <v>3654</v>
      </c>
    </row>
    <row r="1680" spans="1:4">
      <c r="A1680" s="1">
        <v>1679</v>
      </c>
      <c r="B1680" s="1">
        <v>52433961</v>
      </c>
      <c r="C1680" s="1" t="s">
        <v>3655</v>
      </c>
      <c r="D1680" s="1" t="s">
        <v>3659</v>
      </c>
    </row>
    <row r="1681" spans="1:4">
      <c r="A1681" s="1">
        <v>1680</v>
      </c>
      <c r="B1681" s="1">
        <v>1010527944</v>
      </c>
      <c r="C1681" s="1" t="s">
        <v>3655</v>
      </c>
      <c r="D1681" s="1" t="s">
        <v>3660</v>
      </c>
    </row>
    <row r="1682" spans="1:4">
      <c r="A1682" s="1">
        <v>1681</v>
      </c>
      <c r="B1682" s="1">
        <v>52903770</v>
      </c>
      <c r="C1682" s="1" t="s">
        <v>3653</v>
      </c>
      <c r="D1682" s="1" t="s">
        <v>3654</v>
      </c>
    </row>
    <row r="1683" spans="1:4">
      <c r="A1683" s="1">
        <v>1682</v>
      </c>
      <c r="B1683" s="1">
        <v>107355917</v>
      </c>
      <c r="C1683" s="1" t="s">
        <v>3655</v>
      </c>
      <c r="D1683" s="1" t="s">
        <v>3657</v>
      </c>
    </row>
    <row r="1684" spans="1:4">
      <c r="A1684" s="1">
        <v>1683</v>
      </c>
      <c r="B1684" s="1">
        <v>52012580</v>
      </c>
      <c r="C1684" s="1" t="s">
        <v>3655</v>
      </c>
      <c r="D1684" s="1" t="s">
        <v>3659</v>
      </c>
    </row>
    <row r="1685" spans="1:4">
      <c r="A1685" s="1">
        <v>1684</v>
      </c>
      <c r="B1685" s="1">
        <v>52537173</v>
      </c>
      <c r="C1685" s="1" t="s">
        <v>3655</v>
      </c>
      <c r="D1685" s="1" t="s">
        <v>3658</v>
      </c>
    </row>
    <row r="1686" spans="1:4">
      <c r="A1686" s="1">
        <v>1685</v>
      </c>
      <c r="B1686" s="1">
        <v>1019633390</v>
      </c>
      <c r="C1686" s="1" t="s">
        <v>3655</v>
      </c>
      <c r="D1686" s="1" t="s">
        <v>3657</v>
      </c>
    </row>
    <row r="1687" spans="1:4">
      <c r="A1687" s="1">
        <v>1686</v>
      </c>
      <c r="B1687" s="1">
        <v>52916425</v>
      </c>
      <c r="C1687" s="1" t="s">
        <v>3655</v>
      </c>
      <c r="D1687" s="1" t="s">
        <v>3656</v>
      </c>
    </row>
    <row r="1688" spans="1:4">
      <c r="A1688" s="1">
        <v>1687</v>
      </c>
      <c r="B1688" s="1">
        <v>1077335165</v>
      </c>
      <c r="C1688" s="1" t="s">
        <v>3655</v>
      </c>
      <c r="D1688" s="1" t="s">
        <v>3658</v>
      </c>
    </row>
    <row r="1689" spans="1:4">
      <c r="A1689" s="1">
        <v>1688</v>
      </c>
      <c r="B1689" s="1">
        <v>52767789</v>
      </c>
      <c r="C1689" s="1" t="s">
        <v>3655</v>
      </c>
      <c r="D1689" s="1" t="s">
        <v>3656</v>
      </c>
    </row>
    <row r="1690" spans="1:4">
      <c r="A1690" s="1">
        <v>1689</v>
      </c>
      <c r="B1690" s="1">
        <v>1015849093</v>
      </c>
      <c r="C1690" s="1" t="s">
        <v>3655</v>
      </c>
      <c r="D1690" s="1" t="s">
        <v>3661</v>
      </c>
    </row>
    <row r="1691" spans="1:4">
      <c r="A1691" s="1">
        <v>1690</v>
      </c>
      <c r="B1691" s="1">
        <v>1023151647</v>
      </c>
      <c r="C1691" s="1" t="s">
        <v>3655</v>
      </c>
      <c r="D1691" s="1" t="s">
        <v>3658</v>
      </c>
    </row>
    <row r="1692" spans="1:4">
      <c r="A1692" s="1">
        <v>1691</v>
      </c>
      <c r="B1692" s="1">
        <v>52173286</v>
      </c>
      <c r="C1692" s="1" t="s">
        <v>3653</v>
      </c>
      <c r="D1692" s="1" t="s">
        <v>3654</v>
      </c>
    </row>
    <row r="1693" spans="1:4">
      <c r="A1693" s="1">
        <v>1692</v>
      </c>
      <c r="B1693" s="1">
        <v>5217305</v>
      </c>
      <c r="C1693" s="1" t="s">
        <v>3655</v>
      </c>
      <c r="D1693" s="1" t="s">
        <v>3660</v>
      </c>
    </row>
    <row r="1694" spans="1:4">
      <c r="A1694" s="1">
        <v>1693</v>
      </c>
      <c r="B1694" s="1">
        <v>1020637510</v>
      </c>
      <c r="C1694" s="1" t="s">
        <v>3655</v>
      </c>
      <c r="D1694" s="1" t="s">
        <v>3658</v>
      </c>
    </row>
    <row r="1695" spans="1:4">
      <c r="A1695" s="1">
        <v>1694</v>
      </c>
      <c r="B1695" s="1">
        <v>35536427</v>
      </c>
      <c r="C1695" s="1" t="s">
        <v>3655</v>
      </c>
      <c r="D1695" s="1" t="s">
        <v>3657</v>
      </c>
    </row>
    <row r="1696" spans="1:4">
      <c r="A1696" s="1">
        <v>1695</v>
      </c>
      <c r="B1696" s="1">
        <v>1000829311</v>
      </c>
      <c r="C1696" s="1" t="s">
        <v>3655</v>
      </c>
      <c r="D1696" s="1" t="s">
        <v>3660</v>
      </c>
    </row>
    <row r="1697" spans="1:4">
      <c r="A1697" s="1">
        <v>1696</v>
      </c>
      <c r="B1697" s="1">
        <v>53053858</v>
      </c>
      <c r="C1697" s="1" t="s">
        <v>3653</v>
      </c>
      <c r="D1697" s="1" t="s">
        <v>3654</v>
      </c>
    </row>
    <row r="1698" spans="1:4">
      <c r="A1698" s="1">
        <v>1697</v>
      </c>
      <c r="B1698" s="1">
        <v>80163425</v>
      </c>
      <c r="C1698" s="1" t="s">
        <v>3655</v>
      </c>
      <c r="D1698" s="1" t="s">
        <v>3660</v>
      </c>
    </row>
    <row r="1699" spans="1:4">
      <c r="A1699" s="1">
        <v>1698</v>
      </c>
      <c r="B1699" s="1">
        <v>80205768</v>
      </c>
      <c r="C1699" s="1" t="s">
        <v>3653</v>
      </c>
      <c r="D1699" s="1" t="s">
        <v>3654</v>
      </c>
    </row>
    <row r="1700" spans="1:4">
      <c r="A1700" s="1">
        <v>1699</v>
      </c>
      <c r="B1700" s="1">
        <v>52977184</v>
      </c>
      <c r="C1700" s="1" t="s">
        <v>3655</v>
      </c>
      <c r="D1700" s="1" t="s">
        <v>3658</v>
      </c>
    </row>
    <row r="1701" spans="1:4">
      <c r="A1701" s="1">
        <v>1700</v>
      </c>
      <c r="B1701" s="1">
        <v>1030219568</v>
      </c>
      <c r="C1701" s="1" t="s">
        <v>3653</v>
      </c>
      <c r="D1701" s="1" t="s">
        <v>3654</v>
      </c>
    </row>
    <row r="1702" spans="1:4">
      <c r="A1702" s="1">
        <v>1701</v>
      </c>
      <c r="B1702" s="1">
        <v>1030739398</v>
      </c>
      <c r="C1702" s="1" t="s">
        <v>3655</v>
      </c>
      <c r="D1702" s="1" t="s">
        <v>3661</v>
      </c>
    </row>
    <row r="1703" spans="1:4">
      <c r="A1703" s="1">
        <v>1702</v>
      </c>
      <c r="B1703" s="1">
        <v>79377297</v>
      </c>
      <c r="C1703" s="1" t="s">
        <v>3653</v>
      </c>
      <c r="D1703" s="1" t="s">
        <v>3654</v>
      </c>
    </row>
    <row r="1704" spans="1:4">
      <c r="A1704" s="1">
        <v>1703</v>
      </c>
      <c r="B1704" s="1">
        <v>1015444106</v>
      </c>
      <c r="C1704" s="1" t="s">
        <v>3653</v>
      </c>
      <c r="D1704" s="1" t="s">
        <v>3654</v>
      </c>
    </row>
    <row r="1705" spans="1:4">
      <c r="A1705" s="1">
        <v>1704</v>
      </c>
      <c r="B1705" s="1">
        <v>79311175</v>
      </c>
      <c r="C1705" s="1" t="s">
        <v>3655</v>
      </c>
      <c r="D1705" s="1" t="s">
        <v>3658</v>
      </c>
    </row>
    <row r="1706" spans="1:4">
      <c r="A1706" s="1">
        <v>1705</v>
      </c>
      <c r="B1706" s="1">
        <v>1032479609</v>
      </c>
      <c r="C1706" s="1" t="s">
        <v>3655</v>
      </c>
      <c r="D1706" s="1" t="s">
        <v>3659</v>
      </c>
    </row>
    <row r="1707" spans="1:4">
      <c r="A1707" s="1">
        <v>1706</v>
      </c>
      <c r="B1707" s="1">
        <v>53116098</v>
      </c>
      <c r="C1707" s="1" t="s">
        <v>3655</v>
      </c>
      <c r="D1707" s="1" t="s">
        <v>3661</v>
      </c>
    </row>
    <row r="1708" spans="1:4">
      <c r="A1708" s="1">
        <v>1707</v>
      </c>
      <c r="B1708" s="1">
        <v>1013268801</v>
      </c>
      <c r="C1708" s="1" t="s">
        <v>3655</v>
      </c>
      <c r="D1708" s="1" t="s">
        <v>3657</v>
      </c>
    </row>
    <row r="1709" spans="1:4">
      <c r="A1709" s="1">
        <v>1708</v>
      </c>
      <c r="B1709" s="1">
        <v>1030417296</v>
      </c>
      <c r="C1709" s="1" t="s">
        <v>3655</v>
      </c>
      <c r="D1709" s="1" t="s">
        <v>3656</v>
      </c>
    </row>
    <row r="1710" spans="1:4">
      <c r="A1710" s="1">
        <v>1709</v>
      </c>
      <c r="B1710" s="1">
        <v>5214615</v>
      </c>
      <c r="C1710" s="1" t="s">
        <v>3655</v>
      </c>
      <c r="D1710" s="1" t="s">
        <v>3659</v>
      </c>
    </row>
    <row r="1711" spans="1:4">
      <c r="A1711" s="1">
        <v>1710</v>
      </c>
      <c r="B1711" s="1">
        <v>52466597</v>
      </c>
      <c r="C1711" s="1" t="s">
        <v>3655</v>
      </c>
      <c r="D1711" s="1" t="s">
        <v>3660</v>
      </c>
    </row>
    <row r="1712" spans="1:4">
      <c r="A1712" s="1">
        <v>1711</v>
      </c>
      <c r="B1712" s="1">
        <v>807233</v>
      </c>
      <c r="C1712" s="1" t="s">
        <v>3655</v>
      </c>
      <c r="D1712" s="1" t="s">
        <v>3658</v>
      </c>
    </row>
    <row r="1713" spans="1:4">
      <c r="A1713" s="1">
        <v>1712</v>
      </c>
      <c r="B1713" s="1">
        <v>80034409</v>
      </c>
      <c r="C1713" s="1" t="s">
        <v>3653</v>
      </c>
      <c r="D1713" s="1" t="s">
        <v>3654</v>
      </c>
    </row>
    <row r="1714" spans="1:4">
      <c r="A1714" s="1">
        <v>1713</v>
      </c>
      <c r="B1714" s="1">
        <v>80806655</v>
      </c>
      <c r="C1714" s="1" t="s">
        <v>3655</v>
      </c>
      <c r="D1714" s="1" t="s">
        <v>3658</v>
      </c>
    </row>
    <row r="1715" spans="1:4">
      <c r="A1715" s="1">
        <v>1714</v>
      </c>
      <c r="B1715" s="1">
        <v>80802901</v>
      </c>
      <c r="C1715" s="1" t="s">
        <v>3655</v>
      </c>
      <c r="D1715" s="1" t="s">
        <v>3657</v>
      </c>
    </row>
    <row r="1716" spans="1:4">
      <c r="A1716" s="1">
        <v>1715</v>
      </c>
      <c r="B1716" s="1">
        <v>1024773956</v>
      </c>
      <c r="C1716" s="1" t="s">
        <v>3655</v>
      </c>
      <c r="D1716" s="1" t="s">
        <v>3659</v>
      </c>
    </row>
    <row r="1717" spans="1:4">
      <c r="A1717" s="1">
        <v>1716</v>
      </c>
      <c r="B1717" s="1">
        <v>1023883720</v>
      </c>
      <c r="C1717" s="1" t="s">
        <v>3655</v>
      </c>
      <c r="D1717" s="1" t="s">
        <v>3656</v>
      </c>
    </row>
    <row r="1718" spans="1:4">
      <c r="A1718" s="1">
        <v>1717</v>
      </c>
      <c r="B1718" s="1">
        <v>1022498048</v>
      </c>
      <c r="C1718" s="1" t="s">
        <v>3655</v>
      </c>
      <c r="D1718" s="1" t="s">
        <v>3659</v>
      </c>
    </row>
    <row r="1719" spans="1:4">
      <c r="A1719" s="1">
        <v>1718</v>
      </c>
      <c r="B1719" s="1">
        <v>1030191736</v>
      </c>
      <c r="C1719" s="1" t="s">
        <v>3655</v>
      </c>
      <c r="D1719" s="1" t="s">
        <v>3657</v>
      </c>
    </row>
    <row r="1720" spans="1:4">
      <c r="A1720" s="1">
        <v>1719</v>
      </c>
      <c r="B1720" s="1">
        <v>19423063</v>
      </c>
      <c r="C1720" s="1" t="s">
        <v>3655</v>
      </c>
      <c r="D1720" s="1" t="s">
        <v>3658</v>
      </c>
    </row>
    <row r="1721" spans="1:4">
      <c r="A1721" s="1">
        <v>1720</v>
      </c>
      <c r="B1721" s="1">
        <v>52389585</v>
      </c>
      <c r="C1721" s="1" t="s">
        <v>3653</v>
      </c>
      <c r="D1721" s="1" t="s">
        <v>3654</v>
      </c>
    </row>
    <row r="1722" spans="1:4">
      <c r="A1722" s="1">
        <v>1721</v>
      </c>
      <c r="B1722" s="1">
        <v>1022326749</v>
      </c>
      <c r="C1722" s="1" t="s">
        <v>3655</v>
      </c>
      <c r="D1722" s="1" t="s">
        <v>3660</v>
      </c>
    </row>
    <row r="1723" spans="1:4">
      <c r="A1723" s="1">
        <v>1722</v>
      </c>
      <c r="B1723" s="1">
        <v>103050764</v>
      </c>
      <c r="C1723" s="1" t="s">
        <v>3655</v>
      </c>
      <c r="D1723" s="1" t="s">
        <v>3660</v>
      </c>
    </row>
    <row r="1724" spans="1:4">
      <c r="A1724" s="1">
        <v>1723</v>
      </c>
      <c r="B1724" s="1">
        <v>1014871729</v>
      </c>
      <c r="C1724" s="1" t="s">
        <v>3655</v>
      </c>
      <c r="D1724" s="1" t="s">
        <v>3660</v>
      </c>
    </row>
    <row r="1725" spans="1:4">
      <c r="A1725" s="1">
        <v>1724</v>
      </c>
      <c r="B1725" s="1">
        <v>29115105</v>
      </c>
      <c r="C1725" s="1" t="s">
        <v>3653</v>
      </c>
      <c r="D1725" s="1" t="s">
        <v>3654</v>
      </c>
    </row>
    <row r="1726" spans="1:4">
      <c r="A1726" s="1">
        <v>1725</v>
      </c>
      <c r="B1726" s="1">
        <v>52974567</v>
      </c>
      <c r="C1726" s="1" t="s">
        <v>3655</v>
      </c>
      <c r="D1726" s="1" t="s">
        <v>3656</v>
      </c>
    </row>
    <row r="1727" spans="1:4">
      <c r="A1727" s="1">
        <v>1726</v>
      </c>
      <c r="B1727" s="1">
        <v>53116199</v>
      </c>
      <c r="C1727" s="1" t="s">
        <v>3655</v>
      </c>
      <c r="D1727" s="1" t="s">
        <v>3657</v>
      </c>
    </row>
    <row r="1728" spans="1:4">
      <c r="A1728" s="1">
        <v>1727</v>
      </c>
      <c r="B1728" s="1">
        <v>52254681</v>
      </c>
      <c r="C1728" s="1" t="s">
        <v>3653</v>
      </c>
      <c r="D1728" s="1" t="s">
        <v>3654</v>
      </c>
    </row>
    <row r="1729" spans="1:4">
      <c r="A1729" s="1">
        <v>1728</v>
      </c>
      <c r="B1729" s="1">
        <v>1030475546</v>
      </c>
      <c r="C1729" s="1" t="s">
        <v>3653</v>
      </c>
      <c r="D1729" s="1" t="s">
        <v>3654</v>
      </c>
    </row>
    <row r="1730" spans="1:4">
      <c r="A1730" s="1">
        <v>1729</v>
      </c>
      <c r="B1730" s="1">
        <v>79623751</v>
      </c>
      <c r="C1730" s="1" t="s">
        <v>3655</v>
      </c>
      <c r="D1730" s="1" t="s">
        <v>3659</v>
      </c>
    </row>
    <row r="1731" spans="1:4">
      <c r="A1731" s="1">
        <v>1730</v>
      </c>
      <c r="B1731" s="1">
        <v>52381447</v>
      </c>
      <c r="C1731" s="1" t="s">
        <v>3655</v>
      </c>
      <c r="D1731" s="1" t="s">
        <v>3656</v>
      </c>
    </row>
    <row r="1732" spans="1:4">
      <c r="A1732" s="1">
        <v>1731</v>
      </c>
      <c r="B1732" s="1">
        <v>53929913</v>
      </c>
      <c r="C1732" s="1" t="s">
        <v>3653</v>
      </c>
      <c r="D1732" s="1" t="s">
        <v>3654</v>
      </c>
    </row>
    <row r="1733" spans="1:4">
      <c r="A1733" s="1">
        <v>1732</v>
      </c>
      <c r="B1733" s="1">
        <v>5278692</v>
      </c>
      <c r="C1733" s="1" t="s">
        <v>3655</v>
      </c>
      <c r="D1733" s="1" t="s">
        <v>3660</v>
      </c>
    </row>
    <row r="1734" spans="1:4">
      <c r="A1734" s="1">
        <v>1733</v>
      </c>
      <c r="B1734" s="1">
        <v>1010368000</v>
      </c>
      <c r="C1734" s="1" t="s">
        <v>3655</v>
      </c>
      <c r="D1734" s="1" t="s">
        <v>3657</v>
      </c>
    </row>
    <row r="1735" spans="1:4">
      <c r="A1735" s="1">
        <v>1734</v>
      </c>
      <c r="B1735" s="1">
        <v>5226526</v>
      </c>
      <c r="C1735" s="1" t="s">
        <v>3655</v>
      </c>
      <c r="D1735" s="1" t="s">
        <v>3660</v>
      </c>
    </row>
    <row r="1736" spans="1:4">
      <c r="A1736" s="1">
        <v>1735</v>
      </c>
      <c r="B1736" s="1">
        <v>1019490338</v>
      </c>
      <c r="C1736" s="1" t="s">
        <v>3655</v>
      </c>
      <c r="D1736" s="1" t="s">
        <v>3658</v>
      </c>
    </row>
    <row r="1737" spans="1:4">
      <c r="A1737" s="1">
        <v>1736</v>
      </c>
      <c r="B1737" s="1">
        <v>103081807</v>
      </c>
      <c r="C1737" s="1" t="s">
        <v>3655</v>
      </c>
      <c r="D1737" s="1" t="s">
        <v>3658</v>
      </c>
    </row>
    <row r="1738" spans="1:4">
      <c r="A1738" s="1">
        <v>1737</v>
      </c>
      <c r="B1738" s="1">
        <v>102455768</v>
      </c>
      <c r="C1738" s="1" t="s">
        <v>3653</v>
      </c>
      <c r="D1738" s="1" t="s">
        <v>3654</v>
      </c>
    </row>
    <row r="1739" spans="1:4">
      <c r="A1739" s="1">
        <v>1738</v>
      </c>
      <c r="B1739" s="1">
        <v>39631685</v>
      </c>
      <c r="C1739" s="1" t="s">
        <v>3655</v>
      </c>
      <c r="D1739" s="1" t="s">
        <v>3659</v>
      </c>
    </row>
    <row r="1740" spans="1:4">
      <c r="A1740" s="1">
        <v>1739</v>
      </c>
      <c r="B1740" s="1">
        <v>1016611093</v>
      </c>
      <c r="C1740" s="1" t="s">
        <v>3655</v>
      </c>
      <c r="D1740" s="1" t="s">
        <v>3656</v>
      </c>
    </row>
    <row r="1741" spans="1:4">
      <c r="A1741" s="1">
        <v>1740</v>
      </c>
      <c r="B1741" s="1">
        <v>1020222036</v>
      </c>
      <c r="C1741" s="1" t="s">
        <v>3653</v>
      </c>
      <c r="D1741" s="1" t="s">
        <v>3654</v>
      </c>
    </row>
    <row r="1742" spans="1:4">
      <c r="A1742" s="1">
        <v>1741</v>
      </c>
      <c r="B1742" s="1">
        <v>53076821</v>
      </c>
      <c r="C1742" s="1" t="s">
        <v>3655</v>
      </c>
      <c r="D1742" s="1" t="s">
        <v>3660</v>
      </c>
    </row>
    <row r="1743" spans="1:4">
      <c r="A1743" s="1">
        <v>1742</v>
      </c>
      <c r="B1743" s="1">
        <v>1070152947</v>
      </c>
      <c r="C1743" s="1" t="s">
        <v>3653</v>
      </c>
      <c r="D1743" s="1" t="s">
        <v>3654</v>
      </c>
    </row>
    <row r="1744" spans="1:4">
      <c r="A1744" s="1">
        <v>1743</v>
      </c>
      <c r="B1744" s="1">
        <v>1032961525</v>
      </c>
      <c r="C1744" s="1" t="s">
        <v>3655</v>
      </c>
      <c r="D1744" s="1" t="s">
        <v>3661</v>
      </c>
    </row>
    <row r="1745" spans="1:4">
      <c r="A1745" s="1">
        <v>1744</v>
      </c>
      <c r="B1745" s="1">
        <v>1032155430</v>
      </c>
      <c r="C1745" s="1" t="s">
        <v>3655</v>
      </c>
      <c r="D1745" s="1" t="s">
        <v>3659</v>
      </c>
    </row>
    <row r="1746" spans="1:4">
      <c r="A1746" s="1">
        <v>1745</v>
      </c>
      <c r="B1746" s="1">
        <v>1193902722</v>
      </c>
      <c r="C1746" s="1" t="s">
        <v>3655</v>
      </c>
      <c r="D1746" s="1" t="s">
        <v>3659</v>
      </c>
    </row>
    <row r="1747" spans="1:4">
      <c r="A1747" s="1">
        <v>1746</v>
      </c>
      <c r="B1747" s="1">
        <v>52341628</v>
      </c>
      <c r="C1747" s="1" t="s">
        <v>3653</v>
      </c>
      <c r="D1747" s="1" t="s">
        <v>3654</v>
      </c>
    </row>
    <row r="1748" spans="1:4">
      <c r="A1748" s="1">
        <v>1747</v>
      </c>
      <c r="B1748" s="1">
        <v>52797252</v>
      </c>
      <c r="C1748" s="1" t="s">
        <v>3655</v>
      </c>
      <c r="D1748" s="1" t="s">
        <v>3659</v>
      </c>
    </row>
    <row r="1749" spans="1:4">
      <c r="A1749" s="1">
        <v>1748</v>
      </c>
      <c r="B1749" s="1">
        <v>53085755</v>
      </c>
      <c r="C1749" s="1" t="s">
        <v>3655</v>
      </c>
      <c r="D1749" s="1" t="s">
        <v>3657</v>
      </c>
    </row>
    <row r="1750" spans="1:4">
      <c r="A1750" s="1">
        <v>1749</v>
      </c>
      <c r="B1750" s="1">
        <v>1024830316</v>
      </c>
      <c r="C1750" s="1" t="s">
        <v>3655</v>
      </c>
      <c r="D1750" s="1" t="s">
        <v>3657</v>
      </c>
    </row>
    <row r="1751" spans="1:4">
      <c r="A1751" s="1">
        <v>1750</v>
      </c>
      <c r="B1751" s="1">
        <v>52897547</v>
      </c>
      <c r="C1751" s="1" t="s">
        <v>3655</v>
      </c>
      <c r="D1751" s="1" t="s">
        <v>3656</v>
      </c>
    </row>
    <row r="1752" spans="1:4">
      <c r="A1752" s="1">
        <v>1751</v>
      </c>
      <c r="B1752" s="1">
        <v>1033727977</v>
      </c>
      <c r="C1752" s="1" t="s">
        <v>3653</v>
      </c>
      <c r="D1752" s="1" t="s">
        <v>3654</v>
      </c>
    </row>
    <row r="1753" spans="1:4">
      <c r="A1753" s="1">
        <v>1752</v>
      </c>
      <c r="B1753" s="1">
        <v>53047062</v>
      </c>
      <c r="C1753" s="1" t="s">
        <v>3653</v>
      </c>
      <c r="D1753" s="1" t="s">
        <v>3654</v>
      </c>
    </row>
    <row r="1754" spans="1:4">
      <c r="A1754" s="1">
        <v>1753</v>
      </c>
      <c r="B1754" s="1">
        <v>101286106</v>
      </c>
      <c r="C1754" s="1" t="s">
        <v>3655</v>
      </c>
      <c r="D1754" s="1" t="s">
        <v>3659</v>
      </c>
    </row>
    <row r="1755" spans="1:4">
      <c r="A1755" s="1">
        <v>1754</v>
      </c>
      <c r="B1755" s="1">
        <v>1024759033</v>
      </c>
      <c r="C1755" s="1" t="s">
        <v>3655</v>
      </c>
      <c r="D1755" s="1" t="s">
        <v>3661</v>
      </c>
    </row>
    <row r="1756" spans="1:4">
      <c r="A1756" s="1">
        <v>1755</v>
      </c>
      <c r="B1756" s="1">
        <v>1053298723</v>
      </c>
      <c r="C1756" s="1" t="s">
        <v>3653</v>
      </c>
      <c r="D1756" s="1" t="s">
        <v>3654</v>
      </c>
    </row>
    <row r="1757" spans="1:4">
      <c r="A1757" s="1">
        <v>1756</v>
      </c>
      <c r="B1757" s="1">
        <v>1023304801</v>
      </c>
      <c r="C1757" s="1" t="s">
        <v>3655</v>
      </c>
      <c r="D1757" s="1" t="s">
        <v>3657</v>
      </c>
    </row>
    <row r="1758" spans="1:4">
      <c r="A1758" s="1">
        <v>1757</v>
      </c>
      <c r="B1758" s="1">
        <v>63312270</v>
      </c>
      <c r="C1758" s="1" t="s">
        <v>3653</v>
      </c>
      <c r="D1758" s="1" t="s">
        <v>3654</v>
      </c>
    </row>
    <row r="1759" spans="1:4">
      <c r="A1759" s="1">
        <v>1758</v>
      </c>
      <c r="B1759" s="1">
        <v>53169030</v>
      </c>
      <c r="C1759" s="1" t="s">
        <v>3655</v>
      </c>
      <c r="D1759" s="1" t="s">
        <v>3657</v>
      </c>
    </row>
    <row r="1760" spans="1:4">
      <c r="A1760" s="1">
        <v>1759</v>
      </c>
      <c r="B1760" s="1">
        <v>80377618</v>
      </c>
      <c r="C1760" s="1" t="s">
        <v>3655</v>
      </c>
      <c r="D1760" s="1" t="s">
        <v>3656</v>
      </c>
    </row>
    <row r="1761" spans="1:4">
      <c r="A1761" s="1">
        <v>1760</v>
      </c>
      <c r="B1761" s="1">
        <v>80836736</v>
      </c>
      <c r="C1761" s="1" t="s">
        <v>3655</v>
      </c>
      <c r="D1761" s="1" t="s">
        <v>3658</v>
      </c>
    </row>
    <row r="1762" spans="1:4">
      <c r="A1762" s="1">
        <v>1761</v>
      </c>
      <c r="B1762" s="1">
        <v>1026340903</v>
      </c>
      <c r="C1762" s="1" t="s">
        <v>3655</v>
      </c>
      <c r="D1762" s="1" t="s">
        <v>3659</v>
      </c>
    </row>
    <row r="1763" spans="1:4">
      <c r="A1763" s="1">
        <v>1762</v>
      </c>
      <c r="B1763" s="1">
        <v>52829225</v>
      </c>
      <c r="C1763" s="1" t="s">
        <v>3653</v>
      </c>
      <c r="D1763" s="1" t="s">
        <v>3654</v>
      </c>
    </row>
    <row r="1764" spans="1:4">
      <c r="A1764" s="1">
        <v>1763</v>
      </c>
      <c r="B1764" s="1">
        <v>63515982</v>
      </c>
      <c r="C1764" s="1" t="s">
        <v>3655</v>
      </c>
      <c r="D1764" s="1" t="s">
        <v>3659</v>
      </c>
    </row>
    <row r="1765" spans="1:4">
      <c r="A1765" s="1">
        <v>1764</v>
      </c>
      <c r="B1765" s="1">
        <v>52584893</v>
      </c>
      <c r="C1765" s="1" t="s">
        <v>3655</v>
      </c>
      <c r="D1765" s="1" t="s">
        <v>3659</v>
      </c>
    </row>
    <row r="1766" spans="1:4">
      <c r="A1766" s="1">
        <v>1765</v>
      </c>
      <c r="B1766" s="1">
        <v>52341729</v>
      </c>
      <c r="C1766" s="1" t="s">
        <v>3655</v>
      </c>
      <c r="D1766" s="1" t="s">
        <v>3660</v>
      </c>
    </row>
    <row r="1767" spans="1:4">
      <c r="A1767" s="1">
        <v>1766</v>
      </c>
      <c r="B1767" s="1">
        <v>80051809</v>
      </c>
      <c r="C1767" s="1" t="s">
        <v>3655</v>
      </c>
      <c r="D1767" s="1" t="s">
        <v>3658</v>
      </c>
    </row>
    <row r="1768" spans="1:4">
      <c r="A1768" s="1">
        <v>1767</v>
      </c>
      <c r="B1768" s="1">
        <v>52295796</v>
      </c>
      <c r="C1768" s="1" t="s">
        <v>3655</v>
      </c>
      <c r="D1768" s="1" t="s">
        <v>3661</v>
      </c>
    </row>
    <row r="1769" spans="1:4">
      <c r="A1769" s="1">
        <v>1768</v>
      </c>
      <c r="B1769" s="1">
        <v>31047393</v>
      </c>
      <c r="C1769" s="1" t="s">
        <v>3655</v>
      </c>
      <c r="D1769" s="1" t="s">
        <v>3660</v>
      </c>
    </row>
    <row r="1770" spans="1:4">
      <c r="A1770" s="1">
        <v>1769</v>
      </c>
      <c r="B1770" s="1">
        <v>80799450</v>
      </c>
      <c r="C1770" s="1" t="s">
        <v>3655</v>
      </c>
      <c r="D1770" s="1" t="s">
        <v>3660</v>
      </c>
    </row>
    <row r="1771" spans="1:4">
      <c r="A1771" s="1">
        <v>1770</v>
      </c>
      <c r="B1771" s="1">
        <v>1032337173</v>
      </c>
      <c r="C1771" s="1" t="s">
        <v>3653</v>
      </c>
      <c r="D1771" s="1" t="s">
        <v>3654</v>
      </c>
    </row>
    <row r="1772" spans="1:4">
      <c r="A1772" s="1">
        <v>1771</v>
      </c>
      <c r="B1772" s="1">
        <v>1020984963</v>
      </c>
      <c r="C1772" s="1" t="s">
        <v>3655</v>
      </c>
      <c r="D1772" s="1" t="s">
        <v>3656</v>
      </c>
    </row>
    <row r="1773" spans="1:4">
      <c r="A1773" s="1">
        <v>1772</v>
      </c>
      <c r="B1773" s="1">
        <v>1022465900</v>
      </c>
      <c r="C1773" s="1" t="s">
        <v>3655</v>
      </c>
      <c r="D1773" s="1" t="s">
        <v>3657</v>
      </c>
    </row>
    <row r="1774" spans="1:4">
      <c r="A1774" s="1">
        <v>1773</v>
      </c>
      <c r="B1774" s="1">
        <v>79612061</v>
      </c>
      <c r="C1774" s="1" t="s">
        <v>3655</v>
      </c>
      <c r="D1774" s="1" t="s">
        <v>3656</v>
      </c>
    </row>
    <row r="1775" spans="1:4">
      <c r="A1775" s="1">
        <v>1774</v>
      </c>
      <c r="B1775" s="1">
        <v>101554934</v>
      </c>
      <c r="C1775" s="1" t="s">
        <v>3655</v>
      </c>
      <c r="D1775" s="1" t="s">
        <v>3659</v>
      </c>
    </row>
    <row r="1776" spans="1:4">
      <c r="A1776" s="1">
        <v>1775</v>
      </c>
      <c r="B1776" s="1">
        <v>1022478748</v>
      </c>
      <c r="C1776" s="1" t="s">
        <v>3655</v>
      </c>
      <c r="D1776" s="1" t="s">
        <v>3661</v>
      </c>
    </row>
    <row r="1777" spans="1:4">
      <c r="A1777" s="1">
        <v>1776</v>
      </c>
      <c r="B1777" s="1">
        <v>101386287</v>
      </c>
      <c r="C1777" s="1" t="s">
        <v>3655</v>
      </c>
      <c r="D1777" s="1" t="s">
        <v>3661</v>
      </c>
    </row>
    <row r="1778" spans="1:4">
      <c r="A1778" s="1">
        <v>1777</v>
      </c>
      <c r="B1778" s="1">
        <v>53018171</v>
      </c>
      <c r="C1778" s="1" t="s">
        <v>3655</v>
      </c>
      <c r="D1778" s="1" t="s">
        <v>3660</v>
      </c>
    </row>
    <row r="1779" spans="1:4">
      <c r="A1779" s="1">
        <v>1778</v>
      </c>
      <c r="B1779" s="1">
        <v>1030181384</v>
      </c>
      <c r="C1779" s="1" t="s">
        <v>3655</v>
      </c>
      <c r="D1779" s="1" t="s">
        <v>3660</v>
      </c>
    </row>
    <row r="1780" spans="1:4">
      <c r="A1780" s="1">
        <v>1779</v>
      </c>
      <c r="B1780" s="1">
        <v>1016523139</v>
      </c>
      <c r="C1780" s="1" t="s">
        <v>3653</v>
      </c>
      <c r="D1780" s="1" t="s">
        <v>3654</v>
      </c>
    </row>
    <row r="1781" spans="1:4">
      <c r="A1781" s="1">
        <v>1780</v>
      </c>
      <c r="B1781" s="1">
        <v>79981449</v>
      </c>
      <c r="C1781" s="1" t="s">
        <v>3653</v>
      </c>
      <c r="D1781" s="1" t="s">
        <v>3654</v>
      </c>
    </row>
    <row r="1782" spans="1:4">
      <c r="A1782" s="1">
        <v>1781</v>
      </c>
      <c r="B1782" s="1">
        <v>52734437</v>
      </c>
      <c r="C1782" s="1" t="s">
        <v>3655</v>
      </c>
      <c r="D1782" s="1" t="s">
        <v>3661</v>
      </c>
    </row>
    <row r="1783" spans="1:4">
      <c r="A1783" s="1">
        <v>1782</v>
      </c>
      <c r="B1783" s="1">
        <v>39629929</v>
      </c>
      <c r="C1783" s="1" t="s">
        <v>3653</v>
      </c>
      <c r="D1783" s="1" t="s">
        <v>3654</v>
      </c>
    </row>
    <row r="1784" spans="1:4">
      <c r="A1784" s="1">
        <v>1783</v>
      </c>
      <c r="B1784" s="1">
        <v>52508557</v>
      </c>
      <c r="C1784" s="1" t="s">
        <v>3655</v>
      </c>
      <c r="D1784" s="1" t="s">
        <v>3661</v>
      </c>
    </row>
    <row r="1785" spans="1:4">
      <c r="A1785" s="1">
        <v>1784</v>
      </c>
      <c r="B1785" s="1">
        <v>53016361</v>
      </c>
      <c r="C1785" s="1" t="s">
        <v>3655</v>
      </c>
      <c r="D1785" s="1" t="s">
        <v>3661</v>
      </c>
    </row>
    <row r="1786" spans="1:4">
      <c r="A1786" s="1">
        <v>1785</v>
      </c>
      <c r="B1786" s="1">
        <v>107038534</v>
      </c>
      <c r="C1786" s="1" t="s">
        <v>3655</v>
      </c>
      <c r="D1786" s="1" t="s">
        <v>3659</v>
      </c>
    </row>
    <row r="1787" spans="1:4">
      <c r="A1787" s="1">
        <v>1786</v>
      </c>
      <c r="B1787" s="1">
        <v>1072552597</v>
      </c>
      <c r="C1787" s="1" t="s">
        <v>3655</v>
      </c>
      <c r="D1787" s="1" t="s">
        <v>3660</v>
      </c>
    </row>
    <row r="1788" spans="1:4">
      <c r="A1788" s="1">
        <v>1787</v>
      </c>
      <c r="B1788" s="1">
        <v>65764993</v>
      </c>
      <c r="C1788" s="1" t="s">
        <v>3655</v>
      </c>
      <c r="D1788" s="1" t="s">
        <v>3657</v>
      </c>
    </row>
    <row r="1789" spans="1:4">
      <c r="A1789" s="1">
        <v>1788</v>
      </c>
      <c r="B1789" s="1">
        <v>1018559998</v>
      </c>
      <c r="C1789" s="1" t="s">
        <v>3655</v>
      </c>
      <c r="D1789" s="1" t="s">
        <v>3661</v>
      </c>
    </row>
    <row r="1790" spans="1:4">
      <c r="A1790" s="1">
        <v>1789</v>
      </c>
      <c r="B1790" s="1">
        <v>1045391190</v>
      </c>
      <c r="C1790" s="1" t="s">
        <v>3655</v>
      </c>
      <c r="D1790" s="1" t="s">
        <v>3656</v>
      </c>
    </row>
    <row r="1791" spans="1:4">
      <c r="A1791" s="1">
        <v>1790</v>
      </c>
      <c r="B1791" s="1">
        <v>107093341</v>
      </c>
      <c r="C1791" s="1" t="s">
        <v>3655</v>
      </c>
      <c r="D1791" s="1" t="s">
        <v>3656</v>
      </c>
    </row>
    <row r="1792" spans="1:4">
      <c r="A1792" s="1">
        <v>1791</v>
      </c>
      <c r="B1792" s="1">
        <v>80732114</v>
      </c>
      <c r="C1792" s="1" t="s">
        <v>3655</v>
      </c>
      <c r="D1792" s="1" t="s">
        <v>3656</v>
      </c>
    </row>
    <row r="1793" spans="1:4">
      <c r="A1793" s="1">
        <v>1792</v>
      </c>
      <c r="B1793" s="1">
        <v>1019180387</v>
      </c>
      <c r="C1793" s="1" t="s">
        <v>3655</v>
      </c>
      <c r="D1793" s="1" t="s">
        <v>3658</v>
      </c>
    </row>
    <row r="1794" spans="1:4">
      <c r="A1794" s="1">
        <v>1793</v>
      </c>
      <c r="B1794" s="1">
        <v>1016848996</v>
      </c>
      <c r="C1794" s="1" t="s">
        <v>3655</v>
      </c>
      <c r="D1794" s="1" t="s">
        <v>3657</v>
      </c>
    </row>
    <row r="1795" spans="1:4">
      <c r="A1795" s="1">
        <v>1794</v>
      </c>
      <c r="B1795" s="1">
        <v>51834521</v>
      </c>
      <c r="C1795" s="1" t="s">
        <v>3655</v>
      </c>
      <c r="D1795" s="1" t="s">
        <v>3657</v>
      </c>
    </row>
    <row r="1796" spans="1:4">
      <c r="A1796" s="1">
        <v>1795</v>
      </c>
      <c r="B1796" s="1">
        <v>1233199054</v>
      </c>
      <c r="C1796" s="1" t="s">
        <v>3655</v>
      </c>
      <c r="D1796" s="1" t="s">
        <v>3660</v>
      </c>
    </row>
    <row r="1797" spans="1:4">
      <c r="A1797" s="1">
        <v>1796</v>
      </c>
      <c r="B1797" s="1">
        <v>79968982</v>
      </c>
      <c r="C1797" s="1" t="s">
        <v>3655</v>
      </c>
      <c r="D1797" s="1" t="s">
        <v>3661</v>
      </c>
    </row>
    <row r="1798" spans="1:4">
      <c r="A1798" s="1">
        <v>1797</v>
      </c>
      <c r="B1798" s="1">
        <v>1030437970</v>
      </c>
      <c r="C1798" s="1" t="s">
        <v>3655</v>
      </c>
      <c r="D1798" s="1" t="s">
        <v>3658</v>
      </c>
    </row>
    <row r="1799" spans="1:4">
      <c r="A1799" s="1">
        <v>1798</v>
      </c>
      <c r="B1799" s="1">
        <v>102412123</v>
      </c>
      <c r="C1799" s="1" t="s">
        <v>3655</v>
      </c>
      <c r="D1799" s="1" t="s">
        <v>3661</v>
      </c>
    </row>
    <row r="1800" spans="1:4">
      <c r="A1800" s="1">
        <v>1799</v>
      </c>
      <c r="B1800" s="1">
        <v>71739934</v>
      </c>
      <c r="C1800" s="1" t="s">
        <v>3655</v>
      </c>
      <c r="D1800" s="1" t="s">
        <v>3656</v>
      </c>
    </row>
    <row r="1801" spans="1:4">
      <c r="A1801" s="1">
        <v>1800</v>
      </c>
      <c r="B1801" s="1">
        <v>80658307</v>
      </c>
      <c r="C1801" s="1" t="s">
        <v>3655</v>
      </c>
      <c r="D1801" s="1" t="s">
        <v>3660</v>
      </c>
    </row>
    <row r="1802" spans="1:4">
      <c r="A1802" s="1">
        <v>1801</v>
      </c>
      <c r="B1802" s="1">
        <v>1001565024</v>
      </c>
      <c r="C1802" s="1" t="s">
        <v>3653</v>
      </c>
      <c r="D1802" s="1" t="s">
        <v>3654</v>
      </c>
    </row>
    <row r="1803" spans="1:4">
      <c r="A1803" s="1">
        <v>1802</v>
      </c>
      <c r="B1803" s="1">
        <v>52559817</v>
      </c>
      <c r="C1803" s="1" t="s">
        <v>3653</v>
      </c>
      <c r="D1803" s="1" t="s">
        <v>3654</v>
      </c>
    </row>
    <row r="1804" spans="1:4">
      <c r="A1804" s="1">
        <v>1803</v>
      </c>
      <c r="B1804" s="1">
        <v>1015671673</v>
      </c>
      <c r="C1804" s="1" t="s">
        <v>3655</v>
      </c>
      <c r="D1804" s="1" t="s">
        <v>3657</v>
      </c>
    </row>
    <row r="1805" spans="1:4">
      <c r="A1805" s="1">
        <v>1804</v>
      </c>
      <c r="B1805" s="1">
        <v>51615255</v>
      </c>
      <c r="C1805" s="1" t="s">
        <v>3655</v>
      </c>
      <c r="D1805" s="1" t="s">
        <v>3661</v>
      </c>
    </row>
    <row r="1806" spans="1:4">
      <c r="A1806" s="1">
        <v>1805</v>
      </c>
      <c r="B1806" s="1">
        <v>52985435</v>
      </c>
      <c r="C1806" s="1" t="s">
        <v>3655</v>
      </c>
      <c r="D1806" s="1" t="s">
        <v>3659</v>
      </c>
    </row>
    <row r="1807" spans="1:4">
      <c r="A1807" s="1">
        <v>1806</v>
      </c>
      <c r="B1807" s="1">
        <v>31983806</v>
      </c>
      <c r="C1807" s="1" t="s">
        <v>3653</v>
      </c>
      <c r="D1807" s="1" t="s">
        <v>3654</v>
      </c>
    </row>
    <row r="1808" spans="1:4">
      <c r="A1808" s="1">
        <v>1807</v>
      </c>
      <c r="B1808" s="1">
        <v>30234197</v>
      </c>
      <c r="C1808" s="1" t="s">
        <v>3655</v>
      </c>
      <c r="D1808" s="1" t="s">
        <v>3656</v>
      </c>
    </row>
    <row r="1809" spans="1:4">
      <c r="A1809" s="1">
        <v>1808</v>
      </c>
      <c r="B1809" s="1">
        <v>1023111052</v>
      </c>
      <c r="C1809" s="1" t="s">
        <v>3653</v>
      </c>
      <c r="D1809" s="1" t="s">
        <v>3654</v>
      </c>
    </row>
    <row r="1810" spans="1:4">
      <c r="A1810" s="1">
        <v>1809</v>
      </c>
      <c r="B1810" s="1">
        <v>52549026</v>
      </c>
      <c r="C1810" s="1" t="s">
        <v>3653</v>
      </c>
      <c r="D1810" s="1" t="s">
        <v>3654</v>
      </c>
    </row>
    <row r="1811" spans="1:4">
      <c r="A1811" s="1">
        <v>1810</v>
      </c>
      <c r="B1811" s="1">
        <v>1014907602</v>
      </c>
      <c r="C1811" s="1" t="s">
        <v>3655</v>
      </c>
      <c r="D1811" s="1" t="s">
        <v>3659</v>
      </c>
    </row>
    <row r="1812" spans="1:4">
      <c r="A1812" s="1">
        <v>1811</v>
      </c>
      <c r="B1812" s="1">
        <v>20917341</v>
      </c>
      <c r="C1812" s="1" t="s">
        <v>3655</v>
      </c>
      <c r="D1812" s="1" t="s">
        <v>3658</v>
      </c>
    </row>
    <row r="1813" spans="1:4">
      <c r="A1813" s="1">
        <v>1812</v>
      </c>
      <c r="B1813" s="1">
        <v>79811948</v>
      </c>
      <c r="C1813" s="1" t="s">
        <v>3655</v>
      </c>
      <c r="D1813" s="1" t="s">
        <v>3659</v>
      </c>
    </row>
    <row r="1814" spans="1:4">
      <c r="A1814" s="1">
        <v>1813</v>
      </c>
      <c r="B1814" s="1">
        <v>52499256</v>
      </c>
      <c r="C1814" s="1" t="s">
        <v>3655</v>
      </c>
      <c r="D1814" s="1" t="s">
        <v>3658</v>
      </c>
    </row>
    <row r="1815" spans="1:4">
      <c r="A1815" s="1">
        <v>1814</v>
      </c>
      <c r="B1815" s="1">
        <v>1026375413</v>
      </c>
      <c r="C1815" s="1" t="s">
        <v>3655</v>
      </c>
      <c r="D1815" s="1" t="s">
        <v>3656</v>
      </c>
    </row>
    <row r="1816" spans="1:4">
      <c r="A1816" s="1">
        <v>1815</v>
      </c>
      <c r="B1816" s="1">
        <v>4039731</v>
      </c>
      <c r="C1816" s="1" t="s">
        <v>3655</v>
      </c>
      <c r="D1816" s="1" t="s">
        <v>3656</v>
      </c>
    </row>
    <row r="1817" spans="1:4">
      <c r="A1817" s="1">
        <v>1816</v>
      </c>
      <c r="B1817" s="1">
        <v>1018405602</v>
      </c>
      <c r="C1817" s="1" t="s">
        <v>3655</v>
      </c>
      <c r="D1817" s="1" t="s">
        <v>3660</v>
      </c>
    </row>
    <row r="1818" spans="1:4">
      <c r="A1818" s="1">
        <v>1817</v>
      </c>
      <c r="B1818" s="1">
        <v>52765253</v>
      </c>
      <c r="C1818" s="1" t="s">
        <v>3655</v>
      </c>
      <c r="D1818" s="1" t="s">
        <v>3657</v>
      </c>
    </row>
    <row r="1819" spans="1:4">
      <c r="A1819" s="1">
        <v>1818</v>
      </c>
      <c r="B1819" s="1">
        <v>80113075</v>
      </c>
      <c r="C1819" s="1" t="s">
        <v>3653</v>
      </c>
      <c r="D1819" s="1" t="s">
        <v>3654</v>
      </c>
    </row>
    <row r="1820" spans="1:4">
      <c r="A1820" s="1">
        <v>1819</v>
      </c>
      <c r="B1820" s="1">
        <v>52529766</v>
      </c>
      <c r="C1820" s="1" t="s">
        <v>3655</v>
      </c>
      <c r="D1820" s="1" t="s">
        <v>3658</v>
      </c>
    </row>
    <row r="1821" spans="1:4">
      <c r="A1821" s="1">
        <v>1820</v>
      </c>
      <c r="B1821" s="1">
        <v>79971002</v>
      </c>
      <c r="C1821" s="1" t="s">
        <v>3653</v>
      </c>
      <c r="D1821" s="1" t="s">
        <v>3654</v>
      </c>
    </row>
    <row r="1822" spans="1:4">
      <c r="A1822" s="1">
        <v>1821</v>
      </c>
      <c r="B1822" s="1">
        <v>79572813</v>
      </c>
      <c r="C1822" s="1" t="s">
        <v>3655</v>
      </c>
      <c r="D1822" s="1" t="s">
        <v>3661</v>
      </c>
    </row>
    <row r="1823" spans="1:4">
      <c r="A1823" s="1">
        <v>1822</v>
      </c>
      <c r="B1823" s="1">
        <v>11202854</v>
      </c>
      <c r="C1823" s="1" t="s">
        <v>3655</v>
      </c>
      <c r="D1823" s="1" t="s">
        <v>3660</v>
      </c>
    </row>
    <row r="1824" spans="1:4">
      <c r="A1824" s="1">
        <v>1823</v>
      </c>
      <c r="B1824" s="1">
        <v>52836213</v>
      </c>
      <c r="C1824" s="1" t="s">
        <v>3655</v>
      </c>
      <c r="D1824" s="1" t="s">
        <v>3661</v>
      </c>
    </row>
    <row r="1825" spans="1:4">
      <c r="A1825" s="1">
        <v>1824</v>
      </c>
      <c r="B1825" s="1">
        <v>1013858282</v>
      </c>
      <c r="C1825" s="1" t="s">
        <v>3655</v>
      </c>
      <c r="D1825" s="1" t="s">
        <v>3659</v>
      </c>
    </row>
    <row r="1826" spans="1:4">
      <c r="A1826" s="1">
        <v>1825</v>
      </c>
      <c r="B1826" s="1">
        <v>52468307</v>
      </c>
      <c r="C1826" s="1" t="s">
        <v>3655</v>
      </c>
      <c r="D1826" s="1" t="s">
        <v>3656</v>
      </c>
    </row>
    <row r="1827" spans="1:4">
      <c r="A1827" s="1">
        <v>1826</v>
      </c>
      <c r="B1827" s="1">
        <v>103044985</v>
      </c>
      <c r="C1827" s="1" t="s">
        <v>3655</v>
      </c>
      <c r="D1827" s="1" t="s">
        <v>3660</v>
      </c>
    </row>
    <row r="1828" spans="1:4">
      <c r="A1828" s="1">
        <v>1827</v>
      </c>
      <c r="B1828" s="1">
        <v>51963161</v>
      </c>
      <c r="C1828" s="1" t="s">
        <v>3655</v>
      </c>
      <c r="D1828" s="1" t="s">
        <v>3660</v>
      </c>
    </row>
    <row r="1829" spans="1:4">
      <c r="A1829" s="1">
        <v>1828</v>
      </c>
      <c r="B1829" s="1">
        <v>1077177718</v>
      </c>
      <c r="C1829" s="1" t="s">
        <v>3655</v>
      </c>
      <c r="D1829" s="1" t="s">
        <v>3658</v>
      </c>
    </row>
    <row r="1830" spans="1:4">
      <c r="A1830" s="1">
        <v>1829</v>
      </c>
      <c r="B1830" s="1">
        <v>5295348</v>
      </c>
      <c r="C1830" s="1" t="s">
        <v>3655</v>
      </c>
      <c r="D1830" s="1" t="s">
        <v>3658</v>
      </c>
    </row>
    <row r="1831" spans="1:4">
      <c r="A1831" s="1">
        <v>1830</v>
      </c>
      <c r="B1831" s="1">
        <v>79765600</v>
      </c>
      <c r="C1831" s="1" t="s">
        <v>3653</v>
      </c>
      <c r="D1831" s="1" t="s">
        <v>3654</v>
      </c>
    </row>
    <row r="1832" spans="1:4">
      <c r="A1832" s="1">
        <v>1831</v>
      </c>
      <c r="B1832" s="1">
        <v>1010344470</v>
      </c>
      <c r="C1832" s="1" t="s">
        <v>3653</v>
      </c>
      <c r="D1832" s="1" t="s">
        <v>3654</v>
      </c>
    </row>
    <row r="1833" spans="1:4">
      <c r="A1833" s="1">
        <v>1832</v>
      </c>
      <c r="B1833" s="1">
        <v>52479503</v>
      </c>
      <c r="C1833" s="1" t="s">
        <v>3655</v>
      </c>
      <c r="D1833" s="1" t="s">
        <v>3661</v>
      </c>
    </row>
    <row r="1834" spans="1:4">
      <c r="A1834" s="1">
        <v>1833</v>
      </c>
      <c r="B1834" s="1">
        <v>35197024</v>
      </c>
      <c r="C1834" s="1" t="s">
        <v>3653</v>
      </c>
      <c r="D1834" s="1" t="s">
        <v>3654</v>
      </c>
    </row>
    <row r="1835" spans="1:4">
      <c r="A1835" s="1">
        <v>1834</v>
      </c>
      <c r="B1835" s="1">
        <v>52776664</v>
      </c>
      <c r="C1835" s="1" t="s">
        <v>3655</v>
      </c>
      <c r="D1835" s="1" t="s">
        <v>3658</v>
      </c>
    </row>
    <row r="1836" spans="1:4">
      <c r="A1836" s="1">
        <v>1835</v>
      </c>
      <c r="B1836" s="1">
        <v>79795202</v>
      </c>
      <c r="C1836" s="1" t="s">
        <v>3655</v>
      </c>
      <c r="D1836" s="1" t="s">
        <v>3658</v>
      </c>
    </row>
    <row r="1837" spans="1:4">
      <c r="A1837" s="1">
        <v>1836</v>
      </c>
      <c r="B1837" s="1">
        <v>1049536850</v>
      </c>
      <c r="C1837" s="1" t="s">
        <v>3655</v>
      </c>
      <c r="D1837" s="1" t="s">
        <v>3658</v>
      </c>
    </row>
    <row r="1838" spans="1:4">
      <c r="A1838" s="1">
        <v>1837</v>
      </c>
      <c r="B1838" s="1">
        <v>1032320186</v>
      </c>
      <c r="C1838" s="1" t="s">
        <v>3655</v>
      </c>
      <c r="D1838" s="1" t="s">
        <v>3656</v>
      </c>
    </row>
    <row r="1839" spans="1:4">
      <c r="A1839" s="1">
        <v>1838</v>
      </c>
      <c r="B1839" s="1">
        <v>53019623</v>
      </c>
      <c r="C1839" s="1" t="s">
        <v>3655</v>
      </c>
      <c r="D1839" s="1" t="s">
        <v>3659</v>
      </c>
    </row>
    <row r="1840" spans="1:4">
      <c r="A1840" s="1">
        <v>1839</v>
      </c>
      <c r="B1840" s="1">
        <v>101492714</v>
      </c>
      <c r="C1840" s="1" t="s">
        <v>3655</v>
      </c>
      <c r="D1840" s="1" t="s">
        <v>3660</v>
      </c>
    </row>
    <row r="1841" spans="1:4">
      <c r="A1841" s="1">
        <v>1840</v>
      </c>
      <c r="B1841" s="1">
        <v>79055157</v>
      </c>
      <c r="C1841" s="1" t="s">
        <v>3653</v>
      </c>
      <c r="D1841" s="1" t="s">
        <v>3654</v>
      </c>
    </row>
    <row r="1842" spans="1:4">
      <c r="A1842" s="1">
        <v>1841</v>
      </c>
      <c r="B1842" s="1">
        <v>52082558</v>
      </c>
      <c r="C1842" s="1" t="s">
        <v>3655</v>
      </c>
      <c r="D1842" s="1" t="s">
        <v>3660</v>
      </c>
    </row>
    <row r="1843" spans="1:4">
      <c r="A1843" s="1">
        <v>1842</v>
      </c>
      <c r="B1843" s="1">
        <v>1032414328</v>
      </c>
      <c r="C1843" s="1" t="s">
        <v>3655</v>
      </c>
      <c r="D1843" s="1" t="s">
        <v>3658</v>
      </c>
    </row>
    <row r="1844" spans="1:4">
      <c r="A1844" s="1">
        <v>1843</v>
      </c>
      <c r="B1844" s="1">
        <v>5258910</v>
      </c>
      <c r="C1844" s="1" t="s">
        <v>3655</v>
      </c>
      <c r="D1844" s="1" t="s">
        <v>3657</v>
      </c>
    </row>
    <row r="1845" spans="1:4">
      <c r="A1845" s="1">
        <v>1844</v>
      </c>
      <c r="B1845" s="1">
        <v>1013616181</v>
      </c>
      <c r="C1845" s="1" t="s">
        <v>3655</v>
      </c>
      <c r="D1845" s="1" t="s">
        <v>3659</v>
      </c>
    </row>
    <row r="1846" spans="1:4">
      <c r="A1846" s="1">
        <v>1845</v>
      </c>
      <c r="B1846" s="1">
        <v>7934804</v>
      </c>
      <c r="C1846" s="1" t="s">
        <v>3655</v>
      </c>
      <c r="D1846" s="1" t="s">
        <v>3658</v>
      </c>
    </row>
    <row r="1847" spans="1:4">
      <c r="A1847" s="1">
        <v>1846</v>
      </c>
      <c r="B1847" s="1">
        <v>52973475</v>
      </c>
      <c r="C1847" s="1" t="s">
        <v>3653</v>
      </c>
      <c r="D1847" s="1" t="s">
        <v>3654</v>
      </c>
    </row>
    <row r="1848" spans="1:4">
      <c r="A1848" s="1">
        <v>1847</v>
      </c>
      <c r="B1848" s="1">
        <v>1026247344</v>
      </c>
      <c r="C1848" s="1" t="s">
        <v>3655</v>
      </c>
      <c r="D1848" s="1" t="s">
        <v>3657</v>
      </c>
    </row>
    <row r="1849" spans="1:4">
      <c r="A1849" s="1">
        <v>1848</v>
      </c>
      <c r="B1849" s="1">
        <v>53087167</v>
      </c>
      <c r="C1849" s="1" t="s">
        <v>3655</v>
      </c>
      <c r="D1849" s="1" t="s">
        <v>3661</v>
      </c>
    </row>
    <row r="1850" spans="1:4">
      <c r="A1850" s="1">
        <v>1849</v>
      </c>
      <c r="B1850" s="1">
        <v>39671603</v>
      </c>
      <c r="C1850" s="1" t="s">
        <v>3655</v>
      </c>
      <c r="D1850" s="1" t="s">
        <v>3659</v>
      </c>
    </row>
    <row r="1851" spans="1:4">
      <c r="A1851" s="1">
        <v>1850</v>
      </c>
      <c r="B1851" s="1">
        <v>1016838329</v>
      </c>
      <c r="C1851" s="1" t="s">
        <v>3653</v>
      </c>
      <c r="D1851" s="1" t="s">
        <v>3654</v>
      </c>
    </row>
    <row r="1852" spans="1:4">
      <c r="A1852" s="1">
        <v>1851</v>
      </c>
      <c r="B1852" s="1">
        <v>1026904318</v>
      </c>
      <c r="C1852" s="1" t="s">
        <v>3655</v>
      </c>
      <c r="D1852" s="1" t="s">
        <v>3660</v>
      </c>
    </row>
    <row r="1853" spans="1:4">
      <c r="A1853" s="1">
        <v>1852</v>
      </c>
      <c r="B1853" s="1">
        <v>1010978119</v>
      </c>
      <c r="C1853" s="1" t="s">
        <v>3655</v>
      </c>
      <c r="D1853" s="1" t="s">
        <v>3661</v>
      </c>
    </row>
    <row r="1854" spans="1:4">
      <c r="A1854" s="1">
        <v>1853</v>
      </c>
      <c r="B1854" s="1">
        <v>1032784261</v>
      </c>
      <c r="C1854" s="1" t="s">
        <v>3655</v>
      </c>
      <c r="D1854" s="1" t="s">
        <v>3658</v>
      </c>
    </row>
    <row r="1855" spans="1:4">
      <c r="A1855" s="1">
        <v>1854</v>
      </c>
      <c r="B1855" s="1">
        <v>52451387</v>
      </c>
      <c r="C1855" s="1" t="s">
        <v>3655</v>
      </c>
      <c r="D1855" s="1" t="s">
        <v>3661</v>
      </c>
    </row>
    <row r="1856" spans="1:4">
      <c r="A1856" s="1">
        <v>1855</v>
      </c>
      <c r="B1856" s="1">
        <v>1015406397</v>
      </c>
      <c r="C1856" s="1" t="s">
        <v>3655</v>
      </c>
      <c r="D1856" s="1" t="s">
        <v>3660</v>
      </c>
    </row>
    <row r="1857" spans="1:4">
      <c r="A1857" s="1">
        <v>1856</v>
      </c>
      <c r="B1857" s="1">
        <v>1030222385</v>
      </c>
      <c r="C1857" s="1" t="s">
        <v>3655</v>
      </c>
      <c r="D1857" s="1" t="s">
        <v>3656</v>
      </c>
    </row>
    <row r="1858" spans="1:4">
      <c r="A1858" s="1">
        <v>1857</v>
      </c>
      <c r="B1858" s="1">
        <v>1016140521</v>
      </c>
      <c r="C1858" s="1" t="s">
        <v>3655</v>
      </c>
      <c r="D1858" s="1" t="s">
        <v>3660</v>
      </c>
    </row>
    <row r="1859" spans="1:4">
      <c r="A1859" s="1">
        <v>1858</v>
      </c>
      <c r="B1859" s="1">
        <v>52424533</v>
      </c>
      <c r="C1859" s="1" t="s">
        <v>3655</v>
      </c>
      <c r="D1859" s="1" t="s">
        <v>3656</v>
      </c>
    </row>
    <row r="1860" spans="1:4">
      <c r="A1860" s="1">
        <v>1859</v>
      </c>
      <c r="B1860" s="1">
        <v>101832998</v>
      </c>
      <c r="C1860" s="1" t="s">
        <v>3655</v>
      </c>
      <c r="D1860" s="1" t="s">
        <v>3661</v>
      </c>
    </row>
    <row r="1861" spans="1:4">
      <c r="A1861" s="1">
        <v>1860</v>
      </c>
      <c r="B1861" s="1">
        <v>52451833</v>
      </c>
      <c r="C1861" s="1" t="s">
        <v>3655</v>
      </c>
      <c r="D1861" s="1" t="s">
        <v>3659</v>
      </c>
    </row>
    <row r="1862" spans="1:4">
      <c r="A1862" s="1">
        <v>1861</v>
      </c>
      <c r="B1862" s="1">
        <v>1035450976</v>
      </c>
      <c r="C1862" s="1" t="s">
        <v>3655</v>
      </c>
      <c r="D1862" s="1" t="s">
        <v>3657</v>
      </c>
    </row>
    <row r="1863" spans="1:4">
      <c r="A1863" s="1">
        <v>1862</v>
      </c>
      <c r="B1863" s="1">
        <v>1079346175</v>
      </c>
      <c r="C1863" s="1" t="s">
        <v>3655</v>
      </c>
      <c r="D1863" s="1" t="s">
        <v>3657</v>
      </c>
    </row>
    <row r="1864" spans="1:4">
      <c r="A1864" s="1">
        <v>1863</v>
      </c>
      <c r="B1864" s="1">
        <v>7180694</v>
      </c>
      <c r="C1864" s="1" t="s">
        <v>3655</v>
      </c>
      <c r="D1864" s="1" t="s">
        <v>3657</v>
      </c>
    </row>
    <row r="1865" spans="1:4">
      <c r="A1865" s="1">
        <v>1864</v>
      </c>
      <c r="B1865" s="1">
        <v>80072860</v>
      </c>
      <c r="C1865" s="1" t="s">
        <v>3655</v>
      </c>
      <c r="D1865" s="1" t="s">
        <v>3656</v>
      </c>
    </row>
    <row r="1866" spans="1:4">
      <c r="A1866" s="1">
        <v>1865</v>
      </c>
      <c r="B1866" s="1">
        <v>52772764</v>
      </c>
      <c r="C1866" s="1" t="s">
        <v>3655</v>
      </c>
      <c r="D1866" s="1" t="s">
        <v>3661</v>
      </c>
    </row>
    <row r="1867" spans="1:4">
      <c r="A1867" s="1">
        <v>1866</v>
      </c>
      <c r="B1867" s="1">
        <v>1013675756</v>
      </c>
      <c r="C1867" s="1" t="s">
        <v>3655</v>
      </c>
      <c r="D1867" s="1" t="s">
        <v>3656</v>
      </c>
    </row>
    <row r="1868" spans="1:4">
      <c r="A1868" s="1">
        <v>1867</v>
      </c>
      <c r="B1868" s="1">
        <v>52439446</v>
      </c>
      <c r="C1868" s="1" t="s">
        <v>3653</v>
      </c>
      <c r="D1868" s="1" t="s">
        <v>3654</v>
      </c>
    </row>
    <row r="1869" spans="1:4">
      <c r="A1869" s="1">
        <v>1868</v>
      </c>
      <c r="B1869" s="1">
        <v>1016187349</v>
      </c>
      <c r="C1869" s="1" t="s">
        <v>3655</v>
      </c>
      <c r="D1869" s="1" t="s">
        <v>3659</v>
      </c>
    </row>
    <row r="1870" spans="1:4">
      <c r="A1870" s="1">
        <v>1869</v>
      </c>
      <c r="B1870" s="1">
        <v>52814182</v>
      </c>
      <c r="C1870" s="1" t="s">
        <v>3655</v>
      </c>
      <c r="D1870" s="1" t="s">
        <v>3659</v>
      </c>
    </row>
    <row r="1871" spans="1:4">
      <c r="A1871" s="1">
        <v>1870</v>
      </c>
      <c r="B1871" s="1">
        <v>1012790607</v>
      </c>
      <c r="C1871" s="1" t="s">
        <v>3653</v>
      </c>
      <c r="D1871" s="1" t="s">
        <v>3654</v>
      </c>
    </row>
    <row r="1872" spans="1:4">
      <c r="A1872" s="1">
        <v>1871</v>
      </c>
      <c r="B1872" s="1">
        <v>3519600</v>
      </c>
      <c r="C1872" s="1" t="s">
        <v>3655</v>
      </c>
      <c r="D1872" s="1" t="s">
        <v>3656</v>
      </c>
    </row>
    <row r="1873" spans="1:4">
      <c r="A1873" s="1">
        <v>1872</v>
      </c>
      <c r="B1873" s="1">
        <v>7949184</v>
      </c>
      <c r="C1873" s="1" t="s">
        <v>3655</v>
      </c>
      <c r="D1873" s="1" t="s">
        <v>3656</v>
      </c>
    </row>
    <row r="1874" spans="1:4">
      <c r="A1874" s="1">
        <v>1873</v>
      </c>
      <c r="B1874" s="1">
        <v>1022809479</v>
      </c>
      <c r="C1874" s="1" t="s">
        <v>3655</v>
      </c>
      <c r="D1874" s="1" t="s">
        <v>3659</v>
      </c>
    </row>
    <row r="1875" spans="1:4">
      <c r="A1875" s="1">
        <v>1874</v>
      </c>
      <c r="B1875" s="1">
        <v>80149860</v>
      </c>
      <c r="C1875" s="1" t="s">
        <v>3655</v>
      </c>
      <c r="D1875" s="1" t="s">
        <v>3656</v>
      </c>
    </row>
    <row r="1876" spans="1:4">
      <c r="A1876" s="1">
        <v>1875</v>
      </c>
      <c r="B1876" s="1">
        <v>79718401</v>
      </c>
      <c r="C1876" s="1" t="s">
        <v>3653</v>
      </c>
      <c r="D1876" s="1" t="s">
        <v>3654</v>
      </c>
    </row>
    <row r="1877" spans="1:4">
      <c r="A1877" s="1">
        <v>1876</v>
      </c>
      <c r="B1877" s="1">
        <v>80026626</v>
      </c>
      <c r="C1877" s="1" t="s">
        <v>3655</v>
      </c>
      <c r="D1877" s="1" t="s">
        <v>3657</v>
      </c>
    </row>
    <row r="1878" spans="1:4">
      <c r="A1878" s="1">
        <v>1877</v>
      </c>
      <c r="B1878" s="1">
        <v>52306703</v>
      </c>
      <c r="C1878" s="1" t="s">
        <v>3655</v>
      </c>
      <c r="D1878" s="1" t="s">
        <v>3661</v>
      </c>
    </row>
    <row r="1879" spans="1:4">
      <c r="A1879" s="1">
        <v>1878</v>
      </c>
      <c r="B1879" s="1">
        <v>80255130</v>
      </c>
      <c r="C1879" s="1" t="s">
        <v>3653</v>
      </c>
      <c r="D1879" s="1" t="s">
        <v>3654</v>
      </c>
    </row>
    <row r="1880" spans="1:4">
      <c r="A1880" s="1">
        <v>1879</v>
      </c>
      <c r="B1880" s="1">
        <v>52443900</v>
      </c>
      <c r="C1880" s="1" t="s">
        <v>3655</v>
      </c>
      <c r="D1880" s="1" t="s">
        <v>3660</v>
      </c>
    </row>
    <row r="1881" spans="1:4">
      <c r="A1881" s="1">
        <v>1880</v>
      </c>
      <c r="B1881" s="1">
        <v>1032213680</v>
      </c>
      <c r="C1881" s="1" t="s">
        <v>3655</v>
      </c>
      <c r="D1881" s="1" t="s">
        <v>3660</v>
      </c>
    </row>
    <row r="1882" spans="1:4">
      <c r="A1882" s="1">
        <v>1881</v>
      </c>
      <c r="B1882" s="1">
        <v>53015903</v>
      </c>
      <c r="C1882" s="1" t="s">
        <v>3655</v>
      </c>
      <c r="D1882" s="1" t="s">
        <v>3656</v>
      </c>
    </row>
    <row r="1883" spans="1:4">
      <c r="A1883" s="1">
        <v>1882</v>
      </c>
      <c r="B1883" s="1">
        <v>51772781</v>
      </c>
      <c r="C1883" s="1" t="s">
        <v>3655</v>
      </c>
      <c r="D1883" s="1" t="s">
        <v>3659</v>
      </c>
    </row>
    <row r="1884" spans="1:4">
      <c r="A1884" s="1">
        <v>1883</v>
      </c>
      <c r="B1884" s="1">
        <v>79511682</v>
      </c>
      <c r="C1884" s="1" t="s">
        <v>3653</v>
      </c>
      <c r="D1884" s="1" t="s">
        <v>3654</v>
      </c>
    </row>
    <row r="1885" spans="1:4">
      <c r="A1885" s="1">
        <v>1884</v>
      </c>
      <c r="B1885" s="1">
        <v>1073650742</v>
      </c>
      <c r="C1885" s="1" t="s">
        <v>3655</v>
      </c>
      <c r="D1885" s="1" t="s">
        <v>3658</v>
      </c>
    </row>
    <row r="1886" spans="1:4">
      <c r="A1886" s="1">
        <v>1885</v>
      </c>
      <c r="B1886" s="1">
        <v>1001585593</v>
      </c>
      <c r="C1886" s="1" t="s">
        <v>3655</v>
      </c>
      <c r="D1886" s="1" t="s">
        <v>3660</v>
      </c>
    </row>
    <row r="1887" spans="1:4">
      <c r="A1887" s="1">
        <v>1886</v>
      </c>
      <c r="B1887" s="1">
        <v>52217997</v>
      </c>
      <c r="C1887" s="1" t="s">
        <v>3655</v>
      </c>
      <c r="D1887" s="1" t="s">
        <v>3659</v>
      </c>
    </row>
    <row r="1888" spans="1:4">
      <c r="A1888" s="1">
        <v>1887</v>
      </c>
      <c r="B1888" s="1">
        <v>52223980</v>
      </c>
      <c r="C1888" s="1" t="s">
        <v>3653</v>
      </c>
      <c r="D1888" s="1" t="s">
        <v>3654</v>
      </c>
    </row>
    <row r="1889" spans="1:4">
      <c r="A1889" s="1">
        <v>1888</v>
      </c>
      <c r="B1889" s="1">
        <v>1016606320</v>
      </c>
      <c r="C1889" s="1" t="s">
        <v>3655</v>
      </c>
      <c r="D1889" s="1" t="s">
        <v>3660</v>
      </c>
    </row>
    <row r="1890" spans="1:4">
      <c r="A1890" s="1">
        <v>1889</v>
      </c>
      <c r="B1890" s="1">
        <v>103279131</v>
      </c>
      <c r="C1890" s="1" t="s">
        <v>3655</v>
      </c>
      <c r="D1890" s="1" t="s">
        <v>3656</v>
      </c>
    </row>
    <row r="1891" spans="1:4">
      <c r="A1891" s="1">
        <v>1890</v>
      </c>
      <c r="B1891" s="1">
        <v>52334779</v>
      </c>
      <c r="C1891" s="1" t="s">
        <v>3655</v>
      </c>
      <c r="D1891" s="1" t="s">
        <v>3660</v>
      </c>
    </row>
    <row r="1892" spans="1:4">
      <c r="A1892" s="1">
        <v>1891</v>
      </c>
      <c r="B1892" s="1">
        <v>1023322470</v>
      </c>
      <c r="C1892" s="1" t="s">
        <v>3653</v>
      </c>
      <c r="D1892" s="1" t="s">
        <v>3654</v>
      </c>
    </row>
    <row r="1893" spans="1:4">
      <c r="A1893" s="1">
        <v>1892</v>
      </c>
      <c r="B1893" s="1">
        <v>1010946444</v>
      </c>
      <c r="C1893" s="1" t="s">
        <v>3653</v>
      </c>
      <c r="D1893" s="1" t="s">
        <v>3654</v>
      </c>
    </row>
    <row r="1894" spans="1:4">
      <c r="A1894" s="1">
        <v>1893</v>
      </c>
      <c r="B1894" s="1">
        <v>1010131391</v>
      </c>
      <c r="C1894" s="1" t="s">
        <v>3655</v>
      </c>
      <c r="D1894" s="1" t="s">
        <v>3656</v>
      </c>
    </row>
    <row r="1895" spans="1:4">
      <c r="A1895" s="1">
        <v>1894</v>
      </c>
      <c r="B1895" s="1">
        <v>1033945632</v>
      </c>
      <c r="C1895" s="1" t="s">
        <v>3653</v>
      </c>
      <c r="D1895" s="1" t="s">
        <v>3654</v>
      </c>
    </row>
    <row r="1896" spans="1:4">
      <c r="A1896" s="1">
        <v>1895</v>
      </c>
      <c r="B1896" s="1">
        <v>1030376656</v>
      </c>
      <c r="C1896" s="1" t="s">
        <v>3655</v>
      </c>
      <c r="D1896" s="1" t="s">
        <v>3660</v>
      </c>
    </row>
    <row r="1897" spans="1:4">
      <c r="A1897" s="1">
        <v>1896</v>
      </c>
      <c r="B1897" s="1">
        <v>1033174082</v>
      </c>
      <c r="C1897" s="1" t="s">
        <v>3655</v>
      </c>
      <c r="D1897" s="1" t="s">
        <v>3656</v>
      </c>
    </row>
    <row r="1898" spans="1:4">
      <c r="A1898" s="1">
        <v>1897</v>
      </c>
      <c r="B1898" s="1">
        <v>5389438</v>
      </c>
      <c r="C1898" s="1" t="s">
        <v>3655</v>
      </c>
      <c r="D1898" s="1" t="s">
        <v>3658</v>
      </c>
    </row>
    <row r="1899" spans="1:4">
      <c r="A1899" s="1">
        <v>1898</v>
      </c>
      <c r="B1899" s="1">
        <v>5249643</v>
      </c>
      <c r="C1899" s="1" t="s">
        <v>3655</v>
      </c>
      <c r="D1899" s="1" t="s">
        <v>3661</v>
      </c>
    </row>
    <row r="1900" spans="1:4">
      <c r="A1900" s="1">
        <v>1899</v>
      </c>
      <c r="B1900" s="1">
        <v>52483241</v>
      </c>
      <c r="C1900" s="1" t="s">
        <v>3655</v>
      </c>
      <c r="D1900" s="1" t="s">
        <v>3661</v>
      </c>
    </row>
    <row r="1901" spans="1:4">
      <c r="A1901" s="1">
        <v>1900</v>
      </c>
      <c r="B1901" s="1">
        <v>52332888</v>
      </c>
      <c r="C1901" s="1" t="s">
        <v>3655</v>
      </c>
      <c r="D1901" s="1" t="s">
        <v>3659</v>
      </c>
    </row>
    <row r="1902" spans="1:4">
      <c r="A1902" s="1">
        <v>1901</v>
      </c>
      <c r="B1902" s="1">
        <v>52238616</v>
      </c>
      <c r="C1902" s="1" t="s">
        <v>3655</v>
      </c>
      <c r="D1902" s="1" t="s">
        <v>3656</v>
      </c>
    </row>
    <row r="1903" spans="1:4">
      <c r="A1903" s="1">
        <v>1902</v>
      </c>
      <c r="B1903" s="1">
        <v>1233275948</v>
      </c>
      <c r="C1903" s="1" t="s">
        <v>3653</v>
      </c>
      <c r="D1903" s="1" t="s">
        <v>3654</v>
      </c>
    </row>
    <row r="1904" spans="1:4">
      <c r="A1904" s="1">
        <v>1903</v>
      </c>
      <c r="B1904" s="1">
        <v>52712987</v>
      </c>
      <c r="C1904" s="1" t="s">
        <v>3655</v>
      </c>
      <c r="D1904" s="1" t="s">
        <v>3661</v>
      </c>
    </row>
    <row r="1905" spans="1:4">
      <c r="A1905" s="1">
        <v>1904</v>
      </c>
      <c r="B1905" s="1">
        <v>79552478</v>
      </c>
      <c r="C1905" s="1" t="s">
        <v>3653</v>
      </c>
      <c r="D1905" s="1" t="s">
        <v>3654</v>
      </c>
    </row>
    <row r="1906" spans="1:4">
      <c r="A1906" s="1">
        <v>1905</v>
      </c>
      <c r="B1906" s="1">
        <v>53164028</v>
      </c>
      <c r="C1906" s="1" t="s">
        <v>3655</v>
      </c>
      <c r="D1906" s="1" t="s">
        <v>3658</v>
      </c>
    </row>
    <row r="1907" spans="1:4">
      <c r="A1907" s="1">
        <v>1906</v>
      </c>
      <c r="B1907" s="1">
        <v>73205271</v>
      </c>
      <c r="C1907" s="1" t="s">
        <v>3655</v>
      </c>
      <c r="D1907" s="1" t="s">
        <v>3661</v>
      </c>
    </row>
    <row r="1908" spans="1:4">
      <c r="A1908" s="1">
        <v>1907</v>
      </c>
      <c r="B1908" s="1">
        <v>45529068</v>
      </c>
      <c r="C1908" s="1" t="s">
        <v>3653</v>
      </c>
      <c r="D1908" s="1" t="s">
        <v>3654</v>
      </c>
    </row>
    <row r="1909" spans="1:4">
      <c r="A1909" s="1">
        <v>1908</v>
      </c>
      <c r="B1909" s="1">
        <v>1032471631</v>
      </c>
      <c r="C1909" s="1" t="s">
        <v>3653</v>
      </c>
      <c r="D1909" s="1" t="s">
        <v>3654</v>
      </c>
    </row>
    <row r="1910" spans="1:4">
      <c r="A1910" s="1">
        <v>1909</v>
      </c>
      <c r="B1910" s="1">
        <v>52963943</v>
      </c>
      <c r="C1910" s="1" t="s">
        <v>3655</v>
      </c>
      <c r="D1910" s="1" t="s">
        <v>3659</v>
      </c>
    </row>
    <row r="1911" spans="1:4">
      <c r="A1911" s="1">
        <v>1910</v>
      </c>
      <c r="B1911" s="1">
        <v>52346244</v>
      </c>
      <c r="C1911" s="1" t="s">
        <v>3653</v>
      </c>
      <c r="D1911" s="1" t="s">
        <v>3654</v>
      </c>
    </row>
    <row r="1912" spans="1:4">
      <c r="A1912" s="1">
        <v>1911</v>
      </c>
      <c r="B1912" s="1">
        <v>79862229</v>
      </c>
      <c r="C1912" s="1" t="s">
        <v>3655</v>
      </c>
      <c r="D1912" s="1" t="s">
        <v>3658</v>
      </c>
    </row>
    <row r="1913" spans="1:4">
      <c r="A1913" s="1">
        <v>1912</v>
      </c>
      <c r="B1913" s="1">
        <v>52977861</v>
      </c>
      <c r="C1913" s="1" t="s">
        <v>3655</v>
      </c>
      <c r="D1913" s="1" t="s">
        <v>3660</v>
      </c>
    </row>
    <row r="1914" spans="1:4">
      <c r="A1914" s="1">
        <v>1913</v>
      </c>
      <c r="B1914" s="1">
        <v>1014422651</v>
      </c>
      <c r="C1914" s="1" t="s">
        <v>3655</v>
      </c>
      <c r="D1914" s="1" t="s">
        <v>3657</v>
      </c>
    </row>
    <row r="1915" spans="1:4">
      <c r="A1915" s="1">
        <v>1914</v>
      </c>
      <c r="B1915" s="1">
        <v>19428051</v>
      </c>
      <c r="C1915" s="1" t="s">
        <v>3655</v>
      </c>
      <c r="D1915" s="1" t="s">
        <v>3660</v>
      </c>
    </row>
    <row r="1916" spans="1:4">
      <c r="A1916" s="1">
        <v>1915</v>
      </c>
      <c r="B1916" s="1">
        <v>1018658535</v>
      </c>
      <c r="C1916" s="1" t="s">
        <v>3655</v>
      </c>
      <c r="D1916" s="1" t="s">
        <v>3656</v>
      </c>
    </row>
    <row r="1917" spans="1:4">
      <c r="A1917" s="1">
        <v>1916</v>
      </c>
      <c r="B1917" s="1">
        <v>80498937</v>
      </c>
      <c r="C1917" s="1" t="s">
        <v>3655</v>
      </c>
      <c r="D1917" s="1" t="s">
        <v>3659</v>
      </c>
    </row>
    <row r="1918" spans="1:4">
      <c r="A1918" s="1">
        <v>1917</v>
      </c>
      <c r="B1918" s="1">
        <v>1013225022</v>
      </c>
      <c r="C1918" s="1" t="s">
        <v>3655</v>
      </c>
      <c r="D1918" s="1" t="s">
        <v>3656</v>
      </c>
    </row>
    <row r="1919" spans="1:4">
      <c r="A1919" s="1">
        <v>1918</v>
      </c>
      <c r="B1919" s="1">
        <v>1010193567</v>
      </c>
      <c r="C1919" s="1" t="s">
        <v>3655</v>
      </c>
      <c r="D1919" s="1" t="s">
        <v>3658</v>
      </c>
    </row>
    <row r="1920" spans="1:4">
      <c r="A1920" s="1">
        <v>1919</v>
      </c>
      <c r="B1920" s="1">
        <v>35531195</v>
      </c>
      <c r="C1920" s="1" t="s">
        <v>3655</v>
      </c>
      <c r="D1920" s="1" t="s">
        <v>3656</v>
      </c>
    </row>
    <row r="1921" spans="1:4">
      <c r="A1921" s="1">
        <v>1920</v>
      </c>
      <c r="B1921" s="1">
        <v>1019389616</v>
      </c>
      <c r="C1921" s="1" t="s">
        <v>3655</v>
      </c>
      <c r="D1921" s="1" t="s">
        <v>3656</v>
      </c>
    </row>
    <row r="1922" spans="1:4">
      <c r="A1922" s="1">
        <v>1921</v>
      </c>
      <c r="B1922" s="1">
        <v>101281741</v>
      </c>
      <c r="C1922" s="1" t="s">
        <v>3655</v>
      </c>
      <c r="D1922" s="1" t="s">
        <v>3660</v>
      </c>
    </row>
    <row r="1923" spans="1:4">
      <c r="A1923" s="1">
        <v>1922</v>
      </c>
      <c r="B1923" s="1">
        <v>52264944</v>
      </c>
      <c r="C1923" s="1" t="s">
        <v>3655</v>
      </c>
      <c r="D1923" s="1" t="s">
        <v>3658</v>
      </c>
    </row>
    <row r="1924" spans="1:4">
      <c r="A1924" s="1">
        <v>1923</v>
      </c>
      <c r="B1924" s="1">
        <v>1026678089</v>
      </c>
      <c r="C1924" s="1" t="s">
        <v>3655</v>
      </c>
      <c r="D1924" s="1" t="s">
        <v>3658</v>
      </c>
    </row>
    <row r="1925" spans="1:4">
      <c r="A1925" s="1">
        <v>1924</v>
      </c>
      <c r="B1925" s="1">
        <v>52829259</v>
      </c>
      <c r="C1925" s="1" t="s">
        <v>3655</v>
      </c>
      <c r="D1925" s="1" t="s">
        <v>3656</v>
      </c>
    </row>
    <row r="1926" spans="1:4">
      <c r="A1926" s="1">
        <v>1925</v>
      </c>
      <c r="B1926" s="1">
        <v>1032369</v>
      </c>
      <c r="C1926" s="1" t="s">
        <v>3653</v>
      </c>
      <c r="D1926" s="1" t="s">
        <v>3654</v>
      </c>
    </row>
    <row r="1927" spans="1:4">
      <c r="A1927" s="1">
        <v>1926</v>
      </c>
      <c r="B1927" s="1">
        <v>1000439252</v>
      </c>
      <c r="C1927" s="1" t="s">
        <v>3655</v>
      </c>
      <c r="D1927" s="1" t="s">
        <v>3660</v>
      </c>
    </row>
    <row r="1928" spans="1:4">
      <c r="A1928" s="1">
        <v>1927</v>
      </c>
      <c r="B1928" s="1">
        <v>102223341</v>
      </c>
      <c r="C1928" s="1" t="s">
        <v>3653</v>
      </c>
      <c r="D1928" s="1" t="s">
        <v>3654</v>
      </c>
    </row>
    <row r="1929" spans="1:4">
      <c r="A1929" s="1">
        <v>1928</v>
      </c>
      <c r="B1929" s="1">
        <v>53087069</v>
      </c>
      <c r="C1929" s="1" t="s">
        <v>3653</v>
      </c>
      <c r="D1929" s="1" t="s">
        <v>3654</v>
      </c>
    </row>
    <row r="1930" spans="1:4">
      <c r="A1930" s="1">
        <v>1929</v>
      </c>
      <c r="B1930" s="1">
        <v>1022154897</v>
      </c>
      <c r="C1930" s="1" t="s">
        <v>3655</v>
      </c>
      <c r="D1930" s="1" t="s">
        <v>3658</v>
      </c>
    </row>
    <row r="1931" spans="1:4">
      <c r="A1931" s="1">
        <v>1930</v>
      </c>
      <c r="B1931" s="1">
        <v>52445999</v>
      </c>
      <c r="C1931" s="1" t="s">
        <v>3655</v>
      </c>
      <c r="D1931" s="1" t="s">
        <v>3658</v>
      </c>
    </row>
    <row r="1932" spans="1:4">
      <c r="A1932" s="1">
        <v>1931</v>
      </c>
      <c r="B1932" s="1">
        <v>1073512718</v>
      </c>
      <c r="C1932" s="1" t="s">
        <v>3655</v>
      </c>
      <c r="D1932" s="1" t="s">
        <v>3659</v>
      </c>
    </row>
    <row r="1933" spans="1:4">
      <c r="A1933" s="1">
        <v>1932</v>
      </c>
      <c r="B1933" s="1">
        <v>1014750908</v>
      </c>
      <c r="C1933" s="1" t="s">
        <v>3653</v>
      </c>
      <c r="D1933" s="1" t="s">
        <v>3654</v>
      </c>
    </row>
    <row r="1934" spans="1:4">
      <c r="A1934" s="1">
        <v>1933</v>
      </c>
      <c r="B1934" s="1">
        <v>1015348468</v>
      </c>
      <c r="C1934" s="1" t="s">
        <v>3655</v>
      </c>
      <c r="D1934" s="1" t="s">
        <v>3661</v>
      </c>
    </row>
    <row r="1935" spans="1:4">
      <c r="A1935" s="1">
        <v>1934</v>
      </c>
      <c r="B1935" s="1">
        <v>1024201711</v>
      </c>
      <c r="C1935" s="1" t="s">
        <v>3655</v>
      </c>
      <c r="D1935" s="1" t="s">
        <v>3656</v>
      </c>
    </row>
    <row r="1936" spans="1:4">
      <c r="A1936" s="1">
        <v>1935</v>
      </c>
      <c r="B1936" s="1">
        <v>22731731</v>
      </c>
      <c r="C1936" s="1" t="s">
        <v>3655</v>
      </c>
      <c r="D1936" s="1" t="s">
        <v>3658</v>
      </c>
    </row>
    <row r="1937" spans="1:4">
      <c r="A1937" s="1">
        <v>1936</v>
      </c>
      <c r="B1937" s="1">
        <v>1015326955</v>
      </c>
      <c r="C1937" s="1" t="s">
        <v>3653</v>
      </c>
      <c r="D1937" s="1" t="s">
        <v>3654</v>
      </c>
    </row>
    <row r="1938" spans="1:4">
      <c r="A1938" s="1">
        <v>1937</v>
      </c>
      <c r="B1938" s="1">
        <v>1073457764</v>
      </c>
      <c r="C1938" s="1" t="s">
        <v>3655</v>
      </c>
      <c r="D1938" s="1" t="s">
        <v>3656</v>
      </c>
    </row>
    <row r="1939" spans="1:4">
      <c r="A1939" s="1">
        <v>1938</v>
      </c>
      <c r="B1939" s="1">
        <v>65732359</v>
      </c>
      <c r="C1939" s="1" t="s">
        <v>3655</v>
      </c>
      <c r="D1939" s="1" t="s">
        <v>3658</v>
      </c>
    </row>
    <row r="1940" spans="1:4">
      <c r="A1940" s="1">
        <v>1939</v>
      </c>
      <c r="B1940" s="1">
        <v>52817044</v>
      </c>
      <c r="C1940" s="1" t="s">
        <v>3653</v>
      </c>
      <c r="D1940" s="1" t="s">
        <v>3654</v>
      </c>
    </row>
    <row r="1941" spans="1:4">
      <c r="A1941" s="1">
        <v>1940</v>
      </c>
      <c r="B1941" s="1">
        <v>52766273</v>
      </c>
      <c r="C1941" s="1" t="s">
        <v>3655</v>
      </c>
      <c r="D1941" s="1" t="s">
        <v>3660</v>
      </c>
    </row>
    <row r="1942" spans="1:4">
      <c r="A1942" s="1">
        <v>1941</v>
      </c>
      <c r="B1942" s="1">
        <v>1023737841</v>
      </c>
      <c r="C1942" s="1" t="s">
        <v>3653</v>
      </c>
      <c r="D1942" s="1" t="s">
        <v>3654</v>
      </c>
    </row>
    <row r="1943" spans="1:4">
      <c r="A1943" s="1">
        <v>1942</v>
      </c>
      <c r="B1943" s="1">
        <v>80004462</v>
      </c>
      <c r="C1943" s="1" t="s">
        <v>3653</v>
      </c>
      <c r="D1943" s="1" t="s">
        <v>3654</v>
      </c>
    </row>
    <row r="1944" spans="1:4">
      <c r="A1944" s="1">
        <v>1943</v>
      </c>
      <c r="B1944" s="1">
        <v>1010688232</v>
      </c>
      <c r="C1944" s="1" t="s">
        <v>3655</v>
      </c>
      <c r="D1944" s="1" t="s">
        <v>3660</v>
      </c>
    </row>
    <row r="1945" spans="1:4">
      <c r="A1945" s="1">
        <v>1944</v>
      </c>
      <c r="B1945" s="1">
        <v>52835274</v>
      </c>
      <c r="C1945" s="1" t="s">
        <v>3653</v>
      </c>
      <c r="D1945" s="1" t="s">
        <v>3654</v>
      </c>
    </row>
    <row r="1946" spans="1:4">
      <c r="A1946" s="1">
        <v>1945</v>
      </c>
      <c r="B1946" s="1">
        <v>26424182</v>
      </c>
      <c r="C1946" s="1" t="s">
        <v>3655</v>
      </c>
      <c r="D1946" s="1" t="s">
        <v>3659</v>
      </c>
    </row>
    <row r="1947" spans="1:4">
      <c r="A1947" s="1">
        <v>1946</v>
      </c>
      <c r="B1947" s="1">
        <v>51992925</v>
      </c>
      <c r="C1947" s="1" t="s">
        <v>3655</v>
      </c>
      <c r="D1947" s="1" t="s">
        <v>3661</v>
      </c>
    </row>
    <row r="1948" spans="1:4">
      <c r="A1948" s="1">
        <v>1947</v>
      </c>
      <c r="B1948" s="1">
        <v>10124301</v>
      </c>
      <c r="C1948" s="1" t="s">
        <v>3655</v>
      </c>
      <c r="D1948" s="1" t="s">
        <v>3661</v>
      </c>
    </row>
    <row r="1949" spans="1:4">
      <c r="A1949" s="1">
        <v>1948</v>
      </c>
      <c r="B1949" s="1">
        <v>1108755119</v>
      </c>
      <c r="C1949" s="1" t="s">
        <v>3653</v>
      </c>
      <c r="D1949" s="1" t="s">
        <v>3654</v>
      </c>
    </row>
    <row r="1950" spans="1:4">
      <c r="A1950" s="1">
        <v>1949</v>
      </c>
      <c r="B1950" s="1">
        <v>1022112504</v>
      </c>
      <c r="C1950" s="1" t="s">
        <v>3653</v>
      </c>
      <c r="D1950" s="1" t="s">
        <v>3654</v>
      </c>
    </row>
    <row r="1951" spans="1:4">
      <c r="A1951" s="1">
        <v>1950</v>
      </c>
      <c r="B1951" s="1">
        <v>1026827783</v>
      </c>
      <c r="C1951" s="1" t="s">
        <v>3655</v>
      </c>
      <c r="D1951" s="1" t="s">
        <v>3660</v>
      </c>
    </row>
    <row r="1952" spans="1:4">
      <c r="A1952" s="1">
        <v>1951</v>
      </c>
      <c r="B1952" s="1">
        <v>1073920878</v>
      </c>
      <c r="C1952" s="1" t="s">
        <v>3655</v>
      </c>
      <c r="D1952" s="1" t="s">
        <v>3658</v>
      </c>
    </row>
    <row r="1953" spans="1:4">
      <c r="A1953" s="1">
        <v>1952</v>
      </c>
      <c r="B1953" s="1">
        <v>1023721160</v>
      </c>
      <c r="C1953" s="1" t="s">
        <v>3655</v>
      </c>
      <c r="D1953" s="1" t="s">
        <v>3656</v>
      </c>
    </row>
    <row r="1954" spans="1:4">
      <c r="A1954" s="1">
        <v>1953</v>
      </c>
      <c r="B1954" s="1">
        <v>1015980335</v>
      </c>
      <c r="C1954" s="1" t="s">
        <v>3655</v>
      </c>
      <c r="D1954" s="1" t="s">
        <v>3656</v>
      </c>
    </row>
    <row r="1955" spans="1:4">
      <c r="A1955" s="1">
        <v>1954</v>
      </c>
      <c r="B1955" s="1">
        <v>51817231</v>
      </c>
      <c r="C1955" s="1" t="s">
        <v>3655</v>
      </c>
      <c r="D1955" s="1" t="s">
        <v>3661</v>
      </c>
    </row>
    <row r="1956" spans="1:4">
      <c r="A1956" s="1">
        <v>1955</v>
      </c>
      <c r="B1956" s="1">
        <v>53062377</v>
      </c>
      <c r="C1956" s="1" t="s">
        <v>3653</v>
      </c>
      <c r="D1956" s="1" t="s">
        <v>3654</v>
      </c>
    </row>
    <row r="1957" spans="1:4">
      <c r="A1957" s="1">
        <v>1956</v>
      </c>
      <c r="B1957" s="1">
        <v>95269084</v>
      </c>
      <c r="C1957" s="1" t="s">
        <v>3653</v>
      </c>
      <c r="D1957" s="1" t="s">
        <v>3654</v>
      </c>
    </row>
    <row r="1958" spans="1:4">
      <c r="A1958" s="1">
        <v>1957</v>
      </c>
      <c r="B1958" s="1">
        <v>53162685</v>
      </c>
      <c r="C1958" s="1" t="s">
        <v>3655</v>
      </c>
      <c r="D1958" s="1" t="s">
        <v>3661</v>
      </c>
    </row>
    <row r="1959" spans="1:4">
      <c r="A1959" s="1">
        <v>1958</v>
      </c>
      <c r="B1959" s="1">
        <v>101295993</v>
      </c>
      <c r="C1959" s="1" t="s">
        <v>3655</v>
      </c>
      <c r="D1959" s="1" t="s">
        <v>3660</v>
      </c>
    </row>
    <row r="1960" spans="1:4">
      <c r="A1960" s="1">
        <v>1959</v>
      </c>
      <c r="B1960" s="1">
        <v>51989588</v>
      </c>
      <c r="C1960" s="1" t="s">
        <v>3655</v>
      </c>
      <c r="D1960" s="1" t="s">
        <v>3658</v>
      </c>
    </row>
    <row r="1961" spans="1:4">
      <c r="A1961" s="1">
        <v>1960</v>
      </c>
      <c r="B1961" s="1">
        <v>1033529869</v>
      </c>
      <c r="C1961" s="1" t="s">
        <v>3653</v>
      </c>
      <c r="D1961" s="1" t="s">
        <v>3654</v>
      </c>
    </row>
    <row r="1962" spans="1:4">
      <c r="A1962" s="1">
        <v>1961</v>
      </c>
      <c r="B1962" s="1">
        <v>79305190</v>
      </c>
      <c r="C1962" s="1" t="s">
        <v>3655</v>
      </c>
      <c r="D1962" s="1" t="s">
        <v>3658</v>
      </c>
    </row>
    <row r="1963" spans="1:4">
      <c r="A1963" s="1">
        <v>1962</v>
      </c>
      <c r="B1963" s="1">
        <v>91528547</v>
      </c>
      <c r="C1963" s="1" t="s">
        <v>3655</v>
      </c>
      <c r="D1963" s="1" t="s">
        <v>3659</v>
      </c>
    </row>
    <row r="1964" spans="1:4">
      <c r="A1964" s="1">
        <v>1963</v>
      </c>
      <c r="B1964" s="1">
        <v>1026253501</v>
      </c>
      <c r="C1964" s="1" t="s">
        <v>3655</v>
      </c>
      <c r="D1964" s="1" t="s">
        <v>3656</v>
      </c>
    </row>
    <row r="1965" spans="1:4">
      <c r="A1965" s="1">
        <v>1964</v>
      </c>
      <c r="B1965" s="1">
        <v>1014830966</v>
      </c>
      <c r="C1965" s="1" t="s">
        <v>3655</v>
      </c>
      <c r="D1965" s="1" t="s">
        <v>3657</v>
      </c>
    </row>
    <row r="1966" spans="1:4">
      <c r="A1966" s="1">
        <v>1965</v>
      </c>
      <c r="B1966" s="1">
        <v>1018947868</v>
      </c>
      <c r="C1966" s="1" t="s">
        <v>3653</v>
      </c>
      <c r="D1966" s="1" t="s">
        <v>3654</v>
      </c>
    </row>
    <row r="1967" spans="1:4">
      <c r="A1967" s="1">
        <v>1966</v>
      </c>
      <c r="B1967" s="1">
        <v>1032616472</v>
      </c>
      <c r="C1967" s="1" t="s">
        <v>3655</v>
      </c>
      <c r="D1967" s="1" t="s">
        <v>3660</v>
      </c>
    </row>
    <row r="1968" spans="1:4">
      <c r="A1968" s="1">
        <v>1967</v>
      </c>
      <c r="B1968" s="1">
        <v>1022550798</v>
      </c>
      <c r="C1968" s="1" t="s">
        <v>3655</v>
      </c>
      <c r="D1968" s="1" t="s">
        <v>3660</v>
      </c>
    </row>
    <row r="1969" spans="1:4">
      <c r="A1969" s="1">
        <v>1968</v>
      </c>
      <c r="B1969" s="1">
        <v>1000403131</v>
      </c>
      <c r="C1969" s="1" t="s">
        <v>3655</v>
      </c>
      <c r="D1969" s="1" t="s">
        <v>3658</v>
      </c>
    </row>
    <row r="1970" spans="1:4">
      <c r="A1970" s="1">
        <v>1969</v>
      </c>
      <c r="B1970" s="1">
        <v>1030853254</v>
      </c>
      <c r="C1970" s="1" t="s">
        <v>3653</v>
      </c>
      <c r="D1970" s="1" t="s">
        <v>3654</v>
      </c>
    </row>
    <row r="1971" spans="1:4">
      <c r="A1971" s="1">
        <v>1970</v>
      </c>
      <c r="B1971" s="1">
        <v>52989663</v>
      </c>
      <c r="C1971" s="1" t="s">
        <v>3655</v>
      </c>
      <c r="D1971" s="1" t="s">
        <v>3661</v>
      </c>
    </row>
    <row r="1972" spans="1:4">
      <c r="A1972" s="1">
        <v>1971</v>
      </c>
      <c r="B1972" s="1">
        <v>38758360</v>
      </c>
      <c r="C1972" s="1" t="s">
        <v>3653</v>
      </c>
      <c r="D1972" s="1" t="s">
        <v>3654</v>
      </c>
    </row>
    <row r="1973" spans="1:4">
      <c r="A1973" s="1">
        <v>1972</v>
      </c>
      <c r="B1973" s="1">
        <v>1019298106</v>
      </c>
      <c r="C1973" s="1" t="s">
        <v>3655</v>
      </c>
      <c r="D1973" s="1" t="s">
        <v>3657</v>
      </c>
    </row>
    <row r="1974" spans="1:4">
      <c r="A1974" s="1">
        <v>1973</v>
      </c>
      <c r="B1974" s="1">
        <v>79411426</v>
      </c>
      <c r="C1974" s="1" t="s">
        <v>3655</v>
      </c>
      <c r="D1974" s="1" t="s">
        <v>3661</v>
      </c>
    </row>
    <row r="1975" spans="1:4">
      <c r="A1975" s="1">
        <v>1974</v>
      </c>
      <c r="B1975" s="1">
        <v>1076980183</v>
      </c>
      <c r="C1975" s="1" t="s">
        <v>3655</v>
      </c>
      <c r="D1975" s="1" t="s">
        <v>3661</v>
      </c>
    </row>
    <row r="1976" spans="1:4">
      <c r="A1976" s="1">
        <v>1975</v>
      </c>
      <c r="B1976" s="1">
        <v>80133951</v>
      </c>
      <c r="C1976" s="1" t="s">
        <v>3655</v>
      </c>
      <c r="D1976" s="1" t="s">
        <v>3660</v>
      </c>
    </row>
    <row r="1977" spans="1:4">
      <c r="A1977" s="1">
        <v>1976</v>
      </c>
      <c r="B1977" s="1">
        <v>52828125</v>
      </c>
      <c r="C1977" s="1" t="s">
        <v>3655</v>
      </c>
      <c r="D1977" s="1" t="s">
        <v>3661</v>
      </c>
    </row>
    <row r="1978" spans="1:4">
      <c r="A1978" s="1">
        <v>1977</v>
      </c>
      <c r="B1978" s="1">
        <v>52212675</v>
      </c>
      <c r="C1978" s="1" t="s">
        <v>3655</v>
      </c>
      <c r="D1978" s="1" t="s">
        <v>3657</v>
      </c>
    </row>
    <row r="1979" spans="1:4">
      <c r="A1979" s="1">
        <v>1978</v>
      </c>
      <c r="B1979" s="1">
        <v>1026387069</v>
      </c>
      <c r="C1979" s="1" t="s">
        <v>3655</v>
      </c>
      <c r="D1979" s="1" t="s">
        <v>3656</v>
      </c>
    </row>
    <row r="1980" spans="1:4">
      <c r="A1980" s="1">
        <v>1979</v>
      </c>
      <c r="B1980" s="1">
        <v>52384356</v>
      </c>
      <c r="C1980" s="1" t="s">
        <v>3655</v>
      </c>
      <c r="D1980" s="1" t="s">
        <v>3661</v>
      </c>
    </row>
    <row r="1981" spans="1:4">
      <c r="A1981" s="1">
        <v>1980</v>
      </c>
      <c r="B1981" s="1">
        <v>79641392</v>
      </c>
      <c r="C1981" s="1" t="s">
        <v>3655</v>
      </c>
      <c r="D1981" s="1" t="s">
        <v>3658</v>
      </c>
    </row>
    <row r="1982" spans="1:4">
      <c r="A1982" s="1">
        <v>1981</v>
      </c>
      <c r="B1982" s="1">
        <v>1022229191</v>
      </c>
      <c r="C1982" s="1" t="s">
        <v>3655</v>
      </c>
      <c r="D1982" s="1" t="s">
        <v>3657</v>
      </c>
    </row>
    <row r="1983" spans="1:4">
      <c r="A1983" s="1">
        <v>1982</v>
      </c>
      <c r="B1983" s="1">
        <v>53012674</v>
      </c>
      <c r="C1983" s="1" t="s">
        <v>3655</v>
      </c>
      <c r="D1983" s="1" t="s">
        <v>3661</v>
      </c>
    </row>
    <row r="1984" spans="1:4">
      <c r="A1984" s="1">
        <v>1983</v>
      </c>
      <c r="B1984" s="1">
        <v>1016861049</v>
      </c>
      <c r="C1984" s="1" t="s">
        <v>3655</v>
      </c>
      <c r="D1984" s="1" t="s">
        <v>3657</v>
      </c>
    </row>
    <row r="1985" spans="1:4">
      <c r="A1985" s="1">
        <v>1984</v>
      </c>
      <c r="B1985" s="1">
        <v>30665737</v>
      </c>
      <c r="C1985" s="1" t="s">
        <v>3655</v>
      </c>
      <c r="D1985" s="1" t="s">
        <v>3660</v>
      </c>
    </row>
    <row r="1986" spans="1:4">
      <c r="A1986" s="1">
        <v>1985</v>
      </c>
      <c r="B1986" s="1">
        <v>53099519</v>
      </c>
      <c r="C1986" s="1" t="s">
        <v>3655</v>
      </c>
      <c r="D1986" s="1" t="s">
        <v>3660</v>
      </c>
    </row>
    <row r="1987" spans="1:4">
      <c r="A1987" s="1">
        <v>1986</v>
      </c>
      <c r="B1987" s="1">
        <v>52588477</v>
      </c>
      <c r="C1987" s="1" t="s">
        <v>3655</v>
      </c>
      <c r="D1987" s="1" t="s">
        <v>3658</v>
      </c>
    </row>
    <row r="1988" spans="1:4">
      <c r="A1988" s="1">
        <v>1987</v>
      </c>
      <c r="B1988" s="1">
        <v>1026144690</v>
      </c>
      <c r="C1988" s="1" t="s">
        <v>3655</v>
      </c>
      <c r="D1988" s="1" t="s">
        <v>3660</v>
      </c>
    </row>
    <row r="1989" spans="1:4">
      <c r="A1989" s="1">
        <v>1988</v>
      </c>
      <c r="B1989" s="1">
        <v>53161176</v>
      </c>
      <c r="C1989" s="1" t="s">
        <v>3653</v>
      </c>
      <c r="D1989" s="1" t="s">
        <v>3654</v>
      </c>
    </row>
    <row r="1990" spans="1:4">
      <c r="A1990" s="1">
        <v>1989</v>
      </c>
      <c r="B1990" s="1">
        <v>1032632973</v>
      </c>
      <c r="C1990" s="1" t="s">
        <v>3655</v>
      </c>
      <c r="D1990" s="1" t="s">
        <v>3661</v>
      </c>
    </row>
    <row r="1991" spans="1:4">
      <c r="A1991" s="1">
        <v>1990</v>
      </c>
      <c r="B1991" s="1">
        <v>52089004</v>
      </c>
      <c r="C1991" s="1" t="s">
        <v>3655</v>
      </c>
      <c r="D1991" s="1" t="s">
        <v>3660</v>
      </c>
    </row>
    <row r="1992" spans="1:4">
      <c r="A1992" s="1">
        <v>1991</v>
      </c>
      <c r="B1992" s="1">
        <v>52062320</v>
      </c>
      <c r="C1992" s="1" t="s">
        <v>3655</v>
      </c>
      <c r="D1992" s="1" t="s">
        <v>3658</v>
      </c>
    </row>
    <row r="1993" spans="1:4">
      <c r="A1993" s="1">
        <v>1992</v>
      </c>
      <c r="B1993" s="1">
        <v>1022733331</v>
      </c>
      <c r="C1993" s="1" t="s">
        <v>3655</v>
      </c>
      <c r="D1993" s="1" t="s">
        <v>3661</v>
      </c>
    </row>
    <row r="1994" spans="1:4">
      <c r="A1994" s="1">
        <v>1993</v>
      </c>
      <c r="B1994" s="1">
        <v>52762643</v>
      </c>
      <c r="C1994" s="1" t="s">
        <v>3655</v>
      </c>
      <c r="D1994" s="1" t="s">
        <v>3661</v>
      </c>
    </row>
    <row r="1995" spans="1:4">
      <c r="A1995" s="1">
        <v>1994</v>
      </c>
      <c r="B1995" s="1">
        <v>1030957206</v>
      </c>
      <c r="C1995" s="1" t="s">
        <v>3655</v>
      </c>
      <c r="D1995" s="1" t="s">
        <v>3661</v>
      </c>
    </row>
    <row r="1996" spans="1:4">
      <c r="A1996" s="1">
        <v>1995</v>
      </c>
      <c r="B1996" s="1">
        <v>10311888</v>
      </c>
      <c r="C1996" s="1" t="s">
        <v>3653</v>
      </c>
      <c r="D1996" s="1" t="s">
        <v>3654</v>
      </c>
    </row>
    <row r="1997" spans="1:4">
      <c r="A1997" s="1">
        <v>1996</v>
      </c>
      <c r="B1997" s="1">
        <v>52507190</v>
      </c>
      <c r="C1997" s="1" t="s">
        <v>3655</v>
      </c>
      <c r="D1997" s="1" t="s">
        <v>3658</v>
      </c>
    </row>
    <row r="1998" spans="1:4">
      <c r="A1998" s="1">
        <v>1997</v>
      </c>
      <c r="B1998" s="1">
        <v>1032586815</v>
      </c>
      <c r="C1998" s="1" t="s">
        <v>3655</v>
      </c>
      <c r="D1998" s="1" t="s">
        <v>3656</v>
      </c>
    </row>
    <row r="1999" spans="1:4">
      <c r="A1999" s="1">
        <v>1998</v>
      </c>
      <c r="B1999" s="1">
        <v>1014102011</v>
      </c>
      <c r="C1999" s="1" t="s">
        <v>3655</v>
      </c>
      <c r="D1999" s="1" t="s">
        <v>3657</v>
      </c>
    </row>
    <row r="2000" spans="1:4">
      <c r="A2000" s="1">
        <v>1999</v>
      </c>
      <c r="B2000" s="1">
        <v>103276321</v>
      </c>
      <c r="C2000" s="1" t="s">
        <v>3655</v>
      </c>
      <c r="D2000" s="1" t="s">
        <v>3658</v>
      </c>
    </row>
    <row r="2001" spans="1:4">
      <c r="A2001" s="1">
        <v>2000</v>
      </c>
      <c r="B2001" s="1">
        <v>1013194510</v>
      </c>
      <c r="C2001" s="1" t="s">
        <v>3655</v>
      </c>
      <c r="D2001" s="1" t="s">
        <v>3659</v>
      </c>
    </row>
    <row r="2002" spans="1:4">
      <c r="A2002" s="1">
        <v>2001</v>
      </c>
      <c r="B2002" s="1">
        <v>52447483</v>
      </c>
      <c r="C2002" s="1" t="s">
        <v>3655</v>
      </c>
      <c r="D2002" s="1" t="s">
        <v>3660</v>
      </c>
    </row>
    <row r="2003" spans="1:4">
      <c r="A2003" s="1">
        <v>2002</v>
      </c>
      <c r="B2003" s="1">
        <v>1070676054</v>
      </c>
      <c r="C2003" s="1" t="s">
        <v>3655</v>
      </c>
      <c r="D2003" s="1" t="s">
        <v>3657</v>
      </c>
    </row>
    <row r="2004" spans="1:4">
      <c r="A2004" s="1">
        <v>2003</v>
      </c>
      <c r="B2004" s="1">
        <v>102397108</v>
      </c>
      <c r="C2004" s="1" t="s">
        <v>3655</v>
      </c>
      <c r="D2004" s="1" t="s">
        <v>3656</v>
      </c>
    </row>
    <row r="2005" spans="1:4">
      <c r="A2005" s="1">
        <v>2004</v>
      </c>
      <c r="B2005" s="1">
        <v>52881271</v>
      </c>
      <c r="C2005" s="1" t="s">
        <v>3655</v>
      </c>
      <c r="D2005" s="1" t="s">
        <v>3659</v>
      </c>
    </row>
    <row r="2006" spans="1:4">
      <c r="A2006" s="1">
        <v>2005</v>
      </c>
      <c r="B2006" s="1">
        <v>1129305738</v>
      </c>
      <c r="C2006" s="1" t="s">
        <v>3655</v>
      </c>
      <c r="D2006" s="1" t="s">
        <v>3658</v>
      </c>
    </row>
    <row r="2007" spans="1:4">
      <c r="A2007" s="1">
        <v>2006</v>
      </c>
      <c r="B2007" s="1">
        <v>53115271</v>
      </c>
      <c r="C2007" s="1" t="s">
        <v>3655</v>
      </c>
      <c r="D2007" s="1" t="s">
        <v>3660</v>
      </c>
    </row>
    <row r="2008" spans="1:4">
      <c r="A2008" s="1">
        <v>2007</v>
      </c>
      <c r="B2008" s="1">
        <v>1049515710</v>
      </c>
      <c r="C2008" s="1" t="s">
        <v>3655</v>
      </c>
      <c r="D2008" s="1" t="s">
        <v>3658</v>
      </c>
    </row>
    <row r="2009" spans="1:4">
      <c r="A2009" s="1">
        <v>2008</v>
      </c>
      <c r="B2009" s="1">
        <v>52099553</v>
      </c>
      <c r="C2009" s="1" t="s">
        <v>3653</v>
      </c>
      <c r="D2009" s="1" t="s">
        <v>3654</v>
      </c>
    </row>
    <row r="2010" spans="1:4">
      <c r="A2010" s="1">
        <v>2009</v>
      </c>
      <c r="B2010" s="1">
        <v>80201033</v>
      </c>
      <c r="C2010" s="1" t="s">
        <v>3655</v>
      </c>
      <c r="D2010" s="1" t="s">
        <v>3659</v>
      </c>
    </row>
    <row r="2011" spans="1:4">
      <c r="A2011" s="1">
        <v>2010</v>
      </c>
      <c r="B2011" s="1">
        <v>8085635</v>
      </c>
      <c r="C2011" s="1" t="s">
        <v>3655</v>
      </c>
      <c r="D2011" s="1" t="s">
        <v>3659</v>
      </c>
    </row>
    <row r="2012" spans="1:4">
      <c r="A2012" s="1">
        <v>2011</v>
      </c>
      <c r="B2012" s="1">
        <v>1023676180</v>
      </c>
      <c r="C2012" s="1" t="s">
        <v>3653</v>
      </c>
      <c r="D2012" s="1" t="s">
        <v>3654</v>
      </c>
    </row>
    <row r="2013" spans="1:4">
      <c r="A2013" s="1">
        <v>2012</v>
      </c>
      <c r="B2013" s="1">
        <v>42081632</v>
      </c>
      <c r="C2013" s="1" t="s">
        <v>3655</v>
      </c>
      <c r="D2013" s="1" t="s">
        <v>3657</v>
      </c>
    </row>
    <row r="2014" spans="1:4">
      <c r="A2014" s="1">
        <v>2013</v>
      </c>
      <c r="B2014" s="1">
        <v>1026790796</v>
      </c>
      <c r="C2014" s="1" t="s">
        <v>3653</v>
      </c>
      <c r="D2014" s="1" t="s">
        <v>3654</v>
      </c>
    </row>
    <row r="2015" spans="1:4">
      <c r="A2015" s="1">
        <v>2014</v>
      </c>
      <c r="B2015" s="1">
        <v>114367650</v>
      </c>
      <c r="C2015" s="1" t="s">
        <v>3653</v>
      </c>
      <c r="D2015" s="1" t="s">
        <v>3654</v>
      </c>
    </row>
    <row r="2016" spans="1:4">
      <c r="A2016" s="1">
        <v>2015</v>
      </c>
      <c r="B2016" s="1">
        <v>29502001</v>
      </c>
      <c r="C2016" s="1" t="s">
        <v>3653</v>
      </c>
      <c r="D2016" s="1" t="s">
        <v>3654</v>
      </c>
    </row>
    <row r="2017" spans="1:4">
      <c r="A2017" s="1">
        <v>2016</v>
      </c>
      <c r="B2017" s="1">
        <v>52417967</v>
      </c>
      <c r="C2017" s="1" t="s">
        <v>3655</v>
      </c>
      <c r="D2017" s="1" t="s">
        <v>3661</v>
      </c>
    </row>
    <row r="2018" spans="1:4">
      <c r="A2018" s="1">
        <v>2017</v>
      </c>
      <c r="B2018" s="1">
        <v>1014367683</v>
      </c>
      <c r="C2018" s="1" t="s">
        <v>3655</v>
      </c>
      <c r="D2018" s="1" t="s">
        <v>3660</v>
      </c>
    </row>
    <row r="2019" spans="1:4">
      <c r="A2019" s="1">
        <v>2018</v>
      </c>
      <c r="B2019" s="1">
        <v>1016539886</v>
      </c>
      <c r="C2019" s="1" t="s">
        <v>3655</v>
      </c>
      <c r="D2019" s="1" t="s">
        <v>3659</v>
      </c>
    </row>
    <row r="2020" spans="1:4">
      <c r="A2020" s="1">
        <v>2019</v>
      </c>
      <c r="B2020" s="1">
        <v>1014583323</v>
      </c>
      <c r="C2020" s="1" t="s">
        <v>3655</v>
      </c>
      <c r="D2020" s="1" t="s">
        <v>3657</v>
      </c>
    </row>
    <row r="2021" spans="1:4">
      <c r="A2021" s="1">
        <v>2020</v>
      </c>
      <c r="B2021" s="1">
        <v>52522152</v>
      </c>
      <c r="C2021" s="1" t="s">
        <v>3655</v>
      </c>
      <c r="D2021" s="1" t="s">
        <v>3656</v>
      </c>
    </row>
    <row r="2022" spans="1:4">
      <c r="A2022" s="1">
        <v>2021</v>
      </c>
      <c r="B2022" s="1">
        <v>1015703919</v>
      </c>
      <c r="C2022" s="1" t="s">
        <v>3653</v>
      </c>
      <c r="D2022" s="1" t="s">
        <v>3654</v>
      </c>
    </row>
    <row r="2023" spans="1:4">
      <c r="A2023" s="1">
        <v>2022</v>
      </c>
      <c r="B2023" s="1">
        <v>1070576578</v>
      </c>
      <c r="C2023" s="1" t="s">
        <v>3655</v>
      </c>
      <c r="D2023" s="1" t="s">
        <v>3658</v>
      </c>
    </row>
    <row r="2024" spans="1:4">
      <c r="A2024" s="1">
        <v>2023</v>
      </c>
      <c r="B2024" s="1">
        <v>52781375</v>
      </c>
      <c r="C2024" s="1" t="s">
        <v>3653</v>
      </c>
      <c r="D2024" s="1" t="s">
        <v>3654</v>
      </c>
    </row>
    <row r="2025" spans="1:4">
      <c r="A2025" s="1">
        <v>2024</v>
      </c>
      <c r="B2025" s="1">
        <v>53004574</v>
      </c>
      <c r="C2025" s="1" t="s">
        <v>3655</v>
      </c>
      <c r="D2025" s="1" t="s">
        <v>3659</v>
      </c>
    </row>
    <row r="2026" spans="1:4">
      <c r="A2026" s="1">
        <v>2025</v>
      </c>
      <c r="B2026" s="1">
        <v>101476333</v>
      </c>
      <c r="C2026" s="1" t="s">
        <v>3655</v>
      </c>
      <c r="D2026" s="1" t="s">
        <v>3657</v>
      </c>
    </row>
    <row r="2027" spans="1:4">
      <c r="A2027" s="1">
        <v>2026</v>
      </c>
      <c r="B2027" s="1">
        <v>79886093</v>
      </c>
      <c r="C2027" s="1" t="s">
        <v>3653</v>
      </c>
      <c r="D2027" s="1" t="s">
        <v>3654</v>
      </c>
    </row>
    <row r="2028" spans="1:4">
      <c r="A2028" s="1">
        <v>2027</v>
      </c>
      <c r="B2028" s="1">
        <v>1005646923</v>
      </c>
      <c r="C2028" s="1" t="s">
        <v>3655</v>
      </c>
      <c r="D2028" s="1" t="s">
        <v>3657</v>
      </c>
    </row>
    <row r="2029" spans="1:4">
      <c r="A2029" s="1">
        <v>2028</v>
      </c>
      <c r="B2029" s="1">
        <v>1033299771</v>
      </c>
      <c r="C2029" s="1" t="s">
        <v>3655</v>
      </c>
      <c r="D2029" s="1" t="s">
        <v>3659</v>
      </c>
    </row>
    <row r="2030" spans="1:4">
      <c r="A2030" s="1">
        <v>2029</v>
      </c>
      <c r="B2030" s="1">
        <v>52442668</v>
      </c>
      <c r="C2030" s="1" t="s">
        <v>3655</v>
      </c>
      <c r="D2030" s="1" t="s">
        <v>3658</v>
      </c>
    </row>
    <row r="2031" spans="1:4">
      <c r="A2031" s="1">
        <v>2030</v>
      </c>
      <c r="B2031" s="1">
        <v>1014890281</v>
      </c>
      <c r="C2031" s="1" t="s">
        <v>3655</v>
      </c>
      <c r="D2031" s="1" t="s">
        <v>3661</v>
      </c>
    </row>
    <row r="2032" spans="1:4">
      <c r="A2032" s="1">
        <v>2031</v>
      </c>
      <c r="B2032" s="1">
        <v>88246028</v>
      </c>
      <c r="C2032" s="1" t="s">
        <v>3655</v>
      </c>
      <c r="D2032" s="1" t="s">
        <v>3661</v>
      </c>
    </row>
    <row r="2033" spans="1:4">
      <c r="A2033" s="1">
        <v>2032</v>
      </c>
      <c r="B2033" s="1">
        <v>52894060</v>
      </c>
      <c r="C2033" s="1" t="s">
        <v>3653</v>
      </c>
      <c r="D2033" s="1" t="s">
        <v>3654</v>
      </c>
    </row>
    <row r="2034" spans="1:4">
      <c r="A2034" s="1">
        <v>2033</v>
      </c>
      <c r="B2034" s="1">
        <v>1019224220</v>
      </c>
      <c r="C2034" s="1" t="s">
        <v>3655</v>
      </c>
      <c r="D2034" s="1" t="s">
        <v>3656</v>
      </c>
    </row>
    <row r="2035" spans="1:4">
      <c r="A2035" s="1">
        <v>2034</v>
      </c>
      <c r="B2035" s="1">
        <v>80078256</v>
      </c>
      <c r="C2035" s="1" t="s">
        <v>3655</v>
      </c>
      <c r="D2035" s="1" t="s">
        <v>3657</v>
      </c>
    </row>
    <row r="2036" spans="1:4">
      <c r="A2036" s="1">
        <v>2035</v>
      </c>
      <c r="B2036" s="1">
        <v>1014256790</v>
      </c>
      <c r="C2036" s="1" t="s">
        <v>3655</v>
      </c>
      <c r="D2036" s="1" t="s">
        <v>3659</v>
      </c>
    </row>
    <row r="2037" spans="1:4">
      <c r="A2037" s="1">
        <v>2036</v>
      </c>
      <c r="B2037" s="1">
        <v>79914876</v>
      </c>
      <c r="C2037" s="1" t="s">
        <v>3655</v>
      </c>
      <c r="D2037" s="1" t="s">
        <v>3661</v>
      </c>
    </row>
    <row r="2038" spans="1:4">
      <c r="A2038" s="1">
        <v>2037</v>
      </c>
      <c r="B2038" s="1">
        <v>107334353</v>
      </c>
      <c r="C2038" s="1" t="s">
        <v>3653</v>
      </c>
      <c r="D2038" s="1" t="s">
        <v>3654</v>
      </c>
    </row>
    <row r="2039" spans="1:4">
      <c r="A2039" s="1">
        <v>2038</v>
      </c>
      <c r="B2039" s="1">
        <v>52758872</v>
      </c>
      <c r="C2039" s="1" t="s">
        <v>3655</v>
      </c>
      <c r="D2039" s="1" t="s">
        <v>3660</v>
      </c>
    </row>
    <row r="2040" spans="1:4">
      <c r="A2040" s="1">
        <v>2039</v>
      </c>
      <c r="B2040" s="1">
        <v>1030785066</v>
      </c>
      <c r="C2040" s="1" t="s">
        <v>3653</v>
      </c>
      <c r="D2040" s="1" t="s">
        <v>3654</v>
      </c>
    </row>
    <row r="2041" spans="1:4">
      <c r="A2041" s="1">
        <v>2040</v>
      </c>
      <c r="B2041" s="1">
        <v>11319027</v>
      </c>
      <c r="C2041" s="1" t="s">
        <v>3655</v>
      </c>
      <c r="D2041" s="1" t="s">
        <v>3660</v>
      </c>
    </row>
    <row r="2042" spans="1:4">
      <c r="A2042" s="1">
        <v>2041</v>
      </c>
      <c r="B2042" s="1">
        <v>5195243</v>
      </c>
      <c r="C2042" s="1" t="s">
        <v>3655</v>
      </c>
      <c r="D2042" s="1" t="s">
        <v>3660</v>
      </c>
    </row>
    <row r="2043" spans="1:4">
      <c r="A2043" s="1">
        <v>2042</v>
      </c>
      <c r="B2043" s="1">
        <v>80731808</v>
      </c>
      <c r="C2043" s="1" t="s">
        <v>3653</v>
      </c>
      <c r="D2043" s="1" t="s">
        <v>3654</v>
      </c>
    </row>
    <row r="2044" spans="1:4">
      <c r="A2044" s="1">
        <v>2043</v>
      </c>
      <c r="B2044" s="1">
        <v>80152817</v>
      </c>
      <c r="C2044" s="1" t="s">
        <v>3655</v>
      </c>
      <c r="D2044" s="1" t="s">
        <v>3656</v>
      </c>
    </row>
    <row r="2045" spans="1:4">
      <c r="A2045" s="1">
        <v>2044</v>
      </c>
      <c r="B2045" s="1">
        <v>1072783871</v>
      </c>
      <c r="C2045" s="1" t="s">
        <v>3653</v>
      </c>
      <c r="D2045" s="1" t="s">
        <v>3654</v>
      </c>
    </row>
    <row r="2046" spans="1:4">
      <c r="A2046" s="1">
        <v>2045</v>
      </c>
      <c r="B2046" s="1">
        <v>79371627</v>
      </c>
      <c r="C2046" s="1" t="s">
        <v>3653</v>
      </c>
      <c r="D2046" s="1" t="s">
        <v>3654</v>
      </c>
    </row>
    <row r="2047" spans="1:4">
      <c r="A2047" s="1">
        <v>2046</v>
      </c>
      <c r="B2047" s="1">
        <v>52458334</v>
      </c>
      <c r="C2047" s="1" t="s">
        <v>3653</v>
      </c>
      <c r="D2047" s="1" t="s">
        <v>3654</v>
      </c>
    </row>
    <row r="2048" spans="1:4">
      <c r="A2048" s="1">
        <v>2047</v>
      </c>
      <c r="B2048" s="1">
        <v>52281686</v>
      </c>
      <c r="C2048" s="1" t="s">
        <v>3655</v>
      </c>
      <c r="D2048" s="1" t="s">
        <v>3656</v>
      </c>
    </row>
    <row r="2049" spans="1:4">
      <c r="A2049" s="1">
        <v>2048</v>
      </c>
      <c r="B2049" s="1">
        <v>1030435903</v>
      </c>
      <c r="C2049" s="1" t="s">
        <v>3653</v>
      </c>
      <c r="D2049" s="1" t="s">
        <v>3654</v>
      </c>
    </row>
    <row r="2050" spans="1:4">
      <c r="A2050" s="1">
        <v>2049</v>
      </c>
      <c r="B2050" s="1">
        <v>1030487876</v>
      </c>
      <c r="C2050" s="1" t="s">
        <v>3655</v>
      </c>
      <c r="D2050" s="1" t="s">
        <v>3660</v>
      </c>
    </row>
    <row r="2051" spans="1:4">
      <c r="A2051" s="1">
        <v>2050</v>
      </c>
      <c r="B2051" s="1">
        <v>80821558</v>
      </c>
      <c r="C2051" s="1" t="s">
        <v>3653</v>
      </c>
      <c r="D2051" s="1" t="s">
        <v>3654</v>
      </c>
    </row>
    <row r="2052" spans="1:4">
      <c r="A2052" s="1">
        <v>2051</v>
      </c>
      <c r="B2052" s="1">
        <v>80009363</v>
      </c>
      <c r="C2052" s="1" t="s">
        <v>3655</v>
      </c>
      <c r="D2052" s="1" t="s">
        <v>3658</v>
      </c>
    </row>
    <row r="2053" spans="1:4">
      <c r="A2053" s="1">
        <v>2052</v>
      </c>
      <c r="B2053" s="1">
        <v>10149972</v>
      </c>
      <c r="C2053" s="1" t="s">
        <v>3653</v>
      </c>
      <c r="D2053" s="1" t="s">
        <v>3654</v>
      </c>
    </row>
    <row r="2054" spans="1:4">
      <c r="A2054" s="1">
        <v>2053</v>
      </c>
      <c r="B2054" s="1">
        <v>1023604291</v>
      </c>
      <c r="C2054" s="1" t="s">
        <v>3655</v>
      </c>
      <c r="D2054" s="1" t="s">
        <v>3657</v>
      </c>
    </row>
    <row r="2055" spans="1:4">
      <c r="A2055" s="1">
        <v>2054</v>
      </c>
      <c r="B2055" s="1">
        <v>35353871</v>
      </c>
      <c r="C2055" s="1" t="s">
        <v>3655</v>
      </c>
      <c r="D2055" s="1" t="s">
        <v>3656</v>
      </c>
    </row>
    <row r="2056" spans="1:4">
      <c r="A2056" s="1">
        <v>2055</v>
      </c>
      <c r="B2056" s="1">
        <v>80152954</v>
      </c>
      <c r="C2056" s="1" t="s">
        <v>3655</v>
      </c>
      <c r="D2056" s="1" t="s">
        <v>3660</v>
      </c>
    </row>
    <row r="2057" spans="1:4">
      <c r="A2057" s="1">
        <v>2056</v>
      </c>
      <c r="B2057" s="1">
        <v>1023710747</v>
      </c>
      <c r="C2057" s="1" t="s">
        <v>3655</v>
      </c>
      <c r="D2057" s="1" t="s">
        <v>3659</v>
      </c>
    </row>
    <row r="2058" spans="1:4">
      <c r="A2058" s="1">
        <v>2057</v>
      </c>
      <c r="B2058" s="1">
        <v>1020735954</v>
      </c>
      <c r="C2058" s="1" t="s">
        <v>3655</v>
      </c>
      <c r="D2058" s="1" t="s">
        <v>3657</v>
      </c>
    </row>
    <row r="2059" spans="1:4">
      <c r="A2059" s="1">
        <v>2058</v>
      </c>
      <c r="B2059" s="1">
        <v>12592063</v>
      </c>
      <c r="C2059" s="1" t="s">
        <v>3655</v>
      </c>
      <c r="D2059" s="1" t="s">
        <v>3656</v>
      </c>
    </row>
    <row r="2060" spans="1:4">
      <c r="A2060" s="1">
        <v>2059</v>
      </c>
      <c r="B2060" s="1">
        <v>1069722910</v>
      </c>
      <c r="C2060" s="1" t="s">
        <v>3655</v>
      </c>
      <c r="D2060" s="1" t="s">
        <v>3661</v>
      </c>
    </row>
    <row r="2061" spans="1:4">
      <c r="A2061" s="1">
        <v>2060</v>
      </c>
      <c r="B2061" s="1">
        <v>1078398869</v>
      </c>
      <c r="C2061" s="1" t="s">
        <v>3655</v>
      </c>
      <c r="D2061" s="1" t="s">
        <v>3656</v>
      </c>
    </row>
    <row r="2062" spans="1:4">
      <c r="A2062" s="1">
        <v>2061</v>
      </c>
      <c r="B2062" s="1">
        <v>52908471</v>
      </c>
      <c r="C2062" s="1" t="s">
        <v>3655</v>
      </c>
      <c r="D2062" s="1" t="s">
        <v>3657</v>
      </c>
    </row>
    <row r="2063" spans="1:4">
      <c r="A2063" s="1">
        <v>2062</v>
      </c>
      <c r="B2063" s="1">
        <v>53031777</v>
      </c>
      <c r="C2063" s="1" t="s">
        <v>3653</v>
      </c>
      <c r="D2063" s="1" t="s">
        <v>3654</v>
      </c>
    </row>
    <row r="2064" spans="1:4">
      <c r="A2064" s="1">
        <v>2063</v>
      </c>
      <c r="B2064" s="1">
        <v>79544979</v>
      </c>
      <c r="C2064" s="1" t="s">
        <v>3653</v>
      </c>
      <c r="D2064" s="1" t="s">
        <v>3654</v>
      </c>
    </row>
    <row r="2065" spans="1:4">
      <c r="A2065" s="1">
        <v>2064</v>
      </c>
      <c r="B2065" s="1">
        <v>1054933648</v>
      </c>
      <c r="C2065" s="1" t="s">
        <v>3653</v>
      </c>
      <c r="D2065" s="1" t="s">
        <v>3654</v>
      </c>
    </row>
    <row r="2066" spans="1:4">
      <c r="A2066" s="1">
        <v>2065</v>
      </c>
      <c r="B2066" s="1">
        <v>1075408621</v>
      </c>
      <c r="C2066" s="1" t="s">
        <v>3655</v>
      </c>
      <c r="D2066" s="1" t="s">
        <v>3660</v>
      </c>
    </row>
    <row r="2067" spans="1:4">
      <c r="A2067" s="1">
        <v>2066</v>
      </c>
      <c r="B2067" s="1">
        <v>1020576340</v>
      </c>
      <c r="C2067" s="1" t="s">
        <v>3655</v>
      </c>
      <c r="D2067" s="1" t="s">
        <v>3661</v>
      </c>
    </row>
    <row r="2068" spans="1:4">
      <c r="A2068" s="1">
        <v>2067</v>
      </c>
      <c r="B2068" s="1">
        <v>1023443277</v>
      </c>
      <c r="C2068" s="1" t="s">
        <v>3655</v>
      </c>
      <c r="D2068" s="1" t="s">
        <v>3659</v>
      </c>
    </row>
    <row r="2069" spans="1:4">
      <c r="A2069" s="1">
        <v>2068</v>
      </c>
      <c r="B2069" s="1">
        <v>52963944</v>
      </c>
      <c r="C2069" s="1" t="s">
        <v>3655</v>
      </c>
      <c r="D2069" s="1" t="s">
        <v>3658</v>
      </c>
    </row>
    <row r="2070" spans="1:4">
      <c r="A2070" s="1">
        <v>2069</v>
      </c>
      <c r="B2070" s="1">
        <v>53126856</v>
      </c>
      <c r="C2070" s="1" t="s">
        <v>3655</v>
      </c>
      <c r="D2070" s="1" t="s">
        <v>3657</v>
      </c>
    </row>
    <row r="2071" spans="1:4">
      <c r="A2071" s="1">
        <v>2070</v>
      </c>
      <c r="B2071" s="1">
        <v>1037985753</v>
      </c>
      <c r="C2071" s="1" t="s">
        <v>3655</v>
      </c>
      <c r="D2071" s="1" t="s">
        <v>3656</v>
      </c>
    </row>
    <row r="2072" spans="1:4">
      <c r="A2072" s="1">
        <v>2071</v>
      </c>
      <c r="B2072" s="1">
        <v>80753076</v>
      </c>
      <c r="C2072" s="1" t="s">
        <v>3655</v>
      </c>
      <c r="D2072" s="1" t="s">
        <v>3656</v>
      </c>
    </row>
  </sheetData>
  <conditionalFormatting sqref="B2:B2072">
    <cfRule type="duplicateValues" dxfId="9" priority="1"/>
  </conditionalFormatting>
  <conditionalFormatting sqref="B2072">
    <cfRule type="duplicateValues" dxfId="8" priority="2"/>
    <cfRule type="duplicateValues" dxfId="7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K7" sqref="K7"/>
    </sheetView>
  </sheetViews>
  <sheetFormatPr baseColWidth="10" defaultRowHeight="14.25"/>
  <cols>
    <col min="1" max="1" width="15.375" customWidth="1"/>
    <col min="8" max="8" width="23.75" customWidth="1"/>
    <col min="9" max="9" width="40.625" customWidth="1"/>
    <col min="11" max="11" width="38.625" customWidth="1"/>
    <col min="12" max="12" width="3.875" customWidth="1"/>
  </cols>
  <sheetData>
    <row r="1" spans="1:12" ht="15" thickBot="1">
      <c r="A1" s="1"/>
      <c r="B1" s="1" t="s">
        <v>3662</v>
      </c>
      <c r="C1" s="1" t="s">
        <v>3663</v>
      </c>
    </row>
    <row r="2" spans="1:12" ht="15.75" thickTop="1" thickBot="1">
      <c r="A2" s="1" t="s">
        <v>3656</v>
      </c>
      <c r="B2" s="1">
        <f>COUNTIFS(PRINCIPAL!$I$2:$I$2072,"M",PRINCIPAL!$L$2:$L$2072,"ENERO")</f>
        <v>76</v>
      </c>
      <c r="C2" s="1">
        <f>COUNTIFS(PRINCIPAL!$I$2:$I$2072,"F",PRINCIPAL!$L$2:$L$2072,"ENERO")</f>
        <v>174</v>
      </c>
      <c r="H2" s="11"/>
      <c r="I2" s="12"/>
      <c r="J2" s="12"/>
      <c r="K2" s="12"/>
      <c r="L2" s="13"/>
    </row>
    <row r="3" spans="1:12" ht="18.75" thickBot="1">
      <c r="A3" s="1" t="s">
        <v>3658</v>
      </c>
      <c r="B3" s="1">
        <f>COUNTIFS(PRINCIPAL!I3:I2075,"M",PRINCIPAL!L3:L2075,"FEBRERO")</f>
        <v>86</v>
      </c>
      <c r="C3" s="1">
        <f>COUNTIFS(PRINCIPAL!I3:I2075,"F",PRINCIPAL!L3:L2075,"FEBRERO")</f>
        <v>170</v>
      </c>
      <c r="H3" s="19" t="s">
        <v>3664</v>
      </c>
      <c r="I3" s="20">
        <v>53107334</v>
      </c>
      <c r="J3" s="10"/>
      <c r="K3" s="10"/>
      <c r="L3" s="15"/>
    </row>
    <row r="4" spans="1:12" ht="18.75" thickBot="1">
      <c r="A4" s="1" t="s">
        <v>3659</v>
      </c>
      <c r="B4" s="1">
        <f>COUNTIFS(PRINCIPAL!I3:I2075,"M",PRINCIPAL!L3:L2075,"MARZO")</f>
        <v>85</v>
      </c>
      <c r="C4" s="1">
        <f>COUNTIFS(PRINCIPAL!I3:I2075,"F",PRINCIPAL!L3:L2075,"MARZO")</f>
        <v>188</v>
      </c>
      <c r="H4" s="19" t="s">
        <v>3665</v>
      </c>
      <c r="I4" s="20" t="str">
        <f>IFERROR(VLOOKUP(I3,PRINCIPAL!$A$2:$L$2072,4,0),"INGRESE OTRO DOCUMENTO")</f>
        <v>CLAUDIA MILENA CASTILLO PRIETO</v>
      </c>
      <c r="J4" s="10"/>
      <c r="K4" s="10"/>
      <c r="L4" s="15"/>
    </row>
    <row r="5" spans="1:12" ht="18.75" thickBot="1">
      <c r="A5" s="1" t="s">
        <v>3660</v>
      </c>
      <c r="B5" s="1">
        <f>COUNTIFS(PRINCIPAL!I3:I2075,"M",PRINCIPAL!L3:L2075,"ABRIL")</f>
        <v>101</v>
      </c>
      <c r="C5" s="1">
        <f>COUNTIFS(PRINCIPAL!I3:I2075,"F",PRINCIPAL!L3:L2075,"ABRIL")</f>
        <v>178</v>
      </c>
      <c r="H5" s="14"/>
      <c r="I5" s="21"/>
      <c r="J5" s="19" t="s">
        <v>215</v>
      </c>
      <c r="K5" s="20">
        <f>IFERROR(VLOOKUP(I3,PRINCIPAL!$A$2:$L$2072,10,0),"INGRESE OTRO DOCUMENTO")</f>
        <v>38</v>
      </c>
      <c r="L5" s="15"/>
    </row>
    <row r="6" spans="1:12" ht="18.75" thickBot="1">
      <c r="A6" s="1" t="s">
        <v>3661</v>
      </c>
      <c r="B6" s="1">
        <f>COUNTIFS(PRINCIPAL!I3:I2075,"M",PRINCIPAL!L3:L2075,"MAYO")</f>
        <v>80</v>
      </c>
      <c r="C6" s="1">
        <f>COUNTIFS(PRINCIPAL!I3:I2075,"F",PRINCIPAL!L3:L2075,"MAYO")</f>
        <v>172</v>
      </c>
      <c r="H6" s="19" t="s">
        <v>3666</v>
      </c>
      <c r="I6" s="20" t="str">
        <f>IFERROR(VLOOKUP(I3,PRINCIPAL!$A$2:$L$2072,6,0),"INGRESE OTRO DOCUMENTO")</f>
        <v>BUENOS AIRES</v>
      </c>
      <c r="J6" s="10"/>
      <c r="K6" s="21"/>
      <c r="L6" s="15"/>
    </row>
    <row r="7" spans="1:12" ht="18.75" thickBot="1">
      <c r="A7" s="1" t="s">
        <v>3657</v>
      </c>
      <c r="B7" s="1">
        <f>COUNTIFS(PRINCIPAL!I3:I2075,"M",PRINCIPAL!L3:L2075,"JUNIO")</f>
        <v>79</v>
      </c>
      <c r="C7" s="1">
        <f>COUNTIFS(PRINCIPAL!I3:I2075,"F",PRINCIPAL!L3:L2075,"JUNIO")</f>
        <v>171</v>
      </c>
      <c r="H7" s="14"/>
      <c r="I7" s="21"/>
      <c r="J7" s="19" t="s">
        <v>214</v>
      </c>
      <c r="K7" s="20" t="str">
        <f>IFERROR(VLOOKUP(I3,PRINCIPAL!$A$2:$L$2072,9,0),"INGRESE OTRO DOCUMENTO")</f>
        <v>F</v>
      </c>
      <c r="L7" s="15"/>
    </row>
    <row r="8" spans="1:12" ht="18.75" thickBot="1">
      <c r="A8" s="1" t="s">
        <v>3654</v>
      </c>
      <c r="B8" s="1">
        <f>COUNTIFS(PRINCIPAL!I8:I2080,"M",PRINCIPAL!L8:L2080,A8)</f>
        <v>172</v>
      </c>
      <c r="C8" s="1">
        <f>COUNTIFS(PRINCIPAL!$I$2:$I$2072,"F",PRINCIPAL!$L$2:$L$2072,"PENDIENTE")</f>
        <v>338</v>
      </c>
      <c r="H8" s="19" t="s">
        <v>3667</v>
      </c>
      <c r="I8" s="20" t="str">
        <f>IFERROR(VLOOKUP(I3,PRINCIPAL!$A$2:$L$2072,8,0),"INGRESE OTRO DOCUMENTO")</f>
        <v>Profesional I</v>
      </c>
      <c r="J8" s="10"/>
      <c r="K8" s="21"/>
      <c r="L8" s="15"/>
    </row>
    <row r="9" spans="1:12" ht="18.75" thickBot="1">
      <c r="A9" s="22" t="s">
        <v>3669</v>
      </c>
      <c r="B9">
        <f>SUM(B2:B8)</f>
        <v>679</v>
      </c>
      <c r="C9">
        <f>SUM(C2:C8)</f>
        <v>1391</v>
      </c>
      <c r="H9" s="14"/>
      <c r="I9" s="21"/>
      <c r="J9" s="10"/>
      <c r="K9" s="21"/>
      <c r="L9" s="15"/>
    </row>
    <row r="10" spans="1:12" ht="18.75" thickBot="1">
      <c r="H10" s="19" t="s">
        <v>3668</v>
      </c>
      <c r="I10" s="20" t="str">
        <f>IFERROR(VLOOKUP(I3,PRINCIPAL!$A$2:$L$2072,11,0),"INGRESE OTRO DOCUMENTO")</f>
        <v>SI</v>
      </c>
      <c r="J10" s="19" t="s">
        <v>3652</v>
      </c>
      <c r="K10" s="20" t="str">
        <f>IFERROR(VLOOKUP(I3,PRINCIPAL!$A$2:$L$2072,12,0),"INGRESE OTRO DOCUMENTO")</f>
        <v>MAYO</v>
      </c>
      <c r="L10" s="15"/>
    </row>
    <row r="11" spans="1:12" ht="15" thickBot="1">
      <c r="H11" s="16"/>
      <c r="I11" s="17"/>
      <c r="J11" s="17"/>
      <c r="K11" s="17"/>
      <c r="L11" s="18"/>
    </row>
    <row r="12" spans="1:12" ht="15" thickTop="1"/>
  </sheetData>
  <conditionalFormatting sqref="I4:K10">
    <cfRule type="cellIs" dxfId="6" priority="1" operator="equal">
      <formula>"INGRESE OTRO DOCUMENTO"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opLeftCell="F1" workbookViewId="0">
      <selection activeCell="O28" sqref="O28"/>
    </sheetView>
  </sheetViews>
  <sheetFormatPr baseColWidth="10" defaultRowHeight="14.25"/>
  <cols>
    <col min="1" max="1" width="14.625" bestFit="1" customWidth="1"/>
    <col min="2" max="2" width="11.75" bestFit="1" customWidth="1"/>
    <col min="3" max="3" width="12.75" bestFit="1" customWidth="1"/>
    <col min="4" max="4" width="8.875" bestFit="1" customWidth="1"/>
    <col min="5" max="5" width="12.125" bestFit="1" customWidth="1"/>
    <col min="6" max="6" width="13.125" bestFit="1" customWidth="1"/>
    <col min="7" max="7" width="16.75" bestFit="1" customWidth="1"/>
    <col min="8" max="8" width="16.125" bestFit="1" customWidth="1"/>
    <col min="9" max="9" width="10.125" bestFit="1" customWidth="1"/>
    <col min="10" max="10" width="8.75" bestFit="1" customWidth="1"/>
    <col min="11" max="11" width="7.75" bestFit="1" customWidth="1"/>
    <col min="12" max="12" width="9.25" bestFit="1" customWidth="1"/>
    <col min="13" max="13" width="16.875" bestFit="1" customWidth="1"/>
    <col min="14" max="14" width="15" bestFit="1" customWidth="1"/>
    <col min="15" max="15" width="13.75" bestFit="1" customWidth="1"/>
    <col min="16" max="16" width="14.75" bestFit="1" customWidth="1"/>
    <col min="17" max="17" width="13.125" bestFit="1" customWidth="1"/>
    <col min="18" max="18" width="17.625" bestFit="1" customWidth="1"/>
    <col min="19" max="19" width="15.25" bestFit="1" customWidth="1"/>
    <col min="20" max="20" width="18.75" bestFit="1" customWidth="1"/>
    <col min="21" max="21" width="8" bestFit="1" customWidth="1"/>
  </cols>
  <sheetData>
    <row r="1" spans="1:21" ht="15">
      <c r="A1" s="1"/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3622</v>
      </c>
      <c r="P1" s="23" t="s">
        <v>3623</v>
      </c>
      <c r="Q1" s="23" t="s">
        <v>3624</v>
      </c>
      <c r="R1" s="23" t="s">
        <v>3625</v>
      </c>
      <c r="S1" s="23" t="s">
        <v>3626</v>
      </c>
      <c r="T1" s="23" t="s">
        <v>3627</v>
      </c>
      <c r="U1" s="23" t="s">
        <v>3628</v>
      </c>
    </row>
    <row r="2" spans="1:21" ht="15">
      <c r="A2" s="23" t="s">
        <v>3607</v>
      </c>
      <c r="B2" s="1">
        <f>COUNTIFS(PRINCIPAL!F2:F2072,A2,PRINCIPAL!H2:H2072,$B$1)</f>
        <v>9</v>
      </c>
      <c r="C2" s="1">
        <f>COUNTIFS(PRINCIPAL!F2:F2072,A2,PRINCIPAL!H2:H2072,$C$1)</f>
        <v>34</v>
      </c>
      <c r="D2" s="1">
        <f>COUNTIFS(PRINCIPAL!F2:F2072,A2,PRINCIPAL!H2:H2072,$D$1)</f>
        <v>2</v>
      </c>
      <c r="E2" s="1">
        <f>COUNTIFS(PRINCIPAL!F2:F2072,A2,PRINCIPAL!H2:H2072,$E$1)</f>
        <v>20</v>
      </c>
      <c r="F2" s="1">
        <f>COUNTIFS(PRINCIPAL!F2:F2072,A2,PRINCIPAL!H2:H2072,$F$1)</f>
        <v>12</v>
      </c>
      <c r="G2" s="1">
        <f>COUNTIFS(PRINCIPAL!F2:F2072,A2,PRINCIPAL!H2:H2072,$G$1)</f>
        <v>10</v>
      </c>
      <c r="H2" s="1">
        <f>COUNTIFS(PRINCIPAL!F2:F2072,A2,PRINCIPAL!H2:H2072,$H$1)</f>
        <v>19</v>
      </c>
      <c r="I2" s="1">
        <f>COUNTIFS(PRINCIPAL!F2:F2072,A2,PRINCIPAL!H2:H2072,$I$1)</f>
        <v>14</v>
      </c>
      <c r="J2" s="1">
        <f>COUNTIFS(PRINCIPAL!F2:F2072,A2,PRINCIPAL!H2:H2072,$J$1)</f>
        <v>0</v>
      </c>
      <c r="K2" s="1">
        <f>COUNTIFS(PRINCIPAL!F2:F2072,A2,PRINCIPAL!H2:H2072,$K$1)</f>
        <v>6</v>
      </c>
      <c r="L2" s="1">
        <f>COUNTIFS(PRINCIPAL!F2:F2072,A2,PRINCIPAL!H2:H2072,$L$1)</f>
        <v>1</v>
      </c>
      <c r="M2" s="1">
        <f>COUNTIFS(PRINCIPAL!F2:F2072,A2,PRINCIPAL!H2:H2072,$M$1)</f>
        <v>6</v>
      </c>
      <c r="N2" s="1">
        <f>COUNTIFS(PRINCIPAL!F2:F2072,A2,PRINCIPAL!H2:H2072,$N$1)</f>
        <v>0</v>
      </c>
      <c r="O2" s="1">
        <f>COUNTIFS(PRINCIPAL!F2:F2072,A2,PRINCIPAL!H2:H2072,$O$1)</f>
        <v>0</v>
      </c>
      <c r="P2" s="1">
        <f>COUNTIFS(PRINCIPAL!F2:F2072,A2,PRINCIPAL!H2:H2072,$P$1)</f>
        <v>0</v>
      </c>
      <c r="Q2" s="1">
        <f>COUNTIFS(PRINCIPAL!F2:F2072,A2,PRINCIPAL!H2:H2072,$Q$1)</f>
        <v>2</v>
      </c>
      <c r="R2" s="1">
        <f>COUNTIFS(PRINCIPAL!F2:F2072,A2,PRINCIPAL!H2:H2072,$R$1)</f>
        <v>0</v>
      </c>
      <c r="S2" s="1">
        <f>COUNTIFS(PRINCIPAL!F2:F2072,A2,PRINCIPAL!H2:H2072,$S$1)</f>
        <v>0</v>
      </c>
      <c r="T2" s="1">
        <f>COUNTIFS(PRINCIPAL!F2:F2072,A2,PRINCIPAL!H2:H2072,$T$1)</f>
        <v>0</v>
      </c>
      <c r="U2" s="1">
        <f>COUNTIFS(PRINCIPAL!F2:F2072,A2,PRINCIPAL!H2:H2072,$U$1)</f>
        <v>0</v>
      </c>
    </row>
    <row r="3" spans="1:21" ht="15">
      <c r="A3" s="23" t="s">
        <v>3608</v>
      </c>
      <c r="B3" s="1">
        <f>COUNTIFS(PRINCIPAL!F3:F2074,A3,PRINCIPAL!H3:H2074,$B$1)</f>
        <v>13</v>
      </c>
      <c r="C3" s="1">
        <f>COUNTIFS(PRINCIPAL!F3:F2074,A3,PRINCIPAL!H3:H2074,$C$1)</f>
        <v>42</v>
      </c>
      <c r="D3" s="1">
        <f>COUNTIFS(PRINCIPAL!F3:F2074,A3,PRINCIPAL!H3:H2074,$D$1)</f>
        <v>2</v>
      </c>
      <c r="E3" s="1">
        <f>COUNTIFS(PRINCIPAL!F3:F2074,A3,PRINCIPAL!H3:H2074,$E$1)</f>
        <v>21</v>
      </c>
      <c r="F3" s="1">
        <f>COUNTIFS(PRINCIPAL!F3:F2074,A3,PRINCIPAL!H3:H2074,$F$1)</f>
        <v>7</v>
      </c>
      <c r="G3" s="1">
        <f>COUNTIFS(PRINCIPAL!F3:F2074,A3,PRINCIPAL!H3:H2074,$G$1)</f>
        <v>13</v>
      </c>
      <c r="H3" s="1">
        <f>COUNTIFS(PRINCIPAL!F3:F2074,A3,PRINCIPAL!H3:H2074,$H$1)</f>
        <v>20</v>
      </c>
      <c r="I3" s="1">
        <f>COUNTIFS(PRINCIPAL!F3:F2074,A3,PRINCIPAL!H3:H2074,$I$1)</f>
        <v>8</v>
      </c>
      <c r="J3" s="1">
        <f>COUNTIFS(PRINCIPAL!F3:F2074,A3,PRINCIPAL!H3:H2074,$J$1)</f>
        <v>2</v>
      </c>
      <c r="K3" s="1">
        <f>COUNTIFS(PRINCIPAL!F3:F2074,A3,PRINCIPAL!H3:H2074,$K$1)</f>
        <v>10</v>
      </c>
      <c r="L3" s="1">
        <f>COUNTIFS(PRINCIPAL!F3:F2074,A3,PRINCIPAL!H3:H2074,$L$1)</f>
        <v>0</v>
      </c>
      <c r="M3" s="1">
        <f>COUNTIFS(PRINCIPAL!F3:F2074,A3,PRINCIPAL!H3:H2074,$M$1)</f>
        <v>1</v>
      </c>
      <c r="N3" s="1">
        <f>COUNTIFS(PRINCIPAL!F3:F2074,A3,PRINCIPAL!H3:H2074,$N$1)</f>
        <v>1</v>
      </c>
      <c r="O3" s="1">
        <f>COUNTIFS(PRINCIPAL!F3:F2074,A3,PRINCIPAL!H3:H2074,$O$1)</f>
        <v>0</v>
      </c>
      <c r="P3" s="1">
        <f>COUNTIFS(PRINCIPAL!F3:F2074,A3,PRINCIPAL!H3:H2074,$P$1)</f>
        <v>0</v>
      </c>
      <c r="Q3" s="1">
        <f>COUNTIFS(PRINCIPAL!F3:F2074,A3,PRINCIPAL!H3:H2074,$Q$1)</f>
        <v>0</v>
      </c>
      <c r="R3" s="1">
        <f>COUNTIFS(PRINCIPAL!F3:F2074,A3,PRINCIPAL!H3:H2074,$R$1)</f>
        <v>0</v>
      </c>
      <c r="S3" s="1">
        <f>COUNTIFS(PRINCIPAL!F3:F2074,A3,PRINCIPAL!H3:H2074,$S$1)</f>
        <v>0</v>
      </c>
      <c r="T3" s="1">
        <f>COUNTIFS(PRINCIPAL!F3:F2074,A3,PRINCIPAL!H3:H2074,$T$1)</f>
        <v>0</v>
      </c>
      <c r="U3" s="1">
        <f>COUNTIFS(PRINCIPAL!F3:F2074,A3,PRINCIPAL!H3:H2074,$U$1)</f>
        <v>0</v>
      </c>
    </row>
    <row r="4" spans="1:21" ht="15">
      <c r="A4" s="23" t="s">
        <v>3609</v>
      </c>
      <c r="B4" s="1">
        <f>COUNTIFS(PRINCIPAL!F4:F2075,A4,PRINCIPAL!H4:H2075,$B$1)</f>
        <v>15</v>
      </c>
      <c r="C4" s="1">
        <f>COUNTIFS(PRINCIPAL!F4:F2075,A4,PRINCIPAL!H4:H2075,$C$1)</f>
        <v>34</v>
      </c>
      <c r="D4" s="1">
        <f>COUNTIFS(PRINCIPAL!F4:F2075,A4,PRINCIPAL!H4:H2075,$D$1)</f>
        <v>1</v>
      </c>
      <c r="E4" s="1">
        <f>COUNTIFS(PRINCIPAL!F4:F2075,A4,PRINCIPAL!H4:H2075,$E$1)</f>
        <v>23</v>
      </c>
      <c r="F4" s="1">
        <f>COUNTIFS(PRINCIPAL!F4:F2075,A4,PRINCIPAL!H4:H2075,$F$1)</f>
        <v>15</v>
      </c>
      <c r="G4" s="1">
        <f>COUNTIFS(PRINCIPAL!F4:F2075,A4,PRINCIPAL!H4:H2075,$G$1)</f>
        <v>15</v>
      </c>
      <c r="H4" s="1">
        <f>COUNTIFS(PRINCIPAL!F4:F2075,A4,PRINCIPAL!H4:H2075,$H$1)</f>
        <v>18</v>
      </c>
      <c r="I4" s="1">
        <f>COUNTIFS(PRINCIPAL!F4:F2075,A4,PRINCIPAL!H4:H2075,$I$1)</f>
        <v>10</v>
      </c>
      <c r="J4" s="1">
        <f>COUNTIFS(PRINCIPAL!F4:F2075,A4,PRINCIPAL!H4:H2075,$J$1)</f>
        <v>0</v>
      </c>
      <c r="K4" s="1">
        <f>COUNTIFS(PRINCIPAL!F4:F2075,A4,PRINCIPAL!H4:H2075,$K$1)</f>
        <v>9</v>
      </c>
      <c r="L4" s="1">
        <f>COUNTIFS(PRINCIPAL!F4:F2075,A4,PRINCIPAL!H4:H2075,$L$1)</f>
        <v>1</v>
      </c>
      <c r="M4" s="1">
        <f>COUNTIFS(PRINCIPAL!F4:F2075,A4,PRINCIPAL!H4:H2075,$M$1)</f>
        <v>5</v>
      </c>
      <c r="N4" s="1">
        <f>COUNTIFS(PRINCIPAL!F4:F2075,A4,PRINCIPAL!H4:H2075,$N$1)</f>
        <v>1</v>
      </c>
      <c r="O4" s="1">
        <f>COUNTIFS(PRINCIPAL!F4:F2075,A4,PRINCIPAL!H4:H2075,$O$1)</f>
        <v>3</v>
      </c>
      <c r="P4" s="1">
        <f>COUNTIFS(PRINCIPAL!F4:F2075,A4,PRINCIPAL!H4:H2075,$P$1)</f>
        <v>2</v>
      </c>
      <c r="Q4" s="1">
        <f>COUNTIFS(PRINCIPAL!F4:F2075,A4,PRINCIPAL!H4:H2075,$Q$1)</f>
        <v>0</v>
      </c>
      <c r="R4" s="1">
        <f>COUNTIFS(PRINCIPAL!F4:F2075,A4,PRINCIPAL!H4:H2075,$R$1)</f>
        <v>0</v>
      </c>
      <c r="S4" s="1">
        <f>COUNTIFS(PRINCIPAL!F4:F2075,A4,PRINCIPAL!H4:H2075,$S$1)</f>
        <v>0</v>
      </c>
      <c r="T4" s="1">
        <f>COUNTIFS(PRINCIPAL!F4:F2075,A4,PRINCIPAL!H4:H2075,$T$1)</f>
        <v>0</v>
      </c>
      <c r="U4" s="1">
        <f>COUNTIFS(PRINCIPAL!F4:F2075,A4,PRINCIPAL!H4:H2075,$U$1)</f>
        <v>0</v>
      </c>
    </row>
    <row r="5" spans="1:21" ht="15">
      <c r="A5" s="23" t="s">
        <v>3610</v>
      </c>
      <c r="B5" s="1">
        <f>COUNTIFS(PRINCIPAL!F5:F2076,A5,PRINCIPAL!H5:H2076,$B$1)</f>
        <v>13</v>
      </c>
      <c r="C5" s="1">
        <f>COUNTIFS(PRINCIPAL!F5:F2076,A5,PRINCIPAL!H5:H2076,$C$1)</f>
        <v>43</v>
      </c>
      <c r="D5" s="1">
        <f>COUNTIFS(PRINCIPAL!F5:F2076,A5,PRINCIPAL!H5:H2076,$D$1)</f>
        <v>1</v>
      </c>
      <c r="E5" s="1">
        <f>COUNTIFS(PRINCIPAL!F5:F2076,A5,PRINCIPAL!H5:H2076,$E$1)</f>
        <v>27</v>
      </c>
      <c r="F5" s="1">
        <f>COUNTIFS(PRINCIPAL!F5:F2076,A5,PRINCIPAL!H5:H2076,$F$1)</f>
        <v>8</v>
      </c>
      <c r="G5" s="1">
        <f>COUNTIFS(PRINCIPAL!F5:F2076,A5,PRINCIPAL!H5:H2076,$G$1)</f>
        <v>9</v>
      </c>
      <c r="H5" s="1">
        <f>COUNTIFS(PRINCIPAL!F5:F2076,A5,PRINCIPAL!H5:H2076,$H$1)</f>
        <v>12</v>
      </c>
      <c r="I5" s="1">
        <f>COUNTIFS(PRINCIPAL!F5:F2076,A5,PRINCIPAL!H5:H2076,$I$1)</f>
        <v>15</v>
      </c>
      <c r="J5" s="1">
        <f>COUNTIFS(PRINCIPAL!F5:F2076,A5,PRINCIPAL!H5:H2076,$J$1)</f>
        <v>3</v>
      </c>
      <c r="K5" s="1">
        <f>COUNTIFS(PRINCIPAL!F5:F2076,A5,PRINCIPAL!H5:H2076,$K$1)</f>
        <v>5</v>
      </c>
      <c r="L5" s="1">
        <f>COUNTIFS(PRINCIPAL!F5:F2076,A5,PRINCIPAL!H5:H2076,$L$1)</f>
        <v>0</v>
      </c>
      <c r="M5" s="1">
        <f>COUNTIFS(PRINCIPAL!F5:F2076,A5,PRINCIPAL!H5:H2076,$M$1)</f>
        <v>3</v>
      </c>
      <c r="N5" s="1">
        <f>COUNTIFS(PRINCIPAL!F5:F2076,A5,PRINCIPAL!H5:H2076,$N$1)</f>
        <v>0</v>
      </c>
      <c r="O5" s="1">
        <f>COUNTIFS(PRINCIPAL!F5:F2076,A5,PRINCIPAL!H5:H2076,$O$1)</f>
        <v>3</v>
      </c>
      <c r="P5" s="1">
        <f>COUNTIFS(PRINCIPAL!F5:F2076,A5,PRINCIPAL!H5:H2076,$P$1)</f>
        <v>0</v>
      </c>
      <c r="Q5" s="1">
        <f>COUNTIFS(PRINCIPAL!F5:F2076,A5,PRINCIPAL!H5:H2076,$Q$1)</f>
        <v>0</v>
      </c>
      <c r="R5" s="1">
        <f>COUNTIFS(PRINCIPAL!F5:F2076,A5,PRINCIPAL!H5:H2076,$R$1)</f>
        <v>1</v>
      </c>
      <c r="S5" s="1">
        <f>COUNTIFS(PRINCIPAL!F5:F2076,A5,PRINCIPAL!H5:H2076,$S$1)</f>
        <v>0</v>
      </c>
      <c r="T5" s="1">
        <f>COUNTIFS(PRINCIPAL!F5:F2076,A5,PRINCIPAL!H5:H2076,$T$1)</f>
        <v>0</v>
      </c>
      <c r="U5" s="1">
        <f>COUNTIFS(PRINCIPAL!F5:F2076,A5,PRINCIPAL!H5:H2076,$U$1)</f>
        <v>0</v>
      </c>
    </row>
    <row r="6" spans="1:21" ht="15">
      <c r="A6" s="23" t="s">
        <v>3611</v>
      </c>
      <c r="B6" s="1">
        <f>COUNTIFS(PRINCIPAL!F6:F2077,A6,PRINCIPAL!H6:H2077,$B$1)</f>
        <v>15</v>
      </c>
      <c r="C6" s="1">
        <f>COUNTIFS(PRINCIPAL!F6:F2077,A6,PRINCIPAL!H6:H2077,$C$1)</f>
        <v>37</v>
      </c>
      <c r="D6" s="1">
        <f>COUNTIFS(PRINCIPAL!F6:F2077,A6,PRINCIPAL!H6:H2077,$D$1)</f>
        <v>1</v>
      </c>
      <c r="E6" s="1">
        <f>COUNTIFS(PRINCIPAL!F6:F2077,A6,PRINCIPAL!H6:H2077,$E$1)</f>
        <v>26</v>
      </c>
      <c r="F6" s="1">
        <f>COUNTIFS(PRINCIPAL!F6:F2077,A6,PRINCIPAL!H6:H2077,$F$1)</f>
        <v>7</v>
      </c>
      <c r="G6" s="1">
        <f>COUNTIFS(PRINCIPAL!F6:F2077,A6,PRINCIPAL!H6:H2077,$G$1)</f>
        <v>7</v>
      </c>
      <c r="H6" s="1">
        <f>COUNTIFS(PRINCIPAL!F6:F2077,A6,PRINCIPAL!H6:H2077,$H$1)</f>
        <v>15</v>
      </c>
      <c r="I6" s="1">
        <f>COUNTIFS(PRINCIPAL!F6:F2077,A6,PRINCIPAL!H6:H2077,$I$1)</f>
        <v>2</v>
      </c>
      <c r="J6" s="1">
        <f>COUNTIFS(PRINCIPAL!F6:F2077,A6,PRINCIPAL!H6:H2077,$J$1)</f>
        <v>4</v>
      </c>
      <c r="K6" s="1">
        <f>COUNTIFS(PRINCIPAL!F6:F2077,A6,PRINCIPAL!H6:H2077,$K$1)</f>
        <v>4</v>
      </c>
      <c r="L6" s="1">
        <f>COUNTIFS(PRINCIPAL!F6:F2077,A6,PRINCIPAL!H6:H2077,$L$1)</f>
        <v>1</v>
      </c>
      <c r="M6" s="1">
        <f>COUNTIFS(PRINCIPAL!F6:F2077,A6,PRINCIPAL!H6:H2077,$M$1)</f>
        <v>3</v>
      </c>
      <c r="N6" s="1">
        <f>COUNTIFS(PRINCIPAL!F6:F2077,A6,PRINCIPAL!H6:H2077,$N$1)</f>
        <v>1</v>
      </c>
      <c r="O6" s="1">
        <f>COUNTIFS(PRINCIPAL!F6:F2077,A6,PRINCIPAL!H6:H2077,$O$1)</f>
        <v>5</v>
      </c>
      <c r="P6" s="1">
        <f>COUNTIFS(PRINCIPAL!F6:F2077,A6,PRINCIPAL!H6:H2077,$P$1)</f>
        <v>0</v>
      </c>
      <c r="Q6" s="1">
        <f>COUNTIFS(PRINCIPAL!F6:F2077,A6,PRINCIPAL!H6:H2077,$Q$1)</f>
        <v>0</v>
      </c>
      <c r="R6" s="1">
        <f>COUNTIFS(PRINCIPAL!F6:F2077,A6,PRINCIPAL!H6:H2077,$R$1)</f>
        <v>0</v>
      </c>
      <c r="S6" s="1">
        <f>COUNTIFS(PRINCIPAL!F6:F2077,A6,PRINCIPAL!H6:H2077,$S$1)</f>
        <v>0</v>
      </c>
      <c r="T6" s="1">
        <f>COUNTIFS(PRINCIPAL!F6:F2077,A6,PRINCIPAL!H6:H2077,$T$1)</f>
        <v>1</v>
      </c>
      <c r="U6" s="1">
        <f>COUNTIFS(PRINCIPAL!F6:F2077,A6,PRINCIPAL!H6:H2077,$U$1)</f>
        <v>0</v>
      </c>
    </row>
    <row r="7" spans="1:21" ht="15">
      <c r="A7" s="23" t="s">
        <v>3612</v>
      </c>
      <c r="B7" s="1">
        <f>COUNTIFS(PRINCIPAL!F7:F2078,A7,PRINCIPAL!H7:H2078,$B$1)</f>
        <v>16</v>
      </c>
      <c r="C7" s="1">
        <f>COUNTIFS(PRINCIPAL!F7:F2078,A7,PRINCIPAL!H7:H2078,$C$1)</f>
        <v>36</v>
      </c>
      <c r="D7" s="1">
        <f>COUNTIFS(PRINCIPAL!F7:F2078,A7,PRINCIPAL!H7:H2078,$D$1)</f>
        <v>0</v>
      </c>
      <c r="E7" s="1">
        <f>COUNTIFS(PRINCIPAL!F7:F2078,A7,PRINCIPAL!H7:H2078,$E$1)</f>
        <v>29</v>
      </c>
      <c r="F7" s="1">
        <f>COUNTIFS(PRINCIPAL!F7:F2078,A7,PRINCIPAL!H7:H2078,$F$1)</f>
        <v>10</v>
      </c>
      <c r="G7" s="1">
        <f>COUNTIFS(PRINCIPAL!F7:F2078,A7,PRINCIPAL!H7:H2078,$G$1)</f>
        <v>11</v>
      </c>
      <c r="H7" s="1">
        <f>COUNTIFS(PRINCIPAL!F7:F2078,A7,PRINCIPAL!H7:H2078,$H$1)</f>
        <v>15</v>
      </c>
      <c r="I7" s="1">
        <f>COUNTIFS(PRINCIPAL!F7:F2078,A7,PRINCIPAL!H7:H2078,$I$1)</f>
        <v>11</v>
      </c>
      <c r="J7" s="1">
        <f>COUNTIFS(PRINCIPAL!F7:F2078,A7,PRINCIPAL!H7:H2078,$J$1)</f>
        <v>2</v>
      </c>
      <c r="K7" s="1">
        <f>COUNTIFS(PRINCIPAL!F7:F2078,A7,PRINCIPAL!H7:H2078,$K$1)</f>
        <v>5</v>
      </c>
      <c r="L7" s="1">
        <f>COUNTIFS(PRINCIPAL!F7:F2078,A7,PRINCIPAL!H7:H2078,$L$1)</f>
        <v>1</v>
      </c>
      <c r="M7" s="1">
        <f>COUNTIFS(PRINCIPAL!F7:F2078,A7,PRINCIPAL!H7:H2078,$M$1)</f>
        <v>2</v>
      </c>
      <c r="N7" s="1">
        <f>COUNTIFS(PRINCIPAL!F7:F2078,A7,PRINCIPAL!H7:H2078,$N$1)</f>
        <v>2</v>
      </c>
      <c r="O7" s="1">
        <f>COUNTIFS(PRINCIPAL!F7:F2078,A7,PRINCIPAL!H7:H2078,$O$1)</f>
        <v>0</v>
      </c>
      <c r="P7" s="1">
        <f>COUNTIFS(PRINCIPAL!F7:F2078,A7,PRINCIPAL!H7:H2078,$P$1)</f>
        <v>1</v>
      </c>
      <c r="Q7" s="1">
        <f>COUNTIFS(PRINCIPAL!F7:F2078,A7,PRINCIPAL!H7:H2078,$Q$1)</f>
        <v>0</v>
      </c>
      <c r="R7" s="1">
        <f>COUNTIFS(PRINCIPAL!F7:F2078,A7,PRINCIPAL!H7:H2078,$R$1)</f>
        <v>1</v>
      </c>
      <c r="S7" s="1">
        <f>COUNTIFS(PRINCIPAL!F7:F2078,A7,PRINCIPAL!H7:H2078,$S$1)</f>
        <v>1</v>
      </c>
      <c r="T7" s="1">
        <f>COUNTIFS(PRINCIPAL!F7:F2078,A7,PRINCIPAL!H7:H2078,$T$1)</f>
        <v>0</v>
      </c>
      <c r="U7" s="1">
        <f>COUNTIFS(PRINCIPAL!F7:F2078,A7,PRINCIPAL!H7:H2078,$U$1)</f>
        <v>0</v>
      </c>
    </row>
    <row r="8" spans="1:21" ht="15">
      <c r="A8" s="23" t="s">
        <v>3613</v>
      </c>
      <c r="B8" s="1">
        <f>COUNTIFS(PRINCIPAL!F8:F2079,A8,PRINCIPAL!H8:H2079,$B$1)</f>
        <v>14</v>
      </c>
      <c r="C8" s="1">
        <f>COUNTIFS(PRINCIPAL!F8:F2079,A8,PRINCIPAL!H8:H2079,$C$1)</f>
        <v>32</v>
      </c>
      <c r="D8" s="1">
        <f>COUNTIFS(PRINCIPAL!F8:F2079,A8,PRINCIPAL!H8:H2079,$D$1)</f>
        <v>0</v>
      </c>
      <c r="E8" s="1">
        <f>COUNTIFS(PRINCIPAL!F8:F2079,A8,PRINCIPAL!H8:H2079,$E$1)</f>
        <v>19</v>
      </c>
      <c r="F8" s="1">
        <f>COUNTIFS(PRINCIPAL!F8:F2079,A8,PRINCIPAL!H8:H2079,$F$1)</f>
        <v>11</v>
      </c>
      <c r="G8" s="1">
        <f>COUNTIFS(PRINCIPAL!F8:F2079,A8,PRINCIPAL!H8:H2079,$G$1)</f>
        <v>7</v>
      </c>
      <c r="H8" s="1">
        <f>COUNTIFS(PRINCIPAL!F8:F2079,A8,PRINCIPAL!H8:H2079,$H$1)</f>
        <v>20</v>
      </c>
      <c r="I8" s="1">
        <f>COUNTIFS(PRINCIPAL!F8:F2079,A8,PRINCIPAL!H8:H2079,$I$1)</f>
        <v>11</v>
      </c>
      <c r="J8" s="1">
        <f>COUNTIFS(PRINCIPAL!F8:F2079,A8,PRINCIPAL!H8:H2079,$J$1)</f>
        <v>3</v>
      </c>
      <c r="K8" s="1">
        <f>COUNTIFS(PRINCIPAL!F8:F2079,A8,PRINCIPAL!H8:H2079,$K$1)</f>
        <v>7</v>
      </c>
      <c r="L8" s="1">
        <f>COUNTIFS(PRINCIPAL!F8:F2079,A8,PRINCIPAL!H8:H2079,$L$1)</f>
        <v>1</v>
      </c>
      <c r="M8" s="1">
        <f>COUNTIFS(PRINCIPAL!F8:F2079,A8,PRINCIPAL!H8:H2079,$M$1)</f>
        <v>5</v>
      </c>
      <c r="N8" s="1">
        <f>COUNTIFS(PRINCIPAL!F8:F2079,A8,PRINCIPAL!H8:H2079,$N$1)</f>
        <v>1</v>
      </c>
      <c r="O8" s="1">
        <f>COUNTIFS(PRINCIPAL!F8:F2079,A8,PRINCIPAL!H8:H2079,$O$1)</f>
        <v>1</v>
      </c>
      <c r="P8" s="1">
        <f>COUNTIFS(PRINCIPAL!F8:F2079,A8,PRINCIPAL!H8:H2079,$P$1)</f>
        <v>0</v>
      </c>
      <c r="Q8" s="1">
        <f>COUNTIFS(PRINCIPAL!F8:F2079,A8,PRINCIPAL!H8:H2079,$Q$1)</f>
        <v>1</v>
      </c>
      <c r="R8" s="1">
        <f>COUNTIFS(PRINCIPAL!F8:F2079,A8,PRINCIPAL!H8:H2079,$R$1)</f>
        <v>0</v>
      </c>
      <c r="S8" s="1">
        <f>COUNTIFS(PRINCIPAL!F8:F2079,A8,PRINCIPAL!H8:H2079,$S$1)</f>
        <v>0</v>
      </c>
      <c r="T8" s="1">
        <f>COUNTIFS(PRINCIPAL!F8:F2079,A8,PRINCIPAL!H8:H2079,$T$1)</f>
        <v>0</v>
      </c>
      <c r="U8" s="1">
        <f>COUNTIFS(PRINCIPAL!F8:F2079,A8,PRINCIPAL!H8:H2079,$U$1)</f>
        <v>0</v>
      </c>
    </row>
    <row r="9" spans="1:21" ht="15">
      <c r="A9" s="23" t="s">
        <v>3614</v>
      </c>
      <c r="B9" s="1">
        <f>COUNTIFS(PRINCIPAL!F9:F2080,A9,PRINCIPAL!H9:H2080,$B$1)</f>
        <v>15</v>
      </c>
      <c r="C9" s="1">
        <f>COUNTIFS(PRINCIPAL!F9:F2080,A9,PRINCIPAL!H9:H2080,$C$1)</f>
        <v>43</v>
      </c>
      <c r="D9" s="1">
        <f>COUNTIFS(PRINCIPAL!F9:F2080,A9,PRINCIPAL!H9:H2080,$D$1)</f>
        <v>2</v>
      </c>
      <c r="E9" s="1">
        <f>COUNTIFS(PRINCIPAL!F9:F2080,A9,PRINCIPAL!H9:H2080,$E$1)</f>
        <v>24</v>
      </c>
      <c r="F9" s="1">
        <f>COUNTIFS(PRINCIPAL!F9:F2080,A9,PRINCIPAL!H9:H2080,$F$1)</f>
        <v>10</v>
      </c>
      <c r="G9" s="1">
        <f>COUNTIFS(PRINCIPAL!F9:F2080,A9,PRINCIPAL!H9:H2080,$G$1)</f>
        <v>8</v>
      </c>
      <c r="H9" s="1">
        <f>COUNTIFS(PRINCIPAL!F9:F2080,A9,PRINCIPAL!H9:H2080,$H$1)</f>
        <v>14</v>
      </c>
      <c r="I9" s="1">
        <f>COUNTIFS(PRINCIPAL!F9:F2080,A9,PRINCIPAL!H9:H2080,$I$1)</f>
        <v>6</v>
      </c>
      <c r="J9" s="1">
        <f>COUNTIFS(PRINCIPAL!F9:F2080,A9,PRINCIPAL!H9:H2080,$J$1)</f>
        <v>2</v>
      </c>
      <c r="K9" s="1">
        <f>COUNTIFS(PRINCIPAL!F9:F2080,A9,PRINCIPAL!H9:H2080,$K$1)</f>
        <v>4</v>
      </c>
      <c r="L9" s="1">
        <f>COUNTIFS(PRINCIPAL!F9:F2080,A9,PRINCIPAL!H9:H2080,$L$1)</f>
        <v>0</v>
      </c>
      <c r="M9" s="1">
        <f>COUNTIFS(PRINCIPAL!F9:F2080,A9,PRINCIPAL!H9:H2080,$M$1)</f>
        <v>3</v>
      </c>
      <c r="N9" s="1">
        <f>COUNTIFS(PRINCIPAL!F9:F2080,A9,PRINCIPAL!H9:H2080,$N$1)</f>
        <v>0</v>
      </c>
      <c r="O9" s="1">
        <f>COUNTIFS(PRINCIPAL!F9:F2080,A9,PRINCIPAL!H9:H2080,$O$1)</f>
        <v>0</v>
      </c>
      <c r="P9" s="1">
        <f>COUNTIFS(PRINCIPAL!F9:F2080,A9,PRINCIPAL!H9:H2080,$P$1)</f>
        <v>1</v>
      </c>
      <c r="Q9" s="1">
        <f>COUNTIFS(PRINCIPAL!F9:F2080,A9,PRINCIPAL!H9:H2080,$Q$1)</f>
        <v>0</v>
      </c>
      <c r="R9" s="1">
        <f>COUNTIFS(PRINCIPAL!F9:F2080,A9,PRINCIPAL!H9:H2080,$R$1)</f>
        <v>0</v>
      </c>
      <c r="S9" s="1">
        <f>COUNTIFS(PRINCIPAL!F9:F2080,A9,PRINCIPAL!H9:H2080,$S$1)</f>
        <v>0</v>
      </c>
      <c r="T9" s="1">
        <f>COUNTIFS(PRINCIPAL!F9:F2080,A9,PRINCIPAL!H9:H2080,$T$1)</f>
        <v>0</v>
      </c>
      <c r="U9" s="1">
        <f>COUNTIFS(PRINCIPAL!F9:F2080,A9,PRINCIPAL!H9:H2080,$U$1)</f>
        <v>0</v>
      </c>
    </row>
    <row r="10" spans="1:21" ht="15">
      <c r="A10" s="23" t="s">
        <v>3615</v>
      </c>
      <c r="B10" s="1">
        <f>COUNTIFS(PRINCIPAL!F10:F2081,A10,PRINCIPAL!H10:H2081,$B$1)</f>
        <v>11</v>
      </c>
      <c r="C10" s="1">
        <f>COUNTIFS(PRINCIPAL!F10:F2081,A10,PRINCIPAL!H10:H2081,$C$1)</f>
        <v>41</v>
      </c>
      <c r="D10" s="1">
        <f>COUNTIFS(PRINCIPAL!F10:F2081,A10,PRINCIPAL!H10:H2081,$D$1)</f>
        <v>2</v>
      </c>
      <c r="E10" s="1">
        <f>COUNTIFS(PRINCIPAL!F10:F2081,A10,PRINCIPAL!H10:H2081,$E$1)</f>
        <v>16</v>
      </c>
      <c r="F10" s="1">
        <f>COUNTIFS(PRINCIPAL!F10:F2081,A10,PRINCIPAL!H10:H2081,$F$1)</f>
        <v>11</v>
      </c>
      <c r="G10" s="1">
        <f>COUNTIFS(PRINCIPAL!F10:F2081,A10,PRINCIPAL!H10:H2081,$G$1)</f>
        <v>12</v>
      </c>
      <c r="H10" s="1">
        <f>COUNTIFS(PRINCIPAL!F10:F2081,A10,PRINCIPAL!H10:H2081,$H$1)</f>
        <v>22</v>
      </c>
      <c r="I10" s="1">
        <f>COUNTIFS(PRINCIPAL!F10:F2081,A10,PRINCIPAL!H10:H2081,$I$1)</f>
        <v>9</v>
      </c>
      <c r="J10" s="1">
        <f>COUNTIFS(PRINCIPAL!F10:F2081,A10,PRINCIPAL!H10:H2081,$J$1)</f>
        <v>1</v>
      </c>
      <c r="K10" s="1">
        <f>COUNTIFS(PRINCIPAL!F10:F2081,A10,PRINCIPAL!H10:H2081,$K$1)</f>
        <v>4</v>
      </c>
      <c r="L10" s="1">
        <f>COUNTIFS(PRINCIPAL!F10:F2081,A10,PRINCIPAL!H10:H2081,$L$1)</f>
        <v>1</v>
      </c>
      <c r="M10" s="1">
        <f>COUNTIFS(PRINCIPAL!F10:F2081,A10,PRINCIPAL!H10:H2081,$M$1)</f>
        <v>3</v>
      </c>
      <c r="N10" s="1">
        <f>COUNTIFS(PRINCIPAL!F10:F2081,A10,PRINCIPAL!H10:H2081,$N$1)</f>
        <v>0</v>
      </c>
      <c r="O10" s="1">
        <f>COUNTIFS(PRINCIPAL!F10:F2081,A10,PRINCIPAL!H10:H2081,$O$1)</f>
        <v>2</v>
      </c>
      <c r="P10" s="1">
        <f>COUNTIFS(PRINCIPAL!F10:F2081,A10,PRINCIPAL!H10:H2081,$P$1)</f>
        <v>0</v>
      </c>
      <c r="Q10" s="1">
        <f>COUNTIFS(PRINCIPAL!F10:F2081,A10,PRINCIPAL!H10:H2081,$Q$1)</f>
        <v>0</v>
      </c>
      <c r="R10" s="1">
        <f>COUNTIFS(PRINCIPAL!F10:F2081,A10,PRINCIPAL!H10:H2081,$R$1)</f>
        <v>1</v>
      </c>
      <c r="S10" s="1">
        <f>COUNTIFS(PRINCIPAL!F10:F2081,A10,PRINCIPAL!H10:H2081,$S$1)</f>
        <v>0</v>
      </c>
      <c r="T10" s="1">
        <f>COUNTIFS(PRINCIPAL!F10:F2081,A10,PRINCIPAL!H10:H2081,$T$1)</f>
        <v>0</v>
      </c>
      <c r="U10" s="1">
        <f>COUNTIFS(PRINCIPAL!F10:F2081,A10,PRINCIPAL!H10:H2081,$U$1)</f>
        <v>0</v>
      </c>
    </row>
    <row r="11" spans="1:21" ht="15">
      <c r="A11" s="23" t="s">
        <v>3616</v>
      </c>
      <c r="B11" s="1">
        <f>COUNTIFS(PRINCIPAL!F11:F2082,A11,PRINCIPAL!H11:H2082,$B$1)</f>
        <v>17</v>
      </c>
      <c r="C11" s="1">
        <f>COUNTIFS(PRINCIPAL!F11:F2082,A11,PRINCIPAL!H11:H2082,$C$1)</f>
        <v>42</v>
      </c>
      <c r="D11" s="1">
        <f>COUNTIFS(PRINCIPAL!F11:F2082,A11,PRINCIPAL!H11:H2082,$D$1)</f>
        <v>0</v>
      </c>
      <c r="E11" s="1">
        <f>COUNTIFS(PRINCIPAL!F11:F2082,A11,PRINCIPAL!H11:H2082,$E$1)</f>
        <v>32</v>
      </c>
      <c r="F11" s="1">
        <f>COUNTIFS(PRINCIPAL!F11:F2082,A11,PRINCIPAL!H11:H2082,$F$1)</f>
        <v>10</v>
      </c>
      <c r="G11" s="1">
        <f>COUNTIFS(PRINCIPAL!F11:F2082,A11,PRINCIPAL!H11:H2082,$G$1)</f>
        <v>12</v>
      </c>
      <c r="H11" s="1">
        <f>COUNTIFS(PRINCIPAL!F11:F2082,A11,PRINCIPAL!H11:H2082,$H$1)</f>
        <v>16</v>
      </c>
      <c r="I11" s="1">
        <f>COUNTIFS(PRINCIPAL!F11:F2082,A11,PRINCIPAL!H11:H2082,$I$1)</f>
        <v>16</v>
      </c>
      <c r="J11" s="1">
        <f>COUNTIFS(PRINCIPAL!F11:F2082,A11,PRINCIPAL!H11:H2082,$J$1)</f>
        <v>0</v>
      </c>
      <c r="K11" s="1">
        <f>COUNTIFS(PRINCIPAL!F11:F2082,A11,PRINCIPAL!H11:H2082,$K$1)</f>
        <v>3</v>
      </c>
      <c r="L11" s="1">
        <f>COUNTIFS(PRINCIPAL!F11:F2082,A11,PRINCIPAL!H11:H2082,$L$1)</f>
        <v>1</v>
      </c>
      <c r="M11" s="1">
        <f>COUNTIFS(PRINCIPAL!F11:F2082,A11,PRINCIPAL!H11:H2082,$M$1)</f>
        <v>2</v>
      </c>
      <c r="N11" s="1">
        <f>COUNTIFS(PRINCIPAL!F11:F2082,A11,PRINCIPAL!H11:H2082,$N$1)</f>
        <v>2</v>
      </c>
      <c r="O11" s="1">
        <f>COUNTIFS(PRINCIPAL!F11:F2082,A11,PRINCIPAL!H11:H2082,$O$1)</f>
        <v>0</v>
      </c>
      <c r="P11" s="1">
        <f>COUNTIFS(PRINCIPAL!F11:F2082,A11,PRINCIPAL!H11:H2082,$P$1)</f>
        <v>0</v>
      </c>
      <c r="Q11" s="1">
        <f>COUNTIFS(PRINCIPAL!F11:F2082,A11,PRINCIPAL!H11:H2082,$Q$1)</f>
        <v>1</v>
      </c>
      <c r="R11" s="1">
        <f>COUNTIFS(PRINCIPAL!F11:F2082,A11,PRINCIPAL!H11:H2082,$R$1)</f>
        <v>0</v>
      </c>
      <c r="S11" s="1">
        <f>COUNTIFS(PRINCIPAL!F11:F2082,A11,PRINCIPAL!H11:H2082,$S$1)</f>
        <v>0</v>
      </c>
      <c r="T11" s="1">
        <f>COUNTIFS(PRINCIPAL!F11:F2082,A11,PRINCIPAL!H11:H2082,$T$1)</f>
        <v>0</v>
      </c>
      <c r="U11" s="1">
        <f>COUNTIFS(PRINCIPAL!F11:F2082,A11,PRINCIPAL!H11:H2082,$U$1)</f>
        <v>0</v>
      </c>
    </row>
    <row r="12" spans="1:21" ht="15">
      <c r="A12" s="23" t="s">
        <v>3617</v>
      </c>
      <c r="B12" s="1">
        <f>COUNTIFS(PRINCIPAL!F12:F2083,A12,PRINCIPAL!H12:H2083,$B$1)</f>
        <v>10</v>
      </c>
      <c r="C12" s="1">
        <f>COUNTIFS(PRINCIPAL!F12:F2083,A12,PRINCIPAL!H12:H2083,$C$1)</f>
        <v>39</v>
      </c>
      <c r="D12" s="1">
        <f>COUNTIFS(PRINCIPAL!F12:F2083,A12,PRINCIPAL!H12:H2083,$D$1)</f>
        <v>1</v>
      </c>
      <c r="E12" s="1">
        <f>COUNTIFS(PRINCIPAL!F12:F2083,A12,PRINCIPAL!H12:H2083,$E$1)</f>
        <v>18</v>
      </c>
      <c r="F12" s="1">
        <f>COUNTIFS(PRINCIPAL!F12:F2083,A12,PRINCIPAL!H12:H2083,$F$1)</f>
        <v>12</v>
      </c>
      <c r="G12" s="1">
        <f>COUNTIFS(PRINCIPAL!F12:F2083,A12,PRINCIPAL!H12:H2083,$G$1)</f>
        <v>8</v>
      </c>
      <c r="H12" s="1">
        <f>COUNTIFS(PRINCIPAL!F12:F2083,A12,PRINCIPAL!H12:H2083,$H$1)</f>
        <v>22</v>
      </c>
      <c r="I12" s="1">
        <f>COUNTIFS(PRINCIPAL!F12:F2083,A12,PRINCIPAL!H12:H2083,$I$1)</f>
        <v>10</v>
      </c>
      <c r="J12" s="1">
        <f>COUNTIFS(PRINCIPAL!F12:F2083,A12,PRINCIPAL!H12:H2083,$J$1)</f>
        <v>1</v>
      </c>
      <c r="K12" s="1">
        <f>COUNTIFS(PRINCIPAL!F12:F2083,A12,PRINCIPAL!H12:H2083,$K$1)</f>
        <v>3</v>
      </c>
      <c r="L12" s="1">
        <f>COUNTIFS(PRINCIPAL!F12:F2083,A12,PRINCIPAL!H12:H2083,$L$1)</f>
        <v>0</v>
      </c>
      <c r="M12" s="1">
        <f>COUNTIFS(PRINCIPAL!F12:F2083,A12,PRINCIPAL!H12:H2083,$M$1)</f>
        <v>1</v>
      </c>
      <c r="N12" s="1">
        <f>COUNTIFS(PRINCIPAL!F12:F2083,A12,PRINCIPAL!H12:H2083,$N$1)</f>
        <v>1</v>
      </c>
      <c r="O12" s="1">
        <f>COUNTIFS(PRINCIPAL!F12:F2083,A12,PRINCIPAL!H12:H2083,$O$1)</f>
        <v>2</v>
      </c>
      <c r="P12" s="1">
        <f>COUNTIFS(PRINCIPAL!F12:F2083,A12,PRINCIPAL!H12:H2083,$P$1)</f>
        <v>0</v>
      </c>
      <c r="Q12" s="1">
        <f>COUNTIFS(PRINCIPAL!F12:F2083,A12,PRINCIPAL!H12:H2083,$Q$1)</f>
        <v>0</v>
      </c>
      <c r="R12" s="1">
        <f>COUNTIFS(PRINCIPAL!F12:F2083,A12,PRINCIPAL!H12:H2083,$R$1)</f>
        <v>0</v>
      </c>
      <c r="S12" s="1">
        <f>COUNTIFS(PRINCIPAL!F12:F2083,A12,PRINCIPAL!H12:H2083,$S$1)</f>
        <v>0</v>
      </c>
      <c r="T12" s="1">
        <f>COUNTIFS(PRINCIPAL!F12:F2083,A12,PRINCIPAL!H12:H2083,$T$1)</f>
        <v>0</v>
      </c>
      <c r="U12" s="1">
        <f>COUNTIFS(PRINCIPAL!F12:F2083,A12,PRINCIPAL!H12:H2083,$U$1)</f>
        <v>0</v>
      </c>
    </row>
    <row r="13" spans="1:21" ht="15">
      <c r="A13" s="23" t="s">
        <v>3618</v>
      </c>
      <c r="B13" s="1">
        <f>COUNTIFS(PRINCIPAL!F13:F2084,A13,PRINCIPAL!H13:H2084,$B$1)</f>
        <v>16</v>
      </c>
      <c r="C13" s="1">
        <f>COUNTIFS(PRINCIPAL!F13:F2084,A13,PRINCIPAL!H13:H2084,$C$1)</f>
        <v>42</v>
      </c>
      <c r="D13" s="1">
        <f>COUNTIFS(PRINCIPAL!F13:F2084,A13,PRINCIPAL!H13:H2084,$D$1)</f>
        <v>1</v>
      </c>
      <c r="E13" s="1">
        <f>COUNTIFS(PRINCIPAL!F13:F2084,A13,PRINCIPAL!H13:H2084,$E$1)</f>
        <v>29</v>
      </c>
      <c r="F13" s="1">
        <f>COUNTIFS(PRINCIPAL!F13:F2084,A13,PRINCIPAL!H13:H2084,$F$1)</f>
        <v>9</v>
      </c>
      <c r="G13" s="1">
        <f>COUNTIFS(PRINCIPAL!F13:F2084,A13,PRINCIPAL!H13:H2084,$G$1)</f>
        <v>12</v>
      </c>
      <c r="H13" s="1">
        <f>COUNTIFS(PRINCIPAL!F13:F2084,A13,PRINCIPAL!H13:H2084,$H$1)</f>
        <v>18</v>
      </c>
      <c r="I13" s="1">
        <f>COUNTIFS(PRINCIPAL!F13:F2084,A13,PRINCIPAL!H13:H2084,$I$1)</f>
        <v>6</v>
      </c>
      <c r="J13" s="1">
        <f>COUNTIFS(PRINCIPAL!F13:F2084,A13,PRINCIPAL!H13:H2084,$J$1)</f>
        <v>0</v>
      </c>
      <c r="K13" s="1">
        <f>COUNTIFS(PRINCIPAL!F13:F2084,A13,PRINCIPAL!H13:H2084,$K$1)</f>
        <v>6</v>
      </c>
      <c r="L13" s="1">
        <f>COUNTIFS(PRINCIPAL!F13:F2084,A13,PRINCIPAL!H13:H2084,$L$1)</f>
        <v>1</v>
      </c>
      <c r="M13" s="1">
        <f>COUNTIFS(PRINCIPAL!F13:F2084,A13,PRINCIPAL!H13:H2084,$M$1)</f>
        <v>4</v>
      </c>
      <c r="N13" s="1">
        <f>COUNTIFS(PRINCIPAL!F13:F2084,A13,PRINCIPAL!H13:H2084,$N$1)</f>
        <v>1</v>
      </c>
      <c r="O13" s="1">
        <f>COUNTIFS(PRINCIPAL!F13:F2084,A13,PRINCIPAL!H13:H2084,$O$1)</f>
        <v>0</v>
      </c>
      <c r="P13" s="1">
        <f>COUNTIFS(PRINCIPAL!F13:F2084,A13,PRINCIPAL!H13:H2084,$P$1)</f>
        <v>1</v>
      </c>
      <c r="Q13" s="1">
        <f>COUNTIFS(PRINCIPAL!F13:F2084,A13,PRINCIPAL!H13:H2084,$Q$1)</f>
        <v>1</v>
      </c>
      <c r="R13" s="1">
        <f>COUNTIFS(PRINCIPAL!F13:F2084,A13,PRINCIPAL!H13:H2084,$R$1)</f>
        <v>0</v>
      </c>
      <c r="S13" s="1">
        <f>COUNTIFS(PRINCIPAL!F13:F2084,A13,PRINCIPAL!H13:H2084,$S$1)</f>
        <v>0</v>
      </c>
      <c r="T13" s="1">
        <f>COUNTIFS(PRINCIPAL!F13:F2084,A13,PRINCIPAL!H13:H2084,$T$1)</f>
        <v>1</v>
      </c>
      <c r="U13" s="1">
        <f>COUNTIFS(PRINCIPAL!F13:F2084,A13,PRINCIPAL!H13:H2084,$U$1)</f>
        <v>0</v>
      </c>
    </row>
    <row r="14" spans="1:21" ht="15">
      <c r="A14" s="23" t="s">
        <v>3619</v>
      </c>
      <c r="B14" s="1">
        <f>COUNTIFS(PRINCIPAL!F14:F2085,A14,PRINCIPAL!H14:H2085,$B$1)</f>
        <v>13</v>
      </c>
      <c r="C14" s="1">
        <f>COUNTIFS(PRINCIPAL!F14:F2085,A14,PRINCIPAL!H14:H2085,$C$1)</f>
        <v>38</v>
      </c>
      <c r="D14" s="1">
        <f>COUNTIFS(PRINCIPAL!F14:F2085,A14,PRINCIPAL!H14:H2085,$D$1)</f>
        <v>1</v>
      </c>
      <c r="E14" s="1">
        <f>COUNTIFS(PRINCIPAL!F14:F2085,A14,PRINCIPAL!H14:H2085,$E$1)</f>
        <v>22</v>
      </c>
      <c r="F14" s="1">
        <f>COUNTIFS(PRINCIPAL!F14:F2085,A14,PRINCIPAL!H14:H2085,$F$1)</f>
        <v>9</v>
      </c>
      <c r="G14" s="1">
        <f>COUNTIFS(PRINCIPAL!F14:F2085,A14,PRINCIPAL!H14:H2085,$G$1)</f>
        <v>10</v>
      </c>
      <c r="H14" s="1">
        <f>COUNTIFS(PRINCIPAL!F14:F2085,A14,PRINCIPAL!H14:H2085,$H$1)</f>
        <v>10</v>
      </c>
      <c r="I14" s="1">
        <f>COUNTIFS(PRINCIPAL!F14:F2085,A14,PRINCIPAL!H14:H2085,$I$1)</f>
        <v>7</v>
      </c>
      <c r="J14" s="1">
        <f>COUNTIFS(PRINCIPAL!F14:F2085,A14,PRINCIPAL!H14:H2085,$J$1)</f>
        <v>1</v>
      </c>
      <c r="K14" s="1">
        <f>COUNTIFS(PRINCIPAL!F14:F2085,A14,PRINCIPAL!H14:H2085,$K$1)</f>
        <v>11</v>
      </c>
      <c r="L14" s="1">
        <f>COUNTIFS(PRINCIPAL!F14:F2085,A14,PRINCIPAL!H14:H2085,$L$1)</f>
        <v>2</v>
      </c>
      <c r="M14" s="1">
        <f>COUNTIFS(PRINCIPAL!F14:F2085,A14,PRINCIPAL!H14:H2085,$M$1)</f>
        <v>7</v>
      </c>
      <c r="N14" s="1">
        <f>COUNTIFS(PRINCIPAL!F14:F2085,A14,PRINCIPAL!H14:H2085,$N$1)</f>
        <v>1</v>
      </c>
      <c r="O14" s="1">
        <f>COUNTIFS(PRINCIPAL!F14:F2085,A14,PRINCIPAL!H14:H2085,$O$1)</f>
        <v>1</v>
      </c>
      <c r="P14" s="1">
        <f>COUNTIFS(PRINCIPAL!F14:F2085,A14,PRINCIPAL!H14:H2085,$P$1)</f>
        <v>0</v>
      </c>
      <c r="Q14" s="1">
        <f>COUNTIFS(PRINCIPAL!F14:F2085,A14,PRINCIPAL!H14:H2085,$Q$1)</f>
        <v>0</v>
      </c>
      <c r="R14" s="1">
        <f>COUNTIFS(PRINCIPAL!F14:F2085,A14,PRINCIPAL!H14:H2085,$R$1)</f>
        <v>0</v>
      </c>
      <c r="S14" s="1">
        <f>COUNTIFS(PRINCIPAL!F14:F2085,A14,PRINCIPAL!H14:H2085,$S$1)</f>
        <v>0</v>
      </c>
      <c r="T14" s="1">
        <f>COUNTIFS(PRINCIPAL!F14:F2085,A14,PRINCIPAL!H14:H2085,$T$1)</f>
        <v>0</v>
      </c>
      <c r="U14" s="1">
        <f>COUNTIFS(PRINCIPAL!F14:F2085,A14,PRINCIPAL!H14:H2085,$U$1)</f>
        <v>0</v>
      </c>
    </row>
    <row r="15" spans="1:21" ht="15">
      <c r="A15" s="23" t="s">
        <v>288</v>
      </c>
      <c r="B15" s="1">
        <f>COUNTIFS(PRINCIPAL!F15:F2086,A15,PRINCIPAL!H15:H2086,$B$1)</f>
        <v>10</v>
      </c>
      <c r="C15" s="1">
        <f>COUNTIFS(PRINCIPAL!F15:F2086,A15,PRINCIPAL!H15:H2086,$C$1)</f>
        <v>35</v>
      </c>
      <c r="D15" s="1">
        <f>COUNTIFS(PRINCIPAL!F15:F2086,A15,PRINCIPAL!H15:H2086,$D$1)</f>
        <v>2</v>
      </c>
      <c r="E15" s="1">
        <f>COUNTIFS(PRINCIPAL!F15:F2086,A15,PRINCIPAL!H15:H2086,$E$1)</f>
        <v>23</v>
      </c>
      <c r="F15" s="1">
        <f>COUNTIFS(PRINCIPAL!F15:F2086,A15,PRINCIPAL!H15:H2086,$F$1)</f>
        <v>13</v>
      </c>
      <c r="G15" s="1">
        <f>COUNTIFS(PRINCIPAL!F15:F2086,A15,PRINCIPAL!H15:H2086,$G$1)</f>
        <v>9</v>
      </c>
      <c r="H15" s="1">
        <f>COUNTIFS(PRINCIPAL!F15:F2086,A15,PRINCIPAL!H15:H2086,$H$1)</f>
        <v>12</v>
      </c>
      <c r="I15" s="1">
        <f>COUNTIFS(PRINCIPAL!F15:F2086,A15,PRINCIPAL!H15:H2086,$I$1)</f>
        <v>13</v>
      </c>
      <c r="J15" s="1">
        <f>COUNTIFS(PRINCIPAL!F15:F2086,A15,PRINCIPAL!H15:H2086,$J$1)</f>
        <v>2</v>
      </c>
      <c r="K15" s="1">
        <f>COUNTIFS(PRINCIPAL!F15:F2086,A15,PRINCIPAL!H15:H2086,$K$1)</f>
        <v>8</v>
      </c>
      <c r="L15" s="1">
        <f>COUNTIFS(PRINCIPAL!F15:F2086,A15,PRINCIPAL!H15:H2086,$L$1)</f>
        <v>1</v>
      </c>
      <c r="M15" s="1">
        <f>COUNTIFS(PRINCIPAL!F15:F2086,A15,PRINCIPAL!H15:H2086,$M$1)</f>
        <v>5</v>
      </c>
      <c r="N15" s="1">
        <f>COUNTIFS(PRINCIPAL!F15:F2086,A15,PRINCIPAL!H15:H2086,$N$1)</f>
        <v>0</v>
      </c>
      <c r="O15" s="1">
        <f>COUNTIFS(PRINCIPAL!F15:F2086,A15,PRINCIPAL!H15:H2086,$O$1)</f>
        <v>1</v>
      </c>
      <c r="P15" s="1">
        <f>COUNTIFS(PRINCIPAL!F15:F2086,A15,PRINCIPAL!H15:H2086,$P$1)</f>
        <v>0</v>
      </c>
      <c r="Q15" s="1">
        <f>COUNTIFS(PRINCIPAL!F15:F2086,A15,PRINCIPAL!H15:H2086,$Q$1)</f>
        <v>0</v>
      </c>
      <c r="R15" s="1">
        <f>COUNTIFS(PRINCIPAL!F15:F2086,A15,PRINCIPAL!H15:H2086,$R$1)</f>
        <v>0</v>
      </c>
      <c r="S15" s="1">
        <f>COUNTIFS(PRINCIPAL!F15:F2086,A15,PRINCIPAL!H15:H2086,$S$1)</f>
        <v>0</v>
      </c>
      <c r="T15" s="1">
        <f>COUNTIFS(PRINCIPAL!F15:F2086,A15,PRINCIPAL!H15:H2086,$T$1)</f>
        <v>1</v>
      </c>
      <c r="U15" s="1">
        <f>COUNTIFS(PRINCIPAL!F15:F2086,A15,PRINCIPAL!H15:H2086,$U$1)</f>
        <v>0</v>
      </c>
    </row>
    <row r="16" spans="1:21" ht="15">
      <c r="A16" s="23" t="s">
        <v>3620</v>
      </c>
      <c r="B16" s="1">
        <f>COUNTIFS(PRINCIPAL!F16:F2087,A16,PRINCIPAL!H16:H2087,$B$1)</f>
        <v>11</v>
      </c>
      <c r="C16" s="1">
        <f>COUNTIFS(PRINCIPAL!F16:F2087,A16,PRINCIPAL!H16:H2087,$C$1)</f>
        <v>38</v>
      </c>
      <c r="D16" s="1">
        <f>COUNTIFS(PRINCIPAL!F16:F2087,A16,PRINCIPAL!H16:H2087,$D$1)</f>
        <v>1</v>
      </c>
      <c r="E16" s="1">
        <f>COUNTIFS(PRINCIPAL!F16:F2087,A16,PRINCIPAL!H16:H2087,$E$1)</f>
        <v>19</v>
      </c>
      <c r="F16" s="1">
        <f>COUNTIFS(PRINCIPAL!F16:F2087,A16,PRINCIPAL!H16:H2087,$F$1)</f>
        <v>6</v>
      </c>
      <c r="G16" s="1">
        <f>COUNTIFS(PRINCIPAL!F16:F2087,A16,PRINCIPAL!H16:H2087,$G$1)</f>
        <v>9</v>
      </c>
      <c r="H16" s="1">
        <f>COUNTIFS(PRINCIPAL!F16:F2087,A16,PRINCIPAL!H16:H2087,$H$1)</f>
        <v>20</v>
      </c>
      <c r="I16" s="1">
        <f>COUNTIFS(PRINCIPAL!F16:F2087,A16,PRINCIPAL!H16:H2087,$I$1)</f>
        <v>8</v>
      </c>
      <c r="J16" s="1">
        <f>COUNTIFS(PRINCIPAL!F16:F2087,A16,PRINCIPAL!H16:H2087,$J$1)</f>
        <v>1</v>
      </c>
      <c r="K16" s="1">
        <f>COUNTIFS(PRINCIPAL!F16:F2087,A16,PRINCIPAL!H16:H2087,$K$1)</f>
        <v>7</v>
      </c>
      <c r="L16" s="1">
        <f>COUNTIFS(PRINCIPAL!F16:F2087,A16,PRINCIPAL!H16:H2087,$L$1)</f>
        <v>2</v>
      </c>
      <c r="M16" s="1">
        <f>COUNTIFS(PRINCIPAL!F16:F2087,A16,PRINCIPAL!H16:H2087,$M$1)</f>
        <v>1</v>
      </c>
      <c r="N16" s="1">
        <f>COUNTIFS(PRINCIPAL!F16:F2087,A16,PRINCIPAL!H16:H2087,$N$1)</f>
        <v>0</v>
      </c>
      <c r="O16" s="1">
        <f>COUNTIFS(PRINCIPAL!F16:F2087,A16,PRINCIPAL!H16:H2087,$O$1)</f>
        <v>0</v>
      </c>
      <c r="P16" s="1">
        <f>COUNTIFS(PRINCIPAL!F16:F2087,A16,PRINCIPAL!H16:H2087,$P$1)</f>
        <v>0</v>
      </c>
      <c r="Q16" s="1">
        <f>COUNTIFS(PRINCIPAL!F16:F2087,A16,PRINCIPAL!H16:H2087,$Q$1)</f>
        <v>0</v>
      </c>
      <c r="R16" s="1">
        <f>COUNTIFS(PRINCIPAL!F16:F2087,A16,PRINCIPAL!H16:H2087,$R$1)</f>
        <v>0</v>
      </c>
      <c r="S16" s="1">
        <f>COUNTIFS(PRINCIPAL!F16:F2087,A16,PRINCIPAL!H16:H2087,$S$1)</f>
        <v>0</v>
      </c>
      <c r="T16" s="1">
        <f>COUNTIFS(PRINCIPAL!F16:F2087,A16,PRINCIPAL!H16:H2087,$T$1)</f>
        <v>0</v>
      </c>
      <c r="U16" s="1">
        <f>COUNTIFS(PRINCIPAL!F16:F2087,A16,PRINCIPAL!H16:H2087,$U$1)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1cd10c-eae3-4a04-a1e8-4b23f3bedb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4D7A73AE49204F9A32A08F8640C4C7" ma:contentTypeVersion="18" ma:contentTypeDescription="Create a new document." ma:contentTypeScope="" ma:versionID="b4dcaea2f75f545c9f7e41caa54cd331">
  <xsd:schema xmlns:xsd="http://www.w3.org/2001/XMLSchema" xmlns:xs="http://www.w3.org/2001/XMLSchema" xmlns:p="http://schemas.microsoft.com/office/2006/metadata/properties" xmlns:ns3="951cd10c-eae3-4a04-a1e8-4b23f3bedb5c" xmlns:ns4="c93442b1-2616-411c-97af-a1a8dd05a7b4" targetNamespace="http://schemas.microsoft.com/office/2006/metadata/properties" ma:root="true" ma:fieldsID="acfce9eec2a2e40614c762ae96cad0ea" ns3:_="" ns4:_="">
    <xsd:import namespace="951cd10c-eae3-4a04-a1e8-4b23f3bedb5c"/>
    <xsd:import namespace="c93442b1-2616-411c-97af-a1a8dd05a7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d10c-eae3-4a04-a1e8-4b23f3bed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442b1-2616-411c-97af-a1a8dd05a7b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F01460-346E-41B2-AE62-5842905B5763}">
  <ds:schemaRefs>
    <ds:schemaRef ds:uri="c93442b1-2616-411c-97af-a1a8dd05a7b4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951cd10c-eae3-4a04-a1e8-4b23f3bedb5c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7AF7F7-EB98-450F-B8FC-7593F424D4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0729E8-6D55-44B0-A600-327953E778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d10c-eae3-4a04-a1e8-4b23f3bedb5c"/>
    <ds:schemaRef ds:uri="c93442b1-2616-411c-97af-a1a8dd05a7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PRINCIPAL</vt:lpstr>
      <vt:lpstr>PERSONALES</vt:lpstr>
      <vt:lpstr>CITACIONES</vt:lpstr>
      <vt:lpstr>ESTADÍSTICA 1</vt:lpstr>
      <vt:lpstr>ESTADISTICA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PENAGOS MUNETON</dc:creator>
  <cp:lastModifiedBy>ESTUDIANTE</cp:lastModifiedBy>
  <dcterms:created xsi:type="dcterms:W3CDTF">2024-07-20T23:35:01Z</dcterms:created>
  <dcterms:modified xsi:type="dcterms:W3CDTF">2024-08-12T16:43:12Z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0x0101006D4D7A73AE49204F9A32A08F8640C4C7</vt:lpwstr>
  </property>
</Properties>
</file>