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puk-my.sharepoint.com/personal/tunnicliffer_parliament_uk/Documents/Local Elections 2022/"/>
    </mc:Choice>
  </mc:AlternateContent>
  <xr:revisionPtr revIDLastSave="111" documentId="8_{E42BB5D3-6F2F-45B8-81C3-AB5EDFED9140}" xr6:coauthVersionLast="47" xr6:coauthVersionMax="47" xr10:uidLastSave="{6D8762E6-219D-4590-BE9B-242126E90313}"/>
  <bookViews>
    <workbookView xWindow="-108" yWindow="-108" windowWidth="23256" windowHeight="12576" xr2:uid="{6F3AEEEA-CE12-4B8C-998E-F7575FF3401F}"/>
  </bookViews>
  <sheets>
    <sheet name="England" sheetId="2" r:id="rId1"/>
    <sheet name="Scotland and Wales" sheetId="3" r:id="rId2"/>
    <sheet name="Councillor party affiliation" sheetId="4" r:id="rId3"/>
  </sheets>
  <externalReferences>
    <externalReference r:id="rId4"/>
    <externalReference r:id="rId5"/>
  </externalReferences>
  <definedNames>
    <definedName name="Page">'[1]page table'!$B$2:$F$19</definedName>
    <definedName name="table">[2]page!$B$1:$G$30</definedName>
    <definedName name="Table_title__Times_New_Roman_10_pt.">'[1]page table'!$B$2:$F$20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4" l="1"/>
  <c r="G50" i="4"/>
  <c r="F50" i="4"/>
  <c r="T35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3" i="3"/>
  <c r="V26" i="2"/>
  <c r="V3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3" i="2"/>
  <c r="V3" i="2" s="1"/>
  <c r="M3" i="2" l="1"/>
  <c r="N3" i="2" s="1"/>
  <c r="M4" i="2"/>
  <c r="N4" i="2" s="1"/>
  <c r="M5" i="2"/>
  <c r="N5" i="2" s="1"/>
  <c r="M6" i="2"/>
  <c r="N6" i="2" s="1"/>
  <c r="M7" i="2"/>
  <c r="N7" i="2" s="1"/>
  <c r="M8" i="2"/>
  <c r="N8" i="2"/>
  <c r="M9" i="2"/>
  <c r="N9" i="2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/>
  <c r="M16" i="2"/>
  <c r="N16" i="2" s="1"/>
  <c r="M17" i="2"/>
  <c r="N17" i="2" s="1"/>
  <c r="M18" i="2"/>
  <c r="N18" i="2" s="1"/>
  <c r="M19" i="2"/>
  <c r="N19" i="2" s="1"/>
  <c r="M20" i="2"/>
  <c r="N20" i="2"/>
  <c r="M21" i="2"/>
  <c r="N21" i="2"/>
  <c r="M22" i="2"/>
  <c r="N22" i="2" s="1"/>
  <c r="M23" i="2"/>
  <c r="N23" i="2" s="1"/>
  <c r="M24" i="2"/>
  <c r="N24" i="2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/>
  <c r="M48" i="2"/>
  <c r="N48" i="2" s="1"/>
  <c r="M49" i="2"/>
  <c r="N49" i="2" s="1"/>
  <c r="M50" i="2"/>
  <c r="N50" i="2" s="1"/>
  <c r="M51" i="2"/>
  <c r="N51" i="2"/>
  <c r="M52" i="2"/>
  <c r="N52" i="2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/>
  <c r="M65" i="2"/>
  <c r="N65" i="2" s="1"/>
  <c r="M66" i="2"/>
  <c r="N66" i="2" s="1"/>
  <c r="M67" i="2"/>
  <c r="N67" i="2" s="1"/>
  <c r="M68" i="2"/>
  <c r="N68" i="2" s="1"/>
  <c r="M69" i="2"/>
  <c r="N69" i="2"/>
  <c r="M70" i="2"/>
  <c r="N70" i="2" s="1"/>
  <c r="M71" i="2"/>
  <c r="N71" i="2" s="1"/>
  <c r="M72" i="2"/>
  <c r="N72" i="2" s="1"/>
  <c r="M73" i="2"/>
  <c r="N73" i="2" s="1"/>
  <c r="M74" i="2"/>
  <c r="N74" i="2" s="1"/>
  <c r="M75" i="2"/>
  <c r="N75" i="2" s="1"/>
  <c r="M76" i="2"/>
  <c r="N76" i="2"/>
  <c r="M77" i="2"/>
  <c r="N77" i="2" s="1"/>
  <c r="M78" i="2"/>
  <c r="N78" i="2" s="1"/>
  <c r="M79" i="2"/>
  <c r="N79" i="2" s="1"/>
  <c r="M80" i="2"/>
  <c r="N80" i="2" s="1"/>
  <c r="M81" i="2"/>
  <c r="N81" i="2" s="1"/>
  <c r="M82" i="2"/>
  <c r="N82" i="2" s="1"/>
  <c r="M83" i="2"/>
  <c r="N83" i="2"/>
  <c r="M84" i="2"/>
  <c r="N84" i="2" s="1"/>
  <c r="M85" i="2"/>
  <c r="N85" i="2" s="1"/>
  <c r="M86" i="2"/>
  <c r="N86" i="2" s="1"/>
  <c r="M87" i="2"/>
  <c r="N87" i="2" s="1"/>
  <c r="M88" i="2"/>
  <c r="N88" i="2" s="1"/>
  <c r="M89" i="2"/>
  <c r="N89" i="2" s="1"/>
  <c r="M90" i="2"/>
  <c r="N90" i="2" s="1"/>
  <c r="M91" i="2"/>
  <c r="N91" i="2" s="1"/>
  <c r="M92" i="2"/>
  <c r="N92" i="2" s="1"/>
  <c r="M93" i="2"/>
  <c r="N93" i="2" s="1"/>
  <c r="M94" i="2"/>
  <c r="N94" i="2" s="1"/>
  <c r="M95" i="2"/>
  <c r="N95" i="2"/>
  <c r="M96" i="2"/>
  <c r="N96" i="2" s="1"/>
  <c r="M97" i="2"/>
  <c r="N97" i="2" s="1"/>
  <c r="M98" i="2"/>
  <c r="N98" i="2" s="1"/>
  <c r="M99" i="2"/>
  <c r="N99" i="2" s="1"/>
  <c r="M100" i="2"/>
  <c r="N100" i="2" s="1"/>
  <c r="M101" i="2"/>
  <c r="N101" i="2" s="1"/>
  <c r="M102" i="2"/>
  <c r="N102" i="2" s="1"/>
  <c r="M103" i="2"/>
  <c r="N103" i="2" s="1"/>
  <c r="M104" i="2"/>
  <c r="N104" i="2" s="1"/>
  <c r="M105" i="2"/>
  <c r="N105" i="2" s="1"/>
  <c r="M106" i="2"/>
  <c r="N106" i="2" s="1"/>
  <c r="M107" i="2"/>
  <c r="N107" i="2"/>
  <c r="M108" i="2"/>
  <c r="N108" i="2"/>
  <c r="M109" i="2"/>
  <c r="N109" i="2" s="1"/>
  <c r="M110" i="2"/>
  <c r="N110" i="2" s="1"/>
  <c r="M111" i="2"/>
  <c r="N111" i="2" s="1"/>
  <c r="M112" i="2"/>
  <c r="N112" i="2" s="1"/>
  <c r="M113" i="2"/>
  <c r="N113" i="2" s="1"/>
  <c r="M114" i="2"/>
  <c r="N114" i="2" s="1"/>
  <c r="M115" i="2"/>
  <c r="N115" i="2"/>
  <c r="M116" i="2"/>
  <c r="N116" i="2" s="1"/>
  <c r="M117" i="2"/>
  <c r="N117" i="2" s="1"/>
  <c r="M118" i="2"/>
  <c r="N118" i="2" s="1"/>
  <c r="M119" i="2"/>
  <c r="N119" i="2" s="1"/>
  <c r="M120" i="2"/>
  <c r="N120" i="2" s="1"/>
  <c r="M121" i="2"/>
  <c r="N121" i="2" s="1"/>
  <c r="M122" i="2"/>
  <c r="N122" i="2" s="1"/>
  <c r="M123" i="2"/>
  <c r="N123" i="2" s="1"/>
  <c r="M124" i="2"/>
  <c r="N124" i="2" s="1"/>
  <c r="M125" i="2"/>
  <c r="N125" i="2" s="1"/>
  <c r="M126" i="2"/>
  <c r="N126" i="2" s="1"/>
  <c r="M127" i="2"/>
  <c r="N127" i="2" s="1"/>
  <c r="M128" i="2"/>
  <c r="N128" i="2" s="1"/>
  <c r="M129" i="2"/>
  <c r="N129" i="2" s="1"/>
  <c r="M130" i="2"/>
  <c r="N130" i="2" s="1"/>
  <c r="M131" i="2"/>
  <c r="N131" i="2" s="1"/>
  <c r="M132" i="2"/>
  <c r="N132" i="2" s="1"/>
  <c r="M133" i="2"/>
  <c r="N133" i="2" s="1"/>
  <c r="M134" i="2"/>
  <c r="N134" i="2" s="1"/>
  <c r="M135" i="2"/>
  <c r="N135" i="2" s="1"/>
  <c r="M136" i="2"/>
  <c r="N136" i="2" s="1"/>
  <c r="M137" i="2"/>
  <c r="N137" i="2" s="1"/>
  <c r="M138" i="2"/>
  <c r="N138" i="2" s="1"/>
  <c r="M139" i="2"/>
  <c r="N139" i="2" s="1"/>
  <c r="M140" i="2"/>
  <c r="N140" i="2"/>
  <c r="M141" i="2"/>
  <c r="N141" i="2" s="1"/>
  <c r="M142" i="2"/>
  <c r="N142" i="2" s="1"/>
  <c r="M143" i="2"/>
  <c r="N143" i="2" s="1"/>
  <c r="M144" i="2"/>
  <c r="N144" i="2" s="1"/>
  <c r="AB56" i="3"/>
  <c r="AA56" i="3"/>
  <c r="Z56" i="3"/>
  <c r="Y56" i="3"/>
  <c r="X56" i="3"/>
  <c r="U56" i="3"/>
  <c r="L56" i="3"/>
  <c r="M56" i="3" s="1"/>
  <c r="AB55" i="3"/>
  <c r="AA55" i="3"/>
  <c r="Z55" i="3"/>
  <c r="Y55" i="3"/>
  <c r="X55" i="3"/>
  <c r="U55" i="3"/>
  <c r="L55" i="3"/>
  <c r="M55" i="3" s="1"/>
  <c r="AB54" i="3"/>
  <c r="AA54" i="3"/>
  <c r="Z54" i="3"/>
  <c r="Y54" i="3"/>
  <c r="X54" i="3"/>
  <c r="U54" i="3"/>
  <c r="L54" i="3"/>
  <c r="M54" i="3" s="1"/>
  <c r="AB53" i="3"/>
  <c r="AA53" i="3"/>
  <c r="Z53" i="3"/>
  <c r="Y53" i="3"/>
  <c r="X53" i="3"/>
  <c r="U53" i="3"/>
  <c r="L53" i="3"/>
  <c r="M53" i="3" s="1"/>
  <c r="AB52" i="3"/>
  <c r="AA52" i="3"/>
  <c r="Z52" i="3"/>
  <c r="Y52" i="3"/>
  <c r="X52" i="3"/>
  <c r="U52" i="3"/>
  <c r="L52" i="3"/>
  <c r="M52" i="3" s="1"/>
  <c r="AB51" i="3"/>
  <c r="AA51" i="3"/>
  <c r="Z51" i="3"/>
  <c r="Y51" i="3"/>
  <c r="X51" i="3"/>
  <c r="U51" i="3"/>
  <c r="L51" i="3"/>
  <c r="M51" i="3" s="1"/>
  <c r="AB50" i="3"/>
  <c r="AA50" i="3"/>
  <c r="Z50" i="3"/>
  <c r="Y50" i="3"/>
  <c r="X50" i="3"/>
  <c r="U50" i="3"/>
  <c r="L50" i="3"/>
  <c r="M50" i="3" s="1"/>
  <c r="AB49" i="3"/>
  <c r="AA49" i="3"/>
  <c r="Z49" i="3"/>
  <c r="Y49" i="3"/>
  <c r="X49" i="3"/>
  <c r="U49" i="3"/>
  <c r="V49" i="3" s="1"/>
  <c r="L49" i="3"/>
  <c r="M49" i="3" s="1"/>
  <c r="AB48" i="3"/>
  <c r="AA48" i="3"/>
  <c r="Z48" i="3"/>
  <c r="Y48" i="3"/>
  <c r="X48" i="3"/>
  <c r="U48" i="3"/>
  <c r="L48" i="3"/>
  <c r="M48" i="3" s="1"/>
  <c r="AB47" i="3"/>
  <c r="AA47" i="3"/>
  <c r="Z47" i="3"/>
  <c r="Y47" i="3"/>
  <c r="X47" i="3"/>
  <c r="U47" i="3"/>
  <c r="L47" i="3"/>
  <c r="M47" i="3" s="1"/>
  <c r="W47" i="3" s="1"/>
  <c r="AB46" i="3"/>
  <c r="AA46" i="3"/>
  <c r="Z46" i="3"/>
  <c r="Y46" i="3"/>
  <c r="X46" i="3"/>
  <c r="U46" i="3"/>
  <c r="L46" i="3"/>
  <c r="M46" i="3" s="1"/>
  <c r="AB45" i="3"/>
  <c r="AA45" i="3"/>
  <c r="Z45" i="3"/>
  <c r="Y45" i="3"/>
  <c r="X45" i="3"/>
  <c r="U45" i="3"/>
  <c r="L45" i="3"/>
  <c r="M45" i="3" s="1"/>
  <c r="AB44" i="3"/>
  <c r="AA44" i="3"/>
  <c r="Z44" i="3"/>
  <c r="Y44" i="3"/>
  <c r="X44" i="3"/>
  <c r="U44" i="3"/>
  <c r="L44" i="3"/>
  <c r="M44" i="3" s="1"/>
  <c r="AB43" i="3"/>
  <c r="AA43" i="3"/>
  <c r="Z43" i="3"/>
  <c r="Y43" i="3"/>
  <c r="X43" i="3"/>
  <c r="U43" i="3"/>
  <c r="L43" i="3"/>
  <c r="M43" i="3" s="1"/>
  <c r="W43" i="3" s="1"/>
  <c r="AB42" i="3"/>
  <c r="AA42" i="3"/>
  <c r="Z42" i="3"/>
  <c r="Y42" i="3"/>
  <c r="X42" i="3"/>
  <c r="U42" i="3"/>
  <c r="L42" i="3"/>
  <c r="M42" i="3" s="1"/>
  <c r="AB41" i="3"/>
  <c r="AA41" i="3"/>
  <c r="Z41" i="3"/>
  <c r="Y41" i="3"/>
  <c r="X41" i="3"/>
  <c r="U41" i="3"/>
  <c r="L41" i="3"/>
  <c r="M41" i="3" s="1"/>
  <c r="AB40" i="3"/>
  <c r="AA40" i="3"/>
  <c r="Z40" i="3"/>
  <c r="Y40" i="3"/>
  <c r="X40" i="3"/>
  <c r="U40" i="3"/>
  <c r="L40" i="3"/>
  <c r="M40" i="3" s="1"/>
  <c r="AB39" i="3"/>
  <c r="AA39" i="3"/>
  <c r="Z39" i="3"/>
  <c r="Y39" i="3"/>
  <c r="X39" i="3"/>
  <c r="U39" i="3"/>
  <c r="L39" i="3"/>
  <c r="M39" i="3" s="1"/>
  <c r="AB38" i="3"/>
  <c r="AA38" i="3"/>
  <c r="Z38" i="3"/>
  <c r="Y38" i="3"/>
  <c r="X38" i="3"/>
  <c r="U38" i="3"/>
  <c r="L38" i="3"/>
  <c r="M38" i="3" s="1"/>
  <c r="AB37" i="3"/>
  <c r="AA37" i="3"/>
  <c r="Z37" i="3"/>
  <c r="Y37" i="3"/>
  <c r="X37" i="3"/>
  <c r="U37" i="3"/>
  <c r="L37" i="3"/>
  <c r="M37" i="3" s="1"/>
  <c r="AB36" i="3"/>
  <c r="AA36" i="3"/>
  <c r="Z36" i="3"/>
  <c r="Y36" i="3"/>
  <c r="X36" i="3"/>
  <c r="U36" i="3"/>
  <c r="L36" i="3"/>
  <c r="M36" i="3" s="1"/>
  <c r="AB35" i="3"/>
  <c r="AA35" i="3"/>
  <c r="Z35" i="3"/>
  <c r="Y35" i="3"/>
  <c r="X35" i="3"/>
  <c r="U35" i="3"/>
  <c r="L35" i="3"/>
  <c r="M35" i="3" s="1"/>
  <c r="U5" i="3"/>
  <c r="U11" i="3"/>
  <c r="U13" i="3"/>
  <c r="U15" i="3"/>
  <c r="U3" i="3"/>
  <c r="M5" i="3"/>
  <c r="M7" i="3"/>
  <c r="M11" i="3"/>
  <c r="M13" i="3"/>
  <c r="M14" i="3"/>
  <c r="M15" i="3"/>
  <c r="M19" i="3"/>
  <c r="M21" i="3"/>
  <c r="M23" i="3"/>
  <c r="M27" i="3"/>
  <c r="M29" i="3"/>
  <c r="M31" i="3"/>
  <c r="M3" i="3"/>
  <c r="AB34" i="3"/>
  <c r="AA34" i="3"/>
  <c r="Z34" i="3"/>
  <c r="Y34" i="3"/>
  <c r="X34" i="3"/>
  <c r="U34" i="3"/>
  <c r="L34" i="3"/>
  <c r="AB33" i="3"/>
  <c r="AA33" i="3"/>
  <c r="Z33" i="3"/>
  <c r="Y33" i="3"/>
  <c r="X33" i="3"/>
  <c r="U33" i="3"/>
  <c r="L33" i="3"/>
  <c r="AB32" i="3"/>
  <c r="AA32" i="3"/>
  <c r="Z32" i="3"/>
  <c r="Y32" i="3"/>
  <c r="X32" i="3"/>
  <c r="U32" i="3"/>
  <c r="L32" i="3"/>
  <c r="M32" i="3" s="1"/>
  <c r="AB31" i="3"/>
  <c r="AA31" i="3"/>
  <c r="Z31" i="3"/>
  <c r="Y31" i="3"/>
  <c r="X31" i="3"/>
  <c r="U31" i="3"/>
  <c r="L31" i="3"/>
  <c r="AB30" i="3"/>
  <c r="AA30" i="3"/>
  <c r="Z30" i="3"/>
  <c r="Y30" i="3"/>
  <c r="X30" i="3"/>
  <c r="U30" i="3"/>
  <c r="L30" i="3"/>
  <c r="M30" i="3" s="1"/>
  <c r="AB29" i="3"/>
  <c r="AA29" i="3"/>
  <c r="Z29" i="3"/>
  <c r="Y29" i="3"/>
  <c r="X29" i="3"/>
  <c r="U29" i="3"/>
  <c r="L29" i="3"/>
  <c r="AB28" i="3"/>
  <c r="AA28" i="3"/>
  <c r="Z28" i="3"/>
  <c r="Y28" i="3"/>
  <c r="X28" i="3"/>
  <c r="U28" i="3"/>
  <c r="L28" i="3"/>
  <c r="M28" i="3" s="1"/>
  <c r="AB27" i="3"/>
  <c r="AA27" i="3"/>
  <c r="Z27" i="3"/>
  <c r="Y27" i="3"/>
  <c r="X27" i="3"/>
  <c r="U27" i="3"/>
  <c r="L27" i="3"/>
  <c r="AB26" i="3"/>
  <c r="AA26" i="3"/>
  <c r="Z26" i="3"/>
  <c r="Y26" i="3"/>
  <c r="X26" i="3"/>
  <c r="U26" i="3"/>
  <c r="L26" i="3"/>
  <c r="M26" i="3" s="1"/>
  <c r="AB25" i="3"/>
  <c r="AA25" i="3"/>
  <c r="Z25" i="3"/>
  <c r="Y25" i="3"/>
  <c r="X25" i="3"/>
  <c r="U25" i="3"/>
  <c r="L25" i="3"/>
  <c r="M25" i="3" s="1"/>
  <c r="AB24" i="3"/>
  <c r="AA24" i="3"/>
  <c r="Z24" i="3"/>
  <c r="Y24" i="3"/>
  <c r="X24" i="3"/>
  <c r="U24" i="3"/>
  <c r="L24" i="3"/>
  <c r="M24" i="3" s="1"/>
  <c r="AB23" i="3"/>
  <c r="AA23" i="3"/>
  <c r="Z23" i="3"/>
  <c r="Y23" i="3"/>
  <c r="X23" i="3"/>
  <c r="U23" i="3"/>
  <c r="L23" i="3"/>
  <c r="AB22" i="3"/>
  <c r="AA22" i="3"/>
  <c r="Z22" i="3"/>
  <c r="Y22" i="3"/>
  <c r="X22" i="3"/>
  <c r="U22" i="3"/>
  <c r="L22" i="3"/>
  <c r="M22" i="3" s="1"/>
  <c r="AB21" i="3"/>
  <c r="AA21" i="3"/>
  <c r="Z21" i="3"/>
  <c r="Y21" i="3"/>
  <c r="X21" i="3"/>
  <c r="U21" i="3"/>
  <c r="L21" i="3"/>
  <c r="AB20" i="3"/>
  <c r="AA20" i="3"/>
  <c r="Z20" i="3"/>
  <c r="Y20" i="3"/>
  <c r="X20" i="3"/>
  <c r="L20" i="3"/>
  <c r="M20" i="3" s="1"/>
  <c r="AB19" i="3"/>
  <c r="AA19" i="3"/>
  <c r="Z19" i="3"/>
  <c r="Y19" i="3"/>
  <c r="X19" i="3"/>
  <c r="U19" i="3"/>
  <c r="L19" i="3"/>
  <c r="AB18" i="3"/>
  <c r="AA18" i="3"/>
  <c r="Z18" i="3"/>
  <c r="Y18" i="3"/>
  <c r="X18" i="3"/>
  <c r="U18" i="3"/>
  <c r="L18" i="3"/>
  <c r="M18" i="3" s="1"/>
  <c r="AB17" i="3"/>
  <c r="AA17" i="3"/>
  <c r="Z17" i="3"/>
  <c r="Y17" i="3"/>
  <c r="X17" i="3"/>
  <c r="U17" i="3"/>
  <c r="L17" i="3"/>
  <c r="M17" i="3" s="1"/>
  <c r="AB16" i="3"/>
  <c r="AA16" i="3"/>
  <c r="Z16" i="3"/>
  <c r="Y16" i="3"/>
  <c r="X16" i="3"/>
  <c r="U16" i="3"/>
  <c r="L16" i="3"/>
  <c r="M16" i="3" s="1"/>
  <c r="AB15" i="3"/>
  <c r="AA15" i="3"/>
  <c r="Z15" i="3"/>
  <c r="Y15" i="3"/>
  <c r="X15" i="3"/>
  <c r="L15" i="3"/>
  <c r="AB14" i="3"/>
  <c r="AA14" i="3"/>
  <c r="Z14" i="3"/>
  <c r="Y14" i="3"/>
  <c r="X14" i="3"/>
  <c r="U14" i="3"/>
  <c r="L14" i="3"/>
  <c r="AB13" i="3"/>
  <c r="AA13" i="3"/>
  <c r="Z13" i="3"/>
  <c r="Y13" i="3"/>
  <c r="X13" i="3"/>
  <c r="L13" i="3"/>
  <c r="AB12" i="3"/>
  <c r="AA12" i="3"/>
  <c r="Z12" i="3"/>
  <c r="Y12" i="3"/>
  <c r="X12" i="3"/>
  <c r="U12" i="3"/>
  <c r="L12" i="3"/>
  <c r="M12" i="3" s="1"/>
  <c r="AB11" i="3"/>
  <c r="AA11" i="3"/>
  <c r="Z11" i="3"/>
  <c r="Y11" i="3"/>
  <c r="X11" i="3"/>
  <c r="L11" i="3"/>
  <c r="AB10" i="3"/>
  <c r="AA10" i="3"/>
  <c r="Z10" i="3"/>
  <c r="Y10" i="3"/>
  <c r="X10" i="3"/>
  <c r="U10" i="3"/>
  <c r="L10" i="3"/>
  <c r="M10" i="3" s="1"/>
  <c r="AB9" i="3"/>
  <c r="AA9" i="3"/>
  <c r="Z9" i="3"/>
  <c r="Y9" i="3"/>
  <c r="X9" i="3"/>
  <c r="U9" i="3"/>
  <c r="L9" i="3"/>
  <c r="M9" i="3" s="1"/>
  <c r="AB8" i="3"/>
  <c r="AA8" i="3"/>
  <c r="Z8" i="3"/>
  <c r="Y8" i="3"/>
  <c r="X8" i="3"/>
  <c r="L8" i="3"/>
  <c r="M8" i="3" s="1"/>
  <c r="AB7" i="3"/>
  <c r="AA7" i="3"/>
  <c r="Z7" i="3"/>
  <c r="Y7" i="3"/>
  <c r="X7" i="3"/>
  <c r="U7" i="3"/>
  <c r="L7" i="3"/>
  <c r="AB6" i="3"/>
  <c r="AA6" i="3"/>
  <c r="Z6" i="3"/>
  <c r="Y6" i="3"/>
  <c r="X6" i="3"/>
  <c r="U6" i="3"/>
  <c r="L6" i="3"/>
  <c r="AB5" i="3"/>
  <c r="AA5" i="3"/>
  <c r="Z5" i="3"/>
  <c r="Y5" i="3"/>
  <c r="X5" i="3"/>
  <c r="L5" i="3"/>
  <c r="AB4" i="3"/>
  <c r="AA4" i="3"/>
  <c r="Z4" i="3"/>
  <c r="Y4" i="3"/>
  <c r="X4" i="3"/>
  <c r="U4" i="3"/>
  <c r="L4" i="3"/>
  <c r="M4" i="3" s="1"/>
  <c r="AB3" i="3"/>
  <c r="AA3" i="3"/>
  <c r="Z3" i="3"/>
  <c r="Y3" i="3"/>
  <c r="X3" i="3"/>
  <c r="L3" i="3"/>
  <c r="V148" i="2"/>
  <c r="V147" i="2"/>
  <c r="V146" i="2"/>
  <c r="V145" i="2"/>
  <c r="AA144" i="2"/>
  <c r="Z144" i="2"/>
  <c r="Y144" i="2"/>
  <c r="X144" i="2"/>
  <c r="W144" i="2"/>
  <c r="V144" i="2"/>
  <c r="AA143" i="2"/>
  <c r="Z143" i="2"/>
  <c r="Y143" i="2"/>
  <c r="X143" i="2"/>
  <c r="W143" i="2"/>
  <c r="V143" i="2"/>
  <c r="AA142" i="2"/>
  <c r="Z142" i="2"/>
  <c r="Y142" i="2"/>
  <c r="X142" i="2"/>
  <c r="W142" i="2"/>
  <c r="V142" i="2"/>
  <c r="AA141" i="2"/>
  <c r="Z141" i="2"/>
  <c r="Y141" i="2"/>
  <c r="X141" i="2"/>
  <c r="W141" i="2"/>
  <c r="V141" i="2"/>
  <c r="AA140" i="2"/>
  <c r="Z140" i="2"/>
  <c r="Y140" i="2"/>
  <c r="X140" i="2"/>
  <c r="W140" i="2"/>
  <c r="V140" i="2"/>
  <c r="AA139" i="2"/>
  <c r="Z139" i="2"/>
  <c r="Y139" i="2"/>
  <c r="X139" i="2"/>
  <c r="W139" i="2"/>
  <c r="V139" i="2"/>
  <c r="AA138" i="2"/>
  <c r="Z138" i="2"/>
  <c r="Y138" i="2"/>
  <c r="X138" i="2"/>
  <c r="W138" i="2"/>
  <c r="V138" i="2"/>
  <c r="AA137" i="2"/>
  <c r="Z137" i="2"/>
  <c r="Y137" i="2"/>
  <c r="X137" i="2"/>
  <c r="W137" i="2"/>
  <c r="V137" i="2"/>
  <c r="AA136" i="2"/>
  <c r="Z136" i="2"/>
  <c r="Y136" i="2"/>
  <c r="X136" i="2"/>
  <c r="W136" i="2"/>
  <c r="V136" i="2"/>
  <c r="AA135" i="2"/>
  <c r="Z135" i="2"/>
  <c r="Y135" i="2"/>
  <c r="X135" i="2"/>
  <c r="W135" i="2"/>
  <c r="V135" i="2"/>
  <c r="AA134" i="2"/>
  <c r="Z134" i="2"/>
  <c r="Y134" i="2"/>
  <c r="X134" i="2"/>
  <c r="W134" i="2"/>
  <c r="V134" i="2"/>
  <c r="AA133" i="2"/>
  <c r="Z133" i="2"/>
  <c r="Y133" i="2"/>
  <c r="X133" i="2"/>
  <c r="W133" i="2"/>
  <c r="V133" i="2"/>
  <c r="AA132" i="2"/>
  <c r="Z132" i="2"/>
  <c r="Y132" i="2"/>
  <c r="X132" i="2"/>
  <c r="W132" i="2"/>
  <c r="V132" i="2"/>
  <c r="AA131" i="2"/>
  <c r="Z131" i="2"/>
  <c r="Y131" i="2"/>
  <c r="X131" i="2"/>
  <c r="W131" i="2"/>
  <c r="V131" i="2"/>
  <c r="AA130" i="2"/>
  <c r="Z130" i="2"/>
  <c r="Y130" i="2"/>
  <c r="X130" i="2"/>
  <c r="W130" i="2"/>
  <c r="V130" i="2"/>
  <c r="AA129" i="2"/>
  <c r="Z129" i="2"/>
  <c r="Y129" i="2"/>
  <c r="X129" i="2"/>
  <c r="W129" i="2"/>
  <c r="V129" i="2"/>
  <c r="AA128" i="2"/>
  <c r="Z128" i="2"/>
  <c r="Y128" i="2"/>
  <c r="X128" i="2"/>
  <c r="W128" i="2"/>
  <c r="V128" i="2"/>
  <c r="AA127" i="2"/>
  <c r="Z127" i="2"/>
  <c r="Y127" i="2"/>
  <c r="X127" i="2"/>
  <c r="W127" i="2"/>
  <c r="V127" i="2"/>
  <c r="AA126" i="2"/>
  <c r="Z126" i="2"/>
  <c r="Y126" i="2"/>
  <c r="X126" i="2"/>
  <c r="W126" i="2"/>
  <c r="V126" i="2"/>
  <c r="AA125" i="2"/>
  <c r="Z125" i="2"/>
  <c r="Y125" i="2"/>
  <c r="X125" i="2"/>
  <c r="W125" i="2"/>
  <c r="V125" i="2"/>
  <c r="AA124" i="2"/>
  <c r="Z124" i="2"/>
  <c r="Y124" i="2"/>
  <c r="X124" i="2"/>
  <c r="W124" i="2"/>
  <c r="V124" i="2"/>
  <c r="AA123" i="2"/>
  <c r="Z123" i="2"/>
  <c r="Y123" i="2"/>
  <c r="X123" i="2"/>
  <c r="W123" i="2"/>
  <c r="V123" i="2"/>
  <c r="AA122" i="2"/>
  <c r="Z122" i="2"/>
  <c r="Y122" i="2"/>
  <c r="X122" i="2"/>
  <c r="W122" i="2"/>
  <c r="V122" i="2"/>
  <c r="AA121" i="2"/>
  <c r="Z121" i="2"/>
  <c r="Y121" i="2"/>
  <c r="X121" i="2"/>
  <c r="W121" i="2"/>
  <c r="V121" i="2"/>
  <c r="AA120" i="2"/>
  <c r="Z120" i="2"/>
  <c r="Y120" i="2"/>
  <c r="X120" i="2"/>
  <c r="W120" i="2"/>
  <c r="V120" i="2"/>
  <c r="AA119" i="2"/>
  <c r="Z119" i="2"/>
  <c r="Y119" i="2"/>
  <c r="X119" i="2"/>
  <c r="W119" i="2"/>
  <c r="V119" i="2"/>
  <c r="AA118" i="2"/>
  <c r="Z118" i="2"/>
  <c r="Y118" i="2"/>
  <c r="X118" i="2"/>
  <c r="W118" i="2"/>
  <c r="V118" i="2"/>
  <c r="AA117" i="2"/>
  <c r="Z117" i="2"/>
  <c r="Y117" i="2"/>
  <c r="X117" i="2"/>
  <c r="W117" i="2"/>
  <c r="V117" i="2"/>
  <c r="AA116" i="2"/>
  <c r="Z116" i="2"/>
  <c r="Y116" i="2"/>
  <c r="X116" i="2"/>
  <c r="W116" i="2"/>
  <c r="V116" i="2"/>
  <c r="AA115" i="2"/>
  <c r="Z115" i="2"/>
  <c r="Y115" i="2"/>
  <c r="X115" i="2"/>
  <c r="W115" i="2"/>
  <c r="V115" i="2"/>
  <c r="AA114" i="2"/>
  <c r="Z114" i="2"/>
  <c r="Y114" i="2"/>
  <c r="X114" i="2"/>
  <c r="W114" i="2"/>
  <c r="V114" i="2"/>
  <c r="AA113" i="2"/>
  <c r="Z113" i="2"/>
  <c r="Y113" i="2"/>
  <c r="X113" i="2"/>
  <c r="W113" i="2"/>
  <c r="V113" i="2"/>
  <c r="AA112" i="2"/>
  <c r="Z112" i="2"/>
  <c r="Y112" i="2"/>
  <c r="X112" i="2"/>
  <c r="W112" i="2"/>
  <c r="V112" i="2"/>
  <c r="AA111" i="2"/>
  <c r="Z111" i="2"/>
  <c r="Y111" i="2"/>
  <c r="X111" i="2"/>
  <c r="W111" i="2"/>
  <c r="V111" i="2"/>
  <c r="AA110" i="2"/>
  <c r="Z110" i="2"/>
  <c r="Y110" i="2"/>
  <c r="X110" i="2"/>
  <c r="W110" i="2"/>
  <c r="V110" i="2"/>
  <c r="AA109" i="2"/>
  <c r="Z109" i="2"/>
  <c r="Y109" i="2"/>
  <c r="X109" i="2"/>
  <c r="W109" i="2"/>
  <c r="V109" i="2"/>
  <c r="AA108" i="2"/>
  <c r="Z108" i="2"/>
  <c r="Y108" i="2"/>
  <c r="X108" i="2"/>
  <c r="W108" i="2"/>
  <c r="V108" i="2"/>
  <c r="AA107" i="2"/>
  <c r="Z107" i="2"/>
  <c r="Y107" i="2"/>
  <c r="X107" i="2"/>
  <c r="W107" i="2"/>
  <c r="V107" i="2"/>
  <c r="AA106" i="2"/>
  <c r="Z106" i="2"/>
  <c r="Y106" i="2"/>
  <c r="X106" i="2"/>
  <c r="W106" i="2"/>
  <c r="V106" i="2"/>
  <c r="AA105" i="2"/>
  <c r="Z105" i="2"/>
  <c r="Y105" i="2"/>
  <c r="X105" i="2"/>
  <c r="W105" i="2"/>
  <c r="V105" i="2"/>
  <c r="AA104" i="2"/>
  <c r="Z104" i="2"/>
  <c r="Y104" i="2"/>
  <c r="X104" i="2"/>
  <c r="W104" i="2"/>
  <c r="V104" i="2"/>
  <c r="AA103" i="2"/>
  <c r="Z103" i="2"/>
  <c r="Y103" i="2"/>
  <c r="X103" i="2"/>
  <c r="W103" i="2"/>
  <c r="V103" i="2"/>
  <c r="AA102" i="2"/>
  <c r="Z102" i="2"/>
  <c r="Y102" i="2"/>
  <c r="X102" i="2"/>
  <c r="W102" i="2"/>
  <c r="V102" i="2"/>
  <c r="AA101" i="2"/>
  <c r="Z101" i="2"/>
  <c r="Y101" i="2"/>
  <c r="X101" i="2"/>
  <c r="W101" i="2"/>
  <c r="V101" i="2"/>
  <c r="AA100" i="2"/>
  <c r="Z100" i="2"/>
  <c r="Y100" i="2"/>
  <c r="X100" i="2"/>
  <c r="W100" i="2"/>
  <c r="V100" i="2"/>
  <c r="AA99" i="2"/>
  <c r="Z99" i="2"/>
  <c r="Y99" i="2"/>
  <c r="X99" i="2"/>
  <c r="W99" i="2"/>
  <c r="V99" i="2"/>
  <c r="AA98" i="2"/>
  <c r="Z98" i="2"/>
  <c r="Y98" i="2"/>
  <c r="X98" i="2"/>
  <c r="W98" i="2"/>
  <c r="V98" i="2"/>
  <c r="AA97" i="2"/>
  <c r="Z97" i="2"/>
  <c r="Y97" i="2"/>
  <c r="X97" i="2"/>
  <c r="W97" i="2"/>
  <c r="V97" i="2"/>
  <c r="AA96" i="2"/>
  <c r="Z96" i="2"/>
  <c r="Y96" i="2"/>
  <c r="X96" i="2"/>
  <c r="W96" i="2"/>
  <c r="V96" i="2"/>
  <c r="AA95" i="2"/>
  <c r="Z95" i="2"/>
  <c r="Y95" i="2"/>
  <c r="X95" i="2"/>
  <c r="W95" i="2"/>
  <c r="V95" i="2"/>
  <c r="AA94" i="2"/>
  <c r="Z94" i="2"/>
  <c r="Y94" i="2"/>
  <c r="X94" i="2"/>
  <c r="W94" i="2"/>
  <c r="V94" i="2"/>
  <c r="AA93" i="2"/>
  <c r="Z93" i="2"/>
  <c r="Y93" i="2"/>
  <c r="X93" i="2"/>
  <c r="W93" i="2"/>
  <c r="V93" i="2"/>
  <c r="AA92" i="2"/>
  <c r="Z92" i="2"/>
  <c r="Y92" i="2"/>
  <c r="X92" i="2"/>
  <c r="W92" i="2"/>
  <c r="V92" i="2"/>
  <c r="AA91" i="2"/>
  <c r="Z91" i="2"/>
  <c r="Y91" i="2"/>
  <c r="X91" i="2"/>
  <c r="W91" i="2"/>
  <c r="V91" i="2"/>
  <c r="AA90" i="2"/>
  <c r="Z90" i="2"/>
  <c r="Y90" i="2"/>
  <c r="X90" i="2"/>
  <c r="W90" i="2"/>
  <c r="V90" i="2"/>
  <c r="AA89" i="2"/>
  <c r="Z89" i="2"/>
  <c r="Y89" i="2"/>
  <c r="X89" i="2"/>
  <c r="W89" i="2"/>
  <c r="V89" i="2"/>
  <c r="AA88" i="2"/>
  <c r="Z88" i="2"/>
  <c r="Y88" i="2"/>
  <c r="X88" i="2"/>
  <c r="W88" i="2"/>
  <c r="V88" i="2"/>
  <c r="AA87" i="2"/>
  <c r="Z87" i="2"/>
  <c r="Y87" i="2"/>
  <c r="X87" i="2"/>
  <c r="W87" i="2"/>
  <c r="V87" i="2"/>
  <c r="AA86" i="2"/>
  <c r="Z86" i="2"/>
  <c r="Y86" i="2"/>
  <c r="X86" i="2"/>
  <c r="W86" i="2"/>
  <c r="V86" i="2"/>
  <c r="AA85" i="2"/>
  <c r="Z85" i="2"/>
  <c r="Y85" i="2"/>
  <c r="X85" i="2"/>
  <c r="W85" i="2"/>
  <c r="V85" i="2"/>
  <c r="AA84" i="2"/>
  <c r="Z84" i="2"/>
  <c r="Y84" i="2"/>
  <c r="X84" i="2"/>
  <c r="W84" i="2"/>
  <c r="V84" i="2"/>
  <c r="AA83" i="2"/>
  <c r="Z83" i="2"/>
  <c r="Y83" i="2"/>
  <c r="X83" i="2"/>
  <c r="W83" i="2"/>
  <c r="V83" i="2"/>
  <c r="AA82" i="2"/>
  <c r="Z82" i="2"/>
  <c r="Y82" i="2"/>
  <c r="X82" i="2"/>
  <c r="W82" i="2"/>
  <c r="V82" i="2"/>
  <c r="AA81" i="2"/>
  <c r="Z81" i="2"/>
  <c r="Y81" i="2"/>
  <c r="X81" i="2"/>
  <c r="W81" i="2"/>
  <c r="V81" i="2"/>
  <c r="AA80" i="2"/>
  <c r="Z80" i="2"/>
  <c r="Y80" i="2"/>
  <c r="X80" i="2"/>
  <c r="W80" i="2"/>
  <c r="V80" i="2"/>
  <c r="AA79" i="2"/>
  <c r="Z79" i="2"/>
  <c r="Y79" i="2"/>
  <c r="X79" i="2"/>
  <c r="W79" i="2"/>
  <c r="V79" i="2"/>
  <c r="AA78" i="2"/>
  <c r="Z78" i="2"/>
  <c r="Y78" i="2"/>
  <c r="X78" i="2"/>
  <c r="W78" i="2"/>
  <c r="V78" i="2"/>
  <c r="AA77" i="2"/>
  <c r="Z77" i="2"/>
  <c r="Y77" i="2"/>
  <c r="X77" i="2"/>
  <c r="W77" i="2"/>
  <c r="V77" i="2"/>
  <c r="AA76" i="2"/>
  <c r="Z76" i="2"/>
  <c r="Y76" i="2"/>
  <c r="X76" i="2"/>
  <c r="W76" i="2"/>
  <c r="V76" i="2"/>
  <c r="AA75" i="2"/>
  <c r="Z75" i="2"/>
  <c r="Y75" i="2"/>
  <c r="X75" i="2"/>
  <c r="W75" i="2"/>
  <c r="V75" i="2"/>
  <c r="AA74" i="2"/>
  <c r="Z74" i="2"/>
  <c r="Y74" i="2"/>
  <c r="X74" i="2"/>
  <c r="W74" i="2"/>
  <c r="V74" i="2"/>
  <c r="AA73" i="2"/>
  <c r="Z73" i="2"/>
  <c r="Y73" i="2"/>
  <c r="X73" i="2"/>
  <c r="W73" i="2"/>
  <c r="V73" i="2"/>
  <c r="AA72" i="2"/>
  <c r="Z72" i="2"/>
  <c r="Y72" i="2"/>
  <c r="X72" i="2"/>
  <c r="W72" i="2"/>
  <c r="V72" i="2"/>
  <c r="AA71" i="2"/>
  <c r="Z71" i="2"/>
  <c r="Y71" i="2"/>
  <c r="X71" i="2"/>
  <c r="W71" i="2"/>
  <c r="V71" i="2"/>
  <c r="AA70" i="2"/>
  <c r="Z70" i="2"/>
  <c r="Y70" i="2"/>
  <c r="X70" i="2"/>
  <c r="W70" i="2"/>
  <c r="V70" i="2"/>
  <c r="AA69" i="2"/>
  <c r="Z69" i="2"/>
  <c r="Y69" i="2"/>
  <c r="X69" i="2"/>
  <c r="W69" i="2"/>
  <c r="V69" i="2"/>
  <c r="AA68" i="2"/>
  <c r="Z68" i="2"/>
  <c r="Y68" i="2"/>
  <c r="X68" i="2"/>
  <c r="W68" i="2"/>
  <c r="V68" i="2"/>
  <c r="AA67" i="2"/>
  <c r="Z67" i="2"/>
  <c r="Y67" i="2"/>
  <c r="X67" i="2"/>
  <c r="W67" i="2"/>
  <c r="V67" i="2"/>
  <c r="AA66" i="2"/>
  <c r="Z66" i="2"/>
  <c r="Y66" i="2"/>
  <c r="X66" i="2"/>
  <c r="W66" i="2"/>
  <c r="V66" i="2"/>
  <c r="AA65" i="2"/>
  <c r="Z65" i="2"/>
  <c r="Y65" i="2"/>
  <c r="X65" i="2"/>
  <c r="W65" i="2"/>
  <c r="V65" i="2"/>
  <c r="AA64" i="2"/>
  <c r="Z64" i="2"/>
  <c r="Y64" i="2"/>
  <c r="X64" i="2"/>
  <c r="W64" i="2"/>
  <c r="V64" i="2"/>
  <c r="AA63" i="2"/>
  <c r="Z63" i="2"/>
  <c r="Y63" i="2"/>
  <c r="X63" i="2"/>
  <c r="W63" i="2"/>
  <c r="V63" i="2"/>
  <c r="AA62" i="2"/>
  <c r="Z62" i="2"/>
  <c r="Y62" i="2"/>
  <c r="X62" i="2"/>
  <c r="W62" i="2"/>
  <c r="V62" i="2"/>
  <c r="AA61" i="2"/>
  <c r="Z61" i="2"/>
  <c r="Y61" i="2"/>
  <c r="X61" i="2"/>
  <c r="W61" i="2"/>
  <c r="V61" i="2"/>
  <c r="AA60" i="2"/>
  <c r="Z60" i="2"/>
  <c r="Y60" i="2"/>
  <c r="X60" i="2"/>
  <c r="W60" i="2"/>
  <c r="V60" i="2"/>
  <c r="AA59" i="2"/>
  <c r="Z59" i="2"/>
  <c r="Y59" i="2"/>
  <c r="X59" i="2"/>
  <c r="W59" i="2"/>
  <c r="V59" i="2"/>
  <c r="AA58" i="2"/>
  <c r="Z58" i="2"/>
  <c r="Y58" i="2"/>
  <c r="X58" i="2"/>
  <c r="W58" i="2"/>
  <c r="V58" i="2"/>
  <c r="AA57" i="2"/>
  <c r="Z57" i="2"/>
  <c r="Y57" i="2"/>
  <c r="X57" i="2"/>
  <c r="W57" i="2"/>
  <c r="V57" i="2"/>
  <c r="AA56" i="2"/>
  <c r="Z56" i="2"/>
  <c r="Y56" i="2"/>
  <c r="X56" i="2"/>
  <c r="W56" i="2"/>
  <c r="V56" i="2"/>
  <c r="AA55" i="2"/>
  <c r="Z55" i="2"/>
  <c r="Y55" i="2"/>
  <c r="X55" i="2"/>
  <c r="W55" i="2"/>
  <c r="V55" i="2"/>
  <c r="AA54" i="2"/>
  <c r="Z54" i="2"/>
  <c r="Y54" i="2"/>
  <c r="X54" i="2"/>
  <c r="W54" i="2"/>
  <c r="V54" i="2"/>
  <c r="AA53" i="2"/>
  <c r="Z53" i="2"/>
  <c r="Y53" i="2"/>
  <c r="X53" i="2"/>
  <c r="W53" i="2"/>
  <c r="V53" i="2"/>
  <c r="AA52" i="2"/>
  <c r="Z52" i="2"/>
  <c r="Y52" i="2"/>
  <c r="X52" i="2"/>
  <c r="W52" i="2"/>
  <c r="V52" i="2"/>
  <c r="AA51" i="2"/>
  <c r="Z51" i="2"/>
  <c r="Y51" i="2"/>
  <c r="X51" i="2"/>
  <c r="W51" i="2"/>
  <c r="V51" i="2"/>
  <c r="AA50" i="2"/>
  <c r="Z50" i="2"/>
  <c r="Y50" i="2"/>
  <c r="X50" i="2"/>
  <c r="W50" i="2"/>
  <c r="V50" i="2"/>
  <c r="AA49" i="2"/>
  <c r="Z49" i="2"/>
  <c r="Y49" i="2"/>
  <c r="X49" i="2"/>
  <c r="W49" i="2"/>
  <c r="V49" i="2"/>
  <c r="AA48" i="2"/>
  <c r="Z48" i="2"/>
  <c r="Y48" i="2"/>
  <c r="X48" i="2"/>
  <c r="W48" i="2"/>
  <c r="V48" i="2"/>
  <c r="AA47" i="2"/>
  <c r="Z47" i="2"/>
  <c r="Y47" i="2"/>
  <c r="X47" i="2"/>
  <c r="W47" i="2"/>
  <c r="V47" i="2"/>
  <c r="AA46" i="2"/>
  <c r="Z46" i="2"/>
  <c r="Y46" i="2"/>
  <c r="X46" i="2"/>
  <c r="W46" i="2"/>
  <c r="V46" i="2"/>
  <c r="AA45" i="2"/>
  <c r="Z45" i="2"/>
  <c r="Y45" i="2"/>
  <c r="X45" i="2"/>
  <c r="W45" i="2"/>
  <c r="V45" i="2"/>
  <c r="AA44" i="2"/>
  <c r="Z44" i="2"/>
  <c r="Y44" i="2"/>
  <c r="X44" i="2"/>
  <c r="W44" i="2"/>
  <c r="V44" i="2"/>
  <c r="AA43" i="2"/>
  <c r="Z43" i="2"/>
  <c r="Y43" i="2"/>
  <c r="X43" i="2"/>
  <c r="W43" i="2"/>
  <c r="V43" i="2"/>
  <c r="AA42" i="2"/>
  <c r="Z42" i="2"/>
  <c r="Y42" i="2"/>
  <c r="X42" i="2"/>
  <c r="W42" i="2"/>
  <c r="V42" i="2"/>
  <c r="AA41" i="2"/>
  <c r="Z41" i="2"/>
  <c r="Y41" i="2"/>
  <c r="X41" i="2"/>
  <c r="W41" i="2"/>
  <c r="V41" i="2"/>
  <c r="AA40" i="2"/>
  <c r="Z40" i="2"/>
  <c r="Y40" i="2"/>
  <c r="X40" i="2"/>
  <c r="W40" i="2"/>
  <c r="V40" i="2"/>
  <c r="AA39" i="2"/>
  <c r="Z39" i="2"/>
  <c r="Y39" i="2"/>
  <c r="X39" i="2"/>
  <c r="W39" i="2"/>
  <c r="V39" i="2"/>
  <c r="AA38" i="2"/>
  <c r="Z38" i="2"/>
  <c r="Y38" i="2"/>
  <c r="X38" i="2"/>
  <c r="W38" i="2"/>
  <c r="V38" i="2"/>
  <c r="AA37" i="2"/>
  <c r="Z37" i="2"/>
  <c r="Y37" i="2"/>
  <c r="X37" i="2"/>
  <c r="W37" i="2"/>
  <c r="V37" i="2"/>
  <c r="AA36" i="2"/>
  <c r="Z36" i="2"/>
  <c r="Y36" i="2"/>
  <c r="X36" i="2"/>
  <c r="W36" i="2"/>
  <c r="V36" i="2"/>
  <c r="AA35" i="2"/>
  <c r="Z35" i="2"/>
  <c r="Y35" i="2"/>
  <c r="X35" i="2"/>
  <c r="W35" i="2"/>
  <c r="V35" i="2"/>
  <c r="AA34" i="2"/>
  <c r="Z34" i="2"/>
  <c r="Y34" i="2"/>
  <c r="X34" i="2"/>
  <c r="W34" i="2"/>
  <c r="V34" i="2"/>
  <c r="AA33" i="2"/>
  <c r="Z33" i="2"/>
  <c r="Y33" i="2"/>
  <c r="X33" i="2"/>
  <c r="W33" i="2"/>
  <c r="AA32" i="2"/>
  <c r="Z32" i="2"/>
  <c r="Y32" i="2"/>
  <c r="X32" i="2"/>
  <c r="W32" i="2"/>
  <c r="V32" i="2"/>
  <c r="AA31" i="2"/>
  <c r="Z31" i="2"/>
  <c r="Y31" i="2"/>
  <c r="X31" i="2"/>
  <c r="W31" i="2"/>
  <c r="V31" i="2"/>
  <c r="AA30" i="2"/>
  <c r="Z30" i="2"/>
  <c r="Y30" i="2"/>
  <c r="X30" i="2"/>
  <c r="W30" i="2"/>
  <c r="V30" i="2"/>
  <c r="AA29" i="2"/>
  <c r="Z29" i="2"/>
  <c r="Y29" i="2"/>
  <c r="X29" i="2"/>
  <c r="W29" i="2"/>
  <c r="V29" i="2"/>
  <c r="AA28" i="2"/>
  <c r="Z28" i="2"/>
  <c r="Y28" i="2"/>
  <c r="X28" i="2"/>
  <c r="W28" i="2"/>
  <c r="V28" i="2"/>
  <c r="AA27" i="2"/>
  <c r="Z27" i="2"/>
  <c r="Y27" i="2"/>
  <c r="X27" i="2"/>
  <c r="W27" i="2"/>
  <c r="V27" i="2"/>
  <c r="AA26" i="2"/>
  <c r="Z26" i="2"/>
  <c r="Y26" i="2"/>
  <c r="X26" i="2"/>
  <c r="W26" i="2"/>
  <c r="AA25" i="2"/>
  <c r="Z25" i="2"/>
  <c r="Y25" i="2"/>
  <c r="X25" i="2"/>
  <c r="W25" i="2"/>
  <c r="V25" i="2"/>
  <c r="AA24" i="2"/>
  <c r="Z24" i="2"/>
  <c r="Y24" i="2"/>
  <c r="X24" i="2"/>
  <c r="W24" i="2"/>
  <c r="V24" i="2"/>
  <c r="AA23" i="2"/>
  <c r="Z23" i="2"/>
  <c r="Y23" i="2"/>
  <c r="X23" i="2"/>
  <c r="W23" i="2"/>
  <c r="V23" i="2"/>
  <c r="AA22" i="2"/>
  <c r="Z22" i="2"/>
  <c r="Y22" i="2"/>
  <c r="X22" i="2"/>
  <c r="W22" i="2"/>
  <c r="V22" i="2"/>
  <c r="AA21" i="2"/>
  <c r="Z21" i="2"/>
  <c r="Y21" i="2"/>
  <c r="X21" i="2"/>
  <c r="W21" i="2"/>
  <c r="V21" i="2"/>
  <c r="AA20" i="2"/>
  <c r="Z20" i="2"/>
  <c r="Y20" i="2"/>
  <c r="X20" i="2"/>
  <c r="W20" i="2"/>
  <c r="V20" i="2"/>
  <c r="AA19" i="2"/>
  <c r="Z19" i="2"/>
  <c r="Y19" i="2"/>
  <c r="X19" i="2"/>
  <c r="W19" i="2"/>
  <c r="V19" i="2"/>
  <c r="AA18" i="2"/>
  <c r="Z18" i="2"/>
  <c r="Y18" i="2"/>
  <c r="X18" i="2"/>
  <c r="W18" i="2"/>
  <c r="V18" i="2"/>
  <c r="AA17" i="2"/>
  <c r="Z17" i="2"/>
  <c r="Y17" i="2"/>
  <c r="X17" i="2"/>
  <c r="W17" i="2"/>
  <c r="V17" i="2"/>
  <c r="AA16" i="2"/>
  <c r="Z16" i="2"/>
  <c r="Y16" i="2"/>
  <c r="X16" i="2"/>
  <c r="W16" i="2"/>
  <c r="V16" i="2"/>
  <c r="AA15" i="2"/>
  <c r="Z15" i="2"/>
  <c r="Y15" i="2"/>
  <c r="X15" i="2"/>
  <c r="W15" i="2"/>
  <c r="V15" i="2"/>
  <c r="AA14" i="2"/>
  <c r="Z14" i="2"/>
  <c r="Y14" i="2"/>
  <c r="X14" i="2"/>
  <c r="W14" i="2"/>
  <c r="V14" i="2"/>
  <c r="AA13" i="2"/>
  <c r="Z13" i="2"/>
  <c r="Y13" i="2"/>
  <c r="X13" i="2"/>
  <c r="W13" i="2"/>
  <c r="V13" i="2"/>
  <c r="AA12" i="2"/>
  <c r="Z12" i="2"/>
  <c r="Y12" i="2"/>
  <c r="X12" i="2"/>
  <c r="W12" i="2"/>
  <c r="V12" i="2"/>
  <c r="AA11" i="2"/>
  <c r="Z11" i="2"/>
  <c r="Y11" i="2"/>
  <c r="X11" i="2"/>
  <c r="W11" i="2"/>
  <c r="V11" i="2"/>
  <c r="AA10" i="2"/>
  <c r="Z10" i="2"/>
  <c r="Y10" i="2"/>
  <c r="X10" i="2"/>
  <c r="W10" i="2"/>
  <c r="V10" i="2"/>
  <c r="AA9" i="2"/>
  <c r="Z9" i="2"/>
  <c r="Y9" i="2"/>
  <c r="X9" i="2"/>
  <c r="W9" i="2"/>
  <c r="V9" i="2"/>
  <c r="AA8" i="2"/>
  <c r="Z8" i="2"/>
  <c r="Y8" i="2"/>
  <c r="X8" i="2"/>
  <c r="W8" i="2"/>
  <c r="V8" i="2"/>
  <c r="AA7" i="2"/>
  <c r="Z7" i="2"/>
  <c r="Y7" i="2"/>
  <c r="X7" i="2"/>
  <c r="W7" i="2"/>
  <c r="V7" i="2"/>
  <c r="AA6" i="2"/>
  <c r="Z6" i="2"/>
  <c r="Y6" i="2"/>
  <c r="X6" i="2"/>
  <c r="W6" i="2"/>
  <c r="V6" i="2"/>
  <c r="AA5" i="2"/>
  <c r="Z5" i="2"/>
  <c r="Y5" i="2"/>
  <c r="X5" i="2"/>
  <c r="W5" i="2"/>
  <c r="V5" i="2"/>
  <c r="AA4" i="2"/>
  <c r="Z4" i="2"/>
  <c r="Y4" i="2"/>
  <c r="X4" i="2"/>
  <c r="W4" i="2"/>
  <c r="V4" i="2"/>
  <c r="AA3" i="2"/>
  <c r="Z3" i="2"/>
  <c r="Y3" i="2"/>
  <c r="X3" i="2"/>
  <c r="W3" i="2"/>
  <c r="W46" i="3" l="1"/>
  <c r="W36" i="3"/>
  <c r="V53" i="3"/>
  <c r="W53" i="3"/>
  <c r="W16" i="3"/>
  <c r="W24" i="3"/>
  <c r="W32" i="3"/>
  <c r="V3" i="3"/>
  <c r="M34" i="3"/>
  <c r="W34" i="3" s="1"/>
  <c r="W6" i="3"/>
  <c r="M33" i="3"/>
  <c r="W33" i="3" s="1"/>
  <c r="V54" i="3"/>
  <c r="U8" i="3"/>
  <c r="V8" i="3" s="1"/>
  <c r="M6" i="3"/>
  <c r="W48" i="3"/>
  <c r="W44" i="3"/>
  <c r="V51" i="3"/>
  <c r="V52" i="3"/>
  <c r="U20" i="3"/>
  <c r="V20" i="3" s="1"/>
  <c r="W41" i="3"/>
  <c r="W40" i="3"/>
  <c r="V48" i="3"/>
  <c r="W55" i="3"/>
  <c r="W56" i="3"/>
  <c r="W17" i="3"/>
  <c r="W39" i="3"/>
  <c r="V43" i="3"/>
  <c r="V46" i="3"/>
  <c r="W5" i="3"/>
  <c r="V35" i="3"/>
  <c r="V36" i="3"/>
  <c r="V38" i="3"/>
  <c r="W13" i="3"/>
  <c r="W30" i="3"/>
  <c r="V32" i="3"/>
  <c r="V4" i="3"/>
  <c r="W21" i="3"/>
  <c r="W29" i="3"/>
  <c r="W52" i="3"/>
  <c r="V12" i="3"/>
  <c r="W28" i="3"/>
  <c r="V28" i="3"/>
  <c r="V50" i="3"/>
  <c r="W50" i="3"/>
  <c r="V47" i="3"/>
  <c r="W37" i="3"/>
  <c r="V37" i="3"/>
  <c r="V41" i="3"/>
  <c r="V42" i="3"/>
  <c r="W42" i="3"/>
  <c r="V44" i="3"/>
  <c r="W54" i="3"/>
  <c r="W35" i="3"/>
  <c r="W38" i="3"/>
  <c r="V39" i="3"/>
  <c r="V40" i="3"/>
  <c r="V55" i="3"/>
  <c r="V56" i="3"/>
  <c r="W45" i="3"/>
  <c r="V45" i="3"/>
  <c r="W49" i="3"/>
  <c r="W51" i="3"/>
  <c r="W3" i="3"/>
  <c r="W18" i="3"/>
  <c r="W14" i="3"/>
  <c r="V16" i="3"/>
  <c r="W25" i="3"/>
  <c r="W26" i="3"/>
  <c r="W19" i="3"/>
  <c r="V27" i="3"/>
  <c r="W9" i="3"/>
  <c r="W10" i="3"/>
  <c r="W11" i="3"/>
  <c r="W22" i="3"/>
  <c r="V24" i="3"/>
  <c r="V14" i="3"/>
  <c r="W15" i="3"/>
  <c r="V15" i="3"/>
  <c r="V17" i="3"/>
  <c r="V18" i="3"/>
  <c r="V30" i="3"/>
  <c r="W31" i="3"/>
  <c r="V31" i="3"/>
  <c r="V33" i="3"/>
  <c r="W12" i="3"/>
  <c r="V13" i="3"/>
  <c r="V29" i="3"/>
  <c r="W27" i="3"/>
  <c r="V11" i="3"/>
  <c r="V9" i="3"/>
  <c r="V10" i="3"/>
  <c r="V22" i="3"/>
  <c r="W23" i="3"/>
  <c r="V23" i="3"/>
  <c r="V25" i="3"/>
  <c r="V26" i="3"/>
  <c r="V19" i="3"/>
  <c r="V6" i="3"/>
  <c r="V7" i="3"/>
  <c r="W7" i="3"/>
  <c r="W4" i="3"/>
  <c r="V5" i="3"/>
  <c r="W20" i="3"/>
  <c r="V21" i="3"/>
  <c r="W8" i="3" l="1"/>
  <c r="V34" i="3"/>
</calcChain>
</file>

<file path=xl/sharedStrings.xml><?xml version="1.0" encoding="utf-8"?>
<sst xmlns="http://schemas.openxmlformats.org/spreadsheetml/2006/main" count="1469" uniqueCount="450">
  <si>
    <t>Post May 2018 composition</t>
  </si>
  <si>
    <t>Post May 2022 composition</t>
  </si>
  <si>
    <t>Control</t>
  </si>
  <si>
    <t>Net seats</t>
  </si>
  <si>
    <t>ons code</t>
  </si>
  <si>
    <t>council name</t>
  </si>
  <si>
    <t>council type</t>
  </si>
  <si>
    <t>seats</t>
  </si>
  <si>
    <t>region</t>
  </si>
  <si>
    <t>CON</t>
  </si>
  <si>
    <t>LAB</t>
  </si>
  <si>
    <t>LD</t>
  </si>
  <si>
    <t>GRN</t>
  </si>
  <si>
    <t>OTH</t>
  </si>
  <si>
    <t>Total</t>
  </si>
  <si>
    <t>Losses</t>
  </si>
  <si>
    <t>Gains</t>
  </si>
  <si>
    <t>E07000086</t>
  </si>
  <si>
    <t>Eastleigh</t>
  </si>
  <si>
    <t>District</t>
  </si>
  <si>
    <t>All</t>
  </si>
  <si>
    <t>South East</t>
  </si>
  <si>
    <t>Yes</t>
  </si>
  <si>
    <t>E07000062</t>
  </si>
  <si>
    <t>Hastings</t>
  </si>
  <si>
    <t>E07000011</t>
  </si>
  <si>
    <t>Huntingdonshire</t>
  </si>
  <si>
    <t>East of England</t>
  </si>
  <si>
    <t>E07000195</t>
  </si>
  <si>
    <t>Newcastle under Lyme</t>
  </si>
  <si>
    <t>West Midlands</t>
  </si>
  <si>
    <t>E07000012</t>
  </si>
  <si>
    <t>South Cambridgeshire</t>
  </si>
  <si>
    <t>E07000223</t>
  </si>
  <si>
    <t>Adur</t>
  </si>
  <si>
    <t>Half</t>
  </si>
  <si>
    <t>No</t>
  </si>
  <si>
    <t>E07000078</t>
  </si>
  <si>
    <t>Cheltenham</t>
  </si>
  <si>
    <t>South West</t>
  </si>
  <si>
    <t>E07000087</t>
  </si>
  <si>
    <t>Fareham</t>
  </si>
  <si>
    <t>E07000088</t>
  </si>
  <si>
    <t>Gosport</t>
  </si>
  <si>
    <t>E07000219</t>
  </si>
  <si>
    <t>Nuneaton and Bedworth</t>
  </si>
  <si>
    <t>E07000178</t>
  </si>
  <si>
    <t>Oxford</t>
  </si>
  <si>
    <t>E07000032</t>
  </si>
  <si>
    <t>Amber Valley</t>
  </si>
  <si>
    <t>Third</t>
  </si>
  <si>
    <t>East Midlands</t>
  </si>
  <si>
    <t>E07000066</t>
  </si>
  <si>
    <t>Basildon</t>
  </si>
  <si>
    <t>E07000084</t>
  </si>
  <si>
    <t>Basingstoke and Deane</t>
  </si>
  <si>
    <t>E07000068</t>
  </si>
  <si>
    <t>Brentwood</t>
  </si>
  <si>
    <t>E07000095</t>
  </si>
  <si>
    <t>Broxbourne</t>
  </si>
  <si>
    <t>E07000117</t>
  </si>
  <si>
    <t>Burnley</t>
  </si>
  <si>
    <t>North West</t>
  </si>
  <si>
    <t>E07000008</t>
  </si>
  <si>
    <t>Cambridge</t>
  </si>
  <si>
    <t>E07000192</t>
  </si>
  <si>
    <t>Cannock Chase</t>
  </si>
  <si>
    <t>E07000069</t>
  </si>
  <si>
    <t>Castle Point</t>
  </si>
  <si>
    <t>E07000177</t>
  </si>
  <si>
    <t>Cherwell</t>
  </si>
  <si>
    <t>E07000118</t>
  </si>
  <si>
    <t>Chorley</t>
  </si>
  <si>
    <t>E07000071</t>
  </si>
  <si>
    <t>Colchester</t>
  </si>
  <si>
    <t>E07000226</t>
  </si>
  <si>
    <t>Crawley</t>
  </si>
  <si>
    <t>E07000207</t>
  </si>
  <si>
    <t>Elmbridge</t>
  </si>
  <si>
    <t>E07000072</t>
  </si>
  <si>
    <t>Epping Forest</t>
  </si>
  <si>
    <t>E07000041</t>
  </si>
  <si>
    <t>Exeter</t>
  </si>
  <si>
    <t>E07000073</t>
  </si>
  <si>
    <t>Harlow</t>
  </si>
  <si>
    <t>E07000089</t>
  </si>
  <si>
    <t>Hart</t>
  </si>
  <si>
    <t>E07000090</t>
  </si>
  <si>
    <t>Havant</t>
  </si>
  <si>
    <t>E07000120</t>
  </si>
  <si>
    <t>Hyndburn</t>
  </si>
  <si>
    <t>E07000202</t>
  </si>
  <si>
    <t>Ipswich</t>
  </si>
  <si>
    <t>E07000138</t>
  </si>
  <si>
    <t>Lincoln</t>
  </si>
  <si>
    <t>E07000110</t>
  </si>
  <si>
    <t>Maidstone</t>
  </si>
  <si>
    <t>E07000210</t>
  </si>
  <si>
    <t>Mole Valley</t>
  </si>
  <si>
    <t>E07000099</t>
  </si>
  <si>
    <t>North Hertfordshire</t>
  </si>
  <si>
    <t>E07000148</t>
  </si>
  <si>
    <t>Norwich</t>
  </si>
  <si>
    <t>E07000122</t>
  </si>
  <si>
    <t>Pendle</t>
  </si>
  <si>
    <t>E07000123</t>
  </si>
  <si>
    <t>Preston</t>
  </si>
  <si>
    <t>E07000236</t>
  </si>
  <si>
    <t>Redditch</t>
  </si>
  <si>
    <t>E07000211</t>
  </si>
  <si>
    <t>Reigate and Banstead</t>
  </si>
  <si>
    <t>E07000075</t>
  </si>
  <si>
    <t>Rochford</t>
  </si>
  <si>
    <t>E07000125</t>
  </si>
  <si>
    <t>Rossendale</t>
  </si>
  <si>
    <t>E07000220</t>
  </si>
  <si>
    <t>Rugby</t>
  </si>
  <si>
    <t>E07000212</t>
  </si>
  <si>
    <t>Runnymede</t>
  </si>
  <si>
    <t>E07000092</t>
  </si>
  <si>
    <t>Rushmoor</t>
  </si>
  <si>
    <t>E07000240</t>
  </si>
  <si>
    <t>St Albans</t>
  </si>
  <si>
    <t>E07000243</t>
  </si>
  <si>
    <t>Stevenage</t>
  </si>
  <si>
    <t>E07000199</t>
  </si>
  <si>
    <t>Tamworth</t>
  </si>
  <si>
    <t>E07000215</t>
  </si>
  <si>
    <t>Tandridge</t>
  </si>
  <si>
    <t>E07000102</t>
  </si>
  <si>
    <t>Three Rivers</t>
  </si>
  <si>
    <t>E07000116</t>
  </si>
  <si>
    <t>Tunbridge Wells</t>
  </si>
  <si>
    <t>E07000103</t>
  </si>
  <si>
    <t>Watford</t>
  </si>
  <si>
    <t>E07000241</t>
  </si>
  <si>
    <t>Welwyn Hatfield</t>
  </si>
  <si>
    <t>E07000127</t>
  </si>
  <si>
    <t>West Lancashire</t>
  </si>
  <si>
    <t>E07000181</t>
  </si>
  <si>
    <t>West Oxfordshire</t>
  </si>
  <si>
    <t>E07000094</t>
  </si>
  <si>
    <t>Winchester</t>
  </si>
  <si>
    <t>E07000217</t>
  </si>
  <si>
    <t>Woking</t>
  </si>
  <si>
    <t>E07000237</t>
  </si>
  <si>
    <t>Worcester</t>
  </si>
  <si>
    <t>E07000229</t>
  </si>
  <si>
    <t>Worthing</t>
  </si>
  <si>
    <t>E09000002</t>
  </si>
  <si>
    <t>Barking and Dagenham</t>
  </si>
  <si>
    <t>London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</si>
  <si>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</si>
  <si>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</si>
  <si>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</si>
  <si>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</si>
  <si>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</si>
  <si>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</si>
  <si>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</si>
  <si>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</si>
  <si>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</si>
  <si>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</si>
  <si>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</si>
  <si>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</si>
  <si>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</si>
  <si>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</si>
  <si>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</si>
  <si>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</si>
  <si>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</si>
  <si>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</si>
  <si>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</si>
  <si>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</si>
  <si>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</si>
  <si>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</si>
  <si>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</si>
  <si>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</si>
  <si>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</si>
  <si>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</si>
  <si>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</si>
  <si>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</si>
  <si>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</si>
  <si>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</si>
  <si>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</si>
  <si>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</si>
  <si>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</si>
  <si>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</si>
  <si>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</si>
  <si>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</si>
  <si>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</si>
  <si>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</si>
  <si>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</si>
  <si>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</si>
  <si>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</si>
  <si>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</si>
  <si>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</si>
  <si>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</si>
  <si>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</si>
  <si>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</si>
  <si>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</si>
  <si>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</si>
  <si>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</si>
  <si>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</si>
  <si>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</si>
  <si>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</si>
  <si>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</si>
  <si>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</si>
  <si>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</si>
  <si>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</si>
  <si>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</si>
  <si>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</si>
  <si>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</si>
  <si>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</si>
  <si>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</si>
  <si>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</si>
  <si>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E08000016</t>
  </si>
  <si>
    <t>Barnsley</t>
  </si>
  <si>
    <t>Metropolitan</t>
  </si>
  <si>
    <t>Yorkshire and The Humber</t>
  </si>
  <si>
    <t>E08000025</t>
  </si>
  <si>
    <t>Birmingham</t>
  </si>
  <si>
    <t>E08000001</t>
  </si>
  <si>
    <t>Bolton</t>
  </si>
  <si>
    <t>E08000032</t>
  </si>
  <si>
    <t>Bradford</t>
  </si>
  <si>
    <t>E08000002</t>
  </si>
  <si>
    <t>Bury</t>
  </si>
  <si>
    <t>E08000033</t>
  </si>
  <si>
    <t>Calderdale</t>
  </si>
  <si>
    <t>E08000026</t>
  </si>
  <si>
    <t>Coventry</t>
  </si>
  <si>
    <t>E08000027</t>
  </si>
  <si>
    <t>Dudley</t>
  </si>
  <si>
    <t>E08000037</t>
  </si>
  <si>
    <t>Gateshead</t>
  </si>
  <si>
    <t>North East</t>
  </si>
  <si>
    <t>E08000034</t>
  </si>
  <si>
    <t>Kirklees</t>
  </si>
  <si>
    <t>E08000011</t>
  </si>
  <si>
    <t>Knowsley</t>
  </si>
  <si>
    <t>E08000035</t>
  </si>
  <si>
    <t>Leeds</t>
  </si>
  <si>
    <t>E08000003</t>
  </si>
  <si>
    <t>Manchester</t>
  </si>
  <si>
    <t>E08000021</t>
  </si>
  <si>
    <t>Newcastle upon Tyne</t>
  </si>
  <si>
    <t>E08000022</t>
  </si>
  <si>
    <t>North Tyneside</t>
  </si>
  <si>
    <t>E08000004</t>
  </si>
  <si>
    <t>Oldham</t>
  </si>
  <si>
    <t>E08000005</t>
  </si>
  <si>
    <t>Rochdale</t>
  </si>
  <si>
    <t>E08000006</t>
  </si>
  <si>
    <t>Salford</t>
  </si>
  <si>
    <t>E08000028</t>
  </si>
  <si>
    <t>Sandwell</t>
  </si>
  <si>
    <t>E08000014</t>
  </si>
  <si>
    <t>Sefton</t>
  </si>
  <si>
    <t>E08000019</t>
  </si>
  <si>
    <t>Sheffield</t>
  </si>
  <si>
    <t>E08000029</t>
  </si>
  <si>
    <t>Solihull</t>
  </si>
  <si>
    <t>E08000023</t>
  </si>
  <si>
    <t>South Tyneside</t>
  </si>
  <si>
    <t>E08000013</t>
  </si>
  <si>
    <t>St. Helens</t>
  </si>
  <si>
    <t>E08000007</t>
  </si>
  <si>
    <t>Stockport</t>
  </si>
  <si>
    <t>E08000024</t>
  </si>
  <si>
    <t>Sunderland</t>
  </si>
  <si>
    <t>E08000008</t>
  </si>
  <si>
    <t>Tameside</t>
  </si>
  <si>
    <t>E08000009</t>
  </si>
  <si>
    <t>Trafford</t>
  </si>
  <si>
    <t>E08000036</t>
  </si>
  <si>
    <t>Wakefield</t>
  </si>
  <si>
    <t>E08000030</t>
  </si>
  <si>
    <t>Walsall</t>
  </si>
  <si>
    <t>E08000010</t>
  </si>
  <si>
    <t>Wigan</t>
  </si>
  <si>
    <t>E08000015</t>
  </si>
  <si>
    <t>Wirral</t>
  </si>
  <si>
    <t>E08000031</t>
  </si>
  <si>
    <t>Wolverhampton</t>
  </si>
  <si>
    <t>E06000008</t>
  </si>
  <si>
    <t>Blackburn with Darwen</t>
  </si>
  <si>
    <t>Unitary</t>
  </si>
  <si>
    <t>E06000015</t>
  </si>
  <si>
    <t>Derby</t>
  </si>
  <si>
    <t>E06000006</t>
  </si>
  <si>
    <t>Halton</t>
  </si>
  <si>
    <t>E06000001</t>
  </si>
  <si>
    <t>Hartlepool</t>
  </si>
  <si>
    <t>E06000010</t>
  </si>
  <si>
    <t>Hull</t>
  </si>
  <si>
    <t>E06000042</t>
  </si>
  <si>
    <t>Milton Keynes</t>
  </si>
  <si>
    <t>E06000012</t>
  </si>
  <si>
    <t>North East Lincolnshire</t>
  </si>
  <si>
    <t>E06000031</t>
  </si>
  <si>
    <t>Peterborough</t>
  </si>
  <si>
    <t>E06000026</t>
  </si>
  <si>
    <t>Plymouth</t>
  </si>
  <si>
    <t>E06000044</t>
  </si>
  <si>
    <t>Portsmouth</t>
  </si>
  <si>
    <t>E06000038</t>
  </si>
  <si>
    <t>Reading</t>
  </si>
  <si>
    <t>E06000039</t>
  </si>
  <si>
    <t>Slough</t>
  </si>
  <si>
    <t>E06000045</t>
  </si>
  <si>
    <t>Southampton</t>
  </si>
  <si>
    <t>E06000033</t>
  </si>
  <si>
    <t>Southend-on-Sea</t>
  </si>
  <si>
    <t>E06000030</t>
  </si>
  <si>
    <t>Swindon</t>
  </si>
  <si>
    <t>E06000034</t>
  </si>
  <si>
    <t>Thurrock</t>
  </si>
  <si>
    <t>E06000041</t>
  </si>
  <si>
    <t>Wokingham</t>
  </si>
  <si>
    <t>E10000023</t>
  </si>
  <si>
    <t>North Yorkshire</t>
  </si>
  <si>
    <t>E10000027</t>
  </si>
  <si>
    <t>Somerset</t>
  </si>
  <si>
    <t>Cumberland</t>
  </si>
  <si>
    <t>Westmorland and Furness</t>
  </si>
  <si>
    <t>S12000033</t>
  </si>
  <si>
    <t>Aberdeen City</t>
  </si>
  <si>
    <t>S12000034</t>
  </si>
  <si>
    <t>Aberdeenshire</t>
  </si>
  <si>
    <t>S12000041</t>
  </si>
  <si>
    <t>Angus</t>
  </si>
  <si>
    <t>S12000035</t>
  </si>
  <si>
    <t>Argyll and Bute</t>
  </si>
  <si>
    <t>S12000005</t>
  </si>
  <si>
    <t>Clackmannanshire</t>
  </si>
  <si>
    <t>S12000013</t>
  </si>
  <si>
    <t>Na h-Eileanan Siar</t>
  </si>
  <si>
    <t>S12000006</t>
  </si>
  <si>
    <t>Dumfries and Galloway</t>
  </si>
  <si>
    <t>S12000042</t>
  </si>
  <si>
    <t>Dundee City</t>
  </si>
  <si>
    <t>S12000008</t>
  </si>
  <si>
    <t>East Ayrshire</t>
  </si>
  <si>
    <t>S12000045</t>
  </si>
  <si>
    <t>East Dunbartonshire</t>
  </si>
  <si>
    <t>S12000010</t>
  </si>
  <si>
    <t>East Lothian</t>
  </si>
  <si>
    <t>S12000011</t>
  </si>
  <si>
    <t>East Renfrewshire</t>
  </si>
  <si>
    <t>S12000036</t>
  </si>
  <si>
    <t>City of Edinburgh</t>
  </si>
  <si>
    <t>S12000014</t>
  </si>
  <si>
    <t>Falkirk</t>
  </si>
  <si>
    <t>S12000015</t>
  </si>
  <si>
    <t>Fife</t>
  </si>
  <si>
    <t>S12000046</t>
  </si>
  <si>
    <t>Glasgow City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</si>
  <si>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</si>
  <si>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</si>
  <si>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</si>
  <si>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</si>
  <si>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</si>
  <si>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</si>
  <si>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</si>
  <si>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</si>
  <si>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S12000021</t>
  </si>
  <si>
    <t>North Ayrshire</t>
  </si>
  <si>
    <t>S12000044</t>
  </si>
  <si>
    <t>North Lanarkshire</t>
  </si>
  <si>
    <t>S12000023</t>
  </si>
  <si>
    <t>Orkney Islands</t>
  </si>
  <si>
    <t>S12000024</t>
  </si>
  <si>
    <t>Perth and Kinross</t>
  </si>
  <si>
    <t>S12000038</t>
  </si>
  <si>
    <t>Renfrewshire</t>
  </si>
  <si>
    <t>S12000026</t>
  </si>
  <si>
    <t>Scottish Borders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</si>
  <si>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</si>
  <si>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</si>
  <si>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</si>
  <si>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</si>
  <si>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</si>
  <si>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</si>
  <si>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</si>
  <si>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</si>
  <si>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S12000039</t>
  </si>
  <si>
    <t>West Dunbartonshire</t>
  </si>
  <si>
    <t>S12000040</t>
  </si>
  <si>
    <t>West Lothian</t>
  </si>
  <si>
    <t>Scotland</t>
  </si>
  <si>
    <t>Boundary change Yes/No</t>
  </si>
  <si>
    <t>W06000001</t>
  </si>
  <si>
    <t>Isle of Anglesey</t>
  </si>
  <si>
    <t>W06000019</t>
  </si>
  <si>
    <t>Blaenau Gwent</t>
  </si>
  <si>
    <t>W06000013</t>
  </si>
  <si>
    <t>Bridgend</t>
  </si>
  <si>
    <t>W06000018</t>
  </si>
  <si>
    <t>Caerphilly</t>
  </si>
  <si>
    <t>W06000015</t>
  </si>
  <si>
    <t>Cardiff</t>
  </si>
  <si>
    <t>W06000010</t>
  </si>
  <si>
    <t>Carmarthenshire</t>
  </si>
  <si>
    <t>W06000008</t>
  </si>
  <si>
    <t>Ceredigion</t>
  </si>
  <si>
    <t>W06000003</t>
  </si>
  <si>
    <t>Conwy</t>
  </si>
  <si>
    <t>W06000004</t>
  </si>
  <si>
    <t>Denbighshire</t>
  </si>
  <si>
    <t>W06000005</t>
  </si>
  <si>
    <t>Flintshire</t>
  </si>
  <si>
    <t>W06000002</t>
  </si>
  <si>
    <t>Gwynedd</t>
  </si>
  <si>
    <t>W06000024</t>
  </si>
  <si>
    <t>Merthyr Tydfil</t>
  </si>
  <si>
    <t>W06000021</t>
  </si>
  <si>
    <t>Monmouthshire</t>
  </si>
  <si>
    <t>W06000012</t>
  </si>
  <si>
    <t>Neath Port Talbot</t>
  </si>
  <si>
    <t>W06000022</t>
  </si>
  <si>
    <t>Newport</t>
  </si>
  <si>
    <t>W06000009</t>
  </si>
  <si>
    <t>Pembrokeshire</t>
  </si>
  <si>
    <t>W06000023</t>
  </si>
  <si>
    <t>Powys</t>
  </si>
  <si>
    <t>W06000016</t>
  </si>
  <si>
    <t>Rhondda Cynon Taff</t>
  </si>
  <si>
    <t>W06000011</t>
  </si>
  <si>
    <t>Swansea</t>
  </si>
  <si>
    <t>W06000020</t>
  </si>
  <si>
    <t>Torfaen</t>
  </si>
  <si>
    <t>W06000014</t>
  </si>
  <si>
    <t>Vale of Glamorgan</t>
  </si>
  <si>
    <t>W06000006</t>
  </si>
  <si>
    <t>Wrexham</t>
  </si>
  <si>
    <t>Wales</t>
  </si>
  <si>
    <t>Post-2017 election composition</t>
  </si>
  <si>
    <t>Post-May 2022 Election composition</t>
  </si>
  <si>
    <t>SNP</t>
  </si>
  <si>
    <t>Others</t>
  </si>
  <si>
    <t>SNP/PC</t>
  </si>
  <si>
    <t>Vacant</t>
  </si>
  <si>
    <t>E07000247</t>
  </si>
  <si>
    <t>E07000248</t>
  </si>
  <si>
    <t>-</t>
  </si>
  <si>
    <t>New Council Yes/No</t>
  </si>
  <si>
    <t>year</t>
  </si>
  <si>
    <t>Con</t>
  </si>
  <si>
    <t>Lab</t>
  </si>
  <si>
    <t>Lib Dem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</si>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</sst>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;\-0;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8"/>
      <color theme="1"/>
      <name val="Calibri"/>
      <family val="2"/>
    </font>
    <font>
      <sz val="9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7">
    <xf numFmtId="0" fontId="0" fillId="0" borderId="0" xfId="0"/>
    <xf numFmtId="0" fontId="3" fillId="0" borderId="0" xfId="2" applyFont="1"/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3" fillId="0" borderId="0" xfId="2" applyFont="1" applyAlignment="1">
      <alignment horizontal="right"/>
    </xf>
    <xf numFmtId="164" fontId="3" fillId="0" borderId="0" xfId="2" applyNumberFormat="1" applyFont="1"/>
    <xf numFmtId="0" fontId="3" fillId="0" borderId="0" xfId="1" applyFont="1" applyFill="1"/>
    <xf numFmtId="0" fontId="1" fillId="0" borderId="0" xfId="0" applyFont="1"/>
    <xf numFmtId="0" fontId="3" fillId="0" borderId="0" xfId="0" applyFont="1"/>
    <xf numFmtId="0" fontId="3" fillId="0" borderId="0" xfId="1" applyFont="1" applyAlignment="1">
      <alignment horizontal="left"/>
    </xf>
    <xf numFmtId="3" fontId="3" fillId="0" borderId="0" xfId="1" applyNumberFormat="1" applyFont="1" applyAlignment="1">
      <alignment horizontal="right"/>
    </xf>
    <xf numFmtId="3" fontId="0" fillId="0" borderId="0" xfId="0" applyNumberFormat="1"/>
    <xf numFmtId="0" fontId="3" fillId="0" borderId="0" xfId="1" applyFont="1" applyFill="1" applyAlignment="1">
      <alignment horizontal="center"/>
    </xf>
    <xf numFmtId="0" fontId="3" fillId="0" borderId="0" xfId="2" applyFont="1" applyAlignment="1">
      <alignment horizontal="center" wrapText="1"/>
    </xf>
    <xf numFmtId="0" fontId="3" fillId="0" borderId="0" xfId="2" applyFont="1" applyAlignment="1">
      <alignment wrapText="1"/>
    </xf>
    <xf numFmtId="0" fontId="3" fillId="0" borderId="0" xfId="2" applyFont="1" applyAlignment="1">
      <alignment horizontal="center"/>
    </xf>
  </cellXfs>
  <cellStyles count="3">
    <cellStyle name="Normal" xfId="0" builtinId="0"/>
    <cellStyle name="Normal 2" xfId="1" xr:uid="{F554C0B7-5859-4139-832A-D293353E4C99}"/>
    <cellStyle name="Normal 3" xfId="2" xr:uid="{7C4FE979-8FB4-4B99-9A09-6208A540C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Ind.XL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ap03f\DIS\stats\SGS\Social%20Indicators\Crime%20and%20justice\2.6%20Pri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 page"/>
      <sheetName val="page table"/>
      <sheetName val="Core Table"/>
      <sheetName val="Links"/>
      <sheetName val="SInd"/>
    </sheetNames>
    <sheetDataSet>
      <sheetData sheetId="0"/>
      <sheetData sheetId="1">
        <row r="2">
          <cell r="B2" t="str">
            <v>Table title (Times New Roman 10 pt.)</v>
          </cell>
        </row>
        <row r="3">
          <cell r="B3" t="str">
            <v>subtitle (Times New Roman 8 or 9 pt)</v>
          </cell>
        </row>
        <row r="5">
          <cell r="C5" t="str">
            <v>Column titles</v>
          </cell>
          <cell r="E5" t="str">
            <v>Column titles</v>
          </cell>
        </row>
        <row r="7">
          <cell r="B7" t="str">
            <v>1993-94</v>
          </cell>
          <cell r="C7" t="str">
            <v>Data</v>
          </cell>
        </row>
        <row r="8">
          <cell r="B8" t="str">
            <v>1994-95</v>
          </cell>
        </row>
        <row r="9">
          <cell r="B9" t="str">
            <v>1995-96</v>
          </cell>
        </row>
        <row r="10">
          <cell r="B10" t="str">
            <v>1996-97</v>
          </cell>
        </row>
        <row r="11">
          <cell r="B11" t="str">
            <v>1997-98</v>
          </cell>
        </row>
        <row r="12">
          <cell r="B12" t="str">
            <v>1998-99</v>
          </cell>
        </row>
        <row r="13">
          <cell r="B13" t="str">
            <v>1999-00</v>
          </cell>
        </row>
        <row r="14">
          <cell r="B14" t="str">
            <v>2000-01</v>
          </cell>
        </row>
        <row r="17">
          <cell r="B17" t="str">
            <v>Notes: Times New Roman 8 pt.</v>
          </cell>
        </row>
        <row r="19">
          <cell r="B19" t="str">
            <v xml:space="preserve">Sources: </v>
          </cell>
          <cell r="F19" t="str">
            <v xml:space="preserve"> </v>
          </cell>
        </row>
      </sheetData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 page"/>
      <sheetName val="E&amp;W"/>
      <sheetName val="page"/>
      <sheetName val="Int Comp"/>
      <sheetName val="data table"/>
      <sheetName val="links"/>
      <sheetName val="data table1"/>
      <sheetName val="data table2"/>
    </sheetNames>
    <sheetDataSet>
      <sheetData sheetId="0"/>
      <sheetData sheetId="1">
        <row r="1">
          <cell r="B1" t="str">
            <v>Prison population 1980-2002 by sex of prisoner</v>
          </cell>
        </row>
      </sheetData>
      <sheetData sheetId="2">
        <row r="1">
          <cell r="B1" t="str">
            <v>Prison estate population 1980-2008 by sex of prisoner</v>
          </cell>
        </row>
        <row r="2">
          <cell r="B2" t="str">
            <v>England and Wales, average of monthly totals</v>
          </cell>
        </row>
        <row r="4">
          <cell r="C4" t="str">
            <v xml:space="preserve">Males </v>
          </cell>
          <cell r="D4" t="str">
            <v>Females</v>
          </cell>
          <cell r="E4" t="str">
            <v>Total</v>
          </cell>
          <cell r="F4" t="str">
            <v>Females</v>
          </cell>
          <cell r="G4" t="str">
            <v>Females</v>
          </cell>
        </row>
        <row r="6">
          <cell r="B6">
            <v>1980</v>
          </cell>
          <cell r="C6">
            <v>40748</v>
          </cell>
          <cell r="D6">
            <v>1407</v>
          </cell>
          <cell r="E6">
            <v>0.96413022903653223</v>
          </cell>
          <cell r="F6">
            <v>1516</v>
          </cell>
          <cell r="G6">
            <v>1516</v>
          </cell>
        </row>
        <row r="7">
          <cell r="B7">
            <v>1990</v>
          </cell>
          <cell r="C7">
            <v>43378</v>
          </cell>
          <cell r="D7">
            <v>1607</v>
          </cell>
          <cell r="E7">
            <v>0.96449138410227908</v>
          </cell>
          <cell r="F7">
            <v>1597</v>
          </cell>
          <cell r="G7">
            <v>1597</v>
          </cell>
        </row>
        <row r="8">
          <cell r="B8">
            <v>1991</v>
          </cell>
          <cell r="C8">
            <v>44336</v>
          </cell>
          <cell r="D8">
            <v>1561</v>
          </cell>
          <cell r="E8">
            <v>45897</v>
          </cell>
          <cell r="F8">
            <v>3.401093753404362E-2</v>
          </cell>
        </row>
        <row r="9">
          <cell r="B9">
            <v>1997</v>
          </cell>
          <cell r="C9">
            <v>58439</v>
          </cell>
          <cell r="D9">
            <v>1577</v>
          </cell>
          <cell r="E9">
            <v>0.95622934188565634</v>
          </cell>
          <cell r="F9">
            <v>2675</v>
          </cell>
          <cell r="G9">
            <v>2675</v>
          </cell>
        </row>
        <row r="10">
          <cell r="B10">
            <v>1998</v>
          </cell>
          <cell r="C10">
            <v>62194</v>
          </cell>
          <cell r="D10">
            <v>1561</v>
          </cell>
          <cell r="E10">
            <v>0.95244950152375996</v>
          </cell>
          <cell r="F10">
            <v>3105</v>
          </cell>
          <cell r="G10">
            <v>3105</v>
          </cell>
        </row>
        <row r="11">
          <cell r="B11">
            <v>1999</v>
          </cell>
          <cell r="C11">
            <v>61523</v>
          </cell>
          <cell r="D11">
            <v>1811</v>
          </cell>
          <cell r="E11">
            <v>0.94986876640419948</v>
          </cell>
          <cell r="F11">
            <v>3247</v>
          </cell>
          <cell r="G11">
            <v>3247</v>
          </cell>
        </row>
        <row r="12">
          <cell r="B12">
            <v>2000</v>
          </cell>
          <cell r="C12">
            <v>61252</v>
          </cell>
          <cell r="D12">
            <v>1979</v>
          </cell>
          <cell r="E12">
            <v>0.94814402030896872</v>
          </cell>
          <cell r="F12">
            <v>3350</v>
          </cell>
          <cell r="G12">
            <v>3350</v>
          </cell>
        </row>
        <row r="13">
          <cell r="B13">
            <v>2001</v>
          </cell>
          <cell r="C13">
            <v>62560</v>
          </cell>
          <cell r="D13">
            <v>2262</v>
          </cell>
          <cell r="E13">
            <v>0.94357551168157339</v>
          </cell>
          <cell r="F13">
            <v>3741</v>
          </cell>
          <cell r="G13">
            <v>3741</v>
          </cell>
        </row>
        <row r="14">
          <cell r="B14">
            <v>2002</v>
          </cell>
          <cell r="C14">
            <v>66544.083333333328</v>
          </cell>
          <cell r="D14">
            <v>2675</v>
          </cell>
          <cell r="E14">
            <v>0.93932100791306561</v>
          </cell>
          <cell r="F14">
            <v>4298.666666666667</v>
          </cell>
          <cell r="G14">
            <v>4298.666666666667</v>
          </cell>
        </row>
        <row r="15">
          <cell r="B15">
            <v>2003</v>
          </cell>
          <cell r="C15">
            <v>68612.583333333328</v>
          </cell>
          <cell r="D15">
            <v>3105</v>
          </cell>
          <cell r="E15">
            <v>0.93940939419662817</v>
          </cell>
          <cell r="F15">
            <v>4425.416666666667</v>
          </cell>
          <cell r="G15">
            <v>4425.416666666667</v>
          </cell>
        </row>
        <row r="16">
          <cell r="B16">
            <v>2004</v>
          </cell>
          <cell r="C16">
            <v>70208.833333333328</v>
          </cell>
          <cell r="D16">
            <v>3247</v>
          </cell>
          <cell r="E16">
            <v>0.94041234840019072</v>
          </cell>
          <cell r="F16">
            <v>5.0131233595800524E-2</v>
          </cell>
          <cell r="G16">
            <v>4448.6658333333335</v>
          </cell>
        </row>
        <row r="17">
          <cell r="B17">
            <v>2005</v>
          </cell>
          <cell r="C17">
            <v>71512.666666666672</v>
          </cell>
          <cell r="D17">
            <v>3350</v>
          </cell>
          <cell r="E17">
            <v>0.94120692245850601</v>
          </cell>
          <cell r="F17">
            <v>4595</v>
          </cell>
          <cell r="G17">
            <v>4467.083333333333</v>
          </cell>
        </row>
        <row r="18">
          <cell r="B18">
            <v>2006</v>
          </cell>
          <cell r="C18">
            <v>73680</v>
          </cell>
          <cell r="D18">
            <v>0.94023198367522287</v>
          </cell>
          <cell r="E18">
            <v>0.94286162170578025</v>
          </cell>
          <cell r="F18">
            <v>4452</v>
          </cell>
          <cell r="G18">
            <v>4447</v>
          </cell>
        </row>
        <row r="19">
          <cell r="B19">
            <v>2007</v>
          </cell>
          <cell r="C19">
            <v>76021.082500000004</v>
          </cell>
          <cell r="D19">
            <v>0.94554162693832078</v>
          </cell>
          <cell r="E19">
            <v>0.94510678252299651</v>
          </cell>
          <cell r="F19">
            <v>4373.751666666667</v>
          </cell>
          <cell r="G19">
            <v>4373.751666666667</v>
          </cell>
        </row>
        <row r="20">
          <cell r="B20">
            <v>2008</v>
          </cell>
          <cell r="C20">
            <v>78222.333333333328</v>
          </cell>
          <cell r="D20">
            <v>3580</v>
          </cell>
          <cell r="E20">
            <v>0.94658523893848145</v>
          </cell>
          <cell r="F20">
            <v>5.4573170731707317E-2</v>
          </cell>
          <cell r="G20">
            <v>4414</v>
          </cell>
        </row>
        <row r="21">
          <cell r="B21" t="str">
            <v>May</v>
          </cell>
          <cell r="C21">
            <v>62330</v>
          </cell>
          <cell r="D21">
            <v>3690</v>
          </cell>
          <cell r="E21">
            <v>66020</v>
          </cell>
          <cell r="F21">
            <v>5.5892153892759769E-2</v>
          </cell>
          <cell r="G21">
            <v>5.44925281371159E-2</v>
          </cell>
        </row>
        <row r="22">
          <cell r="B22" t="str">
            <v>Apr 2008</v>
          </cell>
          <cell r="C22">
            <v>77851</v>
          </cell>
          <cell r="D22">
            <v>3710</v>
          </cell>
          <cell r="E22">
            <v>0.94565441846340725</v>
          </cell>
          <cell r="F22">
            <v>5.5873493975903611E-2</v>
          </cell>
          <cell r="G22">
            <v>4474</v>
          </cell>
        </row>
        <row r="23">
          <cell r="B23" t="str">
            <v>Apr 2009</v>
          </cell>
          <cell r="C23">
            <v>78510.990000000005</v>
          </cell>
          <cell r="D23">
            <v>3800</v>
          </cell>
          <cell r="E23">
            <v>0.94826907746938194</v>
          </cell>
          <cell r="F23">
            <v>5.6640333879862871E-2</v>
          </cell>
          <cell r="G23">
            <v>4283.01</v>
          </cell>
        </row>
        <row r="24">
          <cell r="B24" t="str">
            <v xml:space="preserve">August </v>
          </cell>
          <cell r="C24">
            <v>63190</v>
          </cell>
          <cell r="D24">
            <v>3870</v>
          </cell>
          <cell r="E24">
            <v>67060</v>
          </cell>
          <cell r="F24">
            <v>5.7709513868177749E-2</v>
          </cell>
        </row>
        <row r="25">
          <cell r="B25" t="str">
            <v>September</v>
          </cell>
          <cell r="C25">
            <v>63507</v>
          </cell>
          <cell r="D25">
            <v>3958</v>
          </cell>
          <cell r="E25">
            <v>67465</v>
          </cell>
          <cell r="F25">
            <v>5.8667457200029645E-2</v>
          </cell>
        </row>
        <row r="26">
          <cell r="B26" t="str">
            <v>Sources:</v>
          </cell>
          <cell r="C26" t="str">
            <v>Home Office, Prison statistics, England &amp; Wales</v>
          </cell>
          <cell r="D26">
            <v>4040</v>
          </cell>
          <cell r="E26">
            <v>68050</v>
          </cell>
          <cell r="F26">
            <v>5.9368111682586336E-2</v>
          </cell>
        </row>
        <row r="27">
          <cell r="B27" t="str">
            <v>November</v>
          </cell>
          <cell r="C27" t="str">
            <v>Prison population brief, England &amp; Wales</v>
          </cell>
          <cell r="D27">
            <v>4020</v>
          </cell>
          <cell r="E27">
            <v>68450</v>
          </cell>
          <cell r="F27">
            <v>5.8728999269539811E-2</v>
          </cell>
        </row>
        <row r="29">
          <cell r="B29" t="str">
            <v xml:space="preserve">Sources: Prison statistics, England &amp; Wales 2000 </v>
          </cell>
        </row>
        <row r="30">
          <cell r="B30" t="str">
            <v>Prison population brief, England &amp; Wales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2AA8-41EF-466C-A061-C5123AAC7BFF}">
  <dimension ref="A1:AH325"/>
  <sheetViews>
    <sheetView tabSelected="1" zoomScaleNormal="100" workbookViewId="0">
      <pane ySplit="2" topLeftCell="A3" activePane="bottomLeft" state="frozen"/>
      <selection activeCell="AA51" sqref="AA51"/>
      <selection pane="bottomLeft"/>
    </sheetView>
  </sheetViews>
  <sheetFormatPr defaultColWidth="7.21875" defaultRowHeight="14.4" x14ac:dyDescent="0.3"/>
  <cols>
    <col min="1" max="1" width="9.88671875" style="2" bestFit="1" customWidth="1"/>
    <col min="2" max="2" width="22" style="2" bestFit="1" customWidth="1"/>
    <col min="3" max="3" width="20.5546875" style="2" bestFit="1" customWidth="1"/>
    <col min="4" max="4" width="17.109375" style="2" customWidth="1"/>
    <col min="5" max="5" width="11" style="2" bestFit="1" customWidth="1"/>
    <col min="6" max="6" width="7.5546875" style="2" bestFit="1" customWidth="1"/>
    <col min="7" max="7" width="22.109375" style="2" customWidth="1"/>
    <col min="8" max="13" width="7.21875" style="4" customWidth="1"/>
    <col min="14" max="14" width="8.21875" style="4" customWidth="1"/>
    <col min="15" max="20" width="7.21875" style="4"/>
    <col min="21" max="21" width="7.33203125" style="4" bestFit="1" customWidth="1"/>
    <col min="22" max="22" width="7.21875" style="4"/>
    <col min="23" max="27" width="7.5546875" style="4" bestFit="1" customWidth="1"/>
    <col min="35" max="16384" width="7.21875" style="2"/>
  </cols>
  <sheetData>
    <row r="1" spans="1:34" ht="14.25" customHeight="1" x14ac:dyDescent="0.3">
      <c r="H1" s="13" t="s">
        <v>0</v>
      </c>
      <c r="I1" s="13"/>
      <c r="J1" s="13"/>
      <c r="K1" s="13"/>
      <c r="L1" s="13"/>
      <c r="M1" s="13"/>
      <c r="N1" s="13"/>
      <c r="O1" s="13" t="s">
        <v>1</v>
      </c>
      <c r="P1" s="13"/>
      <c r="Q1" s="13"/>
      <c r="R1" s="13"/>
      <c r="S1" s="13"/>
      <c r="T1" s="13"/>
      <c r="U1" s="13"/>
      <c r="V1" s="13"/>
      <c r="W1" s="13" t="s">
        <v>3</v>
      </c>
      <c r="X1" s="13"/>
      <c r="Y1" s="13"/>
      <c r="Z1" s="13"/>
      <c r="AA1" s="13"/>
      <c r="AB1" s="2"/>
      <c r="AC1" s="2"/>
      <c r="AD1" s="2"/>
      <c r="AE1" s="2"/>
      <c r="AF1" s="2"/>
      <c r="AG1" s="2"/>
      <c r="AH1" s="2"/>
    </row>
    <row r="2" spans="1:34" ht="13.2" x14ac:dyDescent="0.3">
      <c r="A2" s="2" t="s">
        <v>4</v>
      </c>
      <c r="B2" s="2" t="s">
        <v>5</v>
      </c>
      <c r="C2" s="3" t="s">
        <v>389</v>
      </c>
      <c r="D2" s="3" t="s">
        <v>444</v>
      </c>
      <c r="E2" s="2" t="s">
        <v>6</v>
      </c>
      <c r="F2" s="2" t="s">
        <v>7</v>
      </c>
      <c r="G2" s="2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2</v>
      </c>
      <c r="O2" s="4" t="s">
        <v>9</v>
      </c>
      <c r="P2" s="4" t="s">
        <v>10</v>
      </c>
      <c r="Q2" s="4" t="s">
        <v>11</v>
      </c>
      <c r="R2" s="4" t="s">
        <v>12</v>
      </c>
      <c r="S2" s="4" t="s">
        <v>13</v>
      </c>
      <c r="T2" s="4" t="s">
        <v>440</v>
      </c>
      <c r="U2" s="4" t="s">
        <v>14</v>
      </c>
      <c r="V2" s="4" t="s">
        <v>2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2"/>
      <c r="AC2" s="2"/>
      <c r="AD2" s="2"/>
      <c r="AE2" s="2"/>
      <c r="AF2" s="2"/>
      <c r="AG2" s="2"/>
      <c r="AH2" s="2"/>
    </row>
    <row r="3" spans="1:34" ht="13.2" x14ac:dyDescent="0.3">
      <c r="A3" s="2" t="s">
        <v>17</v>
      </c>
      <c r="B3" s="2" t="s">
        <v>18</v>
      </c>
      <c r="C3" s="2" t="s">
        <v>36</v>
      </c>
      <c r="D3" s="2" t="s">
        <v>36</v>
      </c>
      <c r="E3" s="2" t="s">
        <v>19</v>
      </c>
      <c r="F3" s="2" t="s">
        <v>20</v>
      </c>
      <c r="G3" s="2" t="s">
        <v>21</v>
      </c>
      <c r="H3" s="4">
        <v>4</v>
      </c>
      <c r="I3" s="4">
        <v>0</v>
      </c>
      <c r="J3" s="4">
        <v>32</v>
      </c>
      <c r="K3" s="4">
        <v>0</v>
      </c>
      <c r="L3" s="4">
        <v>3</v>
      </c>
      <c r="M3" s="4">
        <f>SUM(H3:L3)</f>
        <v>39</v>
      </c>
      <c r="N3" s="4" t="str">
        <f>IF(MAX(H3:L3)&gt;M3/2, INDEX($O$2:$S$2,MATCH(MAX(H3:L3),H3:L3,0)), "NOC")</f>
        <v>LD</v>
      </c>
      <c r="O3" s="9">
        <v>1</v>
      </c>
      <c r="P3" s="9">
        <v>0</v>
      </c>
      <c r="Q3" s="9">
        <v>34</v>
      </c>
      <c r="R3" s="9">
        <v>0</v>
      </c>
      <c r="S3" s="9">
        <v>4</v>
      </c>
      <c r="T3" s="8"/>
      <c r="U3" s="4">
        <f>SUM(O3:T3)</f>
        <v>39</v>
      </c>
      <c r="V3" s="4" t="str">
        <f t="shared" ref="V3:V25" si="0">IF(MAX(O3:S3)&gt;U3/2, INDEX($O$2:$S$2,MATCH(MAX(O3:S3),O3:S3,0)), "NOC")</f>
        <v>LD</v>
      </c>
      <c r="W3" s="4">
        <f t="shared" ref="W3:W34" si="1">O3-H3</f>
        <v>-3</v>
      </c>
      <c r="X3" s="4">
        <f t="shared" ref="X3:X34" si="2">P3-I3</f>
        <v>0</v>
      </c>
      <c r="Y3" s="4">
        <f t="shared" ref="Y3:Y34" si="3">Q3-J3</f>
        <v>2</v>
      </c>
      <c r="Z3" s="4">
        <f t="shared" ref="Z3:Z34" si="4">R3-K3</f>
        <v>0</v>
      </c>
      <c r="AA3" s="4">
        <f t="shared" ref="AA3:AA34" si="5">S3-L3</f>
        <v>1</v>
      </c>
      <c r="AB3" s="2"/>
      <c r="AC3" s="2"/>
      <c r="AD3" s="2"/>
      <c r="AE3" s="2"/>
      <c r="AF3" s="2"/>
      <c r="AG3" s="2"/>
      <c r="AH3" s="2"/>
    </row>
    <row r="4" spans="1:34" ht="13.2" x14ac:dyDescent="0.3">
      <c r="A4" s="2" t="s">
        <v>23</v>
      </c>
      <c r="B4" s="2" t="s">
        <v>24</v>
      </c>
      <c r="C4" s="2" t="s">
        <v>36</v>
      </c>
      <c r="D4" s="2" t="s">
        <v>36</v>
      </c>
      <c r="E4" s="2" t="s">
        <v>19</v>
      </c>
      <c r="F4" s="2" t="s">
        <v>20</v>
      </c>
      <c r="G4" s="2" t="s">
        <v>21</v>
      </c>
      <c r="H4" s="4">
        <v>8</v>
      </c>
      <c r="I4" s="4">
        <v>24</v>
      </c>
      <c r="J4" s="4">
        <v>0</v>
      </c>
      <c r="K4" s="4">
        <v>0</v>
      </c>
      <c r="L4" s="4">
        <v>0</v>
      </c>
      <c r="M4" s="4">
        <f t="shared" ref="M4:M67" si="6">SUM(H4:L4)</f>
        <v>32</v>
      </c>
      <c r="N4" s="4" t="str">
        <f t="shared" ref="N4:N66" si="7">IF(MAX(H4:L4)&gt;M4/2, INDEX($O$2:$S$2,MATCH(MAX(H4:L4),H4:L4,0)), "NOC")</f>
        <v>LAB</v>
      </c>
      <c r="O4" s="9">
        <v>12</v>
      </c>
      <c r="P4" s="9">
        <v>15</v>
      </c>
      <c r="Q4" s="9">
        <v>0</v>
      </c>
      <c r="R4" s="9">
        <v>5</v>
      </c>
      <c r="S4" s="9">
        <v>0</v>
      </c>
      <c r="T4" s="8"/>
      <c r="U4" s="4">
        <f t="shared" ref="U4:U67" si="8">SUM(O4:T4)</f>
        <v>32</v>
      </c>
      <c r="V4" s="4" t="str">
        <f t="shared" si="0"/>
        <v>NOC</v>
      </c>
      <c r="W4" s="4">
        <f t="shared" si="1"/>
        <v>4</v>
      </c>
      <c r="X4" s="4">
        <f t="shared" si="2"/>
        <v>-9</v>
      </c>
      <c r="Y4" s="4">
        <f t="shared" si="3"/>
        <v>0</v>
      </c>
      <c r="Z4" s="4">
        <f t="shared" si="4"/>
        <v>5</v>
      </c>
      <c r="AA4" s="4">
        <f t="shared" si="5"/>
        <v>0</v>
      </c>
      <c r="AB4" s="2"/>
      <c r="AC4" s="2"/>
      <c r="AD4" s="2"/>
      <c r="AE4" s="2"/>
      <c r="AF4" s="2"/>
      <c r="AG4" s="2"/>
      <c r="AH4" s="2"/>
    </row>
    <row r="5" spans="1:34" ht="13.2" x14ac:dyDescent="0.3">
      <c r="A5" s="2" t="s">
        <v>25</v>
      </c>
      <c r="B5" s="2" t="s">
        <v>26</v>
      </c>
      <c r="C5" s="2" t="s">
        <v>36</v>
      </c>
      <c r="D5" s="2" t="s">
        <v>36</v>
      </c>
      <c r="E5" s="2" t="s">
        <v>19</v>
      </c>
      <c r="F5" s="2" t="s">
        <v>20</v>
      </c>
      <c r="G5" s="2" t="s">
        <v>27</v>
      </c>
      <c r="H5" s="4">
        <v>30</v>
      </c>
      <c r="I5" s="4">
        <v>4</v>
      </c>
      <c r="J5" s="4">
        <v>7</v>
      </c>
      <c r="K5" s="4">
        <v>0</v>
      </c>
      <c r="L5" s="4">
        <v>11</v>
      </c>
      <c r="M5" s="4">
        <f t="shared" si="6"/>
        <v>52</v>
      </c>
      <c r="N5" s="4" t="str">
        <f t="shared" si="7"/>
        <v>CON</v>
      </c>
      <c r="O5" s="9">
        <v>22</v>
      </c>
      <c r="P5" s="9">
        <v>4</v>
      </c>
      <c r="Q5" s="9">
        <v>10</v>
      </c>
      <c r="R5" s="9">
        <v>1</v>
      </c>
      <c r="S5" s="9">
        <v>15</v>
      </c>
      <c r="T5" s="8"/>
      <c r="U5" s="4">
        <f t="shared" si="8"/>
        <v>52</v>
      </c>
      <c r="V5" s="4" t="str">
        <f t="shared" si="0"/>
        <v>NOC</v>
      </c>
      <c r="W5" s="4">
        <f t="shared" si="1"/>
        <v>-8</v>
      </c>
      <c r="X5" s="4">
        <f t="shared" si="2"/>
        <v>0</v>
      </c>
      <c r="Y5" s="4">
        <f t="shared" si="3"/>
        <v>3</v>
      </c>
      <c r="Z5" s="4">
        <f t="shared" si="4"/>
        <v>1</v>
      </c>
      <c r="AA5" s="4">
        <f t="shared" si="5"/>
        <v>4</v>
      </c>
      <c r="AB5" s="2"/>
      <c r="AC5" s="2"/>
      <c r="AD5" s="2"/>
      <c r="AE5" s="2"/>
      <c r="AF5" s="2"/>
      <c r="AG5" s="2"/>
      <c r="AH5" s="2"/>
    </row>
    <row r="6" spans="1:34" ht="13.2" x14ac:dyDescent="0.3">
      <c r="A6" s="2" t="s">
        <v>28</v>
      </c>
      <c r="B6" s="2" t="s">
        <v>29</v>
      </c>
      <c r="C6" s="2" t="s">
        <v>36</v>
      </c>
      <c r="D6" s="2" t="s">
        <v>36</v>
      </c>
      <c r="E6" s="2" t="s">
        <v>19</v>
      </c>
      <c r="F6" s="2" t="s">
        <v>20</v>
      </c>
      <c r="G6" s="2" t="s">
        <v>30</v>
      </c>
      <c r="H6" s="4">
        <v>18</v>
      </c>
      <c r="I6" s="4">
        <v>20</v>
      </c>
      <c r="J6" s="4">
        <v>3</v>
      </c>
      <c r="K6" s="4">
        <v>0</v>
      </c>
      <c r="L6" s="4">
        <v>3</v>
      </c>
      <c r="M6" s="4">
        <f t="shared" si="6"/>
        <v>44</v>
      </c>
      <c r="N6" s="4" t="str">
        <f t="shared" si="7"/>
        <v>NOC</v>
      </c>
      <c r="O6" s="9">
        <v>25</v>
      </c>
      <c r="P6" s="9">
        <v>19</v>
      </c>
      <c r="Q6" s="9">
        <v>0</v>
      </c>
      <c r="R6" s="9">
        <v>0</v>
      </c>
      <c r="S6" s="9">
        <v>0</v>
      </c>
      <c r="T6" s="8"/>
      <c r="U6" s="4">
        <f t="shared" si="8"/>
        <v>44</v>
      </c>
      <c r="V6" s="4" t="str">
        <f t="shared" si="0"/>
        <v>CON</v>
      </c>
      <c r="W6" s="4">
        <f t="shared" si="1"/>
        <v>7</v>
      </c>
      <c r="X6" s="4">
        <f t="shared" si="2"/>
        <v>-1</v>
      </c>
      <c r="Y6" s="4">
        <f t="shared" si="3"/>
        <v>-3</v>
      </c>
      <c r="Z6" s="4">
        <f t="shared" si="4"/>
        <v>0</v>
      </c>
      <c r="AA6" s="4">
        <f t="shared" si="5"/>
        <v>-3</v>
      </c>
      <c r="AB6" s="2"/>
      <c r="AC6" s="2"/>
      <c r="AD6" s="2"/>
      <c r="AE6" s="2"/>
      <c r="AF6" s="2"/>
      <c r="AG6" s="2"/>
      <c r="AH6" s="2"/>
    </row>
    <row r="7" spans="1:34" ht="13.2" x14ac:dyDescent="0.3">
      <c r="A7" s="2" t="s">
        <v>31</v>
      </c>
      <c r="B7" s="2" t="s">
        <v>32</v>
      </c>
      <c r="C7" s="2" t="s">
        <v>36</v>
      </c>
      <c r="D7" s="2" t="s">
        <v>36</v>
      </c>
      <c r="E7" s="2" t="s">
        <v>19</v>
      </c>
      <c r="F7" s="2" t="s">
        <v>20</v>
      </c>
      <c r="G7" s="2" t="s">
        <v>27</v>
      </c>
      <c r="H7" s="4">
        <v>11</v>
      </c>
      <c r="I7" s="4">
        <v>2</v>
      </c>
      <c r="J7" s="4">
        <v>30</v>
      </c>
      <c r="K7" s="4">
        <v>0</v>
      </c>
      <c r="L7" s="4">
        <v>2</v>
      </c>
      <c r="M7" s="4">
        <f t="shared" si="6"/>
        <v>45</v>
      </c>
      <c r="N7" s="4" t="str">
        <f t="shared" si="7"/>
        <v>LD</v>
      </c>
      <c r="O7" s="9">
        <v>8</v>
      </c>
      <c r="P7" s="9">
        <v>0</v>
      </c>
      <c r="Q7" s="9">
        <v>37</v>
      </c>
      <c r="R7" s="9">
        <v>0</v>
      </c>
      <c r="S7" s="9">
        <v>0</v>
      </c>
      <c r="T7" s="8"/>
      <c r="U7" s="4">
        <f t="shared" si="8"/>
        <v>45</v>
      </c>
      <c r="V7" s="4" t="str">
        <f t="shared" si="0"/>
        <v>LD</v>
      </c>
      <c r="W7" s="4">
        <f t="shared" si="1"/>
        <v>-3</v>
      </c>
      <c r="X7" s="4">
        <f t="shared" si="2"/>
        <v>-2</v>
      </c>
      <c r="Y7" s="4">
        <f t="shared" si="3"/>
        <v>7</v>
      </c>
      <c r="Z7" s="4">
        <f t="shared" si="4"/>
        <v>0</v>
      </c>
      <c r="AA7" s="4">
        <f t="shared" si="5"/>
        <v>-2</v>
      </c>
      <c r="AB7" s="2"/>
      <c r="AC7" s="2"/>
      <c r="AD7" s="2"/>
      <c r="AE7" s="2"/>
      <c r="AF7" s="2"/>
      <c r="AG7" s="2"/>
      <c r="AH7" s="2"/>
    </row>
    <row r="8" spans="1:34" ht="13.2" x14ac:dyDescent="0.3">
      <c r="A8" s="2" t="s">
        <v>33</v>
      </c>
      <c r="B8" s="2" t="s">
        <v>34</v>
      </c>
      <c r="C8" s="2" t="s">
        <v>36</v>
      </c>
      <c r="D8" s="2" t="s">
        <v>36</v>
      </c>
      <c r="E8" s="2" t="s">
        <v>19</v>
      </c>
      <c r="F8" s="2" t="s">
        <v>35</v>
      </c>
      <c r="G8" s="2" t="s">
        <v>21</v>
      </c>
      <c r="H8" s="4">
        <v>16</v>
      </c>
      <c r="I8" s="4">
        <v>7</v>
      </c>
      <c r="J8" s="4">
        <v>0</v>
      </c>
      <c r="K8" s="4">
        <v>0</v>
      </c>
      <c r="L8" s="4">
        <v>6</v>
      </c>
      <c r="M8" s="4">
        <f t="shared" si="6"/>
        <v>29</v>
      </c>
      <c r="N8" s="4" t="str">
        <f t="shared" si="7"/>
        <v>CON</v>
      </c>
      <c r="O8" s="9">
        <v>16</v>
      </c>
      <c r="P8" s="9">
        <v>9</v>
      </c>
      <c r="Q8" s="9">
        <v>0</v>
      </c>
      <c r="R8" s="9">
        <v>2</v>
      </c>
      <c r="S8" s="9">
        <v>2</v>
      </c>
      <c r="T8" s="8"/>
      <c r="U8" s="4">
        <f t="shared" si="8"/>
        <v>29</v>
      </c>
      <c r="V8" s="4" t="str">
        <f t="shared" si="0"/>
        <v>CON</v>
      </c>
      <c r="W8" s="4">
        <f t="shared" si="1"/>
        <v>0</v>
      </c>
      <c r="X8" s="4">
        <f t="shared" si="2"/>
        <v>2</v>
      </c>
      <c r="Y8" s="4">
        <f t="shared" si="3"/>
        <v>0</v>
      </c>
      <c r="Z8" s="4">
        <f t="shared" si="4"/>
        <v>2</v>
      </c>
      <c r="AA8" s="4">
        <f t="shared" si="5"/>
        <v>-4</v>
      </c>
      <c r="AB8" s="2"/>
      <c r="AC8" s="2"/>
      <c r="AD8" s="2"/>
      <c r="AE8" s="2"/>
      <c r="AF8" s="2"/>
      <c r="AG8" s="2"/>
      <c r="AH8" s="2"/>
    </row>
    <row r="9" spans="1:34" ht="13.2" x14ac:dyDescent="0.3">
      <c r="A9" s="2" t="s">
        <v>37</v>
      </c>
      <c r="B9" s="2" t="s">
        <v>38</v>
      </c>
      <c r="C9" s="2" t="s">
        <v>36</v>
      </c>
      <c r="D9" s="2" t="s">
        <v>36</v>
      </c>
      <c r="E9" s="2" t="s">
        <v>19</v>
      </c>
      <c r="F9" s="2" t="s">
        <v>35</v>
      </c>
      <c r="G9" s="2" t="s">
        <v>39</v>
      </c>
      <c r="H9" s="4">
        <v>6</v>
      </c>
      <c r="I9" s="4">
        <v>0</v>
      </c>
      <c r="J9" s="4">
        <v>32</v>
      </c>
      <c r="K9" s="4">
        <v>0</v>
      </c>
      <c r="L9" s="4">
        <v>2</v>
      </c>
      <c r="M9" s="4">
        <f t="shared" si="6"/>
        <v>40</v>
      </c>
      <c r="N9" s="4" t="str">
        <f t="shared" si="7"/>
        <v>LD</v>
      </c>
      <c r="O9" s="9">
        <v>6</v>
      </c>
      <c r="P9" s="9">
        <v>0</v>
      </c>
      <c r="Q9" s="9">
        <v>31</v>
      </c>
      <c r="R9" s="9">
        <v>1</v>
      </c>
      <c r="S9" s="9">
        <v>2</v>
      </c>
      <c r="T9" s="8"/>
      <c r="U9" s="4">
        <f t="shared" si="8"/>
        <v>40</v>
      </c>
      <c r="V9" s="4" t="str">
        <f t="shared" si="0"/>
        <v>LD</v>
      </c>
      <c r="W9" s="4">
        <f t="shared" si="1"/>
        <v>0</v>
      </c>
      <c r="X9" s="4">
        <f t="shared" si="2"/>
        <v>0</v>
      </c>
      <c r="Y9" s="4">
        <f t="shared" si="3"/>
        <v>-1</v>
      </c>
      <c r="Z9" s="4">
        <f t="shared" si="4"/>
        <v>1</v>
      </c>
      <c r="AA9" s="4">
        <f t="shared" si="5"/>
        <v>0</v>
      </c>
      <c r="AB9" s="2"/>
      <c r="AC9" s="2"/>
      <c r="AD9" s="2"/>
      <c r="AE9" s="2"/>
      <c r="AF9" s="2"/>
      <c r="AG9" s="2"/>
      <c r="AH9" s="2"/>
    </row>
    <row r="10" spans="1:34" ht="13.2" x14ac:dyDescent="0.3">
      <c r="A10" s="2" t="s">
        <v>40</v>
      </c>
      <c r="B10" s="2" t="s">
        <v>41</v>
      </c>
      <c r="C10" s="2" t="s">
        <v>36</v>
      </c>
      <c r="D10" s="2" t="s">
        <v>36</v>
      </c>
      <c r="E10" s="2" t="s">
        <v>19</v>
      </c>
      <c r="F10" s="2" t="s">
        <v>35</v>
      </c>
      <c r="G10" s="2" t="s">
        <v>21</v>
      </c>
      <c r="H10" s="4">
        <v>24</v>
      </c>
      <c r="I10" s="4">
        <v>0</v>
      </c>
      <c r="J10" s="4">
        <v>5</v>
      </c>
      <c r="K10" s="4">
        <v>0</v>
      </c>
      <c r="L10" s="4">
        <v>2</v>
      </c>
      <c r="M10" s="4">
        <f t="shared" si="6"/>
        <v>31</v>
      </c>
      <c r="N10" s="4" t="str">
        <f t="shared" si="7"/>
        <v>CON</v>
      </c>
      <c r="O10" s="9">
        <v>25</v>
      </c>
      <c r="P10" s="9">
        <v>0</v>
      </c>
      <c r="Q10" s="9">
        <v>5</v>
      </c>
      <c r="R10" s="9">
        <v>0</v>
      </c>
      <c r="S10" s="9">
        <v>1</v>
      </c>
      <c r="T10" s="8"/>
      <c r="U10" s="4">
        <f t="shared" si="8"/>
        <v>31</v>
      </c>
      <c r="V10" s="4" t="str">
        <f t="shared" si="0"/>
        <v>CON</v>
      </c>
      <c r="W10" s="4">
        <f t="shared" si="1"/>
        <v>1</v>
      </c>
      <c r="X10" s="4">
        <f t="shared" si="2"/>
        <v>0</v>
      </c>
      <c r="Y10" s="4">
        <f t="shared" si="3"/>
        <v>0</v>
      </c>
      <c r="Z10" s="4">
        <f t="shared" si="4"/>
        <v>0</v>
      </c>
      <c r="AA10" s="4">
        <f t="shared" si="5"/>
        <v>-1</v>
      </c>
      <c r="AB10" s="2"/>
      <c r="AC10" s="2"/>
      <c r="AD10" s="2"/>
      <c r="AE10" s="2"/>
      <c r="AF10" s="2"/>
      <c r="AG10" s="2"/>
      <c r="AH10" s="2"/>
    </row>
    <row r="11" spans="1:34" ht="13.2" x14ac:dyDescent="0.3">
      <c r="A11" s="2" t="s">
        <v>42</v>
      </c>
      <c r="B11" s="2" t="s">
        <v>43</v>
      </c>
      <c r="C11" s="2" t="s">
        <v>22</v>
      </c>
      <c r="D11" s="2" t="s">
        <v>36</v>
      </c>
      <c r="E11" s="2" t="s">
        <v>19</v>
      </c>
      <c r="F11" s="2" t="s">
        <v>35</v>
      </c>
      <c r="G11" s="2" t="s">
        <v>21</v>
      </c>
      <c r="H11" s="4">
        <v>18</v>
      </c>
      <c r="I11" s="4">
        <v>2</v>
      </c>
      <c r="J11" s="4">
        <v>14</v>
      </c>
      <c r="K11" s="4">
        <v>0</v>
      </c>
      <c r="L11" s="4">
        <v>0</v>
      </c>
      <c r="M11" s="4">
        <f t="shared" si="6"/>
        <v>34</v>
      </c>
      <c r="N11" s="4" t="str">
        <f t="shared" si="7"/>
        <v>CON</v>
      </c>
      <c r="O11" s="9">
        <v>10</v>
      </c>
      <c r="P11" s="9">
        <v>2</v>
      </c>
      <c r="Q11" s="9">
        <v>16</v>
      </c>
      <c r="R11" s="9">
        <v>0</v>
      </c>
      <c r="S11" s="9">
        <v>0</v>
      </c>
      <c r="T11" s="8"/>
      <c r="U11" s="4">
        <f t="shared" si="8"/>
        <v>28</v>
      </c>
      <c r="V11" s="4" t="str">
        <f t="shared" si="0"/>
        <v>LD</v>
      </c>
      <c r="W11" s="4">
        <f t="shared" si="1"/>
        <v>-8</v>
      </c>
      <c r="X11" s="4">
        <f t="shared" si="2"/>
        <v>0</v>
      </c>
      <c r="Y11" s="4">
        <f t="shared" si="3"/>
        <v>2</v>
      </c>
      <c r="Z11" s="4">
        <f t="shared" si="4"/>
        <v>0</v>
      </c>
      <c r="AA11" s="4">
        <f t="shared" si="5"/>
        <v>0</v>
      </c>
      <c r="AB11" s="2"/>
      <c r="AC11" s="2"/>
      <c r="AD11" s="2"/>
      <c r="AE11" s="2"/>
      <c r="AF11" s="2"/>
      <c r="AG11" s="2"/>
      <c r="AH11" s="2"/>
    </row>
    <row r="12" spans="1:34" ht="13.2" x14ac:dyDescent="0.3">
      <c r="A12" s="2" t="s">
        <v>44</v>
      </c>
      <c r="B12" s="2" t="s">
        <v>45</v>
      </c>
      <c r="C12" s="2" t="s">
        <v>36</v>
      </c>
      <c r="D12" s="2" t="s">
        <v>36</v>
      </c>
      <c r="E12" s="2" t="s">
        <v>19</v>
      </c>
      <c r="F12" s="2" t="s">
        <v>35</v>
      </c>
      <c r="G12" s="2" t="s">
        <v>30</v>
      </c>
      <c r="H12" s="4">
        <v>16</v>
      </c>
      <c r="I12" s="4">
        <v>17</v>
      </c>
      <c r="J12" s="4">
        <v>0</v>
      </c>
      <c r="K12" s="4">
        <v>1</v>
      </c>
      <c r="L12" s="4">
        <v>0</v>
      </c>
      <c r="M12" s="4">
        <f t="shared" si="6"/>
        <v>34</v>
      </c>
      <c r="N12" s="4" t="str">
        <f t="shared" si="7"/>
        <v>NOC</v>
      </c>
      <c r="O12" s="9">
        <v>27</v>
      </c>
      <c r="P12" s="9">
        <v>5</v>
      </c>
      <c r="Q12" s="9">
        <v>0</v>
      </c>
      <c r="R12" s="9">
        <v>2</v>
      </c>
      <c r="S12" s="9">
        <v>0</v>
      </c>
      <c r="T12" s="8"/>
      <c r="U12" s="4">
        <f t="shared" si="8"/>
        <v>34</v>
      </c>
      <c r="V12" s="4" t="str">
        <f t="shared" si="0"/>
        <v>CON</v>
      </c>
      <c r="W12" s="4">
        <f t="shared" si="1"/>
        <v>11</v>
      </c>
      <c r="X12" s="4">
        <f t="shared" si="2"/>
        <v>-12</v>
      </c>
      <c r="Y12" s="4">
        <f t="shared" si="3"/>
        <v>0</v>
      </c>
      <c r="Z12" s="4">
        <f t="shared" si="4"/>
        <v>1</v>
      </c>
      <c r="AA12" s="4">
        <f t="shared" si="5"/>
        <v>0</v>
      </c>
      <c r="AB12" s="2"/>
      <c r="AC12" s="2"/>
      <c r="AD12" s="2"/>
      <c r="AE12" s="2"/>
      <c r="AF12" s="2"/>
      <c r="AG12" s="2"/>
      <c r="AH12" s="2"/>
    </row>
    <row r="13" spans="1:34" ht="13.2" x14ac:dyDescent="0.3">
      <c r="A13" s="2" t="s">
        <v>46</v>
      </c>
      <c r="B13" s="2" t="s">
        <v>47</v>
      </c>
      <c r="C13" s="2" t="s">
        <v>36</v>
      </c>
      <c r="D13" s="2" t="s">
        <v>36</v>
      </c>
      <c r="E13" s="2" t="s">
        <v>19</v>
      </c>
      <c r="F13" s="2" t="s">
        <v>35</v>
      </c>
      <c r="G13" s="2" t="s">
        <v>21</v>
      </c>
      <c r="H13" s="4">
        <v>0</v>
      </c>
      <c r="I13" s="4">
        <v>36</v>
      </c>
      <c r="J13" s="4">
        <v>9</v>
      </c>
      <c r="K13" s="4">
        <v>2</v>
      </c>
      <c r="L13" s="4">
        <v>1</v>
      </c>
      <c r="M13" s="4">
        <f t="shared" si="6"/>
        <v>48</v>
      </c>
      <c r="N13" s="4" t="str">
        <f t="shared" si="7"/>
        <v>LAB</v>
      </c>
      <c r="O13" s="9">
        <v>0</v>
      </c>
      <c r="P13" s="9">
        <v>32</v>
      </c>
      <c r="Q13" s="9">
        <v>9</v>
      </c>
      <c r="R13" s="9">
        <v>6</v>
      </c>
      <c r="S13" s="9">
        <v>1</v>
      </c>
      <c r="T13" s="8"/>
      <c r="U13" s="4">
        <f t="shared" si="8"/>
        <v>48</v>
      </c>
      <c r="V13" s="4" t="str">
        <f t="shared" si="0"/>
        <v>LAB</v>
      </c>
      <c r="W13" s="4">
        <f t="shared" si="1"/>
        <v>0</v>
      </c>
      <c r="X13" s="4">
        <f t="shared" si="2"/>
        <v>-4</v>
      </c>
      <c r="Y13" s="4">
        <f t="shared" si="3"/>
        <v>0</v>
      </c>
      <c r="Z13" s="4">
        <f t="shared" si="4"/>
        <v>4</v>
      </c>
      <c r="AA13" s="4">
        <f t="shared" si="5"/>
        <v>0</v>
      </c>
      <c r="AB13" s="2"/>
      <c r="AC13" s="2"/>
      <c r="AD13" s="2"/>
      <c r="AE13" s="2"/>
      <c r="AF13" s="2"/>
      <c r="AG13" s="2"/>
      <c r="AH13" s="2"/>
    </row>
    <row r="14" spans="1:34" ht="13.2" x14ac:dyDescent="0.3">
      <c r="A14" s="2" t="s">
        <v>48</v>
      </c>
      <c r="B14" s="2" t="s">
        <v>49</v>
      </c>
      <c r="C14" s="2" t="s">
        <v>36</v>
      </c>
      <c r="D14" s="2" t="s">
        <v>36</v>
      </c>
      <c r="E14" s="2" t="s">
        <v>19</v>
      </c>
      <c r="F14" s="2" t="s">
        <v>50</v>
      </c>
      <c r="G14" s="2" t="s">
        <v>51</v>
      </c>
      <c r="H14" s="4">
        <v>25</v>
      </c>
      <c r="I14" s="4">
        <v>20</v>
      </c>
      <c r="J14" s="4">
        <v>0</v>
      </c>
      <c r="K14" s="4">
        <v>0</v>
      </c>
      <c r="L14" s="4">
        <v>0</v>
      </c>
      <c r="M14" s="4">
        <f t="shared" si="6"/>
        <v>45</v>
      </c>
      <c r="N14" s="4" t="str">
        <f t="shared" si="7"/>
        <v>CON</v>
      </c>
      <c r="O14" s="9">
        <v>30</v>
      </c>
      <c r="P14" s="9">
        <v>11</v>
      </c>
      <c r="Q14" s="9">
        <v>0</v>
      </c>
      <c r="R14" s="9">
        <v>3</v>
      </c>
      <c r="S14" s="9">
        <v>1</v>
      </c>
      <c r="T14" s="8"/>
      <c r="U14" s="4">
        <f t="shared" si="8"/>
        <v>45</v>
      </c>
      <c r="V14" s="4" t="str">
        <f t="shared" si="0"/>
        <v>CON</v>
      </c>
      <c r="W14" s="4">
        <f t="shared" si="1"/>
        <v>5</v>
      </c>
      <c r="X14" s="4">
        <f t="shared" si="2"/>
        <v>-9</v>
      </c>
      <c r="Y14" s="4">
        <f t="shared" si="3"/>
        <v>0</v>
      </c>
      <c r="Z14" s="4">
        <f t="shared" si="4"/>
        <v>3</v>
      </c>
      <c r="AA14" s="4">
        <f t="shared" si="5"/>
        <v>1</v>
      </c>
      <c r="AB14" s="2"/>
      <c r="AC14" s="2"/>
      <c r="AD14" s="2"/>
      <c r="AE14" s="2"/>
      <c r="AF14" s="2"/>
      <c r="AG14" s="2"/>
      <c r="AH14" s="2"/>
    </row>
    <row r="15" spans="1:34" ht="13.2" x14ac:dyDescent="0.3">
      <c r="A15" s="2" t="s">
        <v>52</v>
      </c>
      <c r="B15" s="2" t="s">
        <v>53</v>
      </c>
      <c r="C15" s="2" t="s">
        <v>36</v>
      </c>
      <c r="D15" s="2" t="s">
        <v>36</v>
      </c>
      <c r="E15" s="2" t="s">
        <v>19</v>
      </c>
      <c r="F15" s="2" t="s">
        <v>50</v>
      </c>
      <c r="G15" s="2" t="s">
        <v>27</v>
      </c>
      <c r="H15" s="4">
        <v>23</v>
      </c>
      <c r="I15" s="4">
        <v>12</v>
      </c>
      <c r="J15" s="4">
        <v>0</v>
      </c>
      <c r="K15" s="4">
        <v>0</v>
      </c>
      <c r="L15" s="4">
        <v>7</v>
      </c>
      <c r="M15" s="4">
        <f t="shared" si="6"/>
        <v>42</v>
      </c>
      <c r="N15" s="4" t="str">
        <f t="shared" si="7"/>
        <v>CON</v>
      </c>
      <c r="O15" s="9">
        <v>25</v>
      </c>
      <c r="P15" s="9">
        <v>10</v>
      </c>
      <c r="Q15" s="9">
        <v>0</v>
      </c>
      <c r="R15" s="9">
        <v>0</v>
      </c>
      <c r="S15" s="9">
        <v>7</v>
      </c>
      <c r="T15" s="8"/>
      <c r="U15" s="4">
        <f t="shared" si="8"/>
        <v>42</v>
      </c>
      <c r="V15" s="4" t="str">
        <f t="shared" si="0"/>
        <v>CON</v>
      </c>
      <c r="W15" s="4">
        <f t="shared" si="1"/>
        <v>2</v>
      </c>
      <c r="X15" s="4">
        <f t="shared" si="2"/>
        <v>-2</v>
      </c>
      <c r="Y15" s="4">
        <f t="shared" si="3"/>
        <v>0</v>
      </c>
      <c r="Z15" s="4">
        <f t="shared" si="4"/>
        <v>0</v>
      </c>
      <c r="AA15" s="4">
        <f t="shared" si="5"/>
        <v>0</v>
      </c>
      <c r="AB15" s="2"/>
      <c r="AC15" s="2"/>
      <c r="AD15" s="2"/>
      <c r="AE15" s="2"/>
      <c r="AF15" s="2"/>
      <c r="AG15" s="2"/>
      <c r="AH15" s="2"/>
    </row>
    <row r="16" spans="1:34" ht="13.2" x14ac:dyDescent="0.3">
      <c r="A16" s="2" t="s">
        <v>54</v>
      </c>
      <c r="B16" s="2" t="s">
        <v>55</v>
      </c>
      <c r="C16" s="2" t="s">
        <v>36</v>
      </c>
      <c r="D16" s="2" t="s">
        <v>36</v>
      </c>
      <c r="E16" s="2" t="s">
        <v>19</v>
      </c>
      <c r="F16" s="2" t="s">
        <v>50</v>
      </c>
      <c r="G16" s="2" t="s">
        <v>21</v>
      </c>
      <c r="H16" s="4">
        <v>33</v>
      </c>
      <c r="I16" s="4">
        <v>21</v>
      </c>
      <c r="J16" s="4">
        <v>5</v>
      </c>
      <c r="K16" s="4">
        <v>0</v>
      </c>
      <c r="L16" s="4">
        <v>1</v>
      </c>
      <c r="M16" s="4">
        <f t="shared" si="6"/>
        <v>60</v>
      </c>
      <c r="N16" s="4" t="str">
        <f t="shared" si="7"/>
        <v>CON</v>
      </c>
      <c r="O16" s="9">
        <v>29</v>
      </c>
      <c r="P16" s="9">
        <v>10</v>
      </c>
      <c r="Q16" s="9">
        <v>7</v>
      </c>
      <c r="R16" s="9">
        <v>0</v>
      </c>
      <c r="S16" s="9">
        <v>8</v>
      </c>
      <c r="T16" s="8"/>
      <c r="U16" s="4">
        <f t="shared" si="8"/>
        <v>54</v>
      </c>
      <c r="V16" s="4" t="str">
        <f t="shared" si="0"/>
        <v>CON</v>
      </c>
      <c r="W16" s="4">
        <f t="shared" si="1"/>
        <v>-4</v>
      </c>
      <c r="X16" s="4">
        <f t="shared" si="2"/>
        <v>-11</v>
      </c>
      <c r="Y16" s="4">
        <f t="shared" si="3"/>
        <v>2</v>
      </c>
      <c r="Z16" s="4">
        <f t="shared" si="4"/>
        <v>0</v>
      </c>
      <c r="AA16" s="4">
        <f t="shared" si="5"/>
        <v>7</v>
      </c>
      <c r="AB16" s="2"/>
      <c r="AC16" s="2"/>
      <c r="AD16" s="2"/>
      <c r="AE16" s="2"/>
      <c r="AF16" s="2"/>
      <c r="AG16" s="2"/>
      <c r="AH16" s="2"/>
    </row>
    <row r="17" spans="1:34" ht="13.2" x14ac:dyDescent="0.3">
      <c r="A17" s="2" t="s">
        <v>56</v>
      </c>
      <c r="B17" s="2" t="s">
        <v>57</v>
      </c>
      <c r="C17" s="2" t="s">
        <v>36</v>
      </c>
      <c r="D17" s="2" t="s">
        <v>36</v>
      </c>
      <c r="E17" s="2" t="s">
        <v>19</v>
      </c>
      <c r="F17" s="2" t="s">
        <v>50</v>
      </c>
      <c r="G17" s="2" t="s">
        <v>27</v>
      </c>
      <c r="H17" s="4">
        <v>25</v>
      </c>
      <c r="I17" s="4">
        <v>2</v>
      </c>
      <c r="J17" s="4">
        <v>9</v>
      </c>
      <c r="K17" s="4">
        <v>0</v>
      </c>
      <c r="L17" s="4">
        <v>1</v>
      </c>
      <c r="M17" s="4">
        <f t="shared" si="6"/>
        <v>37</v>
      </c>
      <c r="N17" s="4" t="str">
        <f t="shared" si="7"/>
        <v>CON</v>
      </c>
      <c r="O17" s="9">
        <v>21</v>
      </c>
      <c r="P17" s="9">
        <v>2</v>
      </c>
      <c r="Q17" s="9">
        <v>14</v>
      </c>
      <c r="R17" s="9">
        <v>0</v>
      </c>
      <c r="S17" s="9">
        <v>0</v>
      </c>
      <c r="T17" s="8"/>
      <c r="U17" s="4">
        <f t="shared" si="8"/>
        <v>37</v>
      </c>
      <c r="V17" s="4" t="str">
        <f t="shared" si="0"/>
        <v>CON</v>
      </c>
      <c r="W17" s="4">
        <f t="shared" si="1"/>
        <v>-4</v>
      </c>
      <c r="X17" s="4">
        <f t="shared" si="2"/>
        <v>0</v>
      </c>
      <c r="Y17" s="4">
        <f t="shared" si="3"/>
        <v>5</v>
      </c>
      <c r="Z17" s="4">
        <f t="shared" si="4"/>
        <v>0</v>
      </c>
      <c r="AA17" s="4">
        <f t="shared" si="5"/>
        <v>-1</v>
      </c>
      <c r="AB17" s="2"/>
      <c r="AC17" s="2"/>
      <c r="AD17" s="2"/>
      <c r="AE17" s="2"/>
      <c r="AF17" s="2"/>
      <c r="AG17" s="2"/>
      <c r="AH17" s="2"/>
    </row>
    <row r="18" spans="1:34" ht="13.2" x14ac:dyDescent="0.3">
      <c r="A18" s="2" t="s">
        <v>58</v>
      </c>
      <c r="B18" s="2" t="s">
        <v>59</v>
      </c>
      <c r="C18" s="2" t="s">
        <v>36</v>
      </c>
      <c r="D18" s="2" t="s">
        <v>36</v>
      </c>
      <c r="E18" s="2" t="s">
        <v>19</v>
      </c>
      <c r="F18" s="2" t="s">
        <v>50</v>
      </c>
      <c r="G18" s="2" t="s">
        <v>27</v>
      </c>
      <c r="H18" s="4">
        <v>28</v>
      </c>
      <c r="I18" s="4">
        <v>2</v>
      </c>
      <c r="J18" s="4">
        <v>0</v>
      </c>
      <c r="K18" s="4">
        <v>0</v>
      </c>
      <c r="L18" s="4">
        <v>0</v>
      </c>
      <c r="M18" s="4">
        <f t="shared" si="6"/>
        <v>30</v>
      </c>
      <c r="N18" s="4" t="str">
        <f t="shared" si="7"/>
        <v>CON</v>
      </c>
      <c r="O18" s="9">
        <v>26</v>
      </c>
      <c r="P18" s="9">
        <v>3</v>
      </c>
      <c r="Q18" s="9">
        <v>0</v>
      </c>
      <c r="R18" s="9">
        <v>0</v>
      </c>
      <c r="S18" s="9">
        <v>1</v>
      </c>
      <c r="T18" s="8"/>
      <c r="U18" s="4">
        <f t="shared" si="8"/>
        <v>30</v>
      </c>
      <c r="V18" s="4" t="str">
        <f t="shared" si="0"/>
        <v>CON</v>
      </c>
      <c r="W18" s="4">
        <f t="shared" si="1"/>
        <v>-2</v>
      </c>
      <c r="X18" s="4">
        <f t="shared" si="2"/>
        <v>1</v>
      </c>
      <c r="Y18" s="4">
        <f t="shared" si="3"/>
        <v>0</v>
      </c>
      <c r="Z18" s="4">
        <f t="shared" si="4"/>
        <v>0</v>
      </c>
      <c r="AA18" s="4">
        <f t="shared" si="5"/>
        <v>1</v>
      </c>
      <c r="AB18" s="2"/>
      <c r="AC18" s="2"/>
      <c r="AD18" s="2"/>
      <c r="AE18" s="2"/>
      <c r="AF18" s="2"/>
      <c r="AG18" s="2"/>
      <c r="AH18" s="2"/>
    </row>
    <row r="19" spans="1:34" ht="13.2" x14ac:dyDescent="0.3">
      <c r="A19" s="2" t="s">
        <v>60</v>
      </c>
      <c r="B19" s="2" t="s">
        <v>61</v>
      </c>
      <c r="C19" s="2" t="s">
        <v>36</v>
      </c>
      <c r="D19" s="2" t="s">
        <v>36</v>
      </c>
      <c r="E19" s="2" t="s">
        <v>19</v>
      </c>
      <c r="F19" s="2" t="s">
        <v>50</v>
      </c>
      <c r="G19" s="2" t="s">
        <v>62</v>
      </c>
      <c r="H19" s="4">
        <v>5</v>
      </c>
      <c r="I19" s="4">
        <v>25</v>
      </c>
      <c r="J19" s="4">
        <v>5</v>
      </c>
      <c r="K19" s="4">
        <v>1</v>
      </c>
      <c r="L19" s="4">
        <v>9</v>
      </c>
      <c r="M19" s="4">
        <f t="shared" si="6"/>
        <v>45</v>
      </c>
      <c r="N19" s="4" t="str">
        <f t="shared" si="7"/>
        <v>LAB</v>
      </c>
      <c r="O19" s="9">
        <v>8</v>
      </c>
      <c r="P19" s="9">
        <v>18</v>
      </c>
      <c r="Q19" s="9">
        <v>8</v>
      </c>
      <c r="R19" s="9">
        <v>6</v>
      </c>
      <c r="S19" s="9">
        <v>5</v>
      </c>
      <c r="T19" s="8"/>
      <c r="U19" s="4">
        <f t="shared" si="8"/>
        <v>45</v>
      </c>
      <c r="V19" s="4" t="str">
        <f t="shared" si="0"/>
        <v>NOC</v>
      </c>
      <c r="W19" s="4">
        <f t="shared" si="1"/>
        <v>3</v>
      </c>
      <c r="X19" s="4">
        <f t="shared" si="2"/>
        <v>-7</v>
      </c>
      <c r="Y19" s="4">
        <f t="shared" si="3"/>
        <v>3</v>
      </c>
      <c r="Z19" s="4">
        <f t="shared" si="4"/>
        <v>5</v>
      </c>
      <c r="AA19" s="4">
        <f t="shared" si="5"/>
        <v>-4</v>
      </c>
      <c r="AB19" s="2"/>
      <c r="AC19" s="2"/>
      <c r="AD19" s="2"/>
      <c r="AE19" s="2"/>
      <c r="AF19" s="2"/>
      <c r="AG19" s="2"/>
      <c r="AH19" s="2"/>
    </row>
    <row r="20" spans="1:34" ht="13.2" x14ac:dyDescent="0.3">
      <c r="A20" s="2" t="s">
        <v>63</v>
      </c>
      <c r="B20" s="2" t="s">
        <v>64</v>
      </c>
      <c r="C20" s="2" t="s">
        <v>36</v>
      </c>
      <c r="D20" s="2" t="s">
        <v>36</v>
      </c>
      <c r="E20" s="2" t="s">
        <v>19</v>
      </c>
      <c r="F20" s="2" t="s">
        <v>50</v>
      </c>
      <c r="G20" s="2" t="s">
        <v>27</v>
      </c>
      <c r="H20" s="4">
        <v>0</v>
      </c>
      <c r="I20" s="4">
        <v>26</v>
      </c>
      <c r="J20" s="4">
        <v>14</v>
      </c>
      <c r="K20" s="4">
        <v>1</v>
      </c>
      <c r="L20" s="4">
        <v>1</v>
      </c>
      <c r="M20" s="4">
        <f t="shared" si="6"/>
        <v>42</v>
      </c>
      <c r="N20" s="4" t="str">
        <f t="shared" si="7"/>
        <v>LAB</v>
      </c>
      <c r="O20" s="9">
        <v>0</v>
      </c>
      <c r="P20" s="9">
        <v>29</v>
      </c>
      <c r="Q20" s="9">
        <v>9</v>
      </c>
      <c r="R20" s="9">
        <v>3</v>
      </c>
      <c r="S20" s="9">
        <v>1</v>
      </c>
      <c r="T20" s="8"/>
      <c r="U20" s="4">
        <f t="shared" si="8"/>
        <v>42</v>
      </c>
      <c r="V20" s="4" t="str">
        <f t="shared" si="0"/>
        <v>LAB</v>
      </c>
      <c r="W20" s="4">
        <f t="shared" si="1"/>
        <v>0</v>
      </c>
      <c r="X20" s="4">
        <f t="shared" si="2"/>
        <v>3</v>
      </c>
      <c r="Y20" s="4">
        <f t="shared" si="3"/>
        <v>-5</v>
      </c>
      <c r="Z20" s="4">
        <f t="shared" si="4"/>
        <v>2</v>
      </c>
      <c r="AA20" s="4">
        <f t="shared" si="5"/>
        <v>0</v>
      </c>
      <c r="AB20" s="2"/>
      <c r="AC20" s="2"/>
      <c r="AD20" s="2"/>
      <c r="AE20" s="2"/>
      <c r="AF20" s="2"/>
      <c r="AG20" s="2"/>
      <c r="AH20" s="2"/>
    </row>
    <row r="21" spans="1:34" ht="13.2" x14ac:dyDescent="0.3">
      <c r="A21" s="2" t="s">
        <v>65</v>
      </c>
      <c r="B21" s="2" t="s">
        <v>66</v>
      </c>
      <c r="C21" s="2" t="s">
        <v>36</v>
      </c>
      <c r="D21" s="2" t="s">
        <v>36</v>
      </c>
      <c r="E21" s="2" t="s">
        <v>19</v>
      </c>
      <c r="F21" s="2" t="s">
        <v>50</v>
      </c>
      <c r="G21" s="2" t="s">
        <v>30</v>
      </c>
      <c r="H21" s="4">
        <v>15</v>
      </c>
      <c r="I21" s="4">
        <v>21</v>
      </c>
      <c r="J21" s="4">
        <v>1</v>
      </c>
      <c r="K21" s="4">
        <v>3</v>
      </c>
      <c r="L21" s="4">
        <v>1</v>
      </c>
      <c r="M21" s="4">
        <f t="shared" si="6"/>
        <v>41</v>
      </c>
      <c r="N21" s="4" t="str">
        <f t="shared" si="7"/>
        <v>LAB</v>
      </c>
      <c r="O21" s="9">
        <v>25</v>
      </c>
      <c r="P21" s="9">
        <v>8</v>
      </c>
      <c r="Q21" s="9">
        <v>2</v>
      </c>
      <c r="R21" s="9">
        <v>2</v>
      </c>
      <c r="S21" s="9">
        <v>4</v>
      </c>
      <c r="T21" s="8"/>
      <c r="U21" s="4">
        <f t="shared" si="8"/>
        <v>41</v>
      </c>
      <c r="V21" s="4" t="str">
        <f t="shared" si="0"/>
        <v>CON</v>
      </c>
      <c r="W21" s="4">
        <f t="shared" si="1"/>
        <v>10</v>
      </c>
      <c r="X21" s="4">
        <f t="shared" si="2"/>
        <v>-13</v>
      </c>
      <c r="Y21" s="4">
        <f t="shared" si="3"/>
        <v>1</v>
      </c>
      <c r="Z21" s="4">
        <f t="shared" si="4"/>
        <v>-1</v>
      </c>
      <c r="AA21" s="4">
        <f t="shared" si="5"/>
        <v>3</v>
      </c>
      <c r="AB21" s="2"/>
      <c r="AC21" s="2"/>
      <c r="AD21" s="2"/>
      <c r="AE21" s="2"/>
      <c r="AF21" s="2"/>
      <c r="AG21" s="2"/>
      <c r="AH21" s="2"/>
    </row>
    <row r="22" spans="1:34" ht="13.2" x14ac:dyDescent="0.3">
      <c r="A22" s="2" t="s">
        <v>67</v>
      </c>
      <c r="B22" s="2" t="s">
        <v>68</v>
      </c>
      <c r="C22" s="2" t="s">
        <v>36</v>
      </c>
      <c r="D22" s="2" t="s">
        <v>36</v>
      </c>
      <c r="E22" s="2" t="s">
        <v>19</v>
      </c>
      <c r="F22" s="2" t="s">
        <v>50</v>
      </c>
      <c r="G22" s="2" t="s">
        <v>27</v>
      </c>
      <c r="H22" s="4">
        <v>27</v>
      </c>
      <c r="I22" s="4">
        <v>0</v>
      </c>
      <c r="J22" s="4">
        <v>0</v>
      </c>
      <c r="K22" s="4">
        <v>0</v>
      </c>
      <c r="L22" s="4">
        <v>14</v>
      </c>
      <c r="M22" s="4">
        <f t="shared" si="6"/>
        <v>41</v>
      </c>
      <c r="N22" s="4" t="str">
        <f t="shared" si="7"/>
        <v>CON</v>
      </c>
      <c r="O22" s="9">
        <v>15</v>
      </c>
      <c r="P22" s="9">
        <v>0</v>
      </c>
      <c r="Q22" s="9">
        <v>0</v>
      </c>
      <c r="R22" s="9">
        <v>0</v>
      </c>
      <c r="S22" s="9">
        <v>26</v>
      </c>
      <c r="T22" s="8"/>
      <c r="U22" s="4">
        <f t="shared" si="8"/>
        <v>41</v>
      </c>
      <c r="V22" s="4" t="str">
        <f t="shared" si="0"/>
        <v>OTH</v>
      </c>
      <c r="W22" s="4">
        <f t="shared" si="1"/>
        <v>-12</v>
      </c>
      <c r="X22" s="4">
        <f t="shared" si="2"/>
        <v>0</v>
      </c>
      <c r="Y22" s="4">
        <f t="shared" si="3"/>
        <v>0</v>
      </c>
      <c r="Z22" s="4">
        <f t="shared" si="4"/>
        <v>0</v>
      </c>
      <c r="AA22" s="4">
        <f t="shared" si="5"/>
        <v>12</v>
      </c>
      <c r="AB22" s="2"/>
      <c r="AC22" s="2"/>
      <c r="AD22" s="2"/>
      <c r="AE22" s="2"/>
      <c r="AF22" s="2"/>
      <c r="AG22" s="2"/>
      <c r="AH22" s="2"/>
    </row>
    <row r="23" spans="1:34" ht="13.2" x14ac:dyDescent="0.3">
      <c r="A23" s="2" t="s">
        <v>69</v>
      </c>
      <c r="B23" s="2" t="s">
        <v>70</v>
      </c>
      <c r="C23" s="2" t="s">
        <v>36</v>
      </c>
      <c r="D23" s="2" t="s">
        <v>36</v>
      </c>
      <c r="E23" s="2" t="s">
        <v>19</v>
      </c>
      <c r="F23" s="2" t="s">
        <v>50</v>
      </c>
      <c r="G23" s="2" t="s">
        <v>21</v>
      </c>
      <c r="H23" s="4">
        <v>36</v>
      </c>
      <c r="I23" s="4">
        <v>9</v>
      </c>
      <c r="J23" s="4">
        <v>1</v>
      </c>
      <c r="K23" s="4">
        <v>0</v>
      </c>
      <c r="L23" s="4">
        <v>1</v>
      </c>
      <c r="M23" s="4">
        <f t="shared" si="6"/>
        <v>47</v>
      </c>
      <c r="N23" s="4" t="str">
        <f t="shared" si="7"/>
        <v>CON</v>
      </c>
      <c r="O23" s="9">
        <v>25</v>
      </c>
      <c r="P23" s="9">
        <v>10</v>
      </c>
      <c r="Q23" s="9">
        <v>7</v>
      </c>
      <c r="R23" s="9">
        <v>2</v>
      </c>
      <c r="S23" s="9">
        <v>4</v>
      </c>
      <c r="T23" s="8"/>
      <c r="U23" s="4">
        <f t="shared" si="8"/>
        <v>48</v>
      </c>
      <c r="V23" s="4" t="str">
        <f t="shared" si="0"/>
        <v>CON</v>
      </c>
      <c r="W23" s="4">
        <f t="shared" si="1"/>
        <v>-11</v>
      </c>
      <c r="X23" s="4">
        <f t="shared" si="2"/>
        <v>1</v>
      </c>
      <c r="Y23" s="4">
        <f t="shared" si="3"/>
        <v>6</v>
      </c>
      <c r="Z23" s="4">
        <f t="shared" si="4"/>
        <v>2</v>
      </c>
      <c r="AA23" s="4">
        <f t="shared" si="5"/>
        <v>3</v>
      </c>
      <c r="AB23" s="2"/>
      <c r="AC23" s="2"/>
      <c r="AD23" s="2"/>
      <c r="AE23" s="2"/>
      <c r="AF23" s="2"/>
      <c r="AG23" s="2"/>
      <c r="AH23" s="2"/>
    </row>
    <row r="24" spans="1:34" ht="13.2" x14ac:dyDescent="0.3">
      <c r="A24" s="2" t="s">
        <v>71</v>
      </c>
      <c r="B24" s="2" t="s">
        <v>72</v>
      </c>
      <c r="C24" s="2" t="s">
        <v>36</v>
      </c>
      <c r="D24" s="2" t="s">
        <v>36</v>
      </c>
      <c r="E24" s="2" t="s">
        <v>19</v>
      </c>
      <c r="F24" s="2" t="s">
        <v>50</v>
      </c>
      <c r="G24" s="2" t="s">
        <v>62</v>
      </c>
      <c r="H24" s="4">
        <v>13</v>
      </c>
      <c r="I24" s="4">
        <v>32</v>
      </c>
      <c r="J24" s="4">
        <v>0</v>
      </c>
      <c r="K24" s="4">
        <v>0</v>
      </c>
      <c r="L24" s="4">
        <v>2</v>
      </c>
      <c r="M24" s="4">
        <f t="shared" si="6"/>
        <v>47</v>
      </c>
      <c r="N24" s="4" t="str">
        <f t="shared" si="7"/>
        <v>LAB</v>
      </c>
      <c r="O24" s="9">
        <v>10</v>
      </c>
      <c r="P24" s="9">
        <v>32</v>
      </c>
      <c r="Q24" s="9">
        <v>0</v>
      </c>
      <c r="R24" s="9">
        <v>0</v>
      </c>
      <c r="S24" s="9">
        <v>0</v>
      </c>
      <c r="T24" s="8"/>
      <c r="U24" s="4">
        <f t="shared" si="8"/>
        <v>42</v>
      </c>
      <c r="V24" s="4" t="str">
        <f t="shared" si="0"/>
        <v>LAB</v>
      </c>
      <c r="W24" s="4">
        <f t="shared" si="1"/>
        <v>-3</v>
      </c>
      <c r="X24" s="4">
        <f t="shared" si="2"/>
        <v>0</v>
      </c>
      <c r="Y24" s="4">
        <f t="shared" si="3"/>
        <v>0</v>
      </c>
      <c r="Z24" s="4">
        <f t="shared" si="4"/>
        <v>0</v>
      </c>
      <c r="AA24" s="4">
        <f t="shared" si="5"/>
        <v>-2</v>
      </c>
      <c r="AB24" s="2"/>
      <c r="AC24" s="2"/>
      <c r="AD24" s="2"/>
      <c r="AE24" s="2"/>
      <c r="AF24" s="2"/>
      <c r="AG24" s="2"/>
      <c r="AH24" s="2"/>
    </row>
    <row r="25" spans="1:34" ht="13.2" x14ac:dyDescent="0.3">
      <c r="A25" s="2" t="s">
        <v>73</v>
      </c>
      <c r="B25" s="2" t="s">
        <v>74</v>
      </c>
      <c r="C25" s="2" t="s">
        <v>36</v>
      </c>
      <c r="D25" s="2" t="s">
        <v>36</v>
      </c>
      <c r="E25" s="2" t="s">
        <v>19</v>
      </c>
      <c r="F25" s="2" t="s">
        <v>50</v>
      </c>
      <c r="G25" s="2" t="s">
        <v>27</v>
      </c>
      <c r="H25" s="4">
        <v>25</v>
      </c>
      <c r="I25" s="4">
        <v>11</v>
      </c>
      <c r="J25" s="4">
        <v>12</v>
      </c>
      <c r="K25" s="4">
        <v>0</v>
      </c>
      <c r="L25" s="4">
        <v>3</v>
      </c>
      <c r="M25" s="4">
        <f t="shared" si="6"/>
        <v>51</v>
      </c>
      <c r="N25" s="4" t="str">
        <f t="shared" si="7"/>
        <v>NOC</v>
      </c>
      <c r="O25" s="9">
        <v>19</v>
      </c>
      <c r="P25" s="9">
        <v>13</v>
      </c>
      <c r="Q25" s="9">
        <v>14</v>
      </c>
      <c r="R25" s="9">
        <v>3</v>
      </c>
      <c r="S25" s="9">
        <v>2</v>
      </c>
      <c r="T25" s="8"/>
      <c r="U25" s="4">
        <f t="shared" si="8"/>
        <v>51</v>
      </c>
      <c r="V25" s="4" t="str">
        <f t="shared" si="0"/>
        <v>NOC</v>
      </c>
      <c r="W25" s="4">
        <f t="shared" si="1"/>
        <v>-6</v>
      </c>
      <c r="X25" s="4">
        <f t="shared" si="2"/>
        <v>2</v>
      </c>
      <c r="Y25" s="4">
        <f t="shared" si="3"/>
        <v>2</v>
      </c>
      <c r="Z25" s="4">
        <f t="shared" si="4"/>
        <v>3</v>
      </c>
      <c r="AA25" s="4">
        <f t="shared" si="5"/>
        <v>-1</v>
      </c>
      <c r="AB25" s="2"/>
      <c r="AC25" s="2"/>
      <c r="AD25" s="2"/>
      <c r="AE25" s="2"/>
      <c r="AF25" s="2"/>
      <c r="AG25" s="2"/>
      <c r="AH25" s="2"/>
    </row>
    <row r="26" spans="1:34" ht="13.2" x14ac:dyDescent="0.3">
      <c r="A26" s="2" t="s">
        <v>75</v>
      </c>
      <c r="B26" s="2" t="s">
        <v>76</v>
      </c>
      <c r="C26" s="2" t="s">
        <v>36</v>
      </c>
      <c r="D26" s="2" t="s">
        <v>36</v>
      </c>
      <c r="E26" s="2" t="s">
        <v>19</v>
      </c>
      <c r="F26" s="2" t="s">
        <v>50</v>
      </c>
      <c r="G26" s="2" t="s">
        <v>21</v>
      </c>
      <c r="H26" s="4">
        <v>17</v>
      </c>
      <c r="I26" s="4">
        <v>20</v>
      </c>
      <c r="J26" s="4">
        <v>0</v>
      </c>
      <c r="K26" s="4">
        <v>0</v>
      </c>
      <c r="L26" s="4">
        <v>0</v>
      </c>
      <c r="M26" s="4">
        <f t="shared" si="6"/>
        <v>37</v>
      </c>
      <c r="N26" s="4" t="str">
        <f t="shared" si="7"/>
        <v>LAB</v>
      </c>
      <c r="O26" s="9">
        <v>17</v>
      </c>
      <c r="P26" s="9">
        <v>18</v>
      </c>
      <c r="Q26" s="9">
        <v>0</v>
      </c>
      <c r="R26" s="9">
        <v>0</v>
      </c>
      <c r="S26" s="9">
        <v>0</v>
      </c>
      <c r="T26" s="8">
        <v>1</v>
      </c>
      <c r="U26" s="4">
        <f t="shared" si="8"/>
        <v>36</v>
      </c>
      <c r="V26" s="4" t="str">
        <f>IF(MAX(O26:S26)&gt;35/2, INDEX($O$2:$S$2,MATCH(MAX(O26:S26),O26:S26,0)), "NOC")</f>
        <v>LAB</v>
      </c>
      <c r="W26" s="4">
        <f t="shared" si="1"/>
        <v>0</v>
      </c>
      <c r="X26" s="4">
        <f t="shared" si="2"/>
        <v>-2</v>
      </c>
      <c r="Y26" s="4">
        <f t="shared" si="3"/>
        <v>0</v>
      </c>
      <c r="Z26" s="4">
        <f t="shared" si="4"/>
        <v>0</v>
      </c>
      <c r="AA26" s="4">
        <f t="shared" si="5"/>
        <v>0</v>
      </c>
      <c r="AB26" s="2"/>
      <c r="AC26" s="2"/>
      <c r="AD26" s="2"/>
      <c r="AE26" s="2"/>
      <c r="AF26" s="2"/>
      <c r="AG26" s="2"/>
      <c r="AH26" s="2"/>
    </row>
    <row r="27" spans="1:34" ht="13.2" x14ac:dyDescent="0.3">
      <c r="A27" s="2" t="s">
        <v>77</v>
      </c>
      <c r="B27" s="2" t="s">
        <v>78</v>
      </c>
      <c r="C27" s="2" t="s">
        <v>36</v>
      </c>
      <c r="D27" s="2" t="s">
        <v>36</v>
      </c>
      <c r="E27" s="2" t="s">
        <v>19</v>
      </c>
      <c r="F27" s="2" t="s">
        <v>50</v>
      </c>
      <c r="G27" s="2" t="s">
        <v>21</v>
      </c>
      <c r="H27" s="4">
        <v>24</v>
      </c>
      <c r="I27" s="4">
        <v>0</v>
      </c>
      <c r="J27" s="4">
        <v>9</v>
      </c>
      <c r="K27" s="4">
        <v>0</v>
      </c>
      <c r="L27" s="4">
        <v>15</v>
      </c>
      <c r="M27" s="4">
        <f t="shared" si="6"/>
        <v>48</v>
      </c>
      <c r="N27" s="4" t="str">
        <f t="shared" si="7"/>
        <v>NOC</v>
      </c>
      <c r="O27" s="9">
        <v>15</v>
      </c>
      <c r="P27" s="9">
        <v>0</v>
      </c>
      <c r="Q27" s="9">
        <v>13</v>
      </c>
      <c r="R27" s="9">
        <v>0</v>
      </c>
      <c r="S27" s="9">
        <v>20</v>
      </c>
      <c r="T27" s="8"/>
      <c r="U27" s="4">
        <f t="shared" si="8"/>
        <v>48</v>
      </c>
      <c r="V27" s="4" t="str">
        <f t="shared" ref="V27:V67" si="9">IF(MAX(O27:S27)&gt;U27/2, INDEX($O$2:$S$2,MATCH(MAX(O27:S27),O27:S27,0)), "NOC")</f>
        <v>NOC</v>
      </c>
      <c r="W27" s="4">
        <f t="shared" si="1"/>
        <v>-9</v>
      </c>
      <c r="X27" s="4">
        <f t="shared" si="2"/>
        <v>0</v>
      </c>
      <c r="Y27" s="4">
        <f t="shared" si="3"/>
        <v>4</v>
      </c>
      <c r="Z27" s="4">
        <f t="shared" si="4"/>
        <v>0</v>
      </c>
      <c r="AA27" s="4">
        <f t="shared" si="5"/>
        <v>5</v>
      </c>
      <c r="AB27" s="2"/>
      <c r="AC27" s="2"/>
      <c r="AD27" s="2"/>
      <c r="AE27" s="2"/>
      <c r="AF27" s="2"/>
      <c r="AG27" s="2"/>
      <c r="AH27" s="2"/>
    </row>
    <row r="28" spans="1:34" ht="13.2" x14ac:dyDescent="0.3">
      <c r="A28" s="2" t="s">
        <v>79</v>
      </c>
      <c r="B28" s="2" t="s">
        <v>80</v>
      </c>
      <c r="C28" s="2" t="s">
        <v>36</v>
      </c>
      <c r="D28" s="2" t="s">
        <v>36</v>
      </c>
      <c r="E28" s="2" t="s">
        <v>19</v>
      </c>
      <c r="F28" s="2" t="s">
        <v>50</v>
      </c>
      <c r="G28" s="2" t="s">
        <v>27</v>
      </c>
      <c r="H28" s="4">
        <v>39</v>
      </c>
      <c r="I28" s="4">
        <v>0</v>
      </c>
      <c r="J28" s="4">
        <v>2</v>
      </c>
      <c r="K28" s="4">
        <v>2</v>
      </c>
      <c r="L28" s="4">
        <v>15</v>
      </c>
      <c r="M28" s="4">
        <f t="shared" si="6"/>
        <v>58</v>
      </c>
      <c r="N28" s="4" t="str">
        <f t="shared" si="7"/>
        <v>CON</v>
      </c>
      <c r="O28" s="9">
        <v>35</v>
      </c>
      <c r="P28" s="9">
        <v>0</v>
      </c>
      <c r="Q28" s="9">
        <v>4</v>
      </c>
      <c r="R28" s="9">
        <v>3</v>
      </c>
      <c r="S28" s="9">
        <v>16</v>
      </c>
      <c r="T28" s="8"/>
      <c r="U28" s="4">
        <f t="shared" si="8"/>
        <v>58</v>
      </c>
      <c r="V28" s="4" t="str">
        <f t="shared" si="9"/>
        <v>CON</v>
      </c>
      <c r="W28" s="4">
        <f t="shared" si="1"/>
        <v>-4</v>
      </c>
      <c r="X28" s="4">
        <f t="shared" si="2"/>
        <v>0</v>
      </c>
      <c r="Y28" s="4">
        <f t="shared" si="3"/>
        <v>2</v>
      </c>
      <c r="Z28" s="4">
        <f t="shared" si="4"/>
        <v>1</v>
      </c>
      <c r="AA28" s="4">
        <f t="shared" si="5"/>
        <v>1</v>
      </c>
      <c r="AB28" s="2"/>
      <c r="AC28" s="2"/>
      <c r="AD28" s="2"/>
      <c r="AE28" s="2"/>
      <c r="AF28" s="2"/>
      <c r="AG28" s="2"/>
      <c r="AH28" s="2"/>
    </row>
    <row r="29" spans="1:34" ht="13.2" x14ac:dyDescent="0.3">
      <c r="A29" s="2" t="s">
        <v>81</v>
      </c>
      <c r="B29" s="2" t="s">
        <v>82</v>
      </c>
      <c r="C29" s="2" t="s">
        <v>36</v>
      </c>
      <c r="D29" s="2" t="s">
        <v>36</v>
      </c>
      <c r="E29" s="2" t="s">
        <v>19</v>
      </c>
      <c r="F29" s="2" t="s">
        <v>50</v>
      </c>
      <c r="G29" s="2" t="s">
        <v>39</v>
      </c>
      <c r="H29" s="4">
        <v>8</v>
      </c>
      <c r="I29" s="4">
        <v>29</v>
      </c>
      <c r="J29" s="4">
        <v>1</v>
      </c>
      <c r="K29" s="4">
        <v>1</v>
      </c>
      <c r="L29" s="4">
        <v>0</v>
      </c>
      <c r="M29" s="4">
        <f t="shared" si="6"/>
        <v>39</v>
      </c>
      <c r="N29" s="4" t="str">
        <f t="shared" si="7"/>
        <v>LAB</v>
      </c>
      <c r="O29" s="9">
        <v>5</v>
      </c>
      <c r="P29" s="9">
        <v>26</v>
      </c>
      <c r="Q29" s="9">
        <v>2</v>
      </c>
      <c r="R29" s="9">
        <v>5</v>
      </c>
      <c r="S29" s="9">
        <v>1</v>
      </c>
      <c r="T29" s="8"/>
      <c r="U29" s="4">
        <f t="shared" si="8"/>
        <v>39</v>
      </c>
      <c r="V29" s="4" t="str">
        <f t="shared" si="9"/>
        <v>LAB</v>
      </c>
      <c r="W29" s="4">
        <f t="shared" si="1"/>
        <v>-3</v>
      </c>
      <c r="X29" s="4">
        <f t="shared" si="2"/>
        <v>-3</v>
      </c>
      <c r="Y29" s="4">
        <f t="shared" si="3"/>
        <v>1</v>
      </c>
      <c r="Z29" s="4">
        <f t="shared" si="4"/>
        <v>4</v>
      </c>
      <c r="AA29" s="4">
        <f t="shared" si="5"/>
        <v>1</v>
      </c>
      <c r="AB29" s="2"/>
      <c r="AC29" s="2"/>
      <c r="AD29" s="2"/>
      <c r="AE29" s="2"/>
      <c r="AF29" s="2"/>
      <c r="AG29" s="2"/>
      <c r="AH29" s="2"/>
    </row>
    <row r="30" spans="1:34" ht="13.5" customHeight="1" x14ac:dyDescent="0.3">
      <c r="A30" s="2" t="s">
        <v>83</v>
      </c>
      <c r="B30" s="2" t="s">
        <v>84</v>
      </c>
      <c r="C30" s="2" t="s">
        <v>36</v>
      </c>
      <c r="D30" s="2" t="s">
        <v>36</v>
      </c>
      <c r="E30" s="2" t="s">
        <v>19</v>
      </c>
      <c r="F30" s="2" t="s">
        <v>50</v>
      </c>
      <c r="G30" s="2" t="s">
        <v>27</v>
      </c>
      <c r="H30" s="4">
        <v>13</v>
      </c>
      <c r="I30" s="4">
        <v>20</v>
      </c>
      <c r="J30" s="4">
        <v>0</v>
      </c>
      <c r="K30" s="4">
        <v>0</v>
      </c>
      <c r="L30" s="4">
        <v>0</v>
      </c>
      <c r="M30" s="4">
        <f t="shared" si="6"/>
        <v>33</v>
      </c>
      <c r="N30" s="4" t="str">
        <f t="shared" si="7"/>
        <v>LAB</v>
      </c>
      <c r="O30" s="9">
        <v>21</v>
      </c>
      <c r="P30" s="9">
        <v>12</v>
      </c>
      <c r="Q30" s="9">
        <v>0</v>
      </c>
      <c r="R30" s="9">
        <v>0</v>
      </c>
      <c r="S30" s="9">
        <v>0</v>
      </c>
      <c r="T30" s="8"/>
      <c r="U30" s="4">
        <f t="shared" si="8"/>
        <v>33</v>
      </c>
      <c r="V30" s="4" t="str">
        <f t="shared" si="9"/>
        <v>CON</v>
      </c>
      <c r="W30" s="4">
        <f t="shared" si="1"/>
        <v>8</v>
      </c>
      <c r="X30" s="4">
        <f t="shared" si="2"/>
        <v>-8</v>
      </c>
      <c r="Y30" s="4">
        <f t="shared" si="3"/>
        <v>0</v>
      </c>
      <c r="Z30" s="4">
        <f t="shared" si="4"/>
        <v>0</v>
      </c>
      <c r="AA30" s="4">
        <f t="shared" si="5"/>
        <v>0</v>
      </c>
      <c r="AB30" s="2"/>
      <c r="AC30" s="2"/>
      <c r="AD30" s="2"/>
      <c r="AE30" s="2"/>
      <c r="AF30" s="2"/>
      <c r="AG30" s="2"/>
      <c r="AH30" s="2"/>
    </row>
    <row r="31" spans="1:34" ht="13.2" x14ac:dyDescent="0.3">
      <c r="A31" s="2" t="s">
        <v>85</v>
      </c>
      <c r="B31" s="2" t="s">
        <v>86</v>
      </c>
      <c r="C31" s="2" t="s">
        <v>36</v>
      </c>
      <c r="D31" s="2" t="s">
        <v>36</v>
      </c>
      <c r="E31" s="2" t="s">
        <v>19</v>
      </c>
      <c r="F31" s="2" t="s">
        <v>50</v>
      </c>
      <c r="G31" s="2" t="s">
        <v>21</v>
      </c>
      <c r="H31" s="4">
        <v>15</v>
      </c>
      <c r="I31" s="4">
        <v>0</v>
      </c>
      <c r="J31" s="4">
        <v>8</v>
      </c>
      <c r="K31" s="4">
        <v>0</v>
      </c>
      <c r="L31" s="4">
        <v>10</v>
      </c>
      <c r="M31" s="4">
        <f t="shared" si="6"/>
        <v>33</v>
      </c>
      <c r="N31" s="4" t="str">
        <f t="shared" si="7"/>
        <v>NOC</v>
      </c>
      <c r="O31" s="9">
        <v>11</v>
      </c>
      <c r="P31" s="9">
        <v>0</v>
      </c>
      <c r="Q31" s="9">
        <v>11</v>
      </c>
      <c r="R31" s="9">
        <v>0</v>
      </c>
      <c r="S31" s="9">
        <v>11</v>
      </c>
      <c r="T31" s="8"/>
      <c r="U31" s="4">
        <f t="shared" si="8"/>
        <v>33</v>
      </c>
      <c r="V31" s="4" t="str">
        <f t="shared" si="9"/>
        <v>NOC</v>
      </c>
      <c r="W31" s="4">
        <f t="shared" si="1"/>
        <v>-4</v>
      </c>
      <c r="X31" s="4">
        <f t="shared" si="2"/>
        <v>0</v>
      </c>
      <c r="Y31" s="4">
        <f t="shared" si="3"/>
        <v>3</v>
      </c>
      <c r="Z31" s="4">
        <f t="shared" si="4"/>
        <v>0</v>
      </c>
      <c r="AA31" s="4">
        <f t="shared" si="5"/>
        <v>1</v>
      </c>
      <c r="AB31" s="2"/>
      <c r="AC31" s="2"/>
      <c r="AD31" s="2"/>
      <c r="AE31" s="2"/>
      <c r="AF31" s="2"/>
      <c r="AG31" s="2"/>
      <c r="AH31" s="2"/>
    </row>
    <row r="32" spans="1:34" ht="13.2" x14ac:dyDescent="0.3">
      <c r="A32" s="2" t="s">
        <v>87</v>
      </c>
      <c r="B32" s="2" t="s">
        <v>88</v>
      </c>
      <c r="C32" s="2" t="s">
        <v>36</v>
      </c>
      <c r="D32" s="2" t="s">
        <v>36</v>
      </c>
      <c r="E32" s="2" t="s">
        <v>19</v>
      </c>
      <c r="F32" s="2" t="s">
        <v>50</v>
      </c>
      <c r="G32" s="2" t="s">
        <v>21</v>
      </c>
      <c r="H32" s="4">
        <v>31</v>
      </c>
      <c r="I32" s="4">
        <v>2</v>
      </c>
      <c r="J32" s="4">
        <v>1</v>
      </c>
      <c r="K32" s="4">
        <v>0</v>
      </c>
      <c r="L32" s="4">
        <v>4</v>
      </c>
      <c r="M32" s="4">
        <f t="shared" si="6"/>
        <v>38</v>
      </c>
      <c r="N32" s="4" t="str">
        <f t="shared" si="7"/>
        <v>CON</v>
      </c>
      <c r="O32" s="9">
        <v>35</v>
      </c>
      <c r="P32" s="9">
        <v>2</v>
      </c>
      <c r="Q32" s="9">
        <v>0</v>
      </c>
      <c r="R32" s="9">
        <v>0</v>
      </c>
      <c r="S32" s="9">
        <v>1</v>
      </c>
      <c r="T32" s="8"/>
      <c r="U32" s="4">
        <f t="shared" si="8"/>
        <v>38</v>
      </c>
      <c r="V32" s="4" t="str">
        <f t="shared" si="9"/>
        <v>CON</v>
      </c>
      <c r="W32" s="4">
        <f t="shared" si="1"/>
        <v>4</v>
      </c>
      <c r="X32" s="4">
        <f t="shared" si="2"/>
        <v>0</v>
      </c>
      <c r="Y32" s="4">
        <f t="shared" si="3"/>
        <v>-1</v>
      </c>
      <c r="Z32" s="4">
        <f t="shared" si="4"/>
        <v>0</v>
      </c>
      <c r="AA32" s="4">
        <f t="shared" si="5"/>
        <v>-3</v>
      </c>
      <c r="AB32" s="2"/>
      <c r="AC32" s="2"/>
      <c r="AD32" s="2"/>
      <c r="AE32" s="2"/>
      <c r="AF32" s="2"/>
      <c r="AG32" s="2"/>
      <c r="AH32" s="2"/>
    </row>
    <row r="33" spans="1:34" ht="13.2" x14ac:dyDescent="0.3">
      <c r="A33" s="2" t="s">
        <v>89</v>
      </c>
      <c r="B33" s="2" t="s">
        <v>90</v>
      </c>
      <c r="C33" s="2" t="s">
        <v>36</v>
      </c>
      <c r="D33" s="2" t="s">
        <v>36</v>
      </c>
      <c r="E33" s="2" t="s">
        <v>19</v>
      </c>
      <c r="F33" s="2" t="s">
        <v>50</v>
      </c>
      <c r="G33" s="2" t="s">
        <v>62</v>
      </c>
      <c r="H33" s="4">
        <v>9</v>
      </c>
      <c r="I33" s="4">
        <v>26</v>
      </c>
      <c r="J33" s="4">
        <v>0</v>
      </c>
      <c r="K33" s="4">
        <v>0</v>
      </c>
      <c r="L33" s="4">
        <v>0</v>
      </c>
      <c r="M33" s="4">
        <f t="shared" si="6"/>
        <v>35</v>
      </c>
      <c r="N33" s="4" t="str">
        <f t="shared" si="7"/>
        <v>LAB</v>
      </c>
      <c r="O33" s="9">
        <v>14</v>
      </c>
      <c r="P33" s="9">
        <v>17</v>
      </c>
      <c r="Q33" s="9">
        <v>0</v>
      </c>
      <c r="R33" s="9">
        <v>0</v>
      </c>
      <c r="S33" s="9">
        <v>3</v>
      </c>
      <c r="T33" s="8">
        <v>1</v>
      </c>
      <c r="U33" s="4">
        <f t="shared" si="8"/>
        <v>35</v>
      </c>
      <c r="V33" s="4" t="str">
        <f t="shared" si="9"/>
        <v>NOC</v>
      </c>
      <c r="W33" s="4">
        <f t="shared" si="1"/>
        <v>5</v>
      </c>
      <c r="X33" s="4">
        <f t="shared" si="2"/>
        <v>-9</v>
      </c>
      <c r="Y33" s="4">
        <f t="shared" si="3"/>
        <v>0</v>
      </c>
      <c r="Z33" s="4">
        <f t="shared" si="4"/>
        <v>0</v>
      </c>
      <c r="AA33" s="4">
        <f t="shared" si="5"/>
        <v>3</v>
      </c>
      <c r="AB33" s="2"/>
      <c r="AC33" s="2"/>
      <c r="AD33" s="2"/>
      <c r="AE33" s="2"/>
      <c r="AF33" s="2"/>
      <c r="AG33" s="2"/>
      <c r="AH33" s="2"/>
    </row>
    <row r="34" spans="1:34" ht="13.2" x14ac:dyDescent="0.3">
      <c r="A34" s="2" t="s">
        <v>91</v>
      </c>
      <c r="B34" s="2" t="s">
        <v>92</v>
      </c>
      <c r="C34" s="2" t="s">
        <v>36</v>
      </c>
      <c r="D34" s="2" t="s">
        <v>36</v>
      </c>
      <c r="E34" s="2" t="s">
        <v>19</v>
      </c>
      <c r="F34" s="2" t="s">
        <v>50</v>
      </c>
      <c r="G34" s="2" t="s">
        <v>27</v>
      </c>
      <c r="H34" s="4">
        <v>12</v>
      </c>
      <c r="I34" s="4">
        <v>34</v>
      </c>
      <c r="J34" s="4">
        <v>2</v>
      </c>
      <c r="K34" s="4">
        <v>0</v>
      </c>
      <c r="L34" s="4">
        <v>0</v>
      </c>
      <c r="M34" s="4">
        <f t="shared" si="6"/>
        <v>48</v>
      </c>
      <c r="N34" s="4" t="str">
        <f t="shared" si="7"/>
        <v>LAB</v>
      </c>
      <c r="O34" s="9">
        <v>12</v>
      </c>
      <c r="P34" s="9">
        <v>32</v>
      </c>
      <c r="Q34" s="9">
        <v>3</v>
      </c>
      <c r="R34" s="9">
        <v>0</v>
      </c>
      <c r="S34" s="9">
        <v>1</v>
      </c>
      <c r="T34" s="8"/>
      <c r="U34" s="4">
        <f t="shared" si="8"/>
        <v>48</v>
      </c>
      <c r="V34" s="4" t="str">
        <f t="shared" si="9"/>
        <v>LAB</v>
      </c>
      <c r="W34" s="4">
        <f t="shared" si="1"/>
        <v>0</v>
      </c>
      <c r="X34" s="4">
        <f t="shared" si="2"/>
        <v>-2</v>
      </c>
      <c r="Y34" s="4">
        <f t="shared" si="3"/>
        <v>1</v>
      </c>
      <c r="Z34" s="4">
        <f t="shared" si="4"/>
        <v>0</v>
      </c>
      <c r="AA34" s="4">
        <f t="shared" si="5"/>
        <v>1</v>
      </c>
      <c r="AB34" s="2"/>
      <c r="AC34" s="2"/>
      <c r="AD34" s="2"/>
      <c r="AE34" s="2"/>
      <c r="AF34" s="2"/>
      <c r="AG34" s="2"/>
      <c r="AH34" s="2"/>
    </row>
    <row r="35" spans="1:34" ht="13.2" x14ac:dyDescent="0.3">
      <c r="A35" s="2" t="s">
        <v>93</v>
      </c>
      <c r="B35" s="2" t="s">
        <v>94</v>
      </c>
      <c r="C35" s="2" t="s">
        <v>36</v>
      </c>
      <c r="D35" s="2" t="s">
        <v>36</v>
      </c>
      <c r="E35" s="2" t="s">
        <v>19</v>
      </c>
      <c r="F35" s="2" t="s">
        <v>50</v>
      </c>
      <c r="G35" s="2" t="s">
        <v>51</v>
      </c>
      <c r="H35" s="4">
        <v>9</v>
      </c>
      <c r="I35" s="4">
        <v>24</v>
      </c>
      <c r="J35" s="4">
        <v>0</v>
      </c>
      <c r="K35" s="4">
        <v>0</v>
      </c>
      <c r="L35" s="4">
        <v>0</v>
      </c>
      <c r="M35" s="4">
        <f t="shared" si="6"/>
        <v>33</v>
      </c>
      <c r="N35" s="4" t="str">
        <f t="shared" si="7"/>
        <v>LAB</v>
      </c>
      <c r="O35" s="9">
        <v>9</v>
      </c>
      <c r="P35" s="9">
        <v>22</v>
      </c>
      <c r="Q35" s="9">
        <v>2</v>
      </c>
      <c r="R35" s="9">
        <v>0</v>
      </c>
      <c r="S35" s="9">
        <v>0</v>
      </c>
      <c r="T35" s="8"/>
      <c r="U35" s="4">
        <f t="shared" si="8"/>
        <v>33</v>
      </c>
      <c r="V35" s="4" t="str">
        <f t="shared" si="9"/>
        <v>LAB</v>
      </c>
      <c r="W35" s="4">
        <f t="shared" ref="W35:W66" si="10">O35-H35</f>
        <v>0</v>
      </c>
      <c r="X35" s="4">
        <f t="shared" ref="X35:X66" si="11">P35-I35</f>
        <v>-2</v>
      </c>
      <c r="Y35" s="4">
        <f t="shared" ref="Y35:Y66" si="12">Q35-J35</f>
        <v>2</v>
      </c>
      <c r="Z35" s="4">
        <f t="shared" ref="Z35:Z66" si="13">R35-K35</f>
        <v>0</v>
      </c>
      <c r="AA35" s="4">
        <f t="shared" ref="AA35:AA66" si="14">S35-L35</f>
        <v>0</v>
      </c>
      <c r="AB35" s="2"/>
      <c r="AC35" s="2"/>
      <c r="AD35" s="2"/>
      <c r="AE35" s="2"/>
      <c r="AF35" s="2"/>
      <c r="AG35" s="2"/>
      <c r="AH35" s="2"/>
    </row>
    <row r="36" spans="1:34" ht="13.2" x14ac:dyDescent="0.3">
      <c r="A36" s="2" t="s">
        <v>95</v>
      </c>
      <c r="B36" s="2" t="s">
        <v>96</v>
      </c>
      <c r="C36" s="2" t="s">
        <v>36</v>
      </c>
      <c r="D36" s="2" t="s">
        <v>36</v>
      </c>
      <c r="E36" s="2" t="s">
        <v>19</v>
      </c>
      <c r="F36" s="2" t="s">
        <v>50</v>
      </c>
      <c r="G36" s="2" t="s">
        <v>21</v>
      </c>
      <c r="H36" s="4">
        <v>25</v>
      </c>
      <c r="I36" s="4">
        <v>3</v>
      </c>
      <c r="J36" s="4">
        <v>20</v>
      </c>
      <c r="K36" s="4">
        <v>0</v>
      </c>
      <c r="L36" s="4">
        <v>7</v>
      </c>
      <c r="M36" s="4">
        <f t="shared" si="6"/>
        <v>55</v>
      </c>
      <c r="N36" s="4" t="str">
        <f t="shared" si="7"/>
        <v>NOC</v>
      </c>
      <c r="O36" s="9">
        <v>27</v>
      </c>
      <c r="P36" s="9">
        <v>5</v>
      </c>
      <c r="Q36" s="9">
        <v>12</v>
      </c>
      <c r="R36" s="9">
        <v>1</v>
      </c>
      <c r="S36" s="9">
        <v>10</v>
      </c>
      <c r="T36" s="8"/>
      <c r="U36" s="4">
        <f t="shared" si="8"/>
        <v>55</v>
      </c>
      <c r="V36" s="4" t="str">
        <f t="shared" si="9"/>
        <v>NOC</v>
      </c>
      <c r="W36" s="4">
        <f t="shared" si="10"/>
        <v>2</v>
      </c>
      <c r="X36" s="4">
        <f t="shared" si="11"/>
        <v>2</v>
      </c>
      <c r="Y36" s="4">
        <f t="shared" si="12"/>
        <v>-8</v>
      </c>
      <c r="Z36" s="4">
        <f t="shared" si="13"/>
        <v>1</v>
      </c>
      <c r="AA36" s="4">
        <f t="shared" si="14"/>
        <v>3</v>
      </c>
      <c r="AB36" s="2"/>
      <c r="AC36" s="2"/>
      <c r="AD36" s="2"/>
      <c r="AE36" s="2"/>
      <c r="AF36" s="2"/>
      <c r="AG36" s="2"/>
      <c r="AH36" s="2"/>
    </row>
    <row r="37" spans="1:34" ht="13.2" x14ac:dyDescent="0.3">
      <c r="A37" s="2" t="s">
        <v>97</v>
      </c>
      <c r="B37" s="2" t="s">
        <v>98</v>
      </c>
      <c r="C37" s="2" t="s">
        <v>36</v>
      </c>
      <c r="D37" s="2" t="s">
        <v>36</v>
      </c>
      <c r="E37" s="2" t="s">
        <v>19</v>
      </c>
      <c r="F37" s="2" t="s">
        <v>50</v>
      </c>
      <c r="G37" s="2" t="s">
        <v>21</v>
      </c>
      <c r="H37" s="4">
        <v>20</v>
      </c>
      <c r="I37" s="4">
        <v>0</v>
      </c>
      <c r="J37" s="4">
        <v>14</v>
      </c>
      <c r="K37" s="4">
        <v>0</v>
      </c>
      <c r="L37" s="4">
        <v>7</v>
      </c>
      <c r="M37" s="4">
        <f t="shared" si="6"/>
        <v>41</v>
      </c>
      <c r="N37" s="4" t="str">
        <f t="shared" si="7"/>
        <v>NOC</v>
      </c>
      <c r="O37" s="9">
        <v>10</v>
      </c>
      <c r="P37" s="9">
        <v>0</v>
      </c>
      <c r="Q37" s="9">
        <v>24</v>
      </c>
      <c r="R37" s="9">
        <v>0</v>
      </c>
      <c r="S37" s="9">
        <v>7</v>
      </c>
      <c r="T37" s="8"/>
      <c r="U37" s="4">
        <f t="shared" si="8"/>
        <v>41</v>
      </c>
      <c r="V37" s="4" t="str">
        <f t="shared" si="9"/>
        <v>LD</v>
      </c>
      <c r="W37" s="4">
        <f t="shared" si="10"/>
        <v>-10</v>
      </c>
      <c r="X37" s="4">
        <f t="shared" si="11"/>
        <v>0</v>
      </c>
      <c r="Y37" s="4">
        <f t="shared" si="12"/>
        <v>10</v>
      </c>
      <c r="Z37" s="4">
        <f t="shared" si="13"/>
        <v>0</v>
      </c>
      <c r="AA37" s="4">
        <f t="shared" si="14"/>
        <v>0</v>
      </c>
      <c r="AB37" s="2"/>
      <c r="AC37" s="2"/>
      <c r="AD37" s="2"/>
      <c r="AE37" s="2"/>
      <c r="AF37" s="2"/>
      <c r="AG37" s="2"/>
      <c r="AH37" s="2"/>
    </row>
    <row r="38" spans="1:34" ht="13.2" x14ac:dyDescent="0.3">
      <c r="A38" s="2" t="s">
        <v>99</v>
      </c>
      <c r="B38" s="2" t="s">
        <v>100</v>
      </c>
      <c r="C38" s="2" t="s">
        <v>36</v>
      </c>
      <c r="D38" s="2" t="s">
        <v>36</v>
      </c>
      <c r="E38" s="2" t="s">
        <v>19</v>
      </c>
      <c r="F38" s="2" t="s">
        <v>50</v>
      </c>
      <c r="G38" s="2" t="s">
        <v>27</v>
      </c>
      <c r="H38" s="4">
        <v>29</v>
      </c>
      <c r="I38" s="4">
        <v>14</v>
      </c>
      <c r="J38" s="4">
        <v>6</v>
      </c>
      <c r="K38" s="4">
        <v>0</v>
      </c>
      <c r="L38" s="4">
        <v>0</v>
      </c>
      <c r="M38" s="4">
        <f t="shared" si="6"/>
        <v>49</v>
      </c>
      <c r="N38" s="4" t="str">
        <f t="shared" si="7"/>
        <v>CON</v>
      </c>
      <c r="O38" s="9">
        <v>19</v>
      </c>
      <c r="P38" s="9">
        <v>17</v>
      </c>
      <c r="Q38" s="9">
        <v>13</v>
      </c>
      <c r="R38" s="9">
        <v>0</v>
      </c>
      <c r="S38" s="9">
        <v>0</v>
      </c>
      <c r="T38" s="8"/>
      <c r="U38" s="4">
        <f t="shared" si="8"/>
        <v>49</v>
      </c>
      <c r="V38" s="4" t="str">
        <f t="shared" si="9"/>
        <v>NOC</v>
      </c>
      <c r="W38" s="4">
        <f t="shared" si="10"/>
        <v>-10</v>
      </c>
      <c r="X38" s="4">
        <f t="shared" si="11"/>
        <v>3</v>
      </c>
      <c r="Y38" s="4">
        <f t="shared" si="12"/>
        <v>7</v>
      </c>
      <c r="Z38" s="4">
        <f t="shared" si="13"/>
        <v>0</v>
      </c>
      <c r="AA38" s="4">
        <f t="shared" si="14"/>
        <v>0</v>
      </c>
      <c r="AB38" s="2"/>
      <c r="AC38" s="2"/>
      <c r="AD38" s="2"/>
      <c r="AE38" s="2"/>
      <c r="AF38" s="2"/>
      <c r="AG38" s="2"/>
      <c r="AH38" s="2"/>
    </row>
    <row r="39" spans="1:34" ht="13.2" x14ac:dyDescent="0.3">
      <c r="A39" s="2" t="s">
        <v>101</v>
      </c>
      <c r="B39" s="2" t="s">
        <v>102</v>
      </c>
      <c r="C39" s="2" t="s">
        <v>36</v>
      </c>
      <c r="D39" s="2" t="s">
        <v>36</v>
      </c>
      <c r="E39" s="2" t="s">
        <v>19</v>
      </c>
      <c r="F39" s="2" t="s">
        <v>50</v>
      </c>
      <c r="G39" s="2" t="s">
        <v>27</v>
      </c>
      <c r="H39" s="4">
        <v>0</v>
      </c>
      <c r="I39" s="4">
        <v>31</v>
      </c>
      <c r="J39" s="4">
        <v>3</v>
      </c>
      <c r="K39" s="4">
        <v>5</v>
      </c>
      <c r="L39" s="4">
        <v>0</v>
      </c>
      <c r="M39" s="4">
        <f t="shared" si="6"/>
        <v>39</v>
      </c>
      <c r="N39" s="4" t="str">
        <f t="shared" si="7"/>
        <v>LAB</v>
      </c>
      <c r="O39" s="9">
        <v>0</v>
      </c>
      <c r="P39" s="9">
        <v>25</v>
      </c>
      <c r="Q39" s="9">
        <v>3</v>
      </c>
      <c r="R39" s="9">
        <v>11</v>
      </c>
      <c r="S39" s="9">
        <v>0</v>
      </c>
      <c r="T39" s="8"/>
      <c r="U39" s="4">
        <f t="shared" si="8"/>
        <v>39</v>
      </c>
      <c r="V39" s="4" t="str">
        <f t="shared" si="9"/>
        <v>LAB</v>
      </c>
      <c r="W39" s="4">
        <f t="shared" si="10"/>
        <v>0</v>
      </c>
      <c r="X39" s="4">
        <f t="shared" si="11"/>
        <v>-6</v>
      </c>
      <c r="Y39" s="4">
        <f t="shared" si="12"/>
        <v>0</v>
      </c>
      <c r="Z39" s="4">
        <f t="shared" si="13"/>
        <v>6</v>
      </c>
      <c r="AA39" s="4">
        <f t="shared" si="14"/>
        <v>0</v>
      </c>
      <c r="AB39" s="2"/>
      <c r="AC39" s="2"/>
      <c r="AD39" s="2"/>
      <c r="AE39" s="2"/>
      <c r="AF39" s="2"/>
      <c r="AG39" s="2"/>
      <c r="AH39" s="2"/>
    </row>
    <row r="40" spans="1:34" ht="13.2" x14ac:dyDescent="0.3">
      <c r="A40" s="2" t="s">
        <v>103</v>
      </c>
      <c r="B40" s="2" t="s">
        <v>104</v>
      </c>
      <c r="C40" s="2" t="s">
        <v>36</v>
      </c>
      <c r="D40" s="2" t="s">
        <v>36</v>
      </c>
      <c r="E40" s="2" t="s">
        <v>19</v>
      </c>
      <c r="F40" s="2" t="s">
        <v>50</v>
      </c>
      <c r="G40" s="2" t="s">
        <v>62</v>
      </c>
      <c r="H40" s="4">
        <v>25</v>
      </c>
      <c r="I40" s="4">
        <v>15</v>
      </c>
      <c r="J40" s="4">
        <v>9</v>
      </c>
      <c r="K40" s="4">
        <v>0</v>
      </c>
      <c r="L40" s="4">
        <v>0</v>
      </c>
      <c r="M40" s="4">
        <f t="shared" si="6"/>
        <v>49</v>
      </c>
      <c r="N40" s="4" t="str">
        <f t="shared" si="7"/>
        <v>CON</v>
      </c>
      <c r="O40" s="9">
        <v>17</v>
      </c>
      <c r="P40" s="9">
        <v>11</v>
      </c>
      <c r="Q40" s="9">
        <v>5</v>
      </c>
      <c r="R40" s="9">
        <v>0</v>
      </c>
      <c r="S40" s="9">
        <v>0</v>
      </c>
      <c r="T40" s="8"/>
      <c r="U40" s="4">
        <f t="shared" si="8"/>
        <v>33</v>
      </c>
      <c r="V40" s="4" t="str">
        <f t="shared" si="9"/>
        <v>CON</v>
      </c>
      <c r="W40" s="4">
        <f t="shared" si="10"/>
        <v>-8</v>
      </c>
      <c r="X40" s="4">
        <f t="shared" si="11"/>
        <v>-4</v>
      </c>
      <c r="Y40" s="4">
        <f t="shared" si="12"/>
        <v>-4</v>
      </c>
      <c r="Z40" s="4">
        <f t="shared" si="13"/>
        <v>0</v>
      </c>
      <c r="AA40" s="4">
        <f t="shared" si="14"/>
        <v>0</v>
      </c>
      <c r="AB40" s="2"/>
      <c r="AC40" s="2"/>
      <c r="AD40" s="2"/>
      <c r="AE40" s="2"/>
      <c r="AF40" s="2"/>
      <c r="AG40" s="2"/>
      <c r="AH40" s="2"/>
    </row>
    <row r="41" spans="1:34" ht="13.2" x14ac:dyDescent="0.3">
      <c r="A41" s="2" t="s">
        <v>105</v>
      </c>
      <c r="B41" s="2" t="s">
        <v>106</v>
      </c>
      <c r="C41" s="2" t="s">
        <v>36</v>
      </c>
      <c r="D41" s="2" t="s">
        <v>36</v>
      </c>
      <c r="E41" s="2" t="s">
        <v>19</v>
      </c>
      <c r="F41" s="2" t="s">
        <v>50</v>
      </c>
      <c r="G41" s="2" t="s">
        <v>62</v>
      </c>
      <c r="H41" s="4">
        <v>17</v>
      </c>
      <c r="I41" s="4">
        <v>35</v>
      </c>
      <c r="J41" s="4">
        <v>5</v>
      </c>
      <c r="K41" s="4">
        <v>0</v>
      </c>
      <c r="L41" s="4">
        <v>0</v>
      </c>
      <c r="M41" s="4">
        <f t="shared" si="6"/>
        <v>57</v>
      </c>
      <c r="N41" s="4" t="str">
        <f t="shared" si="7"/>
        <v>LAB</v>
      </c>
      <c r="O41" s="9">
        <v>11</v>
      </c>
      <c r="P41" s="9">
        <v>30</v>
      </c>
      <c r="Q41" s="9">
        <v>7</v>
      </c>
      <c r="R41" s="9">
        <v>0</v>
      </c>
      <c r="S41" s="9">
        <v>0</v>
      </c>
      <c r="T41" s="8"/>
      <c r="U41" s="4">
        <f t="shared" si="8"/>
        <v>48</v>
      </c>
      <c r="V41" s="4" t="str">
        <f t="shared" si="9"/>
        <v>LAB</v>
      </c>
      <c r="W41" s="4">
        <f t="shared" si="10"/>
        <v>-6</v>
      </c>
      <c r="X41" s="4">
        <f t="shared" si="11"/>
        <v>-5</v>
      </c>
      <c r="Y41" s="4">
        <f t="shared" si="12"/>
        <v>2</v>
      </c>
      <c r="Z41" s="4">
        <f t="shared" si="13"/>
        <v>0</v>
      </c>
      <c r="AA41" s="4">
        <f t="shared" si="14"/>
        <v>0</v>
      </c>
      <c r="AB41" s="2"/>
      <c r="AC41" s="2"/>
      <c r="AD41" s="2"/>
      <c r="AE41" s="2"/>
      <c r="AF41" s="2"/>
      <c r="AG41" s="2"/>
      <c r="AH41" s="2"/>
    </row>
    <row r="42" spans="1:34" ht="13.2" x14ac:dyDescent="0.3">
      <c r="A42" s="2" t="s">
        <v>107</v>
      </c>
      <c r="B42" s="2" t="s">
        <v>108</v>
      </c>
      <c r="C42" s="2" t="s">
        <v>36</v>
      </c>
      <c r="D42" s="2" t="s">
        <v>36</v>
      </c>
      <c r="E42" s="2" t="s">
        <v>19</v>
      </c>
      <c r="F42" s="2" t="s">
        <v>50</v>
      </c>
      <c r="G42" s="2" t="s">
        <v>30</v>
      </c>
      <c r="H42" s="4">
        <v>17</v>
      </c>
      <c r="I42" s="4">
        <v>12</v>
      </c>
      <c r="J42" s="4">
        <v>0</v>
      </c>
      <c r="K42" s="4">
        <v>0</v>
      </c>
      <c r="L42" s="4">
        <v>0</v>
      </c>
      <c r="M42" s="4">
        <f t="shared" si="6"/>
        <v>29</v>
      </c>
      <c r="N42" s="4" t="str">
        <f t="shared" si="7"/>
        <v>CON</v>
      </c>
      <c r="O42" s="9">
        <v>20</v>
      </c>
      <c r="P42" s="9">
        <v>7</v>
      </c>
      <c r="Q42" s="9">
        <v>0</v>
      </c>
      <c r="R42" s="9">
        <v>1</v>
      </c>
      <c r="S42" s="9">
        <v>1</v>
      </c>
      <c r="T42" s="8"/>
      <c r="U42" s="4">
        <f t="shared" si="8"/>
        <v>29</v>
      </c>
      <c r="V42" s="4" t="str">
        <f t="shared" si="9"/>
        <v>CON</v>
      </c>
      <c r="W42" s="4">
        <f t="shared" si="10"/>
        <v>3</v>
      </c>
      <c r="X42" s="4">
        <f t="shared" si="11"/>
        <v>-5</v>
      </c>
      <c r="Y42" s="4">
        <f t="shared" si="12"/>
        <v>0</v>
      </c>
      <c r="Z42" s="4">
        <f t="shared" si="13"/>
        <v>1</v>
      </c>
      <c r="AA42" s="4">
        <f t="shared" si="14"/>
        <v>1</v>
      </c>
      <c r="AB42" s="2"/>
      <c r="AC42" s="2"/>
      <c r="AD42" s="2"/>
      <c r="AE42" s="2"/>
      <c r="AF42" s="2"/>
      <c r="AG42" s="2"/>
      <c r="AH42" s="2"/>
    </row>
    <row r="43" spans="1:34" ht="13.2" x14ac:dyDescent="0.3">
      <c r="A43" s="2" t="s">
        <v>109</v>
      </c>
      <c r="B43" s="2" t="s">
        <v>110</v>
      </c>
      <c r="C43" s="2" t="s">
        <v>36</v>
      </c>
      <c r="D43" s="2" t="s">
        <v>36</v>
      </c>
      <c r="E43" s="2" t="s">
        <v>19</v>
      </c>
      <c r="F43" s="2" t="s">
        <v>50</v>
      </c>
      <c r="G43" s="2" t="s">
        <v>21</v>
      </c>
      <c r="H43" s="4">
        <v>41</v>
      </c>
      <c r="I43" s="4">
        <v>0</v>
      </c>
      <c r="J43" s="4">
        <v>1</v>
      </c>
      <c r="K43" s="4">
        <v>3</v>
      </c>
      <c r="L43" s="4">
        <v>6</v>
      </c>
      <c r="M43" s="4">
        <f t="shared" si="6"/>
        <v>51</v>
      </c>
      <c r="N43" s="4" t="str">
        <f t="shared" si="7"/>
        <v>CON</v>
      </c>
      <c r="O43" s="9">
        <v>27</v>
      </c>
      <c r="P43" s="9">
        <v>0</v>
      </c>
      <c r="Q43" s="9">
        <v>3</v>
      </c>
      <c r="R43" s="9">
        <v>9</v>
      </c>
      <c r="S43" s="9">
        <v>6</v>
      </c>
      <c r="T43" s="8"/>
      <c r="U43" s="4">
        <f t="shared" si="8"/>
        <v>45</v>
      </c>
      <c r="V43" s="4" t="str">
        <f t="shared" si="9"/>
        <v>CON</v>
      </c>
      <c r="W43" s="4">
        <f t="shared" si="10"/>
        <v>-14</v>
      </c>
      <c r="X43" s="4">
        <f t="shared" si="11"/>
        <v>0</v>
      </c>
      <c r="Y43" s="4">
        <f t="shared" si="12"/>
        <v>2</v>
      </c>
      <c r="Z43" s="4">
        <f t="shared" si="13"/>
        <v>6</v>
      </c>
      <c r="AA43" s="4">
        <f t="shared" si="14"/>
        <v>0</v>
      </c>
      <c r="AB43" s="2"/>
      <c r="AC43" s="2"/>
      <c r="AD43" s="2"/>
      <c r="AE43" s="2"/>
      <c r="AF43" s="2"/>
      <c r="AG43" s="2"/>
      <c r="AH43" s="2"/>
    </row>
    <row r="44" spans="1:34" ht="13.2" x14ac:dyDescent="0.3">
      <c r="A44" s="2" t="s">
        <v>111</v>
      </c>
      <c r="B44" s="2" t="s">
        <v>112</v>
      </c>
      <c r="C44" s="2" t="s">
        <v>36</v>
      </c>
      <c r="D44" s="2" t="s">
        <v>36</v>
      </c>
      <c r="E44" s="2" t="s">
        <v>19</v>
      </c>
      <c r="F44" s="2" t="s">
        <v>50</v>
      </c>
      <c r="G44" s="2" t="s">
        <v>27</v>
      </c>
      <c r="H44" s="4">
        <v>25</v>
      </c>
      <c r="I44" s="4">
        <v>0</v>
      </c>
      <c r="J44" s="4">
        <v>3</v>
      </c>
      <c r="K44" s="4">
        <v>3</v>
      </c>
      <c r="L44" s="4">
        <v>8</v>
      </c>
      <c r="M44" s="4">
        <f t="shared" si="6"/>
        <v>39</v>
      </c>
      <c r="N44" s="4" t="str">
        <f t="shared" si="7"/>
        <v>CON</v>
      </c>
      <c r="O44" s="9">
        <v>21</v>
      </c>
      <c r="P44" s="9">
        <v>0</v>
      </c>
      <c r="Q44" s="9">
        <v>5</v>
      </c>
      <c r="R44" s="9">
        <v>1</v>
      </c>
      <c r="S44" s="9">
        <v>12</v>
      </c>
      <c r="T44" s="8"/>
      <c r="U44" s="4">
        <f t="shared" si="8"/>
        <v>39</v>
      </c>
      <c r="V44" s="4" t="str">
        <f t="shared" si="9"/>
        <v>CON</v>
      </c>
      <c r="W44" s="4">
        <f t="shared" si="10"/>
        <v>-4</v>
      </c>
      <c r="X44" s="4">
        <f t="shared" si="11"/>
        <v>0</v>
      </c>
      <c r="Y44" s="4">
        <f t="shared" si="12"/>
        <v>2</v>
      </c>
      <c r="Z44" s="4">
        <f t="shared" si="13"/>
        <v>-2</v>
      </c>
      <c r="AA44" s="4">
        <f t="shared" si="14"/>
        <v>4</v>
      </c>
      <c r="AB44" s="2"/>
      <c r="AC44" s="2"/>
      <c r="AD44" s="2"/>
      <c r="AE44" s="2"/>
      <c r="AF44" s="2"/>
      <c r="AG44" s="2"/>
      <c r="AH44" s="2"/>
    </row>
    <row r="45" spans="1:34" ht="13.2" x14ac:dyDescent="0.3">
      <c r="A45" s="2" t="s">
        <v>113</v>
      </c>
      <c r="B45" s="2" t="s">
        <v>114</v>
      </c>
      <c r="C45" s="2" t="s">
        <v>36</v>
      </c>
      <c r="D45" s="2" t="s">
        <v>36</v>
      </c>
      <c r="E45" s="2" t="s">
        <v>19</v>
      </c>
      <c r="F45" s="2" t="s">
        <v>50</v>
      </c>
      <c r="G45" s="2" t="s">
        <v>62</v>
      </c>
      <c r="H45" s="4">
        <v>14</v>
      </c>
      <c r="I45" s="4">
        <v>20</v>
      </c>
      <c r="J45" s="4">
        <v>0</v>
      </c>
      <c r="K45" s="4">
        <v>0</v>
      </c>
      <c r="L45" s="4">
        <v>2</v>
      </c>
      <c r="M45" s="4">
        <f t="shared" si="6"/>
        <v>36</v>
      </c>
      <c r="N45" s="4" t="str">
        <f t="shared" si="7"/>
        <v>LAB</v>
      </c>
      <c r="O45" s="9">
        <v>11</v>
      </c>
      <c r="P45" s="9">
        <v>19</v>
      </c>
      <c r="Q45" s="9">
        <v>0</v>
      </c>
      <c r="R45" s="9">
        <v>1</v>
      </c>
      <c r="S45" s="9">
        <v>5</v>
      </c>
      <c r="T45" s="8"/>
      <c r="U45" s="4">
        <f t="shared" si="8"/>
        <v>36</v>
      </c>
      <c r="V45" s="4" t="str">
        <f t="shared" si="9"/>
        <v>LAB</v>
      </c>
      <c r="W45" s="4">
        <f t="shared" si="10"/>
        <v>-3</v>
      </c>
      <c r="X45" s="4">
        <f t="shared" si="11"/>
        <v>-1</v>
      </c>
      <c r="Y45" s="4">
        <f t="shared" si="12"/>
        <v>0</v>
      </c>
      <c r="Z45" s="4">
        <f t="shared" si="13"/>
        <v>1</v>
      </c>
      <c r="AA45" s="4">
        <f t="shared" si="14"/>
        <v>3</v>
      </c>
      <c r="AB45" s="2"/>
      <c r="AC45" s="2"/>
      <c r="AD45" s="2"/>
      <c r="AE45" s="2"/>
      <c r="AF45" s="2"/>
      <c r="AG45" s="2"/>
      <c r="AH45" s="2"/>
    </row>
    <row r="46" spans="1:34" ht="13.2" x14ac:dyDescent="0.3">
      <c r="A46" s="2" t="s">
        <v>115</v>
      </c>
      <c r="B46" s="2" t="s">
        <v>116</v>
      </c>
      <c r="C46" s="2" t="s">
        <v>36</v>
      </c>
      <c r="D46" s="2" t="s">
        <v>36</v>
      </c>
      <c r="E46" s="2" t="s">
        <v>19</v>
      </c>
      <c r="F46" s="2" t="s">
        <v>50</v>
      </c>
      <c r="G46" s="2" t="s">
        <v>30</v>
      </c>
      <c r="H46" s="4">
        <v>24</v>
      </c>
      <c r="I46" s="4">
        <v>9</v>
      </c>
      <c r="J46" s="4">
        <v>9</v>
      </c>
      <c r="K46" s="4">
        <v>0</v>
      </c>
      <c r="L46" s="4">
        <v>0</v>
      </c>
      <c r="M46" s="4">
        <f t="shared" si="6"/>
        <v>42</v>
      </c>
      <c r="N46" s="4" t="str">
        <f t="shared" si="7"/>
        <v>CON</v>
      </c>
      <c r="O46" s="9">
        <v>23</v>
      </c>
      <c r="P46" s="9">
        <v>10</v>
      </c>
      <c r="Q46" s="9">
        <v>9</v>
      </c>
      <c r="R46" s="9">
        <v>0</v>
      </c>
      <c r="S46" s="9">
        <v>0</v>
      </c>
      <c r="T46" s="8"/>
      <c r="U46" s="4">
        <f t="shared" si="8"/>
        <v>42</v>
      </c>
      <c r="V46" s="4" t="str">
        <f t="shared" si="9"/>
        <v>CON</v>
      </c>
      <c r="W46" s="4">
        <f t="shared" si="10"/>
        <v>-1</v>
      </c>
      <c r="X46" s="4">
        <f t="shared" si="11"/>
        <v>1</v>
      </c>
      <c r="Y46" s="4">
        <f t="shared" si="12"/>
        <v>0</v>
      </c>
      <c r="Z46" s="4">
        <f t="shared" si="13"/>
        <v>0</v>
      </c>
      <c r="AA46" s="4">
        <f t="shared" si="14"/>
        <v>0</v>
      </c>
      <c r="AB46" s="2"/>
      <c r="AC46" s="2"/>
      <c r="AD46" s="2"/>
      <c r="AE46" s="2"/>
      <c r="AF46" s="2"/>
      <c r="AG46" s="2"/>
      <c r="AH46" s="2"/>
    </row>
    <row r="47" spans="1:34" ht="13.2" x14ac:dyDescent="0.3">
      <c r="A47" s="2" t="s">
        <v>117</v>
      </c>
      <c r="B47" s="2" t="s">
        <v>118</v>
      </c>
      <c r="C47" s="2" t="s">
        <v>36</v>
      </c>
      <c r="D47" s="2" t="s">
        <v>36</v>
      </c>
      <c r="E47" s="2" t="s">
        <v>19</v>
      </c>
      <c r="F47" s="2" t="s">
        <v>50</v>
      </c>
      <c r="G47" s="2" t="s">
        <v>21</v>
      </c>
      <c r="H47" s="4">
        <v>32</v>
      </c>
      <c r="I47" s="4">
        <v>1</v>
      </c>
      <c r="J47" s="4">
        <v>0</v>
      </c>
      <c r="K47" s="4">
        <v>0</v>
      </c>
      <c r="L47" s="4">
        <v>9</v>
      </c>
      <c r="M47" s="4">
        <f t="shared" si="6"/>
        <v>42</v>
      </c>
      <c r="N47" s="4" t="str">
        <f t="shared" si="7"/>
        <v>CON</v>
      </c>
      <c r="O47" s="9">
        <v>24</v>
      </c>
      <c r="P47" s="9">
        <v>3</v>
      </c>
      <c r="Q47" s="9">
        <v>3</v>
      </c>
      <c r="R47" s="9">
        <v>1</v>
      </c>
      <c r="S47" s="9">
        <v>10</v>
      </c>
      <c r="T47" s="8"/>
      <c r="U47" s="4">
        <f t="shared" si="8"/>
        <v>41</v>
      </c>
      <c r="V47" s="4" t="str">
        <f t="shared" si="9"/>
        <v>CON</v>
      </c>
      <c r="W47" s="4">
        <f t="shared" si="10"/>
        <v>-8</v>
      </c>
      <c r="X47" s="4">
        <f t="shared" si="11"/>
        <v>2</v>
      </c>
      <c r="Y47" s="4">
        <f t="shared" si="12"/>
        <v>3</v>
      </c>
      <c r="Z47" s="4">
        <f t="shared" si="13"/>
        <v>1</v>
      </c>
      <c r="AA47" s="4">
        <f t="shared" si="14"/>
        <v>1</v>
      </c>
      <c r="AB47" s="2"/>
      <c r="AC47" s="2"/>
      <c r="AD47" s="2"/>
      <c r="AE47" s="2"/>
      <c r="AF47" s="2"/>
      <c r="AG47" s="2"/>
      <c r="AH47" s="2"/>
    </row>
    <row r="48" spans="1:34" ht="13.2" x14ac:dyDescent="0.3">
      <c r="A48" s="2" t="s">
        <v>119</v>
      </c>
      <c r="B48" s="2" t="s">
        <v>120</v>
      </c>
      <c r="C48" s="2" t="s">
        <v>36</v>
      </c>
      <c r="D48" s="2" t="s">
        <v>36</v>
      </c>
      <c r="E48" s="2" t="s">
        <v>19</v>
      </c>
      <c r="F48" s="2" t="s">
        <v>50</v>
      </c>
      <c r="G48" s="2" t="s">
        <v>21</v>
      </c>
      <c r="H48" s="4">
        <v>26</v>
      </c>
      <c r="I48" s="4">
        <v>11</v>
      </c>
      <c r="J48" s="4">
        <v>1</v>
      </c>
      <c r="K48" s="4">
        <v>0</v>
      </c>
      <c r="L48" s="4">
        <v>1</v>
      </c>
      <c r="M48" s="4">
        <f t="shared" si="6"/>
        <v>39</v>
      </c>
      <c r="N48" s="4" t="str">
        <f t="shared" si="7"/>
        <v>CON</v>
      </c>
      <c r="O48" s="9">
        <v>28</v>
      </c>
      <c r="P48" s="9">
        <v>9</v>
      </c>
      <c r="Q48" s="9">
        <v>2</v>
      </c>
      <c r="R48" s="9">
        <v>0</v>
      </c>
      <c r="S48" s="9">
        <v>0</v>
      </c>
      <c r="T48" s="8"/>
      <c r="U48" s="4">
        <f t="shared" si="8"/>
        <v>39</v>
      </c>
      <c r="V48" s="4" t="str">
        <f t="shared" si="9"/>
        <v>CON</v>
      </c>
      <c r="W48" s="4">
        <f t="shared" si="10"/>
        <v>2</v>
      </c>
      <c r="X48" s="4">
        <f t="shared" si="11"/>
        <v>-2</v>
      </c>
      <c r="Y48" s="4">
        <f t="shared" si="12"/>
        <v>1</v>
      </c>
      <c r="Z48" s="4">
        <f t="shared" si="13"/>
        <v>0</v>
      </c>
      <c r="AA48" s="4">
        <f t="shared" si="14"/>
        <v>-1</v>
      </c>
      <c r="AB48" s="2"/>
      <c r="AC48" s="2"/>
      <c r="AD48" s="2"/>
      <c r="AE48" s="2"/>
      <c r="AF48" s="2"/>
      <c r="AG48" s="2"/>
      <c r="AH48" s="2"/>
    </row>
    <row r="49" spans="1:34" ht="13.2" x14ac:dyDescent="0.3">
      <c r="A49" s="2" t="s">
        <v>121</v>
      </c>
      <c r="B49" s="2" t="s">
        <v>122</v>
      </c>
      <c r="C49" s="2" t="s">
        <v>22</v>
      </c>
      <c r="D49" s="2" t="s">
        <v>36</v>
      </c>
      <c r="E49" s="2" t="s">
        <v>19</v>
      </c>
      <c r="F49" s="2" t="s">
        <v>50</v>
      </c>
      <c r="G49" s="2" t="s">
        <v>27</v>
      </c>
      <c r="H49" s="4">
        <v>30</v>
      </c>
      <c r="I49" s="4">
        <v>6</v>
      </c>
      <c r="J49" s="4">
        <v>19</v>
      </c>
      <c r="K49" s="4">
        <v>1</v>
      </c>
      <c r="L49" s="4">
        <v>2</v>
      </c>
      <c r="M49" s="4">
        <f t="shared" si="6"/>
        <v>58</v>
      </c>
      <c r="N49" s="4" t="str">
        <f t="shared" si="7"/>
        <v>CON</v>
      </c>
      <c r="O49" s="9">
        <v>4</v>
      </c>
      <c r="P49" s="9">
        <v>0</v>
      </c>
      <c r="Q49" s="9">
        <v>50</v>
      </c>
      <c r="R49" s="9">
        <v>1</v>
      </c>
      <c r="S49" s="9">
        <v>1</v>
      </c>
      <c r="T49" s="8"/>
      <c r="U49" s="4">
        <f t="shared" si="8"/>
        <v>56</v>
      </c>
      <c r="V49" s="4" t="str">
        <f t="shared" si="9"/>
        <v>LD</v>
      </c>
      <c r="W49" s="4">
        <f t="shared" si="10"/>
        <v>-26</v>
      </c>
      <c r="X49" s="4">
        <f t="shared" si="11"/>
        <v>-6</v>
      </c>
      <c r="Y49" s="4">
        <f t="shared" si="12"/>
        <v>31</v>
      </c>
      <c r="Z49" s="4">
        <f t="shared" si="13"/>
        <v>0</v>
      </c>
      <c r="AA49" s="4">
        <f t="shared" si="14"/>
        <v>-1</v>
      </c>
      <c r="AB49" s="2"/>
      <c r="AC49" s="2"/>
      <c r="AD49" s="2"/>
      <c r="AE49" s="2"/>
      <c r="AF49" s="2"/>
      <c r="AG49" s="2"/>
      <c r="AH49" s="2"/>
    </row>
    <row r="50" spans="1:34" ht="13.2" x14ac:dyDescent="0.3">
      <c r="A50" s="2" t="s">
        <v>123</v>
      </c>
      <c r="B50" s="2" t="s">
        <v>124</v>
      </c>
      <c r="C50" s="2" t="s">
        <v>36</v>
      </c>
      <c r="D50" s="2" t="s">
        <v>36</v>
      </c>
      <c r="E50" s="2" t="s">
        <v>19</v>
      </c>
      <c r="F50" s="2" t="s">
        <v>50</v>
      </c>
      <c r="G50" s="2" t="s">
        <v>27</v>
      </c>
      <c r="H50" s="4">
        <v>9</v>
      </c>
      <c r="I50" s="4">
        <v>27</v>
      </c>
      <c r="J50" s="4">
        <v>3</v>
      </c>
      <c r="K50" s="4">
        <v>0</v>
      </c>
      <c r="L50" s="4">
        <v>0</v>
      </c>
      <c r="M50" s="4">
        <f t="shared" si="6"/>
        <v>39</v>
      </c>
      <c r="N50" s="4" t="str">
        <f t="shared" si="7"/>
        <v>LAB</v>
      </c>
      <c r="O50" s="9">
        <v>9</v>
      </c>
      <c r="P50" s="9">
        <v>24</v>
      </c>
      <c r="Q50" s="9">
        <v>6</v>
      </c>
      <c r="R50" s="9">
        <v>0</v>
      </c>
      <c r="S50" s="9">
        <v>0</v>
      </c>
      <c r="T50" s="8"/>
      <c r="U50" s="4">
        <f t="shared" si="8"/>
        <v>39</v>
      </c>
      <c r="V50" s="4" t="str">
        <f t="shared" si="9"/>
        <v>LAB</v>
      </c>
      <c r="W50" s="4">
        <f t="shared" si="10"/>
        <v>0</v>
      </c>
      <c r="X50" s="4">
        <f t="shared" si="11"/>
        <v>-3</v>
      </c>
      <c r="Y50" s="4">
        <f t="shared" si="12"/>
        <v>3</v>
      </c>
      <c r="Z50" s="4">
        <f t="shared" si="13"/>
        <v>0</v>
      </c>
      <c r="AA50" s="4">
        <f t="shared" si="14"/>
        <v>0</v>
      </c>
      <c r="AB50" s="2"/>
      <c r="AC50" s="2"/>
      <c r="AD50" s="2"/>
      <c r="AE50" s="2"/>
      <c r="AF50" s="2"/>
      <c r="AG50" s="2"/>
      <c r="AH50" s="2"/>
    </row>
    <row r="51" spans="1:34" ht="13.2" x14ac:dyDescent="0.3">
      <c r="A51" s="2" t="s">
        <v>125</v>
      </c>
      <c r="B51" s="2" t="s">
        <v>126</v>
      </c>
      <c r="C51" s="2" t="s">
        <v>36</v>
      </c>
      <c r="D51" s="2" t="s">
        <v>36</v>
      </c>
      <c r="E51" s="2" t="s">
        <v>19</v>
      </c>
      <c r="F51" s="2" t="s">
        <v>50</v>
      </c>
      <c r="G51" s="2" t="s">
        <v>30</v>
      </c>
      <c r="H51" s="4">
        <v>22</v>
      </c>
      <c r="I51" s="4">
        <v>6</v>
      </c>
      <c r="J51" s="4">
        <v>0</v>
      </c>
      <c r="K51" s="4">
        <v>0</v>
      </c>
      <c r="L51" s="4">
        <v>2</v>
      </c>
      <c r="M51" s="4">
        <f t="shared" si="6"/>
        <v>30</v>
      </c>
      <c r="N51" s="4" t="str">
        <f t="shared" si="7"/>
        <v>CON</v>
      </c>
      <c r="O51" s="9">
        <v>25</v>
      </c>
      <c r="P51" s="9">
        <v>3</v>
      </c>
      <c r="Q51" s="9">
        <v>0</v>
      </c>
      <c r="R51" s="9">
        <v>0</v>
      </c>
      <c r="S51" s="9">
        <v>2</v>
      </c>
      <c r="T51" s="8"/>
      <c r="U51" s="4">
        <f t="shared" si="8"/>
        <v>30</v>
      </c>
      <c r="V51" s="4" t="str">
        <f t="shared" si="9"/>
        <v>CON</v>
      </c>
      <c r="W51" s="4">
        <f t="shared" si="10"/>
        <v>3</v>
      </c>
      <c r="X51" s="4">
        <f t="shared" si="11"/>
        <v>-3</v>
      </c>
      <c r="Y51" s="4">
        <f t="shared" si="12"/>
        <v>0</v>
      </c>
      <c r="Z51" s="4">
        <f t="shared" si="13"/>
        <v>0</v>
      </c>
      <c r="AA51" s="4">
        <f t="shared" si="14"/>
        <v>0</v>
      </c>
      <c r="AB51" s="2"/>
      <c r="AC51" s="2"/>
      <c r="AD51" s="2"/>
      <c r="AE51" s="2"/>
      <c r="AF51" s="2"/>
      <c r="AG51" s="2"/>
      <c r="AH51" s="2"/>
    </row>
    <row r="52" spans="1:34" ht="13.2" x14ac:dyDescent="0.3">
      <c r="A52" s="2" t="s">
        <v>127</v>
      </c>
      <c r="B52" s="2" t="s">
        <v>128</v>
      </c>
      <c r="C52" s="2" t="s">
        <v>36</v>
      </c>
      <c r="D52" s="2" t="s">
        <v>36</v>
      </c>
      <c r="E52" s="2" t="s">
        <v>19</v>
      </c>
      <c r="F52" s="2" t="s">
        <v>50</v>
      </c>
      <c r="G52" s="2" t="s">
        <v>21</v>
      </c>
      <c r="H52" s="4">
        <v>22</v>
      </c>
      <c r="I52" s="4">
        <v>0</v>
      </c>
      <c r="J52" s="4">
        <v>9</v>
      </c>
      <c r="K52" s="4">
        <v>0</v>
      </c>
      <c r="L52" s="4">
        <v>11</v>
      </c>
      <c r="M52" s="4">
        <f t="shared" si="6"/>
        <v>42</v>
      </c>
      <c r="N52" s="4" t="str">
        <f t="shared" si="7"/>
        <v>CON</v>
      </c>
      <c r="O52" s="9">
        <v>10</v>
      </c>
      <c r="P52" s="9">
        <v>0</v>
      </c>
      <c r="Q52" s="9">
        <v>11</v>
      </c>
      <c r="R52" s="9">
        <v>0</v>
      </c>
      <c r="S52" s="9">
        <v>21</v>
      </c>
      <c r="T52" s="8"/>
      <c r="U52" s="4">
        <f t="shared" si="8"/>
        <v>42</v>
      </c>
      <c r="V52" s="4" t="str">
        <f t="shared" si="9"/>
        <v>NOC</v>
      </c>
      <c r="W52" s="4">
        <f t="shared" si="10"/>
        <v>-12</v>
      </c>
      <c r="X52" s="4">
        <f t="shared" si="11"/>
        <v>0</v>
      </c>
      <c r="Y52" s="4">
        <f t="shared" si="12"/>
        <v>2</v>
      </c>
      <c r="Z52" s="4">
        <f t="shared" si="13"/>
        <v>0</v>
      </c>
      <c r="AA52" s="4">
        <f t="shared" si="14"/>
        <v>10</v>
      </c>
      <c r="AB52" s="2"/>
      <c r="AC52" s="2"/>
      <c r="AD52" s="2"/>
      <c r="AE52" s="2"/>
      <c r="AF52" s="2"/>
      <c r="AG52" s="2"/>
      <c r="AH52" s="2"/>
    </row>
    <row r="53" spans="1:34" ht="13.2" x14ac:dyDescent="0.3">
      <c r="A53" s="2" t="s">
        <v>129</v>
      </c>
      <c r="B53" s="2" t="s">
        <v>130</v>
      </c>
      <c r="C53" s="2" t="s">
        <v>36</v>
      </c>
      <c r="D53" s="2" t="s">
        <v>36</v>
      </c>
      <c r="E53" s="2" t="s">
        <v>19</v>
      </c>
      <c r="F53" s="2" t="s">
        <v>50</v>
      </c>
      <c r="G53" s="2" t="s">
        <v>27</v>
      </c>
      <c r="H53" s="4">
        <v>16</v>
      </c>
      <c r="I53" s="4">
        <v>3</v>
      </c>
      <c r="J53" s="4">
        <v>20</v>
      </c>
      <c r="K53" s="4">
        <v>0</v>
      </c>
      <c r="L53" s="4">
        <v>0</v>
      </c>
      <c r="M53" s="4">
        <f t="shared" si="6"/>
        <v>39</v>
      </c>
      <c r="N53" s="4" t="str">
        <f t="shared" si="7"/>
        <v>LD</v>
      </c>
      <c r="O53" s="9">
        <v>12</v>
      </c>
      <c r="P53" s="9">
        <v>3</v>
      </c>
      <c r="Q53" s="9">
        <v>23</v>
      </c>
      <c r="R53" s="9">
        <v>1</v>
      </c>
      <c r="S53" s="9">
        <v>0</v>
      </c>
      <c r="T53" s="8"/>
      <c r="U53" s="4">
        <f t="shared" si="8"/>
        <v>39</v>
      </c>
      <c r="V53" s="4" t="str">
        <f t="shared" si="9"/>
        <v>LD</v>
      </c>
      <c r="W53" s="4">
        <f t="shared" si="10"/>
        <v>-4</v>
      </c>
      <c r="X53" s="4">
        <f t="shared" si="11"/>
        <v>0</v>
      </c>
      <c r="Y53" s="4">
        <f t="shared" si="12"/>
        <v>3</v>
      </c>
      <c r="Z53" s="4">
        <f t="shared" si="13"/>
        <v>1</v>
      </c>
      <c r="AA53" s="4">
        <f t="shared" si="14"/>
        <v>0</v>
      </c>
      <c r="AB53" s="2"/>
      <c r="AC53" s="2"/>
      <c r="AD53" s="2"/>
      <c r="AE53" s="2"/>
      <c r="AF53" s="2"/>
      <c r="AG53" s="2"/>
      <c r="AH53" s="2"/>
    </row>
    <row r="54" spans="1:34" ht="13.2" x14ac:dyDescent="0.3">
      <c r="A54" s="2" t="s">
        <v>131</v>
      </c>
      <c r="B54" s="2" t="s">
        <v>132</v>
      </c>
      <c r="C54" s="2" t="s">
        <v>36</v>
      </c>
      <c r="D54" s="2" t="s">
        <v>36</v>
      </c>
      <c r="E54" s="2" t="s">
        <v>19</v>
      </c>
      <c r="F54" s="2" t="s">
        <v>50</v>
      </c>
      <c r="G54" s="2" t="s">
        <v>21</v>
      </c>
      <c r="H54" s="4">
        <v>41</v>
      </c>
      <c r="I54" s="4">
        <v>2</v>
      </c>
      <c r="J54" s="4">
        <v>4</v>
      </c>
      <c r="K54" s="4">
        <v>0</v>
      </c>
      <c r="L54" s="4">
        <v>1</v>
      </c>
      <c r="M54" s="4">
        <f t="shared" si="6"/>
        <v>48</v>
      </c>
      <c r="N54" s="4" t="str">
        <f t="shared" si="7"/>
        <v>CON</v>
      </c>
      <c r="O54" s="9">
        <v>13</v>
      </c>
      <c r="P54" s="9">
        <v>7</v>
      </c>
      <c r="Q54" s="9">
        <v>16</v>
      </c>
      <c r="R54" s="9">
        <v>0</v>
      </c>
      <c r="S54" s="9">
        <v>12</v>
      </c>
      <c r="T54" s="8"/>
      <c r="U54" s="4">
        <f t="shared" si="8"/>
        <v>48</v>
      </c>
      <c r="V54" s="4" t="str">
        <f t="shared" si="9"/>
        <v>NOC</v>
      </c>
      <c r="W54" s="4">
        <f t="shared" si="10"/>
        <v>-28</v>
      </c>
      <c r="X54" s="4">
        <f t="shared" si="11"/>
        <v>5</v>
      </c>
      <c r="Y54" s="4">
        <f t="shared" si="12"/>
        <v>12</v>
      </c>
      <c r="Z54" s="4">
        <f t="shared" si="13"/>
        <v>0</v>
      </c>
      <c r="AA54" s="4">
        <f t="shared" si="14"/>
        <v>11</v>
      </c>
      <c r="AB54" s="2"/>
      <c r="AC54" s="2"/>
      <c r="AD54" s="2"/>
      <c r="AE54" s="2"/>
      <c r="AF54" s="2"/>
      <c r="AG54" s="2"/>
      <c r="AH54" s="2"/>
    </row>
    <row r="55" spans="1:34" ht="13.2" x14ac:dyDescent="0.3">
      <c r="A55" s="2" t="s">
        <v>133</v>
      </c>
      <c r="B55" s="2" t="s">
        <v>134</v>
      </c>
      <c r="C55" s="2" t="s">
        <v>36</v>
      </c>
      <c r="D55" s="2" t="s">
        <v>36</v>
      </c>
      <c r="E55" s="2" t="s">
        <v>19</v>
      </c>
      <c r="F55" s="2" t="s">
        <v>50</v>
      </c>
      <c r="G55" s="2" t="s">
        <v>27</v>
      </c>
      <c r="H55" s="4">
        <v>0</v>
      </c>
      <c r="I55" s="4">
        <v>10</v>
      </c>
      <c r="J55" s="4">
        <v>26</v>
      </c>
      <c r="K55" s="4">
        <v>0</v>
      </c>
      <c r="L55" s="4">
        <v>0</v>
      </c>
      <c r="M55" s="4">
        <f t="shared" si="6"/>
        <v>36</v>
      </c>
      <c r="N55" s="4" t="str">
        <f t="shared" si="7"/>
        <v>LD</v>
      </c>
      <c r="O55" s="9">
        <v>0</v>
      </c>
      <c r="P55" s="9">
        <v>9</v>
      </c>
      <c r="Q55" s="9">
        <v>27</v>
      </c>
      <c r="R55" s="9">
        <v>0</v>
      </c>
      <c r="S55" s="9">
        <v>0</v>
      </c>
      <c r="T55" s="8"/>
      <c r="U55" s="4">
        <f t="shared" si="8"/>
        <v>36</v>
      </c>
      <c r="V55" s="4" t="str">
        <f t="shared" si="9"/>
        <v>LD</v>
      </c>
      <c r="W55" s="4">
        <f t="shared" si="10"/>
        <v>0</v>
      </c>
      <c r="X55" s="4">
        <f t="shared" si="11"/>
        <v>-1</v>
      </c>
      <c r="Y55" s="4">
        <f t="shared" si="12"/>
        <v>1</v>
      </c>
      <c r="Z55" s="4">
        <f t="shared" si="13"/>
        <v>0</v>
      </c>
      <c r="AA55" s="4">
        <f t="shared" si="14"/>
        <v>0</v>
      </c>
      <c r="AB55" s="2"/>
      <c r="AC55" s="2"/>
      <c r="AD55" s="2"/>
      <c r="AE55" s="2"/>
      <c r="AF55" s="2"/>
      <c r="AG55" s="2"/>
      <c r="AH55" s="2"/>
    </row>
    <row r="56" spans="1:34" ht="13.2" x14ac:dyDescent="0.3">
      <c r="A56" s="2" t="s">
        <v>135</v>
      </c>
      <c r="B56" s="2" t="s">
        <v>136</v>
      </c>
      <c r="C56" s="2" t="s">
        <v>36</v>
      </c>
      <c r="D56" s="2" t="s">
        <v>36</v>
      </c>
      <c r="E56" s="2" t="s">
        <v>19</v>
      </c>
      <c r="F56" s="2" t="s">
        <v>50</v>
      </c>
      <c r="G56" s="2" t="s">
        <v>27</v>
      </c>
      <c r="H56" s="4">
        <v>25</v>
      </c>
      <c r="I56" s="4">
        <v>15</v>
      </c>
      <c r="J56" s="4">
        <v>8</v>
      </c>
      <c r="K56" s="4">
        <v>0</v>
      </c>
      <c r="L56" s="4">
        <v>0</v>
      </c>
      <c r="M56" s="4">
        <f t="shared" si="6"/>
        <v>48</v>
      </c>
      <c r="N56" s="4" t="str">
        <f t="shared" si="7"/>
        <v>CON</v>
      </c>
      <c r="O56" s="9">
        <v>26</v>
      </c>
      <c r="P56" s="9">
        <v>10</v>
      </c>
      <c r="Q56" s="9">
        <v>12</v>
      </c>
      <c r="R56" s="9">
        <v>0</v>
      </c>
      <c r="S56" s="9">
        <v>0</v>
      </c>
      <c r="T56" s="8"/>
      <c r="U56" s="4">
        <f t="shared" si="8"/>
        <v>48</v>
      </c>
      <c r="V56" s="4" t="str">
        <f t="shared" si="9"/>
        <v>CON</v>
      </c>
      <c r="W56" s="4">
        <f t="shared" si="10"/>
        <v>1</v>
      </c>
      <c r="X56" s="4">
        <f t="shared" si="11"/>
        <v>-5</v>
      </c>
      <c r="Y56" s="4">
        <f t="shared" si="12"/>
        <v>4</v>
      </c>
      <c r="Z56" s="4">
        <f t="shared" si="13"/>
        <v>0</v>
      </c>
      <c r="AA56" s="4">
        <f t="shared" si="14"/>
        <v>0</v>
      </c>
      <c r="AB56" s="2"/>
      <c r="AC56" s="2"/>
      <c r="AD56" s="2"/>
      <c r="AE56" s="2"/>
      <c r="AF56" s="2"/>
      <c r="AG56" s="2"/>
      <c r="AH56" s="2"/>
    </row>
    <row r="57" spans="1:34" ht="13.2" x14ac:dyDescent="0.3">
      <c r="A57" s="2" t="s">
        <v>137</v>
      </c>
      <c r="B57" s="2" t="s">
        <v>138</v>
      </c>
      <c r="C57" s="2" t="s">
        <v>36</v>
      </c>
      <c r="D57" s="2" t="s">
        <v>36</v>
      </c>
      <c r="E57" s="2" t="s">
        <v>19</v>
      </c>
      <c r="F57" s="2" t="s">
        <v>50</v>
      </c>
      <c r="G57" s="2" t="s">
        <v>62</v>
      </c>
      <c r="H57" s="4">
        <v>19</v>
      </c>
      <c r="I57" s="4">
        <v>33</v>
      </c>
      <c r="J57" s="4">
        <v>0</v>
      </c>
      <c r="K57" s="4">
        <v>0</v>
      </c>
      <c r="L57" s="4">
        <v>2</v>
      </c>
      <c r="M57" s="4">
        <f t="shared" si="6"/>
        <v>54</v>
      </c>
      <c r="N57" s="4" t="str">
        <f t="shared" si="7"/>
        <v>LAB</v>
      </c>
      <c r="O57" s="9">
        <v>20</v>
      </c>
      <c r="P57" s="9">
        <v>25</v>
      </c>
      <c r="Q57" s="9">
        <v>0</v>
      </c>
      <c r="R57" s="9">
        <v>0</v>
      </c>
      <c r="S57" s="9">
        <v>9</v>
      </c>
      <c r="T57" s="8"/>
      <c r="U57" s="4">
        <f t="shared" si="8"/>
        <v>54</v>
      </c>
      <c r="V57" s="4" t="str">
        <f t="shared" si="9"/>
        <v>NOC</v>
      </c>
      <c r="W57" s="4">
        <f t="shared" si="10"/>
        <v>1</v>
      </c>
      <c r="X57" s="4">
        <f t="shared" si="11"/>
        <v>-8</v>
      </c>
      <c r="Y57" s="4">
        <f t="shared" si="12"/>
        <v>0</v>
      </c>
      <c r="Z57" s="4">
        <f t="shared" si="13"/>
        <v>0</v>
      </c>
      <c r="AA57" s="4">
        <f t="shared" si="14"/>
        <v>7</v>
      </c>
      <c r="AB57" s="2"/>
      <c r="AC57" s="2"/>
      <c r="AD57" s="2"/>
      <c r="AE57" s="2"/>
      <c r="AF57" s="2"/>
      <c r="AG57" s="2"/>
      <c r="AH57" s="2"/>
    </row>
    <row r="58" spans="1:34" ht="13.2" x14ac:dyDescent="0.3">
      <c r="A58" s="2" t="s">
        <v>139</v>
      </c>
      <c r="B58" s="2" t="s">
        <v>140</v>
      </c>
      <c r="C58" s="2" t="s">
        <v>36</v>
      </c>
      <c r="D58" s="2" t="s">
        <v>36</v>
      </c>
      <c r="E58" s="2" t="s">
        <v>19</v>
      </c>
      <c r="F58" s="2" t="s">
        <v>50</v>
      </c>
      <c r="G58" s="2" t="s">
        <v>21</v>
      </c>
      <c r="H58" s="4">
        <v>34</v>
      </c>
      <c r="I58" s="4">
        <v>6</v>
      </c>
      <c r="J58" s="4">
        <v>8</v>
      </c>
      <c r="K58" s="4">
        <v>0</v>
      </c>
      <c r="L58" s="4">
        <v>1</v>
      </c>
      <c r="M58" s="4">
        <f t="shared" si="6"/>
        <v>49</v>
      </c>
      <c r="N58" s="4" t="str">
        <f t="shared" si="7"/>
        <v>CON</v>
      </c>
      <c r="O58" s="9">
        <v>20</v>
      </c>
      <c r="P58" s="9">
        <v>9</v>
      </c>
      <c r="Q58" s="9">
        <v>15</v>
      </c>
      <c r="R58" s="9">
        <v>2</v>
      </c>
      <c r="S58" s="9">
        <v>3</v>
      </c>
      <c r="T58" s="8"/>
      <c r="U58" s="4">
        <f t="shared" si="8"/>
        <v>49</v>
      </c>
      <c r="V58" s="4" t="str">
        <f t="shared" si="9"/>
        <v>NOC</v>
      </c>
      <c r="W58" s="4">
        <f t="shared" si="10"/>
        <v>-14</v>
      </c>
      <c r="X58" s="4">
        <f t="shared" si="11"/>
        <v>3</v>
      </c>
      <c r="Y58" s="4">
        <f t="shared" si="12"/>
        <v>7</v>
      </c>
      <c r="Z58" s="4">
        <f t="shared" si="13"/>
        <v>2</v>
      </c>
      <c r="AA58" s="4">
        <f t="shared" si="14"/>
        <v>2</v>
      </c>
      <c r="AB58" s="2"/>
      <c r="AC58" s="2"/>
      <c r="AD58" s="2"/>
      <c r="AE58" s="2"/>
      <c r="AF58" s="2"/>
      <c r="AG58" s="2"/>
      <c r="AH58" s="2"/>
    </row>
    <row r="59" spans="1:34" ht="13.2" x14ac:dyDescent="0.3">
      <c r="A59" s="2" t="s">
        <v>141</v>
      </c>
      <c r="B59" s="2" t="s">
        <v>142</v>
      </c>
      <c r="C59" s="2" t="s">
        <v>36</v>
      </c>
      <c r="D59" s="2" t="s">
        <v>36</v>
      </c>
      <c r="E59" s="2" t="s">
        <v>19</v>
      </c>
      <c r="F59" s="2" t="s">
        <v>50</v>
      </c>
      <c r="G59" s="2" t="s">
        <v>21</v>
      </c>
      <c r="H59" s="4">
        <v>23</v>
      </c>
      <c r="I59" s="4">
        <v>0</v>
      </c>
      <c r="J59" s="4">
        <v>22</v>
      </c>
      <c r="K59" s="4">
        <v>0</v>
      </c>
      <c r="L59" s="4">
        <v>0</v>
      </c>
      <c r="M59" s="4">
        <f t="shared" si="6"/>
        <v>45</v>
      </c>
      <c r="N59" s="4" t="str">
        <f t="shared" si="7"/>
        <v>CON</v>
      </c>
      <c r="O59" s="9">
        <v>15</v>
      </c>
      <c r="P59" s="9">
        <v>0</v>
      </c>
      <c r="Q59" s="9">
        <v>27</v>
      </c>
      <c r="R59" s="9">
        <v>1</v>
      </c>
      <c r="S59" s="9">
        <v>2</v>
      </c>
      <c r="T59" s="8"/>
      <c r="U59" s="4">
        <f t="shared" si="8"/>
        <v>45</v>
      </c>
      <c r="V59" s="4" t="str">
        <f t="shared" si="9"/>
        <v>LD</v>
      </c>
      <c r="W59" s="4">
        <f t="shared" si="10"/>
        <v>-8</v>
      </c>
      <c r="X59" s="4">
        <f t="shared" si="11"/>
        <v>0</v>
      </c>
      <c r="Y59" s="4">
        <f t="shared" si="12"/>
        <v>5</v>
      </c>
      <c r="Z59" s="4">
        <f t="shared" si="13"/>
        <v>1</v>
      </c>
      <c r="AA59" s="4">
        <f t="shared" si="14"/>
        <v>2</v>
      </c>
      <c r="AB59" s="2"/>
      <c r="AC59" s="2"/>
      <c r="AD59" s="2"/>
      <c r="AE59" s="2"/>
      <c r="AF59" s="2"/>
      <c r="AG59" s="2"/>
      <c r="AH59" s="2"/>
    </row>
    <row r="60" spans="1:34" ht="13.2" x14ac:dyDescent="0.3">
      <c r="A60" s="2" t="s">
        <v>143</v>
      </c>
      <c r="B60" s="2" t="s">
        <v>144</v>
      </c>
      <c r="C60" s="2" t="s">
        <v>36</v>
      </c>
      <c r="D60" s="2" t="s">
        <v>36</v>
      </c>
      <c r="E60" s="2" t="s">
        <v>19</v>
      </c>
      <c r="F60" s="2" t="s">
        <v>50</v>
      </c>
      <c r="G60" s="2" t="s">
        <v>21</v>
      </c>
      <c r="H60" s="4">
        <v>16</v>
      </c>
      <c r="I60" s="4">
        <v>3</v>
      </c>
      <c r="J60" s="4">
        <v>8</v>
      </c>
      <c r="K60" s="4">
        <v>0</v>
      </c>
      <c r="L60" s="4">
        <v>3</v>
      </c>
      <c r="M60" s="4">
        <f t="shared" si="6"/>
        <v>30</v>
      </c>
      <c r="N60" s="4" t="str">
        <f t="shared" si="7"/>
        <v>CON</v>
      </c>
      <c r="O60" s="9">
        <v>8</v>
      </c>
      <c r="P60" s="9">
        <v>3</v>
      </c>
      <c r="Q60" s="9">
        <v>16</v>
      </c>
      <c r="R60" s="9">
        <v>0</v>
      </c>
      <c r="S60" s="9">
        <v>3</v>
      </c>
      <c r="T60" s="8"/>
      <c r="U60" s="4">
        <f t="shared" si="8"/>
        <v>30</v>
      </c>
      <c r="V60" s="4" t="str">
        <f t="shared" si="9"/>
        <v>LD</v>
      </c>
      <c r="W60" s="4">
        <f t="shared" si="10"/>
        <v>-8</v>
      </c>
      <c r="X60" s="4">
        <f t="shared" si="11"/>
        <v>0</v>
      </c>
      <c r="Y60" s="4">
        <f t="shared" si="12"/>
        <v>8</v>
      </c>
      <c r="Z60" s="4">
        <f t="shared" si="13"/>
        <v>0</v>
      </c>
      <c r="AA60" s="4">
        <f t="shared" si="14"/>
        <v>0</v>
      </c>
      <c r="AB60" s="2"/>
      <c r="AC60" s="2"/>
      <c r="AD60" s="2"/>
      <c r="AE60" s="2"/>
      <c r="AF60" s="2"/>
      <c r="AG60" s="2"/>
      <c r="AH60" s="2"/>
    </row>
    <row r="61" spans="1:34" ht="13.2" x14ac:dyDescent="0.3">
      <c r="A61" s="2" t="s">
        <v>145</v>
      </c>
      <c r="B61" s="2" t="s">
        <v>146</v>
      </c>
      <c r="C61" s="2" t="s">
        <v>36</v>
      </c>
      <c r="D61" s="2" t="s">
        <v>36</v>
      </c>
      <c r="E61" s="2" t="s">
        <v>19</v>
      </c>
      <c r="F61" s="2" t="s">
        <v>50</v>
      </c>
      <c r="G61" s="2" t="s">
        <v>30</v>
      </c>
      <c r="H61" s="4">
        <v>17</v>
      </c>
      <c r="I61" s="4">
        <v>15</v>
      </c>
      <c r="J61" s="4">
        <v>0</v>
      </c>
      <c r="K61" s="4">
        <v>3</v>
      </c>
      <c r="L61" s="4">
        <v>0</v>
      </c>
      <c r="M61" s="4">
        <f t="shared" si="6"/>
        <v>35</v>
      </c>
      <c r="N61" s="4" t="str">
        <f t="shared" si="7"/>
        <v>NOC</v>
      </c>
      <c r="O61" s="9">
        <v>15</v>
      </c>
      <c r="P61" s="9">
        <v>12</v>
      </c>
      <c r="Q61" s="9">
        <v>2</v>
      </c>
      <c r="R61" s="9">
        <v>6</v>
      </c>
      <c r="S61" s="9">
        <v>0</v>
      </c>
      <c r="T61" s="8"/>
      <c r="U61" s="4">
        <f t="shared" si="8"/>
        <v>35</v>
      </c>
      <c r="V61" s="4" t="str">
        <f t="shared" si="9"/>
        <v>NOC</v>
      </c>
      <c r="W61" s="4">
        <f t="shared" si="10"/>
        <v>-2</v>
      </c>
      <c r="X61" s="4">
        <f t="shared" si="11"/>
        <v>-3</v>
      </c>
      <c r="Y61" s="4">
        <f t="shared" si="12"/>
        <v>2</v>
      </c>
      <c r="Z61" s="4">
        <f t="shared" si="13"/>
        <v>3</v>
      </c>
      <c r="AA61" s="4">
        <f t="shared" si="14"/>
        <v>0</v>
      </c>
      <c r="AB61" s="2"/>
      <c r="AC61" s="2"/>
      <c r="AD61" s="2"/>
      <c r="AE61" s="2"/>
      <c r="AF61" s="2"/>
      <c r="AG61" s="2"/>
      <c r="AH61" s="2"/>
    </row>
    <row r="62" spans="1:34" ht="13.2" x14ac:dyDescent="0.3">
      <c r="A62" s="2" t="s">
        <v>147</v>
      </c>
      <c r="B62" s="2" t="s">
        <v>148</v>
      </c>
      <c r="C62" s="2" t="s">
        <v>36</v>
      </c>
      <c r="D62" s="2" t="s">
        <v>36</v>
      </c>
      <c r="E62" s="2" t="s">
        <v>19</v>
      </c>
      <c r="F62" s="2" t="s">
        <v>50</v>
      </c>
      <c r="G62" s="2" t="s">
        <v>21</v>
      </c>
      <c r="H62" s="4">
        <v>28</v>
      </c>
      <c r="I62" s="4">
        <v>5</v>
      </c>
      <c r="J62" s="4">
        <v>2</v>
      </c>
      <c r="K62" s="4">
        <v>0</v>
      </c>
      <c r="L62" s="4">
        <v>2</v>
      </c>
      <c r="M62" s="4">
        <f t="shared" si="6"/>
        <v>37</v>
      </c>
      <c r="N62" s="4" t="str">
        <f t="shared" si="7"/>
        <v>CON</v>
      </c>
      <c r="O62" s="9">
        <v>12</v>
      </c>
      <c r="P62" s="9">
        <v>23</v>
      </c>
      <c r="Q62" s="9">
        <v>1</v>
      </c>
      <c r="R62" s="9">
        <v>0</v>
      </c>
      <c r="S62" s="9">
        <v>1</v>
      </c>
      <c r="T62" s="8"/>
      <c r="U62" s="4">
        <f t="shared" si="8"/>
        <v>37</v>
      </c>
      <c r="V62" s="4" t="str">
        <f t="shared" si="9"/>
        <v>LAB</v>
      </c>
      <c r="W62" s="4">
        <f t="shared" si="10"/>
        <v>-16</v>
      </c>
      <c r="X62" s="4">
        <f t="shared" si="11"/>
        <v>18</v>
      </c>
      <c r="Y62" s="4">
        <f t="shared" si="12"/>
        <v>-1</v>
      </c>
      <c r="Z62" s="4">
        <f t="shared" si="13"/>
        <v>0</v>
      </c>
      <c r="AA62" s="4">
        <f t="shared" si="14"/>
        <v>-1</v>
      </c>
      <c r="AB62" s="2"/>
      <c r="AC62" s="2"/>
      <c r="AD62" s="2"/>
      <c r="AE62" s="2"/>
      <c r="AF62" s="2"/>
      <c r="AG62" s="2"/>
      <c r="AH62" s="2"/>
    </row>
    <row r="63" spans="1:34" ht="13.2" x14ac:dyDescent="0.3">
      <c r="A63" s="2" t="s">
        <v>149</v>
      </c>
      <c r="B63" s="2" t="s">
        <v>150</v>
      </c>
      <c r="C63" s="2" t="s">
        <v>22</v>
      </c>
      <c r="D63" s="2" t="s">
        <v>36</v>
      </c>
      <c r="E63" s="2" t="s">
        <v>151</v>
      </c>
      <c r="F63" s="2" t="s">
        <v>20</v>
      </c>
      <c r="G63" s="2" t="s">
        <v>151</v>
      </c>
      <c r="H63" s="4">
        <v>0</v>
      </c>
      <c r="I63" s="4">
        <v>51</v>
      </c>
      <c r="J63" s="4">
        <v>0</v>
      </c>
      <c r="K63" s="4">
        <v>0</v>
      </c>
      <c r="L63" s="4">
        <v>0</v>
      </c>
      <c r="M63" s="4">
        <f t="shared" si="6"/>
        <v>51</v>
      </c>
      <c r="N63" s="4" t="str">
        <f t="shared" si="7"/>
        <v>LAB</v>
      </c>
      <c r="O63" s="9">
        <v>0</v>
      </c>
      <c r="P63" s="9">
        <v>51</v>
      </c>
      <c r="Q63" s="9">
        <v>0</v>
      </c>
      <c r="R63" s="9">
        <v>0</v>
      </c>
      <c r="S63" s="9">
        <v>0</v>
      </c>
      <c r="T63" s="8"/>
      <c r="U63" s="4">
        <f t="shared" si="8"/>
        <v>51</v>
      </c>
      <c r="V63" s="4" t="str">
        <f t="shared" si="9"/>
        <v>LAB</v>
      </c>
      <c r="W63" s="4">
        <f t="shared" si="10"/>
        <v>0</v>
      </c>
      <c r="X63" s="4">
        <f t="shared" si="11"/>
        <v>0</v>
      </c>
      <c r="Y63" s="4">
        <f t="shared" si="12"/>
        <v>0</v>
      </c>
      <c r="Z63" s="4">
        <f t="shared" si="13"/>
        <v>0</v>
      </c>
      <c r="AA63" s="4">
        <f t="shared" si="14"/>
        <v>0</v>
      </c>
      <c r="AB63" s="2"/>
      <c r="AC63" s="2"/>
      <c r="AD63" s="2"/>
      <c r="AE63" s="2"/>
      <c r="AF63" s="2"/>
      <c r="AG63" s="2"/>
      <c r="AH63" s="2"/>
    </row>
    <row r="64" spans="1:34" ht="13.2" x14ac:dyDescent="0.3">
      <c r="A64" s="2" t="s">
        <v>152</v>
      </c>
      <c r="B64" s="2" t="s">
        <v>153</v>
      </c>
      <c r="C64" s="2" t="s">
        <v>22</v>
      </c>
      <c r="D64" s="2" t="s">
        <v>36</v>
      </c>
      <c r="E64" s="2" t="s">
        <v>151</v>
      </c>
      <c r="F64" s="2" t="s">
        <v>20</v>
      </c>
      <c r="G64" s="2" t="s">
        <v>151</v>
      </c>
      <c r="H64" s="4">
        <v>38</v>
      </c>
      <c r="I64" s="4">
        <v>25</v>
      </c>
      <c r="J64" s="4">
        <v>0</v>
      </c>
      <c r="K64" s="4">
        <v>0</v>
      </c>
      <c r="L64" s="4">
        <v>0</v>
      </c>
      <c r="M64" s="4">
        <f t="shared" si="6"/>
        <v>63</v>
      </c>
      <c r="N64" s="4" t="str">
        <f t="shared" si="7"/>
        <v>CON</v>
      </c>
      <c r="O64" s="9">
        <v>22</v>
      </c>
      <c r="P64" s="9">
        <v>41</v>
      </c>
      <c r="Q64" s="9">
        <v>0</v>
      </c>
      <c r="R64" s="9">
        <v>0</v>
      </c>
      <c r="S64" s="9">
        <v>0</v>
      </c>
      <c r="T64" s="8"/>
      <c r="U64" s="4">
        <f t="shared" si="8"/>
        <v>63</v>
      </c>
      <c r="V64" s="4" t="str">
        <f t="shared" si="9"/>
        <v>LAB</v>
      </c>
      <c r="W64" s="4">
        <f t="shared" si="10"/>
        <v>-16</v>
      </c>
      <c r="X64" s="4">
        <f t="shared" si="11"/>
        <v>16</v>
      </c>
      <c r="Y64" s="4">
        <f t="shared" si="12"/>
        <v>0</v>
      </c>
      <c r="Z64" s="4">
        <f t="shared" si="13"/>
        <v>0</v>
      </c>
      <c r="AA64" s="4">
        <f t="shared" si="14"/>
        <v>0</v>
      </c>
      <c r="AB64" s="2"/>
      <c r="AC64" s="2"/>
      <c r="AD64" s="2"/>
      <c r="AE64" s="2"/>
      <c r="AF64" s="2"/>
      <c r="AG64" s="2"/>
      <c r="AH64" s="2"/>
    </row>
    <row r="65" spans="1:34" ht="13.2" x14ac:dyDescent="0.3">
      <c r="A65" s="2" t="s">
        <v>154</v>
      </c>
      <c r="B65" s="2" t="s">
        <v>155</v>
      </c>
      <c r="C65" s="2" t="s">
        <v>36</v>
      </c>
      <c r="D65" s="2" t="s">
        <v>36</v>
      </c>
      <c r="E65" s="2" t="s">
        <v>151</v>
      </c>
      <c r="F65" s="2" t="s">
        <v>20</v>
      </c>
      <c r="G65" s="2" t="s">
        <v>151</v>
      </c>
      <c r="H65" s="4">
        <v>34</v>
      </c>
      <c r="I65" s="4">
        <v>11</v>
      </c>
      <c r="J65" s="4">
        <v>0</v>
      </c>
      <c r="K65" s="4">
        <v>0</v>
      </c>
      <c r="L65" s="4">
        <v>0</v>
      </c>
      <c r="M65" s="4">
        <f t="shared" si="6"/>
        <v>45</v>
      </c>
      <c r="N65" s="4" t="str">
        <f t="shared" si="7"/>
        <v>CON</v>
      </c>
      <c r="O65" s="9">
        <v>33</v>
      </c>
      <c r="P65" s="9">
        <v>12</v>
      </c>
      <c r="Q65" s="9">
        <v>0</v>
      </c>
      <c r="R65" s="9">
        <v>0</v>
      </c>
      <c r="S65" s="9">
        <v>0</v>
      </c>
      <c r="T65" s="8"/>
      <c r="U65" s="4">
        <f t="shared" si="8"/>
        <v>45</v>
      </c>
      <c r="V65" s="4" t="str">
        <f t="shared" si="9"/>
        <v>CON</v>
      </c>
      <c r="W65" s="4">
        <f t="shared" si="10"/>
        <v>-1</v>
      </c>
      <c r="X65" s="4">
        <f t="shared" si="11"/>
        <v>1</v>
      </c>
      <c r="Y65" s="4">
        <f t="shared" si="12"/>
        <v>0</v>
      </c>
      <c r="Z65" s="4">
        <f t="shared" si="13"/>
        <v>0</v>
      </c>
      <c r="AA65" s="4">
        <f t="shared" si="14"/>
        <v>0</v>
      </c>
      <c r="AB65" s="2"/>
      <c r="AC65" s="2"/>
      <c r="AD65" s="2"/>
      <c r="AE65" s="2"/>
      <c r="AF65" s="2"/>
      <c r="AG65" s="2"/>
      <c r="AH65" s="2"/>
    </row>
    <row r="66" spans="1:34" ht="13.2" x14ac:dyDescent="0.3">
      <c r="A66" s="2" t="s">
        <v>156</v>
      </c>
      <c r="B66" s="2" t="s">
        <v>157</v>
      </c>
      <c r="C66" s="2" t="s">
        <v>22</v>
      </c>
      <c r="D66" s="2" t="s">
        <v>36</v>
      </c>
      <c r="E66" s="2" t="s">
        <v>151</v>
      </c>
      <c r="F66" s="2" t="s">
        <v>20</v>
      </c>
      <c r="G66" s="2" t="s">
        <v>151</v>
      </c>
      <c r="H66" s="4">
        <v>3</v>
      </c>
      <c r="I66" s="4">
        <v>57</v>
      </c>
      <c r="J66" s="4">
        <v>0</v>
      </c>
      <c r="K66" s="4">
        <v>0</v>
      </c>
      <c r="L66" s="4">
        <v>0</v>
      </c>
      <c r="M66" s="4">
        <f t="shared" si="6"/>
        <v>60</v>
      </c>
      <c r="N66" s="4" t="str">
        <f t="shared" si="7"/>
        <v>LAB</v>
      </c>
      <c r="O66" s="9">
        <v>5</v>
      </c>
      <c r="P66" s="9">
        <v>49</v>
      </c>
      <c r="Q66" s="9">
        <v>3</v>
      </c>
      <c r="R66" s="9">
        <v>0</v>
      </c>
      <c r="S66" s="9">
        <v>0</v>
      </c>
      <c r="T66" s="8"/>
      <c r="U66" s="4">
        <f t="shared" si="8"/>
        <v>57</v>
      </c>
      <c r="V66" s="4" t="str">
        <f t="shared" si="9"/>
        <v>LAB</v>
      </c>
      <c r="W66" s="4">
        <f t="shared" si="10"/>
        <v>2</v>
      </c>
      <c r="X66" s="4">
        <f t="shared" si="11"/>
        <v>-8</v>
      </c>
      <c r="Y66" s="4">
        <f t="shared" si="12"/>
        <v>3</v>
      </c>
      <c r="Z66" s="4">
        <f t="shared" si="13"/>
        <v>0</v>
      </c>
      <c r="AA66" s="4">
        <f t="shared" si="14"/>
        <v>0</v>
      </c>
      <c r="AB66" s="2"/>
      <c r="AC66" s="2"/>
      <c r="AD66" s="2"/>
      <c r="AE66" s="2"/>
      <c r="AF66" s="2"/>
      <c r="AG66" s="2"/>
      <c r="AH66" s="2"/>
    </row>
    <row r="67" spans="1:34" ht="13.2" x14ac:dyDescent="0.3">
      <c r="A67" s="2" t="s">
        <v>158</v>
      </c>
      <c r="B67" s="2" t="s">
        <v>159</v>
      </c>
      <c r="C67" s="2" t="s">
        <v>22</v>
      </c>
      <c r="D67" s="2" t="s">
        <v>36</v>
      </c>
      <c r="E67" s="2" t="s">
        <v>151</v>
      </c>
      <c r="F67" s="2" t="s">
        <v>20</v>
      </c>
      <c r="G67" s="2" t="s">
        <v>151</v>
      </c>
      <c r="H67" s="4">
        <v>50</v>
      </c>
      <c r="I67" s="4">
        <v>8</v>
      </c>
      <c r="J67" s="4">
        <v>0</v>
      </c>
      <c r="K67" s="4">
        <v>0</v>
      </c>
      <c r="L67" s="4">
        <v>2</v>
      </c>
      <c r="M67" s="4">
        <f t="shared" si="6"/>
        <v>60</v>
      </c>
      <c r="N67" s="4" t="str">
        <f t="shared" ref="N67:N130" si="15">IF(MAX(H67:L67)&gt;M67/2, INDEX($O$2:$S$2,MATCH(MAX(H67:L67),H67:L67,0)), "NOC")</f>
        <v>CON</v>
      </c>
      <c r="O67" s="9">
        <v>36</v>
      </c>
      <c r="P67" s="9">
        <v>12</v>
      </c>
      <c r="Q67" s="9">
        <v>5</v>
      </c>
      <c r="R67" s="9">
        <v>0</v>
      </c>
      <c r="S67" s="9">
        <v>5</v>
      </c>
      <c r="T67" s="8"/>
      <c r="U67" s="4">
        <f t="shared" si="8"/>
        <v>58</v>
      </c>
      <c r="V67" s="4" t="str">
        <f t="shared" si="9"/>
        <v>CON</v>
      </c>
      <c r="W67" s="4">
        <f t="shared" ref="W67:W98" si="16">O67-H67</f>
        <v>-14</v>
      </c>
      <c r="X67" s="4">
        <f t="shared" ref="X67:X98" si="17">P67-I67</f>
        <v>4</v>
      </c>
      <c r="Y67" s="4">
        <f t="shared" ref="Y67:Y98" si="18">Q67-J67</f>
        <v>5</v>
      </c>
      <c r="Z67" s="4">
        <f t="shared" ref="Z67:Z98" si="19">R67-K67</f>
        <v>0</v>
      </c>
      <c r="AA67" s="4">
        <f t="shared" ref="AA67:AA98" si="20">S67-L67</f>
        <v>3</v>
      </c>
      <c r="AB67" s="2"/>
      <c r="AC67" s="2"/>
      <c r="AD67" s="2"/>
      <c r="AE67" s="2"/>
      <c r="AF67" s="2"/>
      <c r="AG67" s="2"/>
      <c r="AH67" s="2"/>
    </row>
    <row r="68" spans="1:34" ht="13.2" x14ac:dyDescent="0.3">
      <c r="A68" s="2" t="s">
        <v>160</v>
      </c>
      <c r="B68" s="2" t="s">
        <v>161</v>
      </c>
      <c r="C68" s="2" t="s">
        <v>22</v>
      </c>
      <c r="D68" s="2" t="s">
        <v>36</v>
      </c>
      <c r="E68" s="2" t="s">
        <v>151</v>
      </c>
      <c r="F68" s="2" t="s">
        <v>20</v>
      </c>
      <c r="G68" s="2" t="s">
        <v>151</v>
      </c>
      <c r="H68" s="4">
        <v>7</v>
      </c>
      <c r="I68" s="4">
        <v>43</v>
      </c>
      <c r="J68" s="4">
        <v>3</v>
      </c>
      <c r="K68" s="4">
        <v>1</v>
      </c>
      <c r="L68" s="4">
        <v>0</v>
      </c>
      <c r="M68" s="4">
        <f t="shared" ref="M68:M131" si="21">SUM(H68:L68)</f>
        <v>54</v>
      </c>
      <c r="N68" s="4" t="str">
        <f t="shared" si="15"/>
        <v>LAB</v>
      </c>
      <c r="O68" s="9">
        <v>3</v>
      </c>
      <c r="P68" s="9">
        <v>47</v>
      </c>
      <c r="Q68" s="9">
        <v>4</v>
      </c>
      <c r="R68" s="9">
        <v>1</v>
      </c>
      <c r="S68" s="9">
        <v>0</v>
      </c>
      <c r="T68" s="8"/>
      <c r="U68" s="4">
        <f t="shared" ref="U68:U131" si="22">SUM(O68:T68)</f>
        <v>55</v>
      </c>
      <c r="V68" s="4" t="str">
        <f t="shared" ref="V68:V131" si="23">IF(MAX(O68:S68)&gt;U68/2, INDEX($O$2:$S$2,MATCH(MAX(O68:S68),O68:S68,0)), "NOC")</f>
        <v>LAB</v>
      </c>
      <c r="W68" s="4">
        <f t="shared" si="16"/>
        <v>-4</v>
      </c>
      <c r="X68" s="4">
        <f t="shared" si="17"/>
        <v>4</v>
      </c>
      <c r="Y68" s="4">
        <f t="shared" si="18"/>
        <v>1</v>
      </c>
      <c r="Z68" s="4">
        <f t="shared" si="19"/>
        <v>0</v>
      </c>
      <c r="AA68" s="4">
        <f t="shared" si="20"/>
        <v>0</v>
      </c>
      <c r="AB68" s="2"/>
      <c r="AC68" s="2"/>
      <c r="AD68" s="2"/>
      <c r="AE68" s="2"/>
      <c r="AF68" s="2"/>
      <c r="AG68" s="2"/>
      <c r="AH68" s="2"/>
    </row>
    <row r="69" spans="1:34" ht="13.2" x14ac:dyDescent="0.3">
      <c r="A69" s="2" t="s">
        <v>162</v>
      </c>
      <c r="B69" s="2" t="s">
        <v>163</v>
      </c>
      <c r="C69" s="2" t="s">
        <v>36</v>
      </c>
      <c r="D69" s="2" t="s">
        <v>36</v>
      </c>
      <c r="E69" s="2" t="s">
        <v>151</v>
      </c>
      <c r="F69" s="2" t="s">
        <v>20</v>
      </c>
      <c r="G69" s="2" t="s">
        <v>151</v>
      </c>
      <c r="H69" s="4">
        <v>29</v>
      </c>
      <c r="I69" s="4">
        <v>41</v>
      </c>
      <c r="J69" s="4">
        <v>0</v>
      </c>
      <c r="K69" s="4">
        <v>0</v>
      </c>
      <c r="L69" s="4">
        <v>0</v>
      </c>
      <c r="M69" s="4">
        <f t="shared" si="21"/>
        <v>70</v>
      </c>
      <c r="N69" s="4" t="str">
        <f t="shared" si="15"/>
        <v>LAB</v>
      </c>
      <c r="O69" s="9">
        <v>33</v>
      </c>
      <c r="P69" s="9">
        <v>34</v>
      </c>
      <c r="Q69" s="9">
        <v>1</v>
      </c>
      <c r="R69" s="9">
        <v>2</v>
      </c>
      <c r="S69" s="9">
        <v>0</v>
      </c>
      <c r="T69" s="8"/>
      <c r="U69" s="4">
        <f t="shared" si="22"/>
        <v>70</v>
      </c>
      <c r="V69" s="4" t="str">
        <f t="shared" si="23"/>
        <v>NOC</v>
      </c>
      <c r="W69" s="4">
        <f t="shared" si="16"/>
        <v>4</v>
      </c>
      <c r="X69" s="4">
        <f t="shared" si="17"/>
        <v>-7</v>
      </c>
      <c r="Y69" s="4">
        <f t="shared" si="18"/>
        <v>1</v>
      </c>
      <c r="Z69" s="4">
        <f t="shared" si="19"/>
        <v>2</v>
      </c>
      <c r="AA69" s="4">
        <f t="shared" si="20"/>
        <v>0</v>
      </c>
      <c r="AB69" s="2"/>
      <c r="AC69" s="2"/>
      <c r="AD69" s="2"/>
      <c r="AE69" s="2"/>
      <c r="AF69" s="2"/>
      <c r="AG69" s="2"/>
      <c r="AH69" s="2"/>
    </row>
    <row r="70" spans="1:34" ht="13.2" x14ac:dyDescent="0.3">
      <c r="A70" s="2" t="s">
        <v>164</v>
      </c>
      <c r="B70" s="2" t="s">
        <v>165</v>
      </c>
      <c r="C70" s="2" t="s">
        <v>22</v>
      </c>
      <c r="D70" s="2" t="s">
        <v>36</v>
      </c>
      <c r="E70" s="2" t="s">
        <v>151</v>
      </c>
      <c r="F70" s="2" t="s">
        <v>20</v>
      </c>
      <c r="G70" s="2" t="s">
        <v>151</v>
      </c>
      <c r="H70" s="4">
        <v>8</v>
      </c>
      <c r="I70" s="4">
        <v>57</v>
      </c>
      <c r="J70" s="4">
        <v>4</v>
      </c>
      <c r="K70" s="4">
        <v>0</v>
      </c>
      <c r="L70" s="4">
        <v>0</v>
      </c>
      <c r="M70" s="4">
        <f t="shared" si="21"/>
        <v>69</v>
      </c>
      <c r="N70" s="4" t="str">
        <f t="shared" si="15"/>
        <v>LAB</v>
      </c>
      <c r="O70" s="9">
        <v>5</v>
      </c>
      <c r="P70" s="9">
        <v>59</v>
      </c>
      <c r="Q70" s="9">
        <v>6</v>
      </c>
      <c r="R70" s="9">
        <v>0</v>
      </c>
      <c r="S70" s="9">
        <v>0</v>
      </c>
      <c r="T70" s="8"/>
      <c r="U70" s="4">
        <f t="shared" si="22"/>
        <v>70</v>
      </c>
      <c r="V70" s="4" t="str">
        <f t="shared" si="23"/>
        <v>LAB</v>
      </c>
      <c r="W70" s="4">
        <f t="shared" si="16"/>
        <v>-3</v>
      </c>
      <c r="X70" s="4">
        <f t="shared" si="17"/>
        <v>2</v>
      </c>
      <c r="Y70" s="4">
        <f t="shared" si="18"/>
        <v>2</v>
      </c>
      <c r="Z70" s="4">
        <f t="shared" si="19"/>
        <v>0</v>
      </c>
      <c r="AA70" s="4">
        <f t="shared" si="20"/>
        <v>0</v>
      </c>
      <c r="AB70" s="2"/>
      <c r="AC70" s="2"/>
      <c r="AD70" s="2"/>
      <c r="AE70" s="2"/>
      <c r="AF70" s="2"/>
      <c r="AG70" s="2"/>
      <c r="AH70" s="2"/>
    </row>
    <row r="71" spans="1:34" ht="13.2" x14ac:dyDescent="0.3">
      <c r="A71" s="2" t="s">
        <v>166</v>
      </c>
      <c r="B71" s="2" t="s">
        <v>167</v>
      </c>
      <c r="C71" s="2" t="s">
        <v>22</v>
      </c>
      <c r="D71" s="2" t="s">
        <v>36</v>
      </c>
      <c r="E71" s="2" t="s">
        <v>151</v>
      </c>
      <c r="F71" s="2" t="s">
        <v>20</v>
      </c>
      <c r="G71" s="2" t="s">
        <v>151</v>
      </c>
      <c r="H71" s="4">
        <v>17</v>
      </c>
      <c r="I71" s="4">
        <v>46</v>
      </c>
      <c r="J71" s="4">
        <v>0</v>
      </c>
      <c r="K71" s="4">
        <v>0</v>
      </c>
      <c r="L71" s="4">
        <v>0</v>
      </c>
      <c r="M71" s="4">
        <f t="shared" si="21"/>
        <v>63</v>
      </c>
      <c r="N71" s="4" t="str">
        <f t="shared" si="15"/>
        <v>LAB</v>
      </c>
      <c r="O71" s="9">
        <v>25</v>
      </c>
      <c r="P71" s="9">
        <v>38</v>
      </c>
      <c r="Q71" s="9">
        <v>0</v>
      </c>
      <c r="R71" s="9">
        <v>0</v>
      </c>
      <c r="S71" s="9">
        <v>0</v>
      </c>
      <c r="T71" s="8"/>
      <c r="U71" s="4">
        <f t="shared" si="22"/>
        <v>63</v>
      </c>
      <c r="V71" s="4" t="str">
        <f t="shared" si="23"/>
        <v>LAB</v>
      </c>
      <c r="W71" s="4">
        <f t="shared" si="16"/>
        <v>8</v>
      </c>
      <c r="X71" s="4">
        <f t="shared" si="17"/>
        <v>-8</v>
      </c>
      <c r="Y71" s="4">
        <f t="shared" si="18"/>
        <v>0</v>
      </c>
      <c r="Z71" s="4">
        <f t="shared" si="19"/>
        <v>0</v>
      </c>
      <c r="AA71" s="4">
        <f t="shared" si="20"/>
        <v>0</v>
      </c>
      <c r="AB71" s="2"/>
      <c r="AC71" s="2"/>
      <c r="AD71" s="2"/>
      <c r="AE71" s="2"/>
      <c r="AF71" s="2"/>
      <c r="AG71" s="2"/>
      <c r="AH71" s="2"/>
    </row>
    <row r="72" spans="1:34" ht="13.2" x14ac:dyDescent="0.3">
      <c r="A72" s="2" t="s">
        <v>168</v>
      </c>
      <c r="B72" s="2" t="s">
        <v>169</v>
      </c>
      <c r="C72" s="2" t="s">
        <v>22</v>
      </c>
      <c r="D72" s="2" t="s">
        <v>36</v>
      </c>
      <c r="E72" s="2" t="s">
        <v>151</v>
      </c>
      <c r="F72" s="2" t="s">
        <v>20</v>
      </c>
      <c r="G72" s="2" t="s">
        <v>151</v>
      </c>
      <c r="H72" s="4">
        <v>9</v>
      </c>
      <c r="I72" s="4">
        <v>42</v>
      </c>
      <c r="J72" s="4">
        <v>0</v>
      </c>
      <c r="K72" s="4">
        <v>0</v>
      </c>
      <c r="L72" s="4">
        <v>0</v>
      </c>
      <c r="M72" s="4">
        <f t="shared" si="21"/>
        <v>51</v>
      </c>
      <c r="N72" s="4" t="str">
        <f t="shared" si="15"/>
        <v>LAB</v>
      </c>
      <c r="O72" s="9">
        <v>3</v>
      </c>
      <c r="P72" s="9">
        <v>52</v>
      </c>
      <c r="Q72" s="9">
        <v>0</v>
      </c>
      <c r="R72" s="9">
        <v>0</v>
      </c>
      <c r="S72" s="9">
        <v>0</v>
      </c>
      <c r="T72" s="8"/>
      <c r="U72" s="4">
        <f t="shared" si="22"/>
        <v>55</v>
      </c>
      <c r="V72" s="4" t="str">
        <f t="shared" si="23"/>
        <v>LAB</v>
      </c>
      <c r="W72" s="4">
        <f t="shared" si="16"/>
        <v>-6</v>
      </c>
      <c r="X72" s="4">
        <f t="shared" si="17"/>
        <v>10</v>
      </c>
      <c r="Y72" s="4">
        <f t="shared" si="18"/>
        <v>0</v>
      </c>
      <c r="Z72" s="4">
        <f t="shared" si="19"/>
        <v>0</v>
      </c>
      <c r="AA72" s="4">
        <f t="shared" si="20"/>
        <v>0</v>
      </c>
      <c r="AB72" s="2"/>
      <c r="AC72" s="2"/>
      <c r="AD72" s="2"/>
      <c r="AE72" s="2"/>
      <c r="AF72" s="2"/>
      <c r="AG72" s="2"/>
      <c r="AH72" s="2"/>
    </row>
    <row r="73" spans="1:34" ht="13.2" x14ac:dyDescent="0.3">
      <c r="A73" s="2" t="s">
        <v>170</v>
      </c>
      <c r="B73" s="2" t="s">
        <v>171</v>
      </c>
      <c r="C73" s="2" t="s">
        <v>36</v>
      </c>
      <c r="D73" s="2" t="s">
        <v>36</v>
      </c>
      <c r="E73" s="2" t="s">
        <v>151</v>
      </c>
      <c r="F73" s="2" t="s">
        <v>20</v>
      </c>
      <c r="G73" s="2" t="s">
        <v>151</v>
      </c>
      <c r="H73" s="4">
        <v>5</v>
      </c>
      <c r="I73" s="4">
        <v>52</v>
      </c>
      <c r="J73" s="4">
        <v>0</v>
      </c>
      <c r="K73" s="4">
        <v>0</v>
      </c>
      <c r="L73" s="4">
        <v>0</v>
      </c>
      <c r="M73" s="4">
        <f t="shared" si="21"/>
        <v>57</v>
      </c>
      <c r="N73" s="4" t="str">
        <f t="shared" si="15"/>
        <v>LAB</v>
      </c>
      <c r="O73" s="9">
        <v>5</v>
      </c>
      <c r="P73" s="9">
        <v>50</v>
      </c>
      <c r="Q73" s="9">
        <v>0</v>
      </c>
      <c r="R73" s="9">
        <v>2</v>
      </c>
      <c r="S73" s="9">
        <v>0</v>
      </c>
      <c r="T73" s="8"/>
      <c r="U73" s="4">
        <f t="shared" si="22"/>
        <v>57</v>
      </c>
      <c r="V73" s="4" t="str">
        <f t="shared" si="23"/>
        <v>LAB</v>
      </c>
      <c r="W73" s="4">
        <f t="shared" si="16"/>
        <v>0</v>
      </c>
      <c r="X73" s="4">
        <f t="shared" si="17"/>
        <v>-2</v>
      </c>
      <c r="Y73" s="4">
        <f t="shared" si="18"/>
        <v>0</v>
      </c>
      <c r="Z73" s="4">
        <f t="shared" si="19"/>
        <v>2</v>
      </c>
      <c r="AA73" s="4">
        <f t="shared" si="20"/>
        <v>0</v>
      </c>
      <c r="AB73" s="2"/>
      <c r="AC73" s="2"/>
      <c r="AD73" s="2"/>
      <c r="AE73" s="2"/>
      <c r="AF73" s="2"/>
      <c r="AG73" s="2"/>
      <c r="AH73" s="2"/>
    </row>
    <row r="74" spans="1:34" ht="13.2" x14ac:dyDescent="0.3">
      <c r="A74" s="2" t="s">
        <v>172</v>
      </c>
      <c r="B74" s="2" t="s">
        <v>173</v>
      </c>
      <c r="C74" s="2" t="s">
        <v>22</v>
      </c>
      <c r="D74" s="2" t="s">
        <v>36</v>
      </c>
      <c r="E74" s="2" t="s">
        <v>151</v>
      </c>
      <c r="F74" s="2" t="s">
        <v>20</v>
      </c>
      <c r="G74" s="2" t="s">
        <v>151</v>
      </c>
      <c r="H74" s="4">
        <v>11</v>
      </c>
      <c r="I74" s="4">
        <v>35</v>
      </c>
      <c r="J74" s="4">
        <v>0</v>
      </c>
      <c r="K74" s="4">
        <v>0</v>
      </c>
      <c r="L74" s="4">
        <v>0</v>
      </c>
      <c r="M74" s="4">
        <f t="shared" si="21"/>
        <v>46</v>
      </c>
      <c r="N74" s="4" t="str">
        <f t="shared" si="15"/>
        <v>LAB</v>
      </c>
      <c r="O74" s="9">
        <v>10</v>
      </c>
      <c r="P74" s="9">
        <v>40</v>
      </c>
      <c r="Q74" s="9">
        <v>0</v>
      </c>
      <c r="R74" s="9">
        <v>0</v>
      </c>
      <c r="S74" s="9">
        <v>0</v>
      </c>
      <c r="T74" s="8"/>
      <c r="U74" s="4">
        <f t="shared" si="22"/>
        <v>50</v>
      </c>
      <c r="V74" s="4" t="str">
        <f t="shared" si="23"/>
        <v>LAB</v>
      </c>
      <c r="W74" s="4">
        <f t="shared" si="16"/>
        <v>-1</v>
      </c>
      <c r="X74" s="4">
        <f t="shared" si="17"/>
        <v>5</v>
      </c>
      <c r="Y74" s="4">
        <f t="shared" si="18"/>
        <v>0</v>
      </c>
      <c r="Z74" s="4">
        <f t="shared" si="19"/>
        <v>0</v>
      </c>
      <c r="AA74" s="4">
        <f t="shared" si="20"/>
        <v>0</v>
      </c>
      <c r="AB74" s="2"/>
      <c r="AC74" s="2"/>
      <c r="AD74" s="2"/>
      <c r="AE74" s="2"/>
      <c r="AF74" s="2"/>
      <c r="AG74" s="2"/>
      <c r="AH74" s="2"/>
    </row>
    <row r="75" spans="1:34" ht="13.2" x14ac:dyDescent="0.3">
      <c r="A75" s="2" t="s">
        <v>174</v>
      </c>
      <c r="B75" s="2" t="s">
        <v>175</v>
      </c>
      <c r="C75" s="2" t="s">
        <v>22</v>
      </c>
      <c r="D75" s="2" t="s">
        <v>36</v>
      </c>
      <c r="E75" s="2" t="s">
        <v>151</v>
      </c>
      <c r="F75" s="2" t="s">
        <v>20</v>
      </c>
      <c r="G75" s="2" t="s">
        <v>151</v>
      </c>
      <c r="H75" s="4">
        <v>0</v>
      </c>
      <c r="I75" s="4">
        <v>42</v>
      </c>
      <c r="J75" s="4">
        <v>15</v>
      </c>
      <c r="K75" s="4">
        <v>0</v>
      </c>
      <c r="L75" s="4">
        <v>0</v>
      </c>
      <c r="M75" s="4">
        <f t="shared" si="21"/>
        <v>57</v>
      </c>
      <c r="N75" s="4" t="str">
        <f t="shared" si="15"/>
        <v>LAB</v>
      </c>
      <c r="O75" s="9">
        <v>0</v>
      </c>
      <c r="P75" s="9">
        <v>50</v>
      </c>
      <c r="Q75" s="9">
        <v>7</v>
      </c>
      <c r="R75" s="9">
        <v>0</v>
      </c>
      <c r="S75" s="9">
        <v>0</v>
      </c>
      <c r="T75" s="8"/>
      <c r="U75" s="4">
        <f t="shared" si="22"/>
        <v>57</v>
      </c>
      <c r="V75" s="4" t="str">
        <f t="shared" si="23"/>
        <v>LAB</v>
      </c>
      <c r="W75" s="4">
        <f t="shared" si="16"/>
        <v>0</v>
      </c>
      <c r="X75" s="4">
        <f t="shared" si="17"/>
        <v>8</v>
      </c>
      <c r="Y75" s="4">
        <f t="shared" si="18"/>
        <v>-8</v>
      </c>
      <c r="Z75" s="4">
        <f t="shared" si="19"/>
        <v>0</v>
      </c>
      <c r="AA75" s="4">
        <f t="shared" si="20"/>
        <v>0</v>
      </c>
      <c r="AB75" s="2"/>
      <c r="AC75" s="2"/>
      <c r="AD75" s="2"/>
      <c r="AE75" s="2"/>
      <c r="AF75" s="2"/>
      <c r="AG75" s="2"/>
      <c r="AH75" s="2"/>
    </row>
    <row r="76" spans="1:34" ht="13.2" x14ac:dyDescent="0.3">
      <c r="A76" s="2" t="s">
        <v>176</v>
      </c>
      <c r="B76" s="2" t="s">
        <v>177</v>
      </c>
      <c r="C76" s="2" t="s">
        <v>22</v>
      </c>
      <c r="D76" s="2" t="s">
        <v>36</v>
      </c>
      <c r="E76" s="2" t="s">
        <v>151</v>
      </c>
      <c r="F76" s="2" t="s">
        <v>20</v>
      </c>
      <c r="G76" s="2" t="s">
        <v>151</v>
      </c>
      <c r="H76" s="4">
        <v>28</v>
      </c>
      <c r="I76" s="4">
        <v>35</v>
      </c>
      <c r="J76" s="4">
        <v>0</v>
      </c>
      <c r="K76" s="4">
        <v>0</v>
      </c>
      <c r="L76" s="4">
        <v>0</v>
      </c>
      <c r="M76" s="4">
        <f t="shared" si="21"/>
        <v>63</v>
      </c>
      <c r="N76" s="4" t="str">
        <f t="shared" si="15"/>
        <v>LAB</v>
      </c>
      <c r="O76" s="9">
        <v>31</v>
      </c>
      <c r="P76" s="9">
        <v>24</v>
      </c>
      <c r="Q76" s="9">
        <v>0</v>
      </c>
      <c r="R76" s="9">
        <v>0</v>
      </c>
      <c r="S76" s="9">
        <v>0</v>
      </c>
      <c r="T76" s="8"/>
      <c r="U76" s="4">
        <f t="shared" si="22"/>
        <v>55</v>
      </c>
      <c r="V76" s="4" t="str">
        <f t="shared" si="23"/>
        <v>CON</v>
      </c>
      <c r="W76" s="4">
        <f t="shared" si="16"/>
        <v>3</v>
      </c>
      <c r="X76" s="4">
        <f t="shared" si="17"/>
        <v>-11</v>
      </c>
      <c r="Y76" s="4">
        <f t="shared" si="18"/>
        <v>0</v>
      </c>
      <c r="Z76" s="4">
        <f t="shared" si="19"/>
        <v>0</v>
      </c>
      <c r="AA76" s="4">
        <f t="shared" si="20"/>
        <v>0</v>
      </c>
      <c r="AB76" s="2"/>
      <c r="AC76" s="2"/>
      <c r="AD76" s="2"/>
      <c r="AE76" s="2"/>
      <c r="AF76" s="2"/>
      <c r="AG76" s="2"/>
      <c r="AH76" s="2"/>
    </row>
    <row r="77" spans="1:34" ht="13.2" x14ac:dyDescent="0.3">
      <c r="A77" s="2" t="s">
        <v>178</v>
      </c>
      <c r="B77" s="2" t="s">
        <v>179</v>
      </c>
      <c r="C77" s="2" t="s">
        <v>22</v>
      </c>
      <c r="D77" s="2" t="s">
        <v>36</v>
      </c>
      <c r="E77" s="2" t="s">
        <v>151</v>
      </c>
      <c r="F77" s="2" t="s">
        <v>20</v>
      </c>
      <c r="G77" s="2" t="s">
        <v>151</v>
      </c>
      <c r="H77" s="4">
        <v>25</v>
      </c>
      <c r="I77" s="4">
        <v>5</v>
      </c>
      <c r="J77" s="4">
        <v>0</v>
      </c>
      <c r="K77" s="4">
        <v>0</v>
      </c>
      <c r="L77" s="4">
        <v>24</v>
      </c>
      <c r="M77" s="4">
        <f t="shared" si="21"/>
        <v>54</v>
      </c>
      <c r="N77" s="4" t="str">
        <f t="shared" si="15"/>
        <v>NOC</v>
      </c>
      <c r="O77" s="9">
        <v>23</v>
      </c>
      <c r="P77" s="9">
        <v>9</v>
      </c>
      <c r="Q77" s="9">
        <v>0</v>
      </c>
      <c r="R77" s="9">
        <v>0</v>
      </c>
      <c r="S77" s="9">
        <v>23</v>
      </c>
      <c r="T77" s="8"/>
      <c r="U77" s="4">
        <f t="shared" si="22"/>
        <v>55</v>
      </c>
      <c r="V77" s="4" t="str">
        <f t="shared" si="23"/>
        <v>NOC</v>
      </c>
      <c r="W77" s="4">
        <f t="shared" si="16"/>
        <v>-2</v>
      </c>
      <c r="X77" s="4">
        <f t="shared" si="17"/>
        <v>4</v>
      </c>
      <c r="Y77" s="4">
        <f t="shared" si="18"/>
        <v>0</v>
      </c>
      <c r="Z77" s="4">
        <f t="shared" si="19"/>
        <v>0</v>
      </c>
      <c r="AA77" s="4">
        <f t="shared" si="20"/>
        <v>-1</v>
      </c>
      <c r="AB77" s="2"/>
      <c r="AC77" s="2"/>
      <c r="AD77" s="2"/>
      <c r="AE77" s="2"/>
      <c r="AF77" s="2"/>
      <c r="AG77" s="2"/>
      <c r="AH77" s="2"/>
    </row>
    <row r="78" spans="1:34" ht="13.2" x14ac:dyDescent="0.3">
      <c r="A78" s="2" t="s">
        <v>180</v>
      </c>
      <c r="B78" s="2" t="s">
        <v>181</v>
      </c>
      <c r="C78" s="2" t="s">
        <v>22</v>
      </c>
      <c r="D78" s="2" t="s">
        <v>36</v>
      </c>
      <c r="E78" s="2" t="s">
        <v>151</v>
      </c>
      <c r="F78" s="2" t="s">
        <v>20</v>
      </c>
      <c r="G78" s="2" t="s">
        <v>151</v>
      </c>
      <c r="H78" s="4">
        <v>44</v>
      </c>
      <c r="I78" s="4">
        <v>21</v>
      </c>
      <c r="J78" s="4">
        <v>0</v>
      </c>
      <c r="K78" s="4">
        <v>0</v>
      </c>
      <c r="L78" s="4">
        <v>0</v>
      </c>
      <c r="M78" s="4">
        <f t="shared" si="21"/>
        <v>65</v>
      </c>
      <c r="N78" s="4" t="str">
        <f t="shared" si="15"/>
        <v>CON</v>
      </c>
      <c r="O78" s="9">
        <v>30</v>
      </c>
      <c r="P78" s="9">
        <v>23</v>
      </c>
      <c r="Q78" s="9">
        <v>0</v>
      </c>
      <c r="R78" s="9">
        <v>0</v>
      </c>
      <c r="S78" s="9">
        <v>0</v>
      </c>
      <c r="T78" s="8"/>
      <c r="U78" s="4">
        <f t="shared" si="22"/>
        <v>53</v>
      </c>
      <c r="V78" s="4" t="str">
        <f t="shared" si="23"/>
        <v>CON</v>
      </c>
      <c r="W78" s="4">
        <f t="shared" si="16"/>
        <v>-14</v>
      </c>
      <c r="X78" s="4">
        <f t="shared" si="17"/>
        <v>2</v>
      </c>
      <c r="Y78" s="4">
        <f t="shared" si="18"/>
        <v>0</v>
      </c>
      <c r="Z78" s="4">
        <f t="shared" si="19"/>
        <v>0</v>
      </c>
      <c r="AA78" s="4">
        <f t="shared" si="20"/>
        <v>0</v>
      </c>
      <c r="AB78" s="2"/>
      <c r="AC78" s="2"/>
      <c r="AD78" s="2"/>
      <c r="AE78" s="2"/>
      <c r="AF78" s="2"/>
      <c r="AG78" s="2"/>
      <c r="AH78" s="2"/>
    </row>
    <row r="79" spans="1:34" ht="13.2" x14ac:dyDescent="0.3">
      <c r="A79" s="2" t="s">
        <v>182</v>
      </c>
      <c r="B79" s="2" t="s">
        <v>183</v>
      </c>
      <c r="C79" s="2" t="s">
        <v>22</v>
      </c>
      <c r="D79" s="2" t="s">
        <v>36</v>
      </c>
      <c r="E79" s="2" t="s">
        <v>151</v>
      </c>
      <c r="F79" s="2" t="s">
        <v>20</v>
      </c>
      <c r="G79" s="2" t="s">
        <v>151</v>
      </c>
      <c r="H79" s="4">
        <v>9</v>
      </c>
      <c r="I79" s="4">
        <v>51</v>
      </c>
      <c r="J79" s="4">
        <v>0</v>
      </c>
      <c r="K79" s="4">
        <v>0</v>
      </c>
      <c r="L79" s="4">
        <v>0</v>
      </c>
      <c r="M79" s="4">
        <f t="shared" si="21"/>
        <v>60</v>
      </c>
      <c r="N79" s="4" t="str">
        <f t="shared" si="15"/>
        <v>LAB</v>
      </c>
      <c r="O79" s="9">
        <v>10</v>
      </c>
      <c r="P79" s="9">
        <v>52</v>
      </c>
      <c r="Q79" s="9">
        <v>0</v>
      </c>
      <c r="R79" s="9">
        <v>0</v>
      </c>
      <c r="S79" s="9">
        <v>0</v>
      </c>
      <c r="T79" s="8"/>
      <c r="U79" s="4">
        <f t="shared" si="22"/>
        <v>62</v>
      </c>
      <c r="V79" s="4" t="str">
        <f t="shared" si="23"/>
        <v>LAB</v>
      </c>
      <c r="W79" s="4">
        <f t="shared" si="16"/>
        <v>1</v>
      </c>
      <c r="X79" s="4">
        <f t="shared" si="17"/>
        <v>1</v>
      </c>
      <c r="Y79" s="4">
        <f t="shared" si="18"/>
        <v>0</v>
      </c>
      <c r="Z79" s="4">
        <f t="shared" si="19"/>
        <v>0</v>
      </c>
      <c r="AA79" s="4">
        <f t="shared" si="20"/>
        <v>0</v>
      </c>
      <c r="AB79" s="2"/>
      <c r="AC79" s="2"/>
      <c r="AD79" s="2"/>
      <c r="AE79" s="2"/>
      <c r="AF79" s="2"/>
      <c r="AG79" s="2"/>
      <c r="AH79" s="2"/>
    </row>
    <row r="80" spans="1:34" ht="13.2" x14ac:dyDescent="0.3">
      <c r="A80" s="2" t="s">
        <v>184</v>
      </c>
      <c r="B80" s="2" t="s">
        <v>185</v>
      </c>
      <c r="C80" s="2" t="s">
        <v>22</v>
      </c>
      <c r="D80" s="2" t="s">
        <v>36</v>
      </c>
      <c r="E80" s="2" t="s">
        <v>151</v>
      </c>
      <c r="F80" s="2" t="s">
        <v>20</v>
      </c>
      <c r="G80" s="2" t="s">
        <v>151</v>
      </c>
      <c r="H80" s="4">
        <v>0</v>
      </c>
      <c r="I80" s="4">
        <v>47</v>
      </c>
      <c r="J80" s="4">
        <v>0</v>
      </c>
      <c r="K80" s="4">
        <v>1</v>
      </c>
      <c r="L80" s="4">
        <v>0</v>
      </c>
      <c r="M80" s="4">
        <f t="shared" si="21"/>
        <v>48</v>
      </c>
      <c r="N80" s="4" t="str">
        <f t="shared" si="15"/>
        <v>LAB</v>
      </c>
      <c r="O80" s="9">
        <v>0</v>
      </c>
      <c r="P80" s="9">
        <v>48</v>
      </c>
      <c r="Q80" s="9">
        <v>0</v>
      </c>
      <c r="R80" s="9">
        <v>3</v>
      </c>
      <c r="S80" s="9">
        <v>0</v>
      </c>
      <c r="T80" s="8"/>
      <c r="U80" s="4">
        <f t="shared" si="22"/>
        <v>51</v>
      </c>
      <c r="V80" s="4" t="str">
        <f t="shared" si="23"/>
        <v>LAB</v>
      </c>
      <c r="W80" s="4">
        <f t="shared" si="16"/>
        <v>0</v>
      </c>
      <c r="X80" s="4">
        <f t="shared" si="17"/>
        <v>1</v>
      </c>
      <c r="Y80" s="4">
        <f t="shared" si="18"/>
        <v>0</v>
      </c>
      <c r="Z80" s="4">
        <f t="shared" si="19"/>
        <v>2</v>
      </c>
      <c r="AA80" s="4">
        <f t="shared" si="20"/>
        <v>0</v>
      </c>
      <c r="AB80" s="2"/>
      <c r="AC80" s="2"/>
      <c r="AD80" s="2"/>
      <c r="AE80" s="2"/>
      <c r="AF80" s="2"/>
      <c r="AG80" s="2"/>
      <c r="AH80" s="2"/>
    </row>
    <row r="81" spans="1:34" ht="13.2" x14ac:dyDescent="0.3">
      <c r="A81" s="2" t="s">
        <v>186</v>
      </c>
      <c r="B81" s="2" t="s">
        <v>187</v>
      </c>
      <c r="C81" s="2" t="s">
        <v>36</v>
      </c>
      <c r="D81" s="2" t="s">
        <v>36</v>
      </c>
      <c r="E81" s="2" t="s">
        <v>151</v>
      </c>
      <c r="F81" s="2" t="s">
        <v>20</v>
      </c>
      <c r="G81" s="2" t="s">
        <v>151</v>
      </c>
      <c r="H81" s="4">
        <v>36</v>
      </c>
      <c r="I81" s="4">
        <v>13</v>
      </c>
      <c r="J81" s="4">
        <v>1</v>
      </c>
      <c r="K81" s="4">
        <v>0</v>
      </c>
      <c r="L81" s="4">
        <v>0</v>
      </c>
      <c r="M81" s="4">
        <f t="shared" si="21"/>
        <v>50</v>
      </c>
      <c r="N81" s="4" t="str">
        <f t="shared" si="15"/>
        <v>CON</v>
      </c>
      <c r="O81" s="9">
        <v>35</v>
      </c>
      <c r="P81" s="9">
        <v>13</v>
      </c>
      <c r="Q81" s="9">
        <v>2</v>
      </c>
      <c r="R81" s="9">
        <v>0</v>
      </c>
      <c r="S81" s="9">
        <v>0</v>
      </c>
      <c r="T81" s="8"/>
      <c r="U81" s="4">
        <f t="shared" si="22"/>
        <v>50</v>
      </c>
      <c r="V81" s="4" t="str">
        <f t="shared" si="23"/>
        <v>CON</v>
      </c>
      <c r="W81" s="4">
        <f t="shared" si="16"/>
        <v>-1</v>
      </c>
      <c r="X81" s="4">
        <f t="shared" si="17"/>
        <v>0</v>
      </c>
      <c r="Y81" s="4">
        <f t="shared" si="18"/>
        <v>1</v>
      </c>
      <c r="Z81" s="4">
        <f t="shared" si="19"/>
        <v>0</v>
      </c>
      <c r="AA81" s="4">
        <f t="shared" si="20"/>
        <v>0</v>
      </c>
      <c r="AB81" s="2"/>
      <c r="AC81" s="2"/>
      <c r="AD81" s="2"/>
      <c r="AE81" s="2"/>
      <c r="AF81" s="2"/>
      <c r="AG81" s="2"/>
      <c r="AH81" s="2"/>
    </row>
    <row r="82" spans="1:34" ht="13.2" x14ac:dyDescent="0.3">
      <c r="A82" s="2" t="s">
        <v>188</v>
      </c>
      <c r="B82" s="2" t="s">
        <v>189</v>
      </c>
      <c r="C82" s="2" t="s">
        <v>22</v>
      </c>
      <c r="D82" s="2" t="s">
        <v>36</v>
      </c>
      <c r="E82" s="2" t="s">
        <v>151</v>
      </c>
      <c r="F82" s="2" t="s">
        <v>20</v>
      </c>
      <c r="G82" s="2" t="s">
        <v>151</v>
      </c>
      <c r="H82" s="4">
        <v>9</v>
      </c>
      <c r="I82" s="4">
        <v>0</v>
      </c>
      <c r="J82" s="4">
        <v>39</v>
      </c>
      <c r="K82" s="4">
        <v>0</v>
      </c>
      <c r="L82" s="4">
        <v>0</v>
      </c>
      <c r="M82" s="4">
        <f t="shared" si="21"/>
        <v>48</v>
      </c>
      <c r="N82" s="4" t="str">
        <f t="shared" si="15"/>
        <v>LD</v>
      </c>
      <c r="O82" s="9">
        <v>3</v>
      </c>
      <c r="P82" s="9">
        <v>0</v>
      </c>
      <c r="Q82" s="9">
        <v>41</v>
      </c>
      <c r="R82" s="9">
        <v>0</v>
      </c>
      <c r="S82" s="9">
        <v>1</v>
      </c>
      <c r="T82" s="8">
        <v>3</v>
      </c>
      <c r="U82" s="4">
        <f t="shared" si="22"/>
        <v>48</v>
      </c>
      <c r="V82" s="4" t="str">
        <f t="shared" si="23"/>
        <v>LD</v>
      </c>
      <c r="W82" s="4">
        <f t="shared" si="16"/>
        <v>-6</v>
      </c>
      <c r="X82" s="4">
        <f t="shared" si="17"/>
        <v>0</v>
      </c>
      <c r="Y82" s="4">
        <f t="shared" si="18"/>
        <v>2</v>
      </c>
      <c r="Z82" s="4">
        <f t="shared" si="19"/>
        <v>0</v>
      </c>
      <c r="AA82" s="4">
        <f t="shared" si="20"/>
        <v>1</v>
      </c>
      <c r="AB82" s="2"/>
      <c r="AC82" s="2"/>
      <c r="AD82" s="2"/>
      <c r="AE82" s="2"/>
      <c r="AF82" s="2"/>
      <c r="AG82" s="2"/>
      <c r="AH82" s="2"/>
    </row>
    <row r="83" spans="1:34" ht="13.2" x14ac:dyDescent="0.3">
      <c r="A83" s="2" t="s">
        <v>190</v>
      </c>
      <c r="B83" s="2" t="s">
        <v>191</v>
      </c>
      <c r="C83" s="2" t="s">
        <v>22</v>
      </c>
      <c r="D83" s="2" t="s">
        <v>36</v>
      </c>
      <c r="E83" s="2" t="s">
        <v>151</v>
      </c>
      <c r="F83" s="2" t="s">
        <v>20</v>
      </c>
      <c r="G83" s="2" t="s">
        <v>151</v>
      </c>
      <c r="H83" s="4">
        <v>1</v>
      </c>
      <c r="I83" s="4">
        <v>57</v>
      </c>
      <c r="J83" s="4">
        <v>0</v>
      </c>
      <c r="K83" s="4">
        <v>5</v>
      </c>
      <c r="L83" s="4">
        <v>0</v>
      </c>
      <c r="M83" s="4">
        <f t="shared" si="21"/>
        <v>63</v>
      </c>
      <c r="N83" s="4" t="str">
        <f t="shared" si="15"/>
        <v>LAB</v>
      </c>
      <c r="O83" s="9">
        <v>0</v>
      </c>
      <c r="P83" s="9">
        <v>58</v>
      </c>
      <c r="Q83" s="9">
        <v>3</v>
      </c>
      <c r="R83" s="9">
        <v>2</v>
      </c>
      <c r="S83" s="9">
        <v>0</v>
      </c>
      <c r="T83" s="8"/>
      <c r="U83" s="4">
        <f t="shared" si="22"/>
        <v>63</v>
      </c>
      <c r="V83" s="4" t="str">
        <f t="shared" si="23"/>
        <v>LAB</v>
      </c>
      <c r="W83" s="4">
        <f t="shared" si="16"/>
        <v>-1</v>
      </c>
      <c r="X83" s="4">
        <f t="shared" si="17"/>
        <v>1</v>
      </c>
      <c r="Y83" s="4">
        <f t="shared" si="18"/>
        <v>3</v>
      </c>
      <c r="Z83" s="4">
        <f t="shared" si="19"/>
        <v>-3</v>
      </c>
      <c r="AA83" s="4">
        <f t="shared" si="20"/>
        <v>0</v>
      </c>
      <c r="AB83" s="2"/>
      <c r="AC83" s="2"/>
      <c r="AD83" s="2"/>
      <c r="AE83" s="2"/>
      <c r="AF83" s="2"/>
      <c r="AG83" s="2"/>
      <c r="AH83" s="2"/>
    </row>
    <row r="84" spans="1:34" ht="13.2" x14ac:dyDescent="0.3">
      <c r="A84" s="2" t="s">
        <v>192</v>
      </c>
      <c r="B84" s="2" t="s">
        <v>193</v>
      </c>
      <c r="C84" s="2" t="s">
        <v>22</v>
      </c>
      <c r="D84" s="2" t="s">
        <v>36</v>
      </c>
      <c r="E84" s="2" t="s">
        <v>151</v>
      </c>
      <c r="F84" s="2" t="s">
        <v>20</v>
      </c>
      <c r="G84" s="2" t="s">
        <v>151</v>
      </c>
      <c r="H84" s="4">
        <v>0</v>
      </c>
      <c r="I84" s="4">
        <v>54</v>
      </c>
      <c r="J84" s="4">
        <v>0</v>
      </c>
      <c r="K84" s="4">
        <v>0</v>
      </c>
      <c r="L84" s="4">
        <v>0</v>
      </c>
      <c r="M84" s="4">
        <f t="shared" si="21"/>
        <v>54</v>
      </c>
      <c r="N84" s="4" t="str">
        <f t="shared" si="15"/>
        <v>LAB</v>
      </c>
      <c r="O84" s="9">
        <v>0</v>
      </c>
      <c r="P84" s="9">
        <v>54</v>
      </c>
      <c r="Q84" s="9">
        <v>0</v>
      </c>
      <c r="R84" s="9">
        <v>0</v>
      </c>
      <c r="S84" s="9">
        <v>0</v>
      </c>
      <c r="T84" s="8"/>
      <c r="U84" s="4">
        <f t="shared" si="22"/>
        <v>54</v>
      </c>
      <c r="V84" s="4" t="str">
        <f t="shared" si="23"/>
        <v>LAB</v>
      </c>
      <c r="W84" s="4">
        <f t="shared" si="16"/>
        <v>0</v>
      </c>
      <c r="X84" s="4">
        <f t="shared" si="17"/>
        <v>0</v>
      </c>
      <c r="Y84" s="4">
        <f t="shared" si="18"/>
        <v>0</v>
      </c>
      <c r="Z84" s="4">
        <f t="shared" si="19"/>
        <v>0</v>
      </c>
      <c r="AA84" s="4">
        <f t="shared" si="20"/>
        <v>0</v>
      </c>
      <c r="AB84" s="2"/>
      <c r="AC84" s="2"/>
      <c r="AD84" s="2"/>
      <c r="AE84" s="2"/>
      <c r="AF84" s="2"/>
      <c r="AG84" s="2"/>
      <c r="AH84" s="2"/>
    </row>
    <row r="85" spans="1:34" ht="13.2" x14ac:dyDescent="0.3">
      <c r="A85" s="2" t="s">
        <v>194</v>
      </c>
      <c r="B85" s="2" t="s">
        <v>195</v>
      </c>
      <c r="C85" s="2" t="s">
        <v>22</v>
      </c>
      <c r="D85" s="2" t="s">
        <v>36</v>
      </c>
      <c r="E85" s="2" t="s">
        <v>151</v>
      </c>
      <c r="F85" s="2" t="s">
        <v>20</v>
      </c>
      <c r="G85" s="2" t="s">
        <v>151</v>
      </c>
      <c r="H85" s="4">
        <v>17</v>
      </c>
      <c r="I85" s="4">
        <v>34</v>
      </c>
      <c r="J85" s="4">
        <v>6</v>
      </c>
      <c r="K85" s="4">
        <v>0</v>
      </c>
      <c r="L85" s="4">
        <v>3</v>
      </c>
      <c r="M85" s="4">
        <f t="shared" si="21"/>
        <v>60</v>
      </c>
      <c r="N85" s="4" t="str">
        <f t="shared" si="15"/>
        <v>LAB</v>
      </c>
      <c r="O85" s="9">
        <v>7</v>
      </c>
      <c r="P85" s="9">
        <v>31</v>
      </c>
      <c r="Q85" s="9">
        <v>17</v>
      </c>
      <c r="R85" s="9">
        <v>0</v>
      </c>
      <c r="S85" s="9">
        <v>2</v>
      </c>
      <c r="T85" s="8"/>
      <c r="U85" s="4">
        <f t="shared" si="22"/>
        <v>57</v>
      </c>
      <c r="V85" s="4" t="str">
        <f t="shared" si="23"/>
        <v>LAB</v>
      </c>
      <c r="W85" s="4">
        <f t="shared" si="16"/>
        <v>-10</v>
      </c>
      <c r="X85" s="4">
        <f t="shared" si="17"/>
        <v>-3</v>
      </c>
      <c r="Y85" s="4">
        <f t="shared" si="18"/>
        <v>11</v>
      </c>
      <c r="Z85" s="4">
        <f t="shared" si="19"/>
        <v>0</v>
      </c>
      <c r="AA85" s="4">
        <f t="shared" si="20"/>
        <v>-1</v>
      </c>
      <c r="AB85" s="2"/>
      <c r="AC85" s="2"/>
      <c r="AD85" s="2"/>
      <c r="AE85" s="2"/>
      <c r="AF85" s="2"/>
      <c r="AG85" s="2"/>
      <c r="AH85" s="2"/>
    </row>
    <row r="86" spans="1:34" ht="13.2" x14ac:dyDescent="0.3">
      <c r="A86" s="2" t="s">
        <v>196</v>
      </c>
      <c r="B86" s="2" t="s">
        <v>197</v>
      </c>
      <c r="C86" s="2" t="s">
        <v>22</v>
      </c>
      <c r="D86" s="2" t="s">
        <v>36</v>
      </c>
      <c r="E86" s="2" t="s">
        <v>151</v>
      </c>
      <c r="F86" s="2" t="s">
        <v>20</v>
      </c>
      <c r="G86" s="2" t="s">
        <v>151</v>
      </c>
      <c r="H86" s="4">
        <v>0</v>
      </c>
      <c r="I86" s="4">
        <v>60</v>
      </c>
      <c r="J86" s="4">
        <v>0</v>
      </c>
      <c r="K86" s="4">
        <v>0</v>
      </c>
      <c r="L86" s="4">
        <v>0</v>
      </c>
      <c r="M86" s="4">
        <f t="shared" si="21"/>
        <v>60</v>
      </c>
      <c r="N86" s="4" t="str">
        <f t="shared" si="15"/>
        <v>LAB</v>
      </c>
      <c r="O86" s="9">
        <v>0</v>
      </c>
      <c r="P86" s="9">
        <v>64</v>
      </c>
      <c r="Q86" s="9">
        <v>0</v>
      </c>
      <c r="R86" s="9">
        <v>2</v>
      </c>
      <c r="S86" s="9">
        <v>0</v>
      </c>
      <c r="T86" s="8"/>
      <c r="U86" s="4">
        <f t="shared" si="22"/>
        <v>66</v>
      </c>
      <c r="V86" s="4" t="str">
        <f t="shared" si="23"/>
        <v>LAB</v>
      </c>
      <c r="W86" s="4">
        <f t="shared" si="16"/>
        <v>0</v>
      </c>
      <c r="X86" s="4">
        <f t="shared" si="17"/>
        <v>4</v>
      </c>
      <c r="Y86" s="4">
        <f t="shared" si="18"/>
        <v>0</v>
      </c>
      <c r="Z86" s="4">
        <f t="shared" si="19"/>
        <v>2</v>
      </c>
      <c r="AA86" s="4">
        <f t="shared" si="20"/>
        <v>0</v>
      </c>
      <c r="AB86" s="2"/>
      <c r="AC86" s="2"/>
      <c r="AD86" s="2"/>
      <c r="AE86" s="2"/>
      <c r="AF86" s="2"/>
      <c r="AG86" s="2"/>
      <c r="AH86" s="2"/>
    </row>
    <row r="87" spans="1:34" ht="13.2" x14ac:dyDescent="0.3">
      <c r="A87" s="2" t="s">
        <v>198</v>
      </c>
      <c r="B87" s="2" t="s">
        <v>199</v>
      </c>
      <c r="C87" s="2" t="s">
        <v>36</v>
      </c>
      <c r="D87" s="2" t="s">
        <v>36</v>
      </c>
      <c r="E87" s="2" t="s">
        <v>151</v>
      </c>
      <c r="F87" s="2" t="s">
        <v>20</v>
      </c>
      <c r="G87" s="2" t="s">
        <v>151</v>
      </c>
      <c r="H87" s="4">
        <v>12</v>
      </c>
      <c r="I87" s="4">
        <v>51</v>
      </c>
      <c r="J87" s="4">
        <v>0</v>
      </c>
      <c r="K87" s="4">
        <v>0</v>
      </c>
      <c r="L87" s="4">
        <v>0</v>
      </c>
      <c r="M87" s="4">
        <f t="shared" si="21"/>
        <v>63</v>
      </c>
      <c r="N87" s="4" t="str">
        <f t="shared" si="15"/>
        <v>LAB</v>
      </c>
      <c r="O87" s="9">
        <v>5</v>
      </c>
      <c r="P87" s="9">
        <v>55</v>
      </c>
      <c r="Q87" s="9">
        <v>0</v>
      </c>
      <c r="R87" s="9">
        <v>0</v>
      </c>
      <c r="S87" s="9">
        <v>0</v>
      </c>
      <c r="T87" s="8">
        <v>3</v>
      </c>
      <c r="U87" s="4">
        <f t="shared" si="22"/>
        <v>63</v>
      </c>
      <c r="V87" s="4" t="str">
        <f t="shared" si="23"/>
        <v>LAB</v>
      </c>
      <c r="W87" s="4">
        <f t="shared" si="16"/>
        <v>-7</v>
      </c>
      <c r="X87" s="4">
        <f t="shared" si="17"/>
        <v>4</v>
      </c>
      <c r="Y87" s="4">
        <f t="shared" si="18"/>
        <v>0</v>
      </c>
      <c r="Z87" s="4">
        <f t="shared" si="19"/>
        <v>0</v>
      </c>
      <c r="AA87" s="4">
        <f t="shared" si="20"/>
        <v>0</v>
      </c>
      <c r="AB87" s="2"/>
      <c r="AC87" s="2"/>
      <c r="AD87" s="2"/>
      <c r="AE87" s="2"/>
      <c r="AF87" s="2"/>
      <c r="AG87" s="2"/>
      <c r="AH87" s="2"/>
    </row>
    <row r="88" spans="1:34" ht="13.2" x14ac:dyDescent="0.3">
      <c r="A88" s="2" t="s">
        <v>200</v>
      </c>
      <c r="B88" s="2" t="s">
        <v>201</v>
      </c>
      <c r="C88" s="2" t="s">
        <v>22</v>
      </c>
      <c r="D88" s="2" t="s">
        <v>36</v>
      </c>
      <c r="E88" s="2" t="s">
        <v>151</v>
      </c>
      <c r="F88" s="2" t="s">
        <v>20</v>
      </c>
      <c r="G88" s="2" t="s">
        <v>151</v>
      </c>
      <c r="H88" s="4">
        <v>11</v>
      </c>
      <c r="I88" s="4">
        <v>0</v>
      </c>
      <c r="J88" s="4">
        <v>39</v>
      </c>
      <c r="K88" s="4">
        <v>4</v>
      </c>
      <c r="L88" s="4">
        <v>0</v>
      </c>
      <c r="M88" s="4">
        <f t="shared" si="21"/>
        <v>54</v>
      </c>
      <c r="N88" s="4" t="str">
        <f t="shared" si="15"/>
        <v>LD</v>
      </c>
      <c r="O88" s="9">
        <v>1</v>
      </c>
      <c r="P88" s="9">
        <v>0</v>
      </c>
      <c r="Q88" s="9">
        <v>48</v>
      </c>
      <c r="R88" s="9">
        <v>5</v>
      </c>
      <c r="S88" s="9">
        <v>0</v>
      </c>
      <c r="T88" s="8"/>
      <c r="U88" s="4">
        <f t="shared" si="22"/>
        <v>54</v>
      </c>
      <c r="V88" s="4" t="str">
        <f t="shared" si="23"/>
        <v>LD</v>
      </c>
      <c r="W88" s="4">
        <f t="shared" si="16"/>
        <v>-10</v>
      </c>
      <c r="X88" s="4">
        <f t="shared" si="17"/>
        <v>0</v>
      </c>
      <c r="Y88" s="4">
        <f t="shared" si="18"/>
        <v>9</v>
      </c>
      <c r="Z88" s="4">
        <f t="shared" si="19"/>
        <v>1</v>
      </c>
      <c r="AA88" s="4">
        <f t="shared" si="20"/>
        <v>0</v>
      </c>
      <c r="AB88" s="2"/>
      <c r="AC88" s="2"/>
      <c r="AD88" s="2"/>
      <c r="AE88" s="2"/>
      <c r="AF88" s="2"/>
      <c r="AG88" s="2"/>
      <c r="AH88" s="2"/>
    </row>
    <row r="89" spans="1:34" ht="13.2" x14ac:dyDescent="0.3">
      <c r="A89" s="2" t="s">
        <v>202</v>
      </c>
      <c r="B89" s="2" t="s">
        <v>203</v>
      </c>
      <c r="C89" s="2" t="s">
        <v>36</v>
      </c>
      <c r="D89" s="2" t="s">
        <v>36</v>
      </c>
      <c r="E89" s="2" t="s">
        <v>151</v>
      </c>
      <c r="F89" s="2" t="s">
        <v>20</v>
      </c>
      <c r="G89" s="2" t="s">
        <v>151</v>
      </c>
      <c r="H89" s="4">
        <v>0</v>
      </c>
      <c r="I89" s="4">
        <v>49</v>
      </c>
      <c r="J89" s="4">
        <v>11</v>
      </c>
      <c r="K89" s="4">
        <v>0</v>
      </c>
      <c r="L89" s="4">
        <v>0</v>
      </c>
      <c r="M89" s="4">
        <f t="shared" si="21"/>
        <v>60</v>
      </c>
      <c r="N89" s="4" t="str">
        <f t="shared" si="15"/>
        <v>LAB</v>
      </c>
      <c r="O89" s="9">
        <v>0</v>
      </c>
      <c r="P89" s="9">
        <v>52</v>
      </c>
      <c r="Q89" s="9">
        <v>11</v>
      </c>
      <c r="R89" s="9">
        <v>0</v>
      </c>
      <c r="S89" s="9">
        <v>0</v>
      </c>
      <c r="T89" s="8"/>
      <c r="U89" s="4">
        <f t="shared" si="22"/>
        <v>63</v>
      </c>
      <c r="V89" s="4" t="str">
        <f t="shared" si="23"/>
        <v>LAB</v>
      </c>
      <c r="W89" s="4">
        <f t="shared" si="16"/>
        <v>0</v>
      </c>
      <c r="X89" s="4">
        <f t="shared" si="17"/>
        <v>3</v>
      </c>
      <c r="Y89" s="4">
        <f t="shared" si="18"/>
        <v>0</v>
      </c>
      <c r="Z89" s="4">
        <f t="shared" si="19"/>
        <v>0</v>
      </c>
      <c r="AA89" s="4">
        <f t="shared" si="20"/>
        <v>0</v>
      </c>
      <c r="AB89" s="2"/>
      <c r="AC89" s="2"/>
      <c r="AD89" s="2"/>
      <c r="AE89" s="2"/>
      <c r="AF89" s="2"/>
      <c r="AG89" s="2"/>
      <c r="AH89" s="2"/>
    </row>
    <row r="90" spans="1:34" ht="13.2" x14ac:dyDescent="0.3">
      <c r="A90" s="2" t="s">
        <v>204</v>
      </c>
      <c r="B90" s="2" t="s">
        <v>205</v>
      </c>
      <c r="C90" s="2" t="s">
        <v>22</v>
      </c>
      <c r="D90" s="2" t="s">
        <v>36</v>
      </c>
      <c r="E90" s="2" t="s">
        <v>151</v>
      </c>
      <c r="F90" s="2" t="s">
        <v>20</v>
      </c>
      <c r="G90" s="2" t="s">
        <v>151</v>
      </c>
      <c r="H90" s="4">
        <v>18</v>
      </c>
      <c r="I90" s="4">
        <v>0</v>
      </c>
      <c r="J90" s="4">
        <v>33</v>
      </c>
      <c r="K90" s="4">
        <v>0</v>
      </c>
      <c r="L90" s="4">
        <v>3</v>
      </c>
      <c r="M90" s="4">
        <f t="shared" si="21"/>
        <v>54</v>
      </c>
      <c r="N90" s="4" t="str">
        <f t="shared" si="15"/>
        <v>LD</v>
      </c>
      <c r="O90" s="9">
        <v>20</v>
      </c>
      <c r="P90" s="9">
        <v>3</v>
      </c>
      <c r="Q90" s="9">
        <v>29</v>
      </c>
      <c r="R90" s="9">
        <v>0</v>
      </c>
      <c r="S90" s="9">
        <v>3</v>
      </c>
      <c r="T90" s="8"/>
      <c r="U90" s="4">
        <f t="shared" si="22"/>
        <v>55</v>
      </c>
      <c r="V90" s="4" t="str">
        <f t="shared" si="23"/>
        <v>LD</v>
      </c>
      <c r="W90" s="4">
        <f t="shared" si="16"/>
        <v>2</v>
      </c>
      <c r="X90" s="4">
        <f t="shared" si="17"/>
        <v>3</v>
      </c>
      <c r="Y90" s="4">
        <f t="shared" si="18"/>
        <v>-4</v>
      </c>
      <c r="Z90" s="4">
        <f t="shared" si="19"/>
        <v>0</v>
      </c>
      <c r="AA90" s="4">
        <f t="shared" si="20"/>
        <v>0</v>
      </c>
      <c r="AB90" s="2"/>
      <c r="AC90" s="2"/>
      <c r="AD90" s="2"/>
      <c r="AE90" s="2"/>
      <c r="AF90" s="2"/>
      <c r="AG90" s="2"/>
      <c r="AH90" s="2"/>
    </row>
    <row r="91" spans="1:34" ht="13.2" x14ac:dyDescent="0.3">
      <c r="A91" s="2" t="s">
        <v>206</v>
      </c>
      <c r="B91" s="2" t="s">
        <v>207</v>
      </c>
      <c r="C91" s="2" t="s">
        <v>36</v>
      </c>
      <c r="D91" s="2" t="s">
        <v>36</v>
      </c>
      <c r="E91" s="2" t="s">
        <v>151</v>
      </c>
      <c r="F91" s="2" t="s">
        <v>20</v>
      </c>
      <c r="G91" s="2" t="s">
        <v>151</v>
      </c>
      <c r="H91" s="4">
        <v>2</v>
      </c>
      <c r="I91" s="4">
        <v>42</v>
      </c>
      <c r="J91" s="4">
        <v>0</v>
      </c>
      <c r="K91" s="4">
        <v>0</v>
      </c>
      <c r="L91" s="4">
        <v>1</v>
      </c>
      <c r="M91" s="4">
        <f t="shared" si="21"/>
        <v>45</v>
      </c>
      <c r="N91" s="4" t="str">
        <f t="shared" si="15"/>
        <v>LAB</v>
      </c>
      <c r="O91" s="9">
        <v>1</v>
      </c>
      <c r="P91" s="9">
        <v>19</v>
      </c>
      <c r="Q91" s="9">
        <v>0</v>
      </c>
      <c r="R91" s="9">
        <v>1</v>
      </c>
      <c r="S91" s="9">
        <v>24</v>
      </c>
      <c r="T91" s="8"/>
      <c r="U91" s="4">
        <f t="shared" si="22"/>
        <v>45</v>
      </c>
      <c r="V91" s="4" t="str">
        <f t="shared" si="23"/>
        <v>OTH</v>
      </c>
      <c r="W91" s="4">
        <f t="shared" si="16"/>
        <v>-1</v>
      </c>
      <c r="X91" s="4">
        <f t="shared" si="17"/>
        <v>-23</v>
      </c>
      <c r="Y91" s="4">
        <f t="shared" si="18"/>
        <v>0</v>
      </c>
      <c r="Z91" s="4">
        <f t="shared" si="19"/>
        <v>1</v>
      </c>
      <c r="AA91" s="4">
        <f t="shared" si="20"/>
        <v>23</v>
      </c>
      <c r="AB91" s="2"/>
      <c r="AC91" s="2"/>
      <c r="AD91" s="2"/>
      <c r="AE91" s="2"/>
      <c r="AF91" s="2"/>
      <c r="AG91" s="2"/>
      <c r="AH91" s="2"/>
    </row>
    <row r="92" spans="1:34" ht="13.2" x14ac:dyDescent="0.3">
      <c r="A92" s="2" t="s">
        <v>208</v>
      </c>
      <c r="B92" s="2" t="s">
        <v>209</v>
      </c>
      <c r="C92" s="2" t="s">
        <v>22</v>
      </c>
      <c r="D92" s="2" t="s">
        <v>36</v>
      </c>
      <c r="E92" s="2" t="s">
        <v>151</v>
      </c>
      <c r="F92" s="2" t="s">
        <v>20</v>
      </c>
      <c r="G92" s="2" t="s">
        <v>151</v>
      </c>
      <c r="H92" s="4">
        <v>14</v>
      </c>
      <c r="I92" s="4">
        <v>46</v>
      </c>
      <c r="J92" s="4">
        <v>0</v>
      </c>
      <c r="K92" s="4">
        <v>0</v>
      </c>
      <c r="L92" s="4">
        <v>0</v>
      </c>
      <c r="M92" s="4">
        <f t="shared" si="21"/>
        <v>60</v>
      </c>
      <c r="N92" s="4" t="str">
        <f t="shared" si="15"/>
        <v>LAB</v>
      </c>
      <c r="O92" s="9">
        <v>13</v>
      </c>
      <c r="P92" s="9">
        <v>47</v>
      </c>
      <c r="Q92" s="9">
        <v>0</v>
      </c>
      <c r="R92" s="9">
        <v>0</v>
      </c>
      <c r="S92" s="9">
        <v>0</v>
      </c>
      <c r="T92" s="8"/>
      <c r="U92" s="4">
        <f t="shared" si="22"/>
        <v>60</v>
      </c>
      <c r="V92" s="4" t="str">
        <f t="shared" si="23"/>
        <v>LAB</v>
      </c>
      <c r="W92" s="4">
        <f t="shared" si="16"/>
        <v>-1</v>
      </c>
      <c r="X92" s="4">
        <f t="shared" si="17"/>
        <v>1</v>
      </c>
      <c r="Y92" s="4">
        <f t="shared" si="18"/>
        <v>0</v>
      </c>
      <c r="Z92" s="4">
        <f t="shared" si="19"/>
        <v>0</v>
      </c>
      <c r="AA92" s="4">
        <f t="shared" si="20"/>
        <v>0</v>
      </c>
      <c r="AB92" s="2"/>
      <c r="AC92" s="2"/>
      <c r="AD92" s="2"/>
      <c r="AE92" s="2"/>
      <c r="AF92" s="2"/>
      <c r="AG92" s="2"/>
      <c r="AH92" s="2"/>
    </row>
    <row r="93" spans="1:34" ht="13.2" x14ac:dyDescent="0.3">
      <c r="A93" s="2" t="s">
        <v>210</v>
      </c>
      <c r="B93" s="2" t="s">
        <v>211</v>
      </c>
      <c r="C93" s="2" t="s">
        <v>22</v>
      </c>
      <c r="D93" s="2" t="s">
        <v>36</v>
      </c>
      <c r="E93" s="2" t="s">
        <v>151</v>
      </c>
      <c r="F93" s="2" t="s">
        <v>20</v>
      </c>
      <c r="G93" s="2" t="s">
        <v>151</v>
      </c>
      <c r="H93" s="4">
        <v>33</v>
      </c>
      <c r="I93" s="4">
        <v>26</v>
      </c>
      <c r="J93" s="4">
        <v>0</v>
      </c>
      <c r="K93" s="4">
        <v>0</v>
      </c>
      <c r="L93" s="4">
        <v>1</v>
      </c>
      <c r="M93" s="4">
        <f t="shared" si="21"/>
        <v>60</v>
      </c>
      <c r="N93" s="4" t="str">
        <f t="shared" si="15"/>
        <v>CON</v>
      </c>
      <c r="O93" s="9">
        <v>22</v>
      </c>
      <c r="P93" s="9">
        <v>35</v>
      </c>
      <c r="Q93" s="9">
        <v>0</v>
      </c>
      <c r="R93" s="9">
        <v>0</v>
      </c>
      <c r="S93" s="9">
        <v>1</v>
      </c>
      <c r="T93" s="8"/>
      <c r="U93" s="4">
        <f t="shared" si="22"/>
        <v>58</v>
      </c>
      <c r="V93" s="4" t="str">
        <f t="shared" si="23"/>
        <v>LAB</v>
      </c>
      <c r="W93" s="4">
        <f t="shared" si="16"/>
        <v>-11</v>
      </c>
      <c r="X93" s="4">
        <f t="shared" si="17"/>
        <v>9</v>
      </c>
      <c r="Y93" s="4">
        <f t="shared" si="18"/>
        <v>0</v>
      </c>
      <c r="Z93" s="4">
        <f t="shared" si="19"/>
        <v>0</v>
      </c>
      <c r="AA93" s="4">
        <f t="shared" si="20"/>
        <v>0</v>
      </c>
      <c r="AB93" s="2"/>
      <c r="AC93" s="2"/>
      <c r="AD93" s="2"/>
      <c r="AE93" s="2"/>
      <c r="AF93" s="2"/>
      <c r="AG93" s="2"/>
      <c r="AH93" s="2"/>
    </row>
    <row r="94" spans="1:34" ht="13.2" x14ac:dyDescent="0.3">
      <c r="A94" s="2" t="s">
        <v>212</v>
      </c>
      <c r="B94" s="2" t="s">
        <v>213</v>
      </c>
      <c r="C94" s="2" t="s">
        <v>22</v>
      </c>
      <c r="D94" s="2" t="s">
        <v>36</v>
      </c>
      <c r="E94" s="2" t="s">
        <v>151</v>
      </c>
      <c r="F94" s="2" t="s">
        <v>20</v>
      </c>
      <c r="G94" s="2" t="s">
        <v>151</v>
      </c>
      <c r="H94" s="4">
        <v>41</v>
      </c>
      <c r="I94" s="4">
        <v>19</v>
      </c>
      <c r="J94" s="4">
        <v>0</v>
      </c>
      <c r="K94" s="4">
        <v>0</v>
      </c>
      <c r="L94" s="4">
        <v>0</v>
      </c>
      <c r="M94" s="4">
        <f t="shared" si="21"/>
        <v>60</v>
      </c>
      <c r="N94" s="4" t="str">
        <f t="shared" si="15"/>
        <v>CON</v>
      </c>
      <c r="O94" s="9">
        <v>23</v>
      </c>
      <c r="P94" s="9">
        <v>31</v>
      </c>
      <c r="Q94" s="9">
        <v>0</v>
      </c>
      <c r="R94" s="9">
        <v>0</v>
      </c>
      <c r="S94" s="9">
        <v>0</v>
      </c>
      <c r="T94" s="8"/>
      <c r="U94" s="4">
        <f t="shared" si="22"/>
        <v>54</v>
      </c>
      <c r="V94" s="4" t="str">
        <f t="shared" si="23"/>
        <v>LAB</v>
      </c>
      <c r="W94" s="4">
        <f t="shared" si="16"/>
        <v>-18</v>
      </c>
      <c r="X94" s="4">
        <f t="shared" si="17"/>
        <v>12</v>
      </c>
      <c r="Y94" s="4">
        <f t="shared" si="18"/>
        <v>0</v>
      </c>
      <c r="Z94" s="4">
        <f t="shared" si="19"/>
        <v>0</v>
      </c>
      <c r="AA94" s="4">
        <f t="shared" si="20"/>
        <v>0</v>
      </c>
      <c r="AB94" s="2"/>
      <c r="AC94" s="2"/>
      <c r="AD94" s="2"/>
      <c r="AE94" s="2"/>
      <c r="AF94" s="2"/>
      <c r="AG94" s="2"/>
      <c r="AH94" s="2"/>
    </row>
    <row r="95" spans="1:34" ht="13.2" x14ac:dyDescent="0.3">
      <c r="A95" s="2" t="s">
        <v>214</v>
      </c>
      <c r="B95" s="2" t="s">
        <v>215</v>
      </c>
      <c r="C95" s="2" t="s">
        <v>36</v>
      </c>
      <c r="D95" s="2" t="s">
        <v>36</v>
      </c>
      <c r="E95" s="2" t="s">
        <v>216</v>
      </c>
      <c r="F95" s="2" t="s">
        <v>50</v>
      </c>
      <c r="G95" s="2" t="s">
        <v>217</v>
      </c>
      <c r="H95" s="4">
        <v>4</v>
      </c>
      <c r="I95" s="4">
        <v>56</v>
      </c>
      <c r="J95" s="4">
        <v>1</v>
      </c>
      <c r="K95" s="4">
        <v>0</v>
      </c>
      <c r="L95" s="4">
        <v>2</v>
      </c>
      <c r="M95" s="4">
        <f t="shared" si="21"/>
        <v>63</v>
      </c>
      <c r="N95" s="4" t="str">
        <f t="shared" si="15"/>
        <v>LAB</v>
      </c>
      <c r="O95" s="9">
        <v>4</v>
      </c>
      <c r="P95" s="9">
        <v>46</v>
      </c>
      <c r="Q95" s="9">
        <v>9</v>
      </c>
      <c r="R95" s="9">
        <v>0</v>
      </c>
      <c r="S95" s="9">
        <v>4</v>
      </c>
      <c r="T95" s="8"/>
      <c r="U95" s="4">
        <f t="shared" si="22"/>
        <v>63</v>
      </c>
      <c r="V95" s="4" t="str">
        <f t="shared" si="23"/>
        <v>LAB</v>
      </c>
      <c r="W95" s="4">
        <f t="shared" si="16"/>
        <v>0</v>
      </c>
      <c r="X95" s="4">
        <f t="shared" si="17"/>
        <v>-10</v>
      </c>
      <c r="Y95" s="4">
        <f t="shared" si="18"/>
        <v>8</v>
      </c>
      <c r="Z95" s="4">
        <f t="shared" si="19"/>
        <v>0</v>
      </c>
      <c r="AA95" s="4">
        <f t="shared" si="20"/>
        <v>2</v>
      </c>
      <c r="AB95" s="2"/>
      <c r="AC95" s="2"/>
      <c r="AD95" s="2"/>
      <c r="AE95" s="2"/>
      <c r="AF95" s="2"/>
      <c r="AG95" s="2"/>
      <c r="AH95" s="2"/>
    </row>
    <row r="96" spans="1:34" ht="13.2" x14ac:dyDescent="0.3">
      <c r="A96" s="2" t="s">
        <v>218</v>
      </c>
      <c r="B96" s="2" t="s">
        <v>219</v>
      </c>
      <c r="C96" s="2" t="s">
        <v>36</v>
      </c>
      <c r="D96" s="2" t="s">
        <v>36</v>
      </c>
      <c r="E96" s="2" t="s">
        <v>216</v>
      </c>
      <c r="F96" s="2" t="s">
        <v>20</v>
      </c>
      <c r="G96" s="2" t="s">
        <v>30</v>
      </c>
      <c r="H96" s="4">
        <v>25</v>
      </c>
      <c r="I96" s="4">
        <v>67</v>
      </c>
      <c r="J96" s="4">
        <v>8</v>
      </c>
      <c r="K96" s="4">
        <v>1</v>
      </c>
      <c r="L96" s="4">
        <v>0</v>
      </c>
      <c r="M96" s="4">
        <f t="shared" si="21"/>
        <v>101</v>
      </c>
      <c r="N96" s="4" t="str">
        <f t="shared" si="15"/>
        <v>LAB</v>
      </c>
      <c r="O96" s="9">
        <v>22</v>
      </c>
      <c r="P96" s="9">
        <v>65</v>
      </c>
      <c r="Q96" s="9">
        <v>12</v>
      </c>
      <c r="R96" s="9">
        <v>2</v>
      </c>
      <c r="S96" s="9">
        <v>0</v>
      </c>
      <c r="T96" s="8"/>
      <c r="U96" s="4">
        <f t="shared" si="22"/>
        <v>101</v>
      </c>
      <c r="V96" s="4" t="str">
        <f t="shared" si="23"/>
        <v>LAB</v>
      </c>
      <c r="W96" s="4">
        <f t="shared" si="16"/>
        <v>-3</v>
      </c>
      <c r="X96" s="4">
        <f t="shared" si="17"/>
        <v>-2</v>
      </c>
      <c r="Y96" s="4">
        <f t="shared" si="18"/>
        <v>4</v>
      </c>
      <c r="Z96" s="4">
        <f t="shared" si="19"/>
        <v>1</v>
      </c>
      <c r="AA96" s="4">
        <f t="shared" si="20"/>
        <v>0</v>
      </c>
      <c r="AB96" s="2"/>
      <c r="AC96" s="2"/>
      <c r="AD96" s="2"/>
      <c r="AE96" s="2"/>
      <c r="AF96" s="2"/>
      <c r="AG96" s="2"/>
      <c r="AH96" s="2"/>
    </row>
    <row r="97" spans="1:34" ht="13.2" x14ac:dyDescent="0.3">
      <c r="A97" s="2" t="s">
        <v>220</v>
      </c>
      <c r="B97" s="2" t="s">
        <v>221</v>
      </c>
      <c r="C97" s="2" t="s">
        <v>36</v>
      </c>
      <c r="D97" s="2" t="s">
        <v>36</v>
      </c>
      <c r="E97" s="2" t="s">
        <v>216</v>
      </c>
      <c r="F97" s="2" t="s">
        <v>50</v>
      </c>
      <c r="G97" s="2" t="s">
        <v>62</v>
      </c>
      <c r="H97" s="4">
        <v>19</v>
      </c>
      <c r="I97" s="4">
        <v>31</v>
      </c>
      <c r="J97" s="4">
        <v>3</v>
      </c>
      <c r="K97" s="4">
        <v>0</v>
      </c>
      <c r="L97" s="4">
        <v>7</v>
      </c>
      <c r="M97" s="4">
        <f t="shared" si="21"/>
        <v>60</v>
      </c>
      <c r="N97" s="4" t="str">
        <f t="shared" si="15"/>
        <v>LAB</v>
      </c>
      <c r="O97" s="9">
        <v>23</v>
      </c>
      <c r="P97" s="9">
        <v>19</v>
      </c>
      <c r="Q97" s="9">
        <v>5</v>
      </c>
      <c r="R97" s="9">
        <v>0</v>
      </c>
      <c r="S97" s="9">
        <v>13</v>
      </c>
      <c r="T97" s="8"/>
      <c r="U97" s="4">
        <f t="shared" si="22"/>
        <v>60</v>
      </c>
      <c r="V97" s="4" t="str">
        <f t="shared" si="23"/>
        <v>NOC</v>
      </c>
      <c r="W97" s="4">
        <f t="shared" si="16"/>
        <v>4</v>
      </c>
      <c r="X97" s="4">
        <f t="shared" si="17"/>
        <v>-12</v>
      </c>
      <c r="Y97" s="4">
        <f t="shared" si="18"/>
        <v>2</v>
      </c>
      <c r="Z97" s="4">
        <f t="shared" si="19"/>
        <v>0</v>
      </c>
      <c r="AA97" s="4">
        <f t="shared" si="20"/>
        <v>6</v>
      </c>
      <c r="AB97" s="2"/>
      <c r="AC97" s="2"/>
      <c r="AD97" s="2"/>
      <c r="AE97" s="2"/>
      <c r="AF97" s="2"/>
      <c r="AG97" s="2"/>
      <c r="AH97" s="2"/>
    </row>
    <row r="98" spans="1:34" ht="13.2" x14ac:dyDescent="0.3">
      <c r="A98" s="2" t="s">
        <v>222</v>
      </c>
      <c r="B98" s="2" t="s">
        <v>223</v>
      </c>
      <c r="C98" s="2" t="s">
        <v>36</v>
      </c>
      <c r="D98" s="2" t="s">
        <v>36</v>
      </c>
      <c r="E98" s="2" t="s">
        <v>216</v>
      </c>
      <c r="F98" s="2" t="s">
        <v>50</v>
      </c>
      <c r="G98" s="2" t="s">
        <v>217</v>
      </c>
      <c r="H98" s="4">
        <v>22</v>
      </c>
      <c r="I98" s="4">
        <v>52</v>
      </c>
      <c r="J98" s="4">
        <v>8</v>
      </c>
      <c r="K98" s="4">
        <v>2</v>
      </c>
      <c r="L98" s="4">
        <v>6</v>
      </c>
      <c r="M98" s="4">
        <f t="shared" si="21"/>
        <v>90</v>
      </c>
      <c r="N98" s="4" t="str">
        <f t="shared" si="15"/>
        <v>LAB</v>
      </c>
      <c r="O98" s="9">
        <v>21</v>
      </c>
      <c r="P98" s="9">
        <v>52</v>
      </c>
      <c r="Q98" s="9">
        <v>6</v>
      </c>
      <c r="R98" s="9">
        <v>6</v>
      </c>
      <c r="S98" s="9">
        <v>5</v>
      </c>
      <c r="T98" s="8"/>
      <c r="U98" s="4">
        <f t="shared" si="22"/>
        <v>90</v>
      </c>
      <c r="V98" s="4" t="str">
        <f t="shared" si="23"/>
        <v>LAB</v>
      </c>
      <c r="W98" s="4">
        <f t="shared" si="16"/>
        <v>-1</v>
      </c>
      <c r="X98" s="4">
        <f t="shared" si="17"/>
        <v>0</v>
      </c>
      <c r="Y98" s="4">
        <f t="shared" si="18"/>
        <v>-2</v>
      </c>
      <c r="Z98" s="4">
        <f t="shared" si="19"/>
        <v>4</v>
      </c>
      <c r="AA98" s="4">
        <f t="shared" si="20"/>
        <v>-1</v>
      </c>
      <c r="AB98" s="2"/>
      <c r="AC98" s="2"/>
      <c r="AD98" s="2"/>
      <c r="AE98" s="2"/>
      <c r="AF98" s="2"/>
      <c r="AG98" s="2"/>
      <c r="AH98" s="2"/>
    </row>
    <row r="99" spans="1:34" ht="13.2" x14ac:dyDescent="0.3">
      <c r="A99" s="2" t="s">
        <v>224</v>
      </c>
      <c r="B99" s="2" t="s">
        <v>225</v>
      </c>
      <c r="C99" s="2" t="s">
        <v>22</v>
      </c>
      <c r="D99" s="2" t="s">
        <v>36</v>
      </c>
      <c r="E99" s="2" t="s">
        <v>216</v>
      </c>
      <c r="F99" s="2" t="s">
        <v>50</v>
      </c>
      <c r="G99" s="2" t="s">
        <v>62</v>
      </c>
      <c r="H99" s="4">
        <v>17</v>
      </c>
      <c r="I99" s="4">
        <v>31</v>
      </c>
      <c r="J99" s="4">
        <v>3</v>
      </c>
      <c r="K99" s="4">
        <v>0</v>
      </c>
      <c r="L99" s="4">
        <v>0</v>
      </c>
      <c r="M99" s="4">
        <f t="shared" si="21"/>
        <v>51</v>
      </c>
      <c r="N99" s="4" t="str">
        <f t="shared" si="15"/>
        <v>LAB</v>
      </c>
      <c r="O99" s="9">
        <v>12</v>
      </c>
      <c r="P99" s="9">
        <v>29</v>
      </c>
      <c r="Q99" s="9">
        <v>1</v>
      </c>
      <c r="R99" s="9">
        <v>0</v>
      </c>
      <c r="S99" s="9">
        <v>9</v>
      </c>
      <c r="T99" s="8"/>
      <c r="U99" s="4">
        <f t="shared" si="22"/>
        <v>51</v>
      </c>
      <c r="V99" s="4" t="str">
        <f t="shared" si="23"/>
        <v>LAB</v>
      </c>
      <c r="W99" s="4">
        <f t="shared" ref="W99:W130" si="24">O99-H99</f>
        <v>-5</v>
      </c>
      <c r="X99" s="4">
        <f t="shared" ref="X99:X130" si="25">P99-I99</f>
        <v>-2</v>
      </c>
      <c r="Y99" s="4">
        <f t="shared" ref="Y99:Y130" si="26">Q99-J99</f>
        <v>-2</v>
      </c>
      <c r="Z99" s="4">
        <f t="shared" ref="Z99:Z130" si="27">R99-K99</f>
        <v>0</v>
      </c>
      <c r="AA99" s="4">
        <f t="shared" ref="AA99:AA130" si="28">S99-L99</f>
        <v>9</v>
      </c>
      <c r="AB99" s="2"/>
      <c r="AC99" s="2"/>
      <c r="AD99" s="2"/>
      <c r="AE99" s="2"/>
      <c r="AF99" s="2"/>
      <c r="AG99" s="2"/>
      <c r="AH99" s="2"/>
    </row>
    <row r="100" spans="1:34" ht="13.2" x14ac:dyDescent="0.3">
      <c r="A100" s="2" t="s">
        <v>226</v>
      </c>
      <c r="B100" s="2" t="s">
        <v>227</v>
      </c>
      <c r="C100" s="2" t="s">
        <v>36</v>
      </c>
      <c r="D100" s="2" t="s">
        <v>36</v>
      </c>
      <c r="E100" s="2" t="s">
        <v>216</v>
      </c>
      <c r="F100" s="2" t="s">
        <v>50</v>
      </c>
      <c r="G100" s="2" t="s">
        <v>217</v>
      </c>
      <c r="H100" s="4">
        <v>20</v>
      </c>
      <c r="I100" s="4">
        <v>24</v>
      </c>
      <c r="J100" s="4">
        <v>6</v>
      </c>
      <c r="K100" s="4">
        <v>0</v>
      </c>
      <c r="L100" s="4">
        <v>1</v>
      </c>
      <c r="M100" s="4">
        <f t="shared" si="21"/>
        <v>51</v>
      </c>
      <c r="N100" s="4" t="str">
        <f t="shared" si="15"/>
        <v>NOC</v>
      </c>
      <c r="O100" s="9">
        <v>15</v>
      </c>
      <c r="P100" s="9">
        <v>28</v>
      </c>
      <c r="Q100" s="9">
        <v>6</v>
      </c>
      <c r="R100" s="9">
        <v>1</v>
      </c>
      <c r="S100" s="9">
        <v>1</v>
      </c>
      <c r="T100" s="8"/>
      <c r="U100" s="4">
        <f t="shared" si="22"/>
        <v>51</v>
      </c>
      <c r="V100" s="4" t="str">
        <f t="shared" si="23"/>
        <v>LAB</v>
      </c>
      <c r="W100" s="4">
        <f t="shared" si="24"/>
        <v>-5</v>
      </c>
      <c r="X100" s="4">
        <f t="shared" si="25"/>
        <v>4</v>
      </c>
      <c r="Y100" s="4">
        <f t="shared" si="26"/>
        <v>0</v>
      </c>
      <c r="Z100" s="4">
        <f t="shared" si="27"/>
        <v>1</v>
      </c>
      <c r="AA100" s="4">
        <f t="shared" si="28"/>
        <v>0</v>
      </c>
      <c r="AB100" s="2"/>
      <c r="AC100" s="2"/>
      <c r="AD100" s="2"/>
      <c r="AE100" s="2"/>
      <c r="AF100" s="2"/>
      <c r="AG100" s="2"/>
      <c r="AH100" s="2"/>
    </row>
    <row r="101" spans="1:34" ht="13.2" x14ac:dyDescent="0.3">
      <c r="A101" s="2" t="s">
        <v>228</v>
      </c>
      <c r="B101" s="2" t="s">
        <v>229</v>
      </c>
      <c r="C101" s="2" t="s">
        <v>36</v>
      </c>
      <c r="D101" s="2" t="s">
        <v>36</v>
      </c>
      <c r="E101" s="2" t="s">
        <v>216</v>
      </c>
      <c r="F101" s="2" t="s">
        <v>50</v>
      </c>
      <c r="G101" s="2" t="s">
        <v>30</v>
      </c>
      <c r="H101" s="4">
        <v>13</v>
      </c>
      <c r="I101" s="4">
        <v>40</v>
      </c>
      <c r="J101" s="4">
        <v>0</v>
      </c>
      <c r="K101" s="4">
        <v>0</v>
      </c>
      <c r="L101" s="4">
        <v>1</v>
      </c>
      <c r="M101" s="4">
        <f t="shared" si="21"/>
        <v>54</v>
      </c>
      <c r="N101" s="4" t="str">
        <f t="shared" si="15"/>
        <v>LAB</v>
      </c>
      <c r="O101" s="9">
        <v>14</v>
      </c>
      <c r="P101" s="9">
        <v>39</v>
      </c>
      <c r="Q101" s="9">
        <v>0</v>
      </c>
      <c r="R101" s="9">
        <v>1</v>
      </c>
      <c r="S101" s="9">
        <v>0</v>
      </c>
      <c r="T101" s="8"/>
      <c r="U101" s="4">
        <f t="shared" si="22"/>
        <v>54</v>
      </c>
      <c r="V101" s="4" t="str">
        <f t="shared" si="23"/>
        <v>LAB</v>
      </c>
      <c r="W101" s="4">
        <f t="shared" si="24"/>
        <v>1</v>
      </c>
      <c r="X101" s="4">
        <f t="shared" si="25"/>
        <v>-1</v>
      </c>
      <c r="Y101" s="4">
        <f t="shared" si="26"/>
        <v>0</v>
      </c>
      <c r="Z101" s="4">
        <f t="shared" si="27"/>
        <v>1</v>
      </c>
      <c r="AA101" s="4">
        <f t="shared" si="28"/>
        <v>-1</v>
      </c>
      <c r="AB101" s="2"/>
      <c r="AC101" s="2"/>
      <c r="AD101" s="2"/>
      <c r="AE101" s="2"/>
      <c r="AF101" s="2"/>
      <c r="AG101" s="2"/>
      <c r="AH101" s="2"/>
    </row>
    <row r="102" spans="1:34" ht="13.2" x14ac:dyDescent="0.3">
      <c r="A102" s="2" t="s">
        <v>230</v>
      </c>
      <c r="B102" s="2" t="s">
        <v>231</v>
      </c>
      <c r="C102" s="2" t="s">
        <v>36</v>
      </c>
      <c r="D102" s="2" t="s">
        <v>36</v>
      </c>
      <c r="E102" s="2" t="s">
        <v>216</v>
      </c>
      <c r="F102" s="2" t="s">
        <v>50</v>
      </c>
      <c r="G102" s="2" t="s">
        <v>30</v>
      </c>
      <c r="H102" s="4">
        <v>35</v>
      </c>
      <c r="I102" s="4">
        <v>35</v>
      </c>
      <c r="J102" s="4">
        <v>0</v>
      </c>
      <c r="K102" s="4">
        <v>0</v>
      </c>
      <c r="L102" s="4">
        <v>2</v>
      </c>
      <c r="M102" s="4">
        <f t="shared" si="21"/>
        <v>72</v>
      </c>
      <c r="N102" s="4" t="str">
        <f t="shared" si="15"/>
        <v>NOC</v>
      </c>
      <c r="O102" s="9">
        <v>46</v>
      </c>
      <c r="P102" s="9">
        <v>26</v>
      </c>
      <c r="Q102" s="9">
        <v>0</v>
      </c>
      <c r="R102" s="9">
        <v>0</v>
      </c>
      <c r="S102" s="9">
        <v>0</v>
      </c>
      <c r="T102" s="8"/>
      <c r="U102" s="4">
        <f t="shared" si="22"/>
        <v>72</v>
      </c>
      <c r="V102" s="4" t="str">
        <f t="shared" si="23"/>
        <v>CON</v>
      </c>
      <c r="W102" s="4">
        <f t="shared" si="24"/>
        <v>11</v>
      </c>
      <c r="X102" s="4">
        <f t="shared" si="25"/>
        <v>-9</v>
      </c>
      <c r="Y102" s="4">
        <f t="shared" si="26"/>
        <v>0</v>
      </c>
      <c r="Z102" s="4">
        <f t="shared" si="27"/>
        <v>0</v>
      </c>
      <c r="AA102" s="4">
        <f t="shared" si="28"/>
        <v>-2</v>
      </c>
      <c r="AB102" s="2"/>
      <c r="AC102" s="2"/>
      <c r="AD102" s="2"/>
      <c r="AE102" s="2"/>
      <c r="AF102" s="2"/>
      <c r="AG102" s="2"/>
      <c r="AH102" s="2"/>
    </row>
    <row r="103" spans="1:34" ht="13.2" x14ac:dyDescent="0.3">
      <c r="A103" s="2" t="s">
        <v>232</v>
      </c>
      <c r="B103" s="2" t="s">
        <v>233</v>
      </c>
      <c r="C103" s="2" t="s">
        <v>36</v>
      </c>
      <c r="D103" s="2" t="s">
        <v>36</v>
      </c>
      <c r="E103" s="2" t="s">
        <v>216</v>
      </c>
      <c r="F103" s="2" t="s">
        <v>50</v>
      </c>
      <c r="G103" s="2" t="s">
        <v>234</v>
      </c>
      <c r="H103" s="4">
        <v>0</v>
      </c>
      <c r="I103" s="4">
        <v>54</v>
      </c>
      <c r="J103" s="4">
        <v>12</v>
      </c>
      <c r="K103" s="4">
        <v>0</v>
      </c>
      <c r="L103" s="4">
        <v>0</v>
      </c>
      <c r="M103" s="4">
        <f t="shared" si="21"/>
        <v>66</v>
      </c>
      <c r="N103" s="4" t="str">
        <f t="shared" si="15"/>
        <v>LAB</v>
      </c>
      <c r="O103" s="9">
        <v>0</v>
      </c>
      <c r="P103" s="9">
        <v>51</v>
      </c>
      <c r="Q103" s="9">
        <v>15</v>
      </c>
      <c r="R103" s="9">
        <v>0</v>
      </c>
      <c r="S103" s="9">
        <v>0</v>
      </c>
      <c r="T103" s="8"/>
      <c r="U103" s="4">
        <f t="shared" si="22"/>
        <v>66</v>
      </c>
      <c r="V103" s="4" t="str">
        <f t="shared" si="23"/>
        <v>LAB</v>
      </c>
      <c r="W103" s="4">
        <f t="shared" si="24"/>
        <v>0</v>
      </c>
      <c r="X103" s="4">
        <f t="shared" si="25"/>
        <v>-3</v>
      </c>
      <c r="Y103" s="4">
        <f t="shared" si="26"/>
        <v>3</v>
      </c>
      <c r="Z103" s="4">
        <f t="shared" si="27"/>
        <v>0</v>
      </c>
      <c r="AA103" s="4">
        <f t="shared" si="28"/>
        <v>0</v>
      </c>
      <c r="AB103" s="2"/>
      <c r="AC103" s="2"/>
      <c r="AD103" s="2"/>
      <c r="AE103" s="2"/>
      <c r="AF103" s="2"/>
      <c r="AG103" s="2"/>
      <c r="AH103" s="2"/>
    </row>
    <row r="104" spans="1:34" ht="13.2" x14ac:dyDescent="0.3">
      <c r="A104" s="2" t="s">
        <v>235</v>
      </c>
      <c r="B104" s="2" t="s">
        <v>236</v>
      </c>
      <c r="C104" s="2" t="s">
        <v>36</v>
      </c>
      <c r="D104" s="2" t="s">
        <v>36</v>
      </c>
      <c r="E104" s="2" t="s">
        <v>216</v>
      </c>
      <c r="F104" s="2" t="s">
        <v>50</v>
      </c>
      <c r="G104" s="2" t="s">
        <v>217</v>
      </c>
      <c r="H104" s="4">
        <v>20</v>
      </c>
      <c r="I104" s="4">
        <v>36</v>
      </c>
      <c r="J104" s="4">
        <v>7</v>
      </c>
      <c r="K104" s="4">
        <v>3</v>
      </c>
      <c r="L104" s="4">
        <v>3</v>
      </c>
      <c r="M104" s="4">
        <f t="shared" si="21"/>
        <v>69</v>
      </c>
      <c r="N104" s="4" t="str">
        <f t="shared" si="15"/>
        <v>LAB</v>
      </c>
      <c r="O104" s="9">
        <v>18</v>
      </c>
      <c r="P104" s="9">
        <v>36</v>
      </c>
      <c r="Q104" s="9">
        <v>8</v>
      </c>
      <c r="R104" s="9">
        <v>3</v>
      </c>
      <c r="S104" s="9">
        <v>4</v>
      </c>
      <c r="T104" s="8"/>
      <c r="U104" s="4">
        <f t="shared" si="22"/>
        <v>69</v>
      </c>
      <c r="V104" s="4" t="str">
        <f t="shared" si="23"/>
        <v>LAB</v>
      </c>
      <c r="W104" s="4">
        <f t="shared" si="24"/>
        <v>-2</v>
      </c>
      <c r="X104" s="4">
        <f t="shared" si="25"/>
        <v>0</v>
      </c>
      <c r="Y104" s="4">
        <f t="shared" si="26"/>
        <v>1</v>
      </c>
      <c r="Z104" s="4">
        <f t="shared" si="27"/>
        <v>0</v>
      </c>
      <c r="AA104" s="4">
        <f t="shared" si="28"/>
        <v>1</v>
      </c>
      <c r="AB104" s="2"/>
      <c r="AC104" s="2"/>
      <c r="AD104" s="2"/>
      <c r="AE104" s="2"/>
      <c r="AF104" s="2"/>
      <c r="AG104" s="2"/>
      <c r="AH104" s="2"/>
    </row>
    <row r="105" spans="1:34" ht="13.2" x14ac:dyDescent="0.3">
      <c r="A105" s="2" t="s">
        <v>237</v>
      </c>
      <c r="B105" s="2" t="s">
        <v>238</v>
      </c>
      <c r="C105" s="2" t="s">
        <v>36</v>
      </c>
      <c r="D105" s="2" t="s">
        <v>36</v>
      </c>
      <c r="E105" s="2" t="s">
        <v>216</v>
      </c>
      <c r="F105" s="2" t="s">
        <v>50</v>
      </c>
      <c r="G105" s="2" t="s">
        <v>62</v>
      </c>
      <c r="H105" s="4">
        <v>0</v>
      </c>
      <c r="I105" s="4">
        <v>40</v>
      </c>
      <c r="J105" s="4">
        <v>3</v>
      </c>
      <c r="K105" s="4">
        <v>1</v>
      </c>
      <c r="L105" s="4">
        <v>1</v>
      </c>
      <c r="M105" s="4">
        <f t="shared" si="21"/>
        <v>45</v>
      </c>
      <c r="N105" s="4" t="str">
        <f t="shared" si="15"/>
        <v>LAB</v>
      </c>
      <c r="O105" s="9">
        <v>0</v>
      </c>
      <c r="P105" s="9">
        <v>32</v>
      </c>
      <c r="Q105" s="9">
        <v>3</v>
      </c>
      <c r="R105" s="9">
        <v>5</v>
      </c>
      <c r="S105" s="9">
        <v>5</v>
      </c>
      <c r="T105" s="8"/>
      <c r="U105" s="4">
        <f t="shared" si="22"/>
        <v>45</v>
      </c>
      <c r="V105" s="4" t="str">
        <f t="shared" si="23"/>
        <v>LAB</v>
      </c>
      <c r="W105" s="4">
        <f t="shared" si="24"/>
        <v>0</v>
      </c>
      <c r="X105" s="4">
        <f t="shared" si="25"/>
        <v>-8</v>
      </c>
      <c r="Y105" s="4">
        <f t="shared" si="26"/>
        <v>0</v>
      </c>
      <c r="Z105" s="4">
        <f t="shared" si="27"/>
        <v>4</v>
      </c>
      <c r="AA105" s="4">
        <f t="shared" si="28"/>
        <v>4</v>
      </c>
      <c r="AB105" s="2"/>
      <c r="AC105" s="2"/>
      <c r="AD105" s="2"/>
      <c r="AE105" s="2"/>
      <c r="AF105" s="2"/>
      <c r="AG105" s="2"/>
      <c r="AH105" s="2"/>
    </row>
    <row r="106" spans="1:34" ht="13.2" x14ac:dyDescent="0.3">
      <c r="A106" s="2" t="s">
        <v>239</v>
      </c>
      <c r="B106" s="2" t="s">
        <v>240</v>
      </c>
      <c r="C106" s="2" t="s">
        <v>36</v>
      </c>
      <c r="D106" s="2" t="s">
        <v>36</v>
      </c>
      <c r="E106" s="2" t="s">
        <v>216</v>
      </c>
      <c r="F106" s="2" t="s">
        <v>20</v>
      </c>
      <c r="G106" s="2" t="s">
        <v>217</v>
      </c>
      <c r="H106" s="4">
        <v>22</v>
      </c>
      <c r="I106" s="4">
        <v>61</v>
      </c>
      <c r="J106" s="4">
        <v>6</v>
      </c>
      <c r="K106" s="4">
        <v>2</v>
      </c>
      <c r="L106" s="4">
        <v>8</v>
      </c>
      <c r="M106" s="4">
        <f t="shared" si="21"/>
        <v>99</v>
      </c>
      <c r="N106" s="4" t="str">
        <f t="shared" si="15"/>
        <v>LAB</v>
      </c>
      <c r="O106" s="9">
        <v>21</v>
      </c>
      <c r="P106" s="9">
        <v>58</v>
      </c>
      <c r="Q106" s="9">
        <v>7</v>
      </c>
      <c r="R106" s="9">
        <v>3</v>
      </c>
      <c r="S106" s="9">
        <v>10</v>
      </c>
      <c r="T106" s="8"/>
      <c r="U106" s="4">
        <f t="shared" si="22"/>
        <v>99</v>
      </c>
      <c r="V106" s="4" t="str">
        <f t="shared" si="23"/>
        <v>LAB</v>
      </c>
      <c r="W106" s="4">
        <f t="shared" si="24"/>
        <v>-1</v>
      </c>
      <c r="X106" s="4">
        <f t="shared" si="25"/>
        <v>-3</v>
      </c>
      <c r="Y106" s="4">
        <f t="shared" si="26"/>
        <v>1</v>
      </c>
      <c r="Z106" s="4">
        <f t="shared" si="27"/>
        <v>1</v>
      </c>
      <c r="AA106" s="4">
        <f t="shared" si="28"/>
        <v>2</v>
      </c>
      <c r="AB106" s="2"/>
      <c r="AC106" s="2"/>
      <c r="AD106" s="2"/>
      <c r="AE106" s="2"/>
      <c r="AF106" s="2"/>
      <c r="AG106" s="2"/>
      <c r="AH106" s="2"/>
    </row>
    <row r="107" spans="1:34" ht="13.2" x14ac:dyDescent="0.3">
      <c r="A107" s="2" t="s">
        <v>241</v>
      </c>
      <c r="B107" s="2" t="s">
        <v>242</v>
      </c>
      <c r="C107" s="2" t="s">
        <v>36</v>
      </c>
      <c r="D107" s="2" t="s">
        <v>36</v>
      </c>
      <c r="E107" s="2" t="s">
        <v>216</v>
      </c>
      <c r="F107" s="2" t="s">
        <v>20</v>
      </c>
      <c r="G107" s="2" t="s">
        <v>62</v>
      </c>
      <c r="H107" s="4">
        <v>0</v>
      </c>
      <c r="I107" s="4">
        <v>94</v>
      </c>
      <c r="J107" s="4">
        <v>2</v>
      </c>
      <c r="K107" s="4">
        <v>0</v>
      </c>
      <c r="L107" s="4">
        <v>0</v>
      </c>
      <c r="M107" s="4">
        <f t="shared" si="21"/>
        <v>96</v>
      </c>
      <c r="N107" s="4" t="str">
        <f t="shared" si="15"/>
        <v>LAB</v>
      </c>
      <c r="O107" s="9">
        <v>0</v>
      </c>
      <c r="P107" s="9">
        <v>92</v>
      </c>
      <c r="Q107" s="9">
        <v>2</v>
      </c>
      <c r="R107" s="9">
        <v>2</v>
      </c>
      <c r="S107" s="9">
        <v>0</v>
      </c>
      <c r="T107" s="8"/>
      <c r="U107" s="4">
        <f t="shared" si="22"/>
        <v>96</v>
      </c>
      <c r="V107" s="4" t="str">
        <f t="shared" si="23"/>
        <v>LAB</v>
      </c>
      <c r="W107" s="4">
        <f t="shared" si="24"/>
        <v>0</v>
      </c>
      <c r="X107" s="4">
        <f t="shared" si="25"/>
        <v>-2</v>
      </c>
      <c r="Y107" s="4">
        <f t="shared" si="26"/>
        <v>0</v>
      </c>
      <c r="Z107" s="4">
        <f t="shared" si="27"/>
        <v>2</v>
      </c>
      <c r="AA107" s="4">
        <f t="shared" si="28"/>
        <v>0</v>
      </c>
      <c r="AB107" s="2"/>
      <c r="AC107" s="2"/>
      <c r="AD107" s="2"/>
      <c r="AE107" s="2"/>
      <c r="AF107" s="2"/>
      <c r="AG107" s="2"/>
      <c r="AH107" s="2"/>
    </row>
    <row r="108" spans="1:34" ht="13.2" x14ac:dyDescent="0.3">
      <c r="A108" s="2" t="s">
        <v>243</v>
      </c>
      <c r="B108" s="2" t="s">
        <v>244</v>
      </c>
      <c r="C108" s="2" t="s">
        <v>36</v>
      </c>
      <c r="D108" s="2" t="s">
        <v>36</v>
      </c>
      <c r="E108" s="2" t="s">
        <v>216</v>
      </c>
      <c r="F108" s="2" t="s">
        <v>20</v>
      </c>
      <c r="G108" s="2" t="s">
        <v>234</v>
      </c>
      <c r="H108" s="4">
        <v>0</v>
      </c>
      <c r="I108" s="4">
        <v>56</v>
      </c>
      <c r="J108" s="4">
        <v>19</v>
      </c>
      <c r="K108" s="4">
        <v>0</v>
      </c>
      <c r="L108" s="4">
        <v>3</v>
      </c>
      <c r="M108" s="4">
        <f t="shared" si="21"/>
        <v>78</v>
      </c>
      <c r="N108" s="4" t="str">
        <f t="shared" si="15"/>
        <v>LAB</v>
      </c>
      <c r="O108" s="9">
        <v>0</v>
      </c>
      <c r="P108" s="9">
        <v>51</v>
      </c>
      <c r="Q108" s="9">
        <v>21</v>
      </c>
      <c r="R108" s="9">
        <v>0</v>
      </c>
      <c r="S108" s="9">
        <v>6</v>
      </c>
      <c r="T108" s="8"/>
      <c r="U108" s="4">
        <f t="shared" si="22"/>
        <v>78</v>
      </c>
      <c r="V108" s="4" t="str">
        <f t="shared" si="23"/>
        <v>LAB</v>
      </c>
      <c r="W108" s="4">
        <f t="shared" si="24"/>
        <v>0</v>
      </c>
      <c r="X108" s="4">
        <f t="shared" si="25"/>
        <v>-5</v>
      </c>
      <c r="Y108" s="4">
        <f t="shared" si="26"/>
        <v>2</v>
      </c>
      <c r="Z108" s="4">
        <f t="shared" si="27"/>
        <v>0</v>
      </c>
      <c r="AA108" s="4">
        <f t="shared" si="28"/>
        <v>3</v>
      </c>
      <c r="AB108" s="2"/>
      <c r="AC108" s="2"/>
      <c r="AD108" s="2"/>
      <c r="AE108" s="2"/>
      <c r="AF108" s="2"/>
      <c r="AG108" s="2"/>
      <c r="AH108" s="2"/>
    </row>
    <row r="109" spans="1:34" ht="13.2" x14ac:dyDescent="0.3">
      <c r="A109" s="2" t="s">
        <v>245</v>
      </c>
      <c r="B109" s="2" t="s">
        <v>246</v>
      </c>
      <c r="C109" s="2" t="s">
        <v>36</v>
      </c>
      <c r="D109" s="2" t="s">
        <v>36</v>
      </c>
      <c r="E109" s="2" t="s">
        <v>216</v>
      </c>
      <c r="F109" s="2" t="s">
        <v>50</v>
      </c>
      <c r="G109" s="2" t="s">
        <v>234</v>
      </c>
      <c r="H109" s="4">
        <v>6</v>
      </c>
      <c r="I109" s="4">
        <v>53</v>
      </c>
      <c r="J109" s="4">
        <v>1</v>
      </c>
      <c r="K109" s="4">
        <v>0</v>
      </c>
      <c r="L109" s="4">
        <v>0</v>
      </c>
      <c r="M109" s="4">
        <f t="shared" si="21"/>
        <v>60</v>
      </c>
      <c r="N109" s="4" t="str">
        <f t="shared" si="15"/>
        <v>LAB</v>
      </c>
      <c r="O109" s="9">
        <v>9</v>
      </c>
      <c r="P109" s="9">
        <v>51</v>
      </c>
      <c r="Q109" s="9">
        <v>0</v>
      </c>
      <c r="R109" s="9">
        <v>0</v>
      </c>
      <c r="S109" s="9">
        <v>0</v>
      </c>
      <c r="T109" s="8"/>
      <c r="U109" s="4">
        <f t="shared" si="22"/>
        <v>60</v>
      </c>
      <c r="V109" s="4" t="str">
        <f t="shared" si="23"/>
        <v>LAB</v>
      </c>
      <c r="W109" s="4">
        <f t="shared" si="24"/>
        <v>3</v>
      </c>
      <c r="X109" s="4">
        <f t="shared" si="25"/>
        <v>-2</v>
      </c>
      <c r="Y109" s="4">
        <f t="shared" si="26"/>
        <v>-1</v>
      </c>
      <c r="Z109" s="4">
        <f t="shared" si="27"/>
        <v>0</v>
      </c>
      <c r="AA109" s="4">
        <f t="shared" si="28"/>
        <v>0</v>
      </c>
      <c r="AB109" s="2"/>
      <c r="AC109" s="2"/>
      <c r="AD109" s="2"/>
      <c r="AE109" s="2"/>
      <c r="AF109" s="2"/>
      <c r="AG109" s="2"/>
      <c r="AH109" s="2"/>
    </row>
    <row r="110" spans="1:34" ht="13.2" x14ac:dyDescent="0.3">
      <c r="A110" s="2" t="s">
        <v>247</v>
      </c>
      <c r="B110" s="2" t="s">
        <v>248</v>
      </c>
      <c r="C110" s="2" t="s">
        <v>36</v>
      </c>
      <c r="D110" s="2" t="s">
        <v>36</v>
      </c>
      <c r="E110" s="2" t="s">
        <v>216</v>
      </c>
      <c r="F110" s="2" t="s">
        <v>50</v>
      </c>
      <c r="G110" s="2" t="s">
        <v>62</v>
      </c>
      <c r="H110" s="4">
        <v>4</v>
      </c>
      <c r="I110" s="4">
        <v>47</v>
      </c>
      <c r="J110" s="4">
        <v>8</v>
      </c>
      <c r="K110" s="4">
        <v>0</v>
      </c>
      <c r="L110" s="4">
        <v>1</v>
      </c>
      <c r="M110" s="4">
        <f t="shared" si="21"/>
        <v>60</v>
      </c>
      <c r="N110" s="4" t="str">
        <f t="shared" si="15"/>
        <v>LAB</v>
      </c>
      <c r="O110" s="9">
        <v>9</v>
      </c>
      <c r="P110" s="9">
        <v>35</v>
      </c>
      <c r="Q110" s="9">
        <v>9</v>
      </c>
      <c r="R110" s="9">
        <v>0</v>
      </c>
      <c r="S110" s="9">
        <v>7</v>
      </c>
      <c r="T110" s="8"/>
      <c r="U110" s="4">
        <f t="shared" si="22"/>
        <v>60</v>
      </c>
      <c r="V110" s="4" t="str">
        <f t="shared" si="23"/>
        <v>LAB</v>
      </c>
      <c r="W110" s="4">
        <f t="shared" si="24"/>
        <v>5</v>
      </c>
      <c r="X110" s="4">
        <f t="shared" si="25"/>
        <v>-12</v>
      </c>
      <c r="Y110" s="4">
        <f t="shared" si="26"/>
        <v>1</v>
      </c>
      <c r="Z110" s="4">
        <f t="shared" si="27"/>
        <v>0</v>
      </c>
      <c r="AA110" s="4">
        <f t="shared" si="28"/>
        <v>6</v>
      </c>
      <c r="AB110" s="2"/>
      <c r="AC110" s="2"/>
      <c r="AD110" s="2"/>
      <c r="AE110" s="2"/>
      <c r="AF110" s="2"/>
      <c r="AG110" s="2"/>
      <c r="AH110" s="2"/>
    </row>
    <row r="111" spans="1:34" ht="13.2" x14ac:dyDescent="0.3">
      <c r="A111" s="2" t="s">
        <v>249</v>
      </c>
      <c r="B111" s="2" t="s">
        <v>250</v>
      </c>
      <c r="C111" s="2" t="s">
        <v>22</v>
      </c>
      <c r="D111" s="2" t="s">
        <v>36</v>
      </c>
      <c r="E111" s="2" t="s">
        <v>216</v>
      </c>
      <c r="F111" s="2" t="s">
        <v>50</v>
      </c>
      <c r="G111" s="2" t="s">
        <v>62</v>
      </c>
      <c r="H111" s="4">
        <v>10</v>
      </c>
      <c r="I111" s="4">
        <v>47</v>
      </c>
      <c r="J111" s="4">
        <v>3</v>
      </c>
      <c r="K111" s="4">
        <v>0</v>
      </c>
      <c r="L111" s="4">
        <v>0</v>
      </c>
      <c r="M111" s="4">
        <f t="shared" si="21"/>
        <v>60</v>
      </c>
      <c r="N111" s="4" t="str">
        <f t="shared" si="15"/>
        <v>LAB</v>
      </c>
      <c r="O111" s="9">
        <v>10</v>
      </c>
      <c r="P111" s="9">
        <v>42</v>
      </c>
      <c r="Q111" s="9">
        <v>3</v>
      </c>
      <c r="R111" s="9">
        <v>0</v>
      </c>
      <c r="S111" s="9">
        <v>5</v>
      </c>
      <c r="T111" s="8"/>
      <c r="U111" s="4">
        <f t="shared" si="22"/>
        <v>60</v>
      </c>
      <c r="V111" s="4" t="str">
        <f t="shared" si="23"/>
        <v>LAB</v>
      </c>
      <c r="W111" s="4">
        <f t="shared" si="24"/>
        <v>0</v>
      </c>
      <c r="X111" s="4">
        <f t="shared" si="25"/>
        <v>-5</v>
      </c>
      <c r="Y111" s="4">
        <f t="shared" si="26"/>
        <v>0</v>
      </c>
      <c r="Z111" s="4">
        <f t="shared" si="27"/>
        <v>0</v>
      </c>
      <c r="AA111" s="4">
        <f t="shared" si="28"/>
        <v>5</v>
      </c>
      <c r="AB111" s="2"/>
      <c r="AC111" s="2"/>
      <c r="AD111" s="2"/>
      <c r="AE111" s="2"/>
      <c r="AF111" s="2"/>
      <c r="AG111" s="2"/>
      <c r="AH111" s="2"/>
    </row>
    <row r="112" spans="1:34" ht="13.2" x14ac:dyDescent="0.3">
      <c r="A112" s="2" t="s">
        <v>251</v>
      </c>
      <c r="B112" s="2" t="s">
        <v>252</v>
      </c>
      <c r="C112" s="2" t="s">
        <v>36</v>
      </c>
      <c r="D112" s="2" t="s">
        <v>36</v>
      </c>
      <c r="E112" s="2" t="s">
        <v>216</v>
      </c>
      <c r="F112" s="2" t="s">
        <v>50</v>
      </c>
      <c r="G112" s="2" t="s">
        <v>62</v>
      </c>
      <c r="H112" s="4">
        <v>9</v>
      </c>
      <c r="I112" s="4">
        <v>50</v>
      </c>
      <c r="J112" s="4">
        <v>0</v>
      </c>
      <c r="K112" s="4">
        <v>0</v>
      </c>
      <c r="L112" s="4">
        <v>1</v>
      </c>
      <c r="M112" s="4">
        <f t="shared" si="21"/>
        <v>60</v>
      </c>
      <c r="N112" s="4" t="str">
        <f t="shared" si="15"/>
        <v>LAB</v>
      </c>
      <c r="O112" s="9">
        <v>8</v>
      </c>
      <c r="P112" s="9">
        <v>49</v>
      </c>
      <c r="Q112" s="9">
        <v>2</v>
      </c>
      <c r="R112" s="9">
        <v>0</v>
      </c>
      <c r="S112" s="9">
        <v>1</v>
      </c>
      <c r="T112" s="8"/>
      <c r="U112" s="4">
        <f t="shared" si="22"/>
        <v>60</v>
      </c>
      <c r="V112" s="4" t="str">
        <f t="shared" si="23"/>
        <v>LAB</v>
      </c>
      <c r="W112" s="4">
        <f t="shared" si="24"/>
        <v>-1</v>
      </c>
      <c r="X112" s="4">
        <f t="shared" si="25"/>
        <v>-1</v>
      </c>
      <c r="Y112" s="4">
        <f t="shared" si="26"/>
        <v>2</v>
      </c>
      <c r="Z112" s="4">
        <f t="shared" si="27"/>
        <v>0</v>
      </c>
      <c r="AA112" s="4">
        <f t="shared" si="28"/>
        <v>0</v>
      </c>
      <c r="AB112" s="2"/>
      <c r="AC112" s="2"/>
      <c r="AD112" s="2"/>
      <c r="AE112" s="2"/>
      <c r="AF112" s="2"/>
      <c r="AG112" s="2"/>
      <c r="AH112" s="2"/>
    </row>
    <row r="113" spans="1:34" ht="13.2" x14ac:dyDescent="0.3">
      <c r="A113" s="2" t="s">
        <v>253</v>
      </c>
      <c r="B113" s="2" t="s">
        <v>254</v>
      </c>
      <c r="C113" s="2" t="s">
        <v>36</v>
      </c>
      <c r="D113" s="2" t="s">
        <v>36</v>
      </c>
      <c r="E113" s="2" t="s">
        <v>216</v>
      </c>
      <c r="F113" s="2" t="s">
        <v>50</v>
      </c>
      <c r="G113" s="2" t="s">
        <v>30</v>
      </c>
      <c r="H113" s="4">
        <v>0</v>
      </c>
      <c r="I113" s="4">
        <v>70</v>
      </c>
      <c r="J113" s="4">
        <v>0</v>
      </c>
      <c r="K113" s="4">
        <v>0</v>
      </c>
      <c r="L113" s="4">
        <v>2</v>
      </c>
      <c r="M113" s="4">
        <f t="shared" si="21"/>
        <v>72</v>
      </c>
      <c r="N113" s="4" t="str">
        <f t="shared" si="15"/>
        <v>LAB</v>
      </c>
      <c r="O113" s="9">
        <v>9</v>
      </c>
      <c r="P113" s="9">
        <v>61</v>
      </c>
      <c r="Q113" s="9">
        <v>0</v>
      </c>
      <c r="R113" s="9">
        <v>0</v>
      </c>
      <c r="S113" s="9">
        <v>2</v>
      </c>
      <c r="T113" s="8"/>
      <c r="U113" s="4">
        <f t="shared" si="22"/>
        <v>72</v>
      </c>
      <c r="V113" s="4" t="str">
        <f t="shared" si="23"/>
        <v>LAB</v>
      </c>
      <c r="W113" s="4">
        <f t="shared" si="24"/>
        <v>9</v>
      </c>
      <c r="X113" s="4">
        <f t="shared" si="25"/>
        <v>-9</v>
      </c>
      <c r="Y113" s="4">
        <f t="shared" si="26"/>
        <v>0</v>
      </c>
      <c r="Z113" s="4">
        <f t="shared" si="27"/>
        <v>0</v>
      </c>
      <c r="AA113" s="4">
        <f t="shared" si="28"/>
        <v>0</v>
      </c>
      <c r="AB113" s="2"/>
      <c r="AC113" s="2"/>
      <c r="AD113" s="2"/>
      <c r="AE113" s="2"/>
      <c r="AF113" s="2"/>
      <c r="AG113" s="2"/>
      <c r="AH113" s="2"/>
    </row>
    <row r="114" spans="1:34" ht="13.2" x14ac:dyDescent="0.3">
      <c r="A114" s="2" t="s">
        <v>255</v>
      </c>
      <c r="B114" s="2" t="s">
        <v>256</v>
      </c>
      <c r="C114" s="2" t="s">
        <v>36</v>
      </c>
      <c r="D114" s="2" t="s">
        <v>36</v>
      </c>
      <c r="E114" s="2" t="s">
        <v>216</v>
      </c>
      <c r="F114" s="2" t="s">
        <v>50</v>
      </c>
      <c r="G114" s="2" t="s">
        <v>62</v>
      </c>
      <c r="H114" s="4">
        <v>8</v>
      </c>
      <c r="I114" s="4">
        <v>43</v>
      </c>
      <c r="J114" s="4">
        <v>12</v>
      </c>
      <c r="K114" s="4">
        <v>0</v>
      </c>
      <c r="L114" s="4">
        <v>3</v>
      </c>
      <c r="M114" s="4">
        <f t="shared" si="21"/>
        <v>66</v>
      </c>
      <c r="N114" s="4" t="str">
        <f t="shared" si="15"/>
        <v>LAB</v>
      </c>
      <c r="O114" s="9">
        <v>7</v>
      </c>
      <c r="P114" s="9">
        <v>48</v>
      </c>
      <c r="Q114" s="9">
        <v>8</v>
      </c>
      <c r="R114" s="9">
        <v>0</v>
      </c>
      <c r="S114" s="9">
        <v>3</v>
      </c>
      <c r="T114" s="8"/>
      <c r="U114" s="4">
        <f t="shared" si="22"/>
        <v>66</v>
      </c>
      <c r="V114" s="4" t="str">
        <f t="shared" si="23"/>
        <v>LAB</v>
      </c>
      <c r="W114" s="4">
        <f t="shared" si="24"/>
        <v>-1</v>
      </c>
      <c r="X114" s="4">
        <f t="shared" si="25"/>
        <v>5</v>
      </c>
      <c r="Y114" s="4">
        <f t="shared" si="26"/>
        <v>-4</v>
      </c>
      <c r="Z114" s="4">
        <f t="shared" si="27"/>
        <v>0</v>
      </c>
      <c r="AA114" s="4">
        <f t="shared" si="28"/>
        <v>0</v>
      </c>
      <c r="AB114" s="2"/>
      <c r="AC114" s="2"/>
      <c r="AD114" s="2"/>
      <c r="AE114" s="2"/>
      <c r="AF114" s="2"/>
      <c r="AG114" s="2"/>
      <c r="AH114" s="2"/>
    </row>
    <row r="115" spans="1:34" ht="13.2" x14ac:dyDescent="0.3">
      <c r="A115" s="2" t="s">
        <v>257</v>
      </c>
      <c r="B115" s="2" t="s">
        <v>258</v>
      </c>
      <c r="C115" s="2" t="s">
        <v>36</v>
      </c>
      <c r="D115" s="2" t="s">
        <v>36</v>
      </c>
      <c r="E115" s="2" t="s">
        <v>216</v>
      </c>
      <c r="F115" s="2" t="s">
        <v>50</v>
      </c>
      <c r="G115" s="2" t="s">
        <v>217</v>
      </c>
      <c r="H115" s="4">
        <v>0</v>
      </c>
      <c r="I115" s="4">
        <v>53</v>
      </c>
      <c r="J115" s="4">
        <v>22</v>
      </c>
      <c r="K115" s="4">
        <v>6</v>
      </c>
      <c r="L115" s="4">
        <v>3</v>
      </c>
      <c r="M115" s="4">
        <f t="shared" si="21"/>
        <v>84</v>
      </c>
      <c r="N115" s="4" t="str">
        <f t="shared" si="15"/>
        <v>LAB</v>
      </c>
      <c r="O115" s="9">
        <v>1</v>
      </c>
      <c r="P115" s="9">
        <v>39</v>
      </c>
      <c r="Q115" s="9">
        <v>29</v>
      </c>
      <c r="R115" s="9">
        <v>14</v>
      </c>
      <c r="S115" s="9">
        <v>1</v>
      </c>
      <c r="T115" s="8"/>
      <c r="U115" s="4">
        <f t="shared" si="22"/>
        <v>84</v>
      </c>
      <c r="V115" s="4" t="str">
        <f t="shared" si="23"/>
        <v>NOC</v>
      </c>
      <c r="W115" s="4">
        <f t="shared" si="24"/>
        <v>1</v>
      </c>
      <c r="X115" s="4">
        <f t="shared" si="25"/>
        <v>-14</v>
      </c>
      <c r="Y115" s="4">
        <f t="shared" si="26"/>
        <v>7</v>
      </c>
      <c r="Z115" s="4">
        <f t="shared" si="27"/>
        <v>8</v>
      </c>
      <c r="AA115" s="4">
        <f t="shared" si="28"/>
        <v>-2</v>
      </c>
      <c r="AB115" s="2"/>
      <c r="AC115" s="2"/>
      <c r="AD115" s="2"/>
      <c r="AE115" s="2"/>
      <c r="AF115" s="2"/>
      <c r="AG115" s="2"/>
      <c r="AH115" s="2"/>
    </row>
    <row r="116" spans="1:34" ht="13.2" x14ac:dyDescent="0.3">
      <c r="A116" s="2" t="s">
        <v>259</v>
      </c>
      <c r="B116" s="2" t="s">
        <v>260</v>
      </c>
      <c r="C116" s="2" t="s">
        <v>36</v>
      </c>
      <c r="D116" s="2" t="s">
        <v>36</v>
      </c>
      <c r="E116" s="2" t="s">
        <v>216</v>
      </c>
      <c r="F116" s="2" t="s">
        <v>50</v>
      </c>
      <c r="G116" s="2" t="s">
        <v>30</v>
      </c>
      <c r="H116" s="4">
        <v>32</v>
      </c>
      <c r="I116" s="4">
        <v>2</v>
      </c>
      <c r="J116" s="4">
        <v>4</v>
      </c>
      <c r="K116" s="4">
        <v>11</v>
      </c>
      <c r="L116" s="4">
        <v>2</v>
      </c>
      <c r="M116" s="4">
        <f t="shared" si="21"/>
        <v>51</v>
      </c>
      <c r="N116" s="4" t="str">
        <f t="shared" si="15"/>
        <v>CON</v>
      </c>
      <c r="O116" s="9">
        <v>28</v>
      </c>
      <c r="P116" s="9">
        <v>0</v>
      </c>
      <c r="Q116" s="9">
        <v>5</v>
      </c>
      <c r="R116" s="9">
        <v>14</v>
      </c>
      <c r="S116" s="9">
        <v>4</v>
      </c>
      <c r="T116" s="8"/>
      <c r="U116" s="4">
        <f t="shared" si="22"/>
        <v>51</v>
      </c>
      <c r="V116" s="4" t="str">
        <f t="shared" si="23"/>
        <v>CON</v>
      </c>
      <c r="W116" s="4">
        <f t="shared" si="24"/>
        <v>-4</v>
      </c>
      <c r="X116" s="4">
        <f t="shared" si="25"/>
        <v>-2</v>
      </c>
      <c r="Y116" s="4">
        <f t="shared" si="26"/>
        <v>1</v>
      </c>
      <c r="Z116" s="4">
        <f t="shared" si="27"/>
        <v>3</v>
      </c>
      <c r="AA116" s="4">
        <f t="shared" si="28"/>
        <v>2</v>
      </c>
      <c r="AB116" s="2"/>
      <c r="AC116" s="2"/>
      <c r="AD116" s="2"/>
      <c r="AE116" s="2"/>
      <c r="AF116" s="2"/>
      <c r="AG116" s="2"/>
      <c r="AH116" s="2"/>
    </row>
    <row r="117" spans="1:34" ht="13.2" x14ac:dyDescent="0.3">
      <c r="A117" s="2" t="s">
        <v>261</v>
      </c>
      <c r="B117" s="2" t="s">
        <v>262</v>
      </c>
      <c r="C117" s="2" t="s">
        <v>36</v>
      </c>
      <c r="D117" s="2" t="s">
        <v>36</v>
      </c>
      <c r="E117" s="2" t="s">
        <v>216</v>
      </c>
      <c r="F117" s="2" t="s">
        <v>50</v>
      </c>
      <c r="G117" s="2" t="s">
        <v>234</v>
      </c>
      <c r="H117" s="4">
        <v>1</v>
      </c>
      <c r="I117" s="4">
        <v>53</v>
      </c>
      <c r="J117" s="4">
        <v>0</v>
      </c>
      <c r="K117" s="4">
        <v>0</v>
      </c>
      <c r="L117" s="4">
        <v>0</v>
      </c>
      <c r="M117" s="4">
        <f t="shared" si="21"/>
        <v>54</v>
      </c>
      <c r="N117" s="4" t="str">
        <f t="shared" si="15"/>
        <v>LAB</v>
      </c>
      <c r="O117" s="9">
        <v>1</v>
      </c>
      <c r="P117" s="9">
        <v>41</v>
      </c>
      <c r="Q117" s="9">
        <v>0</v>
      </c>
      <c r="R117" s="9">
        <v>6</v>
      </c>
      <c r="S117" s="9">
        <v>6</v>
      </c>
      <c r="T117" s="8"/>
      <c r="U117" s="4">
        <f t="shared" si="22"/>
        <v>54</v>
      </c>
      <c r="V117" s="4" t="str">
        <f t="shared" si="23"/>
        <v>LAB</v>
      </c>
      <c r="W117" s="4">
        <f t="shared" si="24"/>
        <v>0</v>
      </c>
      <c r="X117" s="4">
        <f t="shared" si="25"/>
        <v>-12</v>
      </c>
      <c r="Y117" s="4">
        <f t="shared" si="26"/>
        <v>0</v>
      </c>
      <c r="Z117" s="4">
        <f t="shared" si="27"/>
        <v>6</v>
      </c>
      <c r="AA117" s="4">
        <f t="shared" si="28"/>
        <v>6</v>
      </c>
      <c r="AB117" s="2"/>
      <c r="AC117" s="2"/>
      <c r="AD117" s="2"/>
      <c r="AE117" s="2"/>
      <c r="AF117" s="2"/>
      <c r="AG117" s="2"/>
      <c r="AH117" s="2"/>
    </row>
    <row r="118" spans="1:34" ht="13.2" x14ac:dyDescent="0.3">
      <c r="A118" s="2" t="s">
        <v>263</v>
      </c>
      <c r="B118" s="2" t="s">
        <v>264</v>
      </c>
      <c r="C118" s="2" t="s">
        <v>22</v>
      </c>
      <c r="D118" s="2" t="s">
        <v>36</v>
      </c>
      <c r="E118" s="2" t="s">
        <v>216</v>
      </c>
      <c r="F118" s="2" t="s">
        <v>50</v>
      </c>
      <c r="G118" s="2" t="s">
        <v>62</v>
      </c>
      <c r="H118" s="4">
        <v>3</v>
      </c>
      <c r="I118" s="4">
        <v>41</v>
      </c>
      <c r="J118" s="4">
        <v>3</v>
      </c>
      <c r="K118" s="4">
        <v>0</v>
      </c>
      <c r="L118" s="4">
        <v>1</v>
      </c>
      <c r="M118" s="4">
        <f t="shared" si="21"/>
        <v>48</v>
      </c>
      <c r="N118" s="4" t="str">
        <f t="shared" si="15"/>
        <v>LAB</v>
      </c>
      <c r="O118" s="9">
        <v>2</v>
      </c>
      <c r="P118" s="9">
        <v>29</v>
      </c>
      <c r="Q118" s="9">
        <v>4</v>
      </c>
      <c r="R118" s="9">
        <v>6</v>
      </c>
      <c r="S118" s="9">
        <v>7</v>
      </c>
      <c r="T118" s="8"/>
      <c r="U118" s="4">
        <f t="shared" si="22"/>
        <v>48</v>
      </c>
      <c r="V118" s="4" t="str">
        <f t="shared" si="23"/>
        <v>LAB</v>
      </c>
      <c r="W118" s="4">
        <f t="shared" si="24"/>
        <v>-1</v>
      </c>
      <c r="X118" s="4">
        <f t="shared" si="25"/>
        <v>-12</v>
      </c>
      <c r="Y118" s="4">
        <f t="shared" si="26"/>
        <v>1</v>
      </c>
      <c r="Z118" s="4">
        <f t="shared" si="27"/>
        <v>6</v>
      </c>
      <c r="AA118" s="4">
        <f t="shared" si="28"/>
        <v>6</v>
      </c>
      <c r="AB118" s="2"/>
      <c r="AC118" s="2"/>
      <c r="AD118" s="2"/>
      <c r="AE118" s="2"/>
      <c r="AF118" s="2"/>
      <c r="AG118" s="2"/>
      <c r="AH118" s="2"/>
    </row>
    <row r="119" spans="1:34" ht="13.2" x14ac:dyDescent="0.3">
      <c r="A119" s="2" t="s">
        <v>265</v>
      </c>
      <c r="B119" s="2" t="s">
        <v>266</v>
      </c>
      <c r="C119" s="2" t="s">
        <v>36</v>
      </c>
      <c r="D119" s="2" t="s">
        <v>36</v>
      </c>
      <c r="E119" s="2" t="s">
        <v>216</v>
      </c>
      <c r="F119" s="2" t="s">
        <v>50</v>
      </c>
      <c r="G119" s="2" t="s">
        <v>62</v>
      </c>
      <c r="H119" s="4">
        <v>13</v>
      </c>
      <c r="I119" s="4">
        <v>23</v>
      </c>
      <c r="J119" s="4">
        <v>21</v>
      </c>
      <c r="K119" s="4">
        <v>0</v>
      </c>
      <c r="L119" s="4">
        <v>5</v>
      </c>
      <c r="M119" s="4">
        <f t="shared" si="21"/>
        <v>62</v>
      </c>
      <c r="N119" s="4" t="str">
        <f t="shared" si="15"/>
        <v>NOC</v>
      </c>
      <c r="O119" s="9">
        <v>5</v>
      </c>
      <c r="P119" s="9">
        <v>25</v>
      </c>
      <c r="Q119" s="9">
        <v>28</v>
      </c>
      <c r="R119" s="9">
        <v>2</v>
      </c>
      <c r="S119" s="9">
        <v>3</v>
      </c>
      <c r="T119" s="8"/>
      <c r="U119" s="4">
        <f t="shared" si="22"/>
        <v>63</v>
      </c>
      <c r="V119" s="4" t="str">
        <f t="shared" si="23"/>
        <v>NOC</v>
      </c>
      <c r="W119" s="4">
        <f t="shared" si="24"/>
        <v>-8</v>
      </c>
      <c r="X119" s="4">
        <f t="shared" si="25"/>
        <v>2</v>
      </c>
      <c r="Y119" s="4">
        <f t="shared" si="26"/>
        <v>7</v>
      </c>
      <c r="Z119" s="4">
        <f t="shared" si="27"/>
        <v>2</v>
      </c>
      <c r="AA119" s="4">
        <f t="shared" si="28"/>
        <v>-2</v>
      </c>
      <c r="AB119" s="2"/>
      <c r="AC119" s="2"/>
      <c r="AD119" s="2"/>
      <c r="AE119" s="2"/>
      <c r="AF119" s="2"/>
      <c r="AG119" s="2"/>
      <c r="AH119" s="2"/>
    </row>
    <row r="120" spans="1:34" ht="13.2" x14ac:dyDescent="0.3">
      <c r="A120" s="2" t="s">
        <v>267</v>
      </c>
      <c r="B120" s="2" t="s">
        <v>268</v>
      </c>
      <c r="C120" s="2" t="s">
        <v>36</v>
      </c>
      <c r="D120" s="2" t="s">
        <v>36</v>
      </c>
      <c r="E120" s="2" t="s">
        <v>216</v>
      </c>
      <c r="F120" s="2" t="s">
        <v>50</v>
      </c>
      <c r="G120" s="2" t="s">
        <v>234</v>
      </c>
      <c r="H120" s="4">
        <v>8</v>
      </c>
      <c r="I120" s="4">
        <v>61</v>
      </c>
      <c r="J120" s="4">
        <v>6</v>
      </c>
      <c r="K120" s="4">
        <v>0</v>
      </c>
      <c r="L120" s="4">
        <v>0</v>
      </c>
      <c r="M120" s="4">
        <f t="shared" si="21"/>
        <v>75</v>
      </c>
      <c r="N120" s="4" t="str">
        <f t="shared" si="15"/>
        <v>LAB</v>
      </c>
      <c r="O120" s="9">
        <v>18</v>
      </c>
      <c r="P120" s="9">
        <v>41</v>
      </c>
      <c r="Q120" s="9">
        <v>14</v>
      </c>
      <c r="R120" s="9">
        <v>0</v>
      </c>
      <c r="S120" s="9">
        <v>1</v>
      </c>
      <c r="T120" s="8">
        <v>1</v>
      </c>
      <c r="U120" s="4">
        <f t="shared" si="22"/>
        <v>75</v>
      </c>
      <c r="V120" s="4" t="str">
        <f t="shared" si="23"/>
        <v>LAB</v>
      </c>
      <c r="W120" s="4">
        <f t="shared" si="24"/>
        <v>10</v>
      </c>
      <c r="X120" s="4">
        <f t="shared" si="25"/>
        <v>-20</v>
      </c>
      <c r="Y120" s="4">
        <f t="shared" si="26"/>
        <v>8</v>
      </c>
      <c r="Z120" s="4">
        <f t="shared" si="27"/>
        <v>0</v>
      </c>
      <c r="AA120" s="4">
        <f t="shared" si="28"/>
        <v>1</v>
      </c>
      <c r="AB120" s="2"/>
      <c r="AC120" s="2"/>
      <c r="AD120" s="2"/>
      <c r="AE120" s="2"/>
      <c r="AF120" s="2"/>
      <c r="AG120" s="2"/>
      <c r="AH120" s="2"/>
    </row>
    <row r="121" spans="1:34" ht="13.2" x14ac:dyDescent="0.3">
      <c r="A121" s="2" t="s">
        <v>269</v>
      </c>
      <c r="B121" s="2" t="s">
        <v>270</v>
      </c>
      <c r="C121" s="2" t="s">
        <v>36</v>
      </c>
      <c r="D121" s="2" t="s">
        <v>36</v>
      </c>
      <c r="E121" s="2" t="s">
        <v>216</v>
      </c>
      <c r="F121" s="2" t="s">
        <v>50</v>
      </c>
      <c r="G121" s="2" t="s">
        <v>62</v>
      </c>
      <c r="H121" s="4">
        <v>6</v>
      </c>
      <c r="I121" s="4">
        <v>51</v>
      </c>
      <c r="J121" s="4">
        <v>0</v>
      </c>
      <c r="K121" s="4">
        <v>0</v>
      </c>
      <c r="L121" s="4">
        <v>0</v>
      </c>
      <c r="M121" s="4">
        <f t="shared" si="21"/>
        <v>57</v>
      </c>
      <c r="N121" s="4" t="str">
        <f t="shared" si="15"/>
        <v>LAB</v>
      </c>
      <c r="O121" s="9">
        <v>8</v>
      </c>
      <c r="P121" s="9">
        <v>48</v>
      </c>
      <c r="Q121" s="9">
        <v>0</v>
      </c>
      <c r="R121" s="9">
        <v>1</v>
      </c>
      <c r="S121" s="9">
        <v>0</v>
      </c>
      <c r="T121" s="8"/>
      <c r="U121" s="4">
        <f t="shared" si="22"/>
        <v>57</v>
      </c>
      <c r="V121" s="4" t="str">
        <f t="shared" si="23"/>
        <v>LAB</v>
      </c>
      <c r="W121" s="4">
        <f t="shared" si="24"/>
        <v>2</v>
      </c>
      <c r="X121" s="4">
        <f t="shared" si="25"/>
        <v>-3</v>
      </c>
      <c r="Y121" s="4">
        <f t="shared" si="26"/>
        <v>0</v>
      </c>
      <c r="Z121" s="4">
        <f t="shared" si="27"/>
        <v>1</v>
      </c>
      <c r="AA121" s="4">
        <f t="shared" si="28"/>
        <v>0</v>
      </c>
      <c r="AB121" s="2"/>
      <c r="AC121" s="2"/>
      <c r="AD121" s="2"/>
      <c r="AE121" s="2"/>
      <c r="AF121" s="2"/>
      <c r="AG121" s="2"/>
      <c r="AH121" s="2"/>
    </row>
    <row r="122" spans="1:34" ht="13.2" x14ac:dyDescent="0.3">
      <c r="A122" s="2" t="s">
        <v>271</v>
      </c>
      <c r="B122" s="2" t="s">
        <v>272</v>
      </c>
      <c r="C122" s="2" t="s">
        <v>36</v>
      </c>
      <c r="D122" s="2" t="s">
        <v>36</v>
      </c>
      <c r="E122" s="2" t="s">
        <v>216</v>
      </c>
      <c r="F122" s="2" t="s">
        <v>50</v>
      </c>
      <c r="G122" s="2" t="s">
        <v>62</v>
      </c>
      <c r="H122" s="4">
        <v>29</v>
      </c>
      <c r="I122" s="4">
        <v>30</v>
      </c>
      <c r="J122" s="4">
        <v>2</v>
      </c>
      <c r="K122" s="4">
        <v>2</v>
      </c>
      <c r="L122" s="4">
        <v>0</v>
      </c>
      <c r="M122" s="4">
        <f t="shared" si="21"/>
        <v>63</v>
      </c>
      <c r="N122" s="4" t="str">
        <f t="shared" si="15"/>
        <v>NOC</v>
      </c>
      <c r="O122" s="9">
        <v>13</v>
      </c>
      <c r="P122" s="9">
        <v>41</v>
      </c>
      <c r="Q122" s="9">
        <v>5</v>
      </c>
      <c r="R122" s="9">
        <v>4</v>
      </c>
      <c r="S122" s="9">
        <v>0</v>
      </c>
      <c r="T122" s="8"/>
      <c r="U122" s="4">
        <f t="shared" si="22"/>
        <v>63</v>
      </c>
      <c r="V122" s="4" t="str">
        <f t="shared" si="23"/>
        <v>LAB</v>
      </c>
      <c r="W122" s="4">
        <f t="shared" si="24"/>
        <v>-16</v>
      </c>
      <c r="X122" s="4">
        <f t="shared" si="25"/>
        <v>11</v>
      </c>
      <c r="Y122" s="4">
        <f t="shared" si="26"/>
        <v>3</v>
      </c>
      <c r="Z122" s="4">
        <f t="shared" si="27"/>
        <v>2</v>
      </c>
      <c r="AA122" s="4">
        <f t="shared" si="28"/>
        <v>0</v>
      </c>
      <c r="AB122" s="2"/>
      <c r="AC122" s="2"/>
      <c r="AD122" s="2"/>
      <c r="AE122" s="2"/>
      <c r="AF122" s="2"/>
      <c r="AG122" s="2"/>
      <c r="AH122" s="2"/>
    </row>
    <row r="123" spans="1:34" ht="13.2" x14ac:dyDescent="0.3">
      <c r="A123" s="2" t="s">
        <v>273</v>
      </c>
      <c r="B123" s="2" t="s">
        <v>274</v>
      </c>
      <c r="C123" s="2" t="s">
        <v>36</v>
      </c>
      <c r="D123" s="2" t="s">
        <v>36</v>
      </c>
      <c r="E123" s="2" t="s">
        <v>216</v>
      </c>
      <c r="F123" s="2" t="s">
        <v>50</v>
      </c>
      <c r="G123" s="2" t="s">
        <v>217</v>
      </c>
      <c r="H123" s="4">
        <v>11</v>
      </c>
      <c r="I123" s="4">
        <v>52</v>
      </c>
      <c r="J123" s="4">
        <v>0</v>
      </c>
      <c r="K123" s="4">
        <v>0</v>
      </c>
      <c r="L123" s="4">
        <v>0</v>
      </c>
      <c r="M123" s="4">
        <f t="shared" si="21"/>
        <v>63</v>
      </c>
      <c r="N123" s="4" t="str">
        <f t="shared" si="15"/>
        <v>LAB</v>
      </c>
      <c r="O123" s="9">
        <v>13</v>
      </c>
      <c r="P123" s="9">
        <v>45</v>
      </c>
      <c r="Q123" s="9">
        <v>3</v>
      </c>
      <c r="R123" s="9">
        <v>0</v>
      </c>
      <c r="S123" s="9">
        <v>2</v>
      </c>
      <c r="T123" s="8"/>
      <c r="U123" s="4">
        <f t="shared" si="22"/>
        <v>63</v>
      </c>
      <c r="V123" s="4" t="str">
        <f t="shared" si="23"/>
        <v>LAB</v>
      </c>
      <c r="W123" s="4">
        <f t="shared" si="24"/>
        <v>2</v>
      </c>
      <c r="X123" s="4">
        <f t="shared" si="25"/>
        <v>-7</v>
      </c>
      <c r="Y123" s="4">
        <f t="shared" si="26"/>
        <v>3</v>
      </c>
      <c r="Z123" s="4">
        <f t="shared" si="27"/>
        <v>0</v>
      </c>
      <c r="AA123" s="4">
        <f t="shared" si="28"/>
        <v>2</v>
      </c>
      <c r="AB123" s="2"/>
      <c r="AC123" s="2"/>
      <c r="AD123" s="2"/>
      <c r="AE123" s="2"/>
      <c r="AF123" s="2"/>
      <c r="AG123" s="2"/>
      <c r="AH123" s="2"/>
    </row>
    <row r="124" spans="1:34" ht="13.2" x14ac:dyDescent="0.3">
      <c r="A124" s="2" t="s">
        <v>275</v>
      </c>
      <c r="B124" s="2" t="s">
        <v>276</v>
      </c>
      <c r="C124" s="2" t="s">
        <v>36</v>
      </c>
      <c r="D124" s="2" t="s">
        <v>36</v>
      </c>
      <c r="E124" s="2" t="s">
        <v>216</v>
      </c>
      <c r="F124" s="2" t="s">
        <v>50</v>
      </c>
      <c r="G124" s="2" t="s">
        <v>30</v>
      </c>
      <c r="H124" s="4">
        <v>30</v>
      </c>
      <c r="I124" s="4">
        <v>26</v>
      </c>
      <c r="J124" s="4">
        <v>2</v>
      </c>
      <c r="K124" s="4">
        <v>0</v>
      </c>
      <c r="L124" s="4">
        <v>2</v>
      </c>
      <c r="M124" s="4">
        <f t="shared" si="21"/>
        <v>60</v>
      </c>
      <c r="N124" s="4" t="str">
        <f t="shared" si="15"/>
        <v>NOC</v>
      </c>
      <c r="O124" s="9">
        <v>38</v>
      </c>
      <c r="P124" s="9">
        <v>20</v>
      </c>
      <c r="Q124" s="9">
        <v>0</v>
      </c>
      <c r="R124" s="9">
        <v>0</v>
      </c>
      <c r="S124" s="9">
        <v>2</v>
      </c>
      <c r="T124" s="8"/>
      <c r="U124" s="4">
        <f t="shared" si="22"/>
        <v>60</v>
      </c>
      <c r="V124" s="4" t="str">
        <f t="shared" si="23"/>
        <v>CON</v>
      </c>
      <c r="W124" s="4">
        <f t="shared" si="24"/>
        <v>8</v>
      </c>
      <c r="X124" s="4">
        <f t="shared" si="25"/>
        <v>-6</v>
      </c>
      <c r="Y124" s="4">
        <f t="shared" si="26"/>
        <v>-2</v>
      </c>
      <c r="Z124" s="4">
        <f t="shared" si="27"/>
        <v>0</v>
      </c>
      <c r="AA124" s="4">
        <f t="shared" si="28"/>
        <v>0</v>
      </c>
      <c r="AB124" s="2"/>
      <c r="AC124" s="2"/>
      <c r="AD124" s="2"/>
      <c r="AE124" s="2"/>
      <c r="AF124" s="2"/>
      <c r="AG124" s="2"/>
      <c r="AH124" s="2"/>
    </row>
    <row r="125" spans="1:34" ht="13.2" x14ac:dyDescent="0.3">
      <c r="A125" s="2" t="s">
        <v>277</v>
      </c>
      <c r="B125" s="2" t="s">
        <v>278</v>
      </c>
      <c r="C125" s="2" t="s">
        <v>36</v>
      </c>
      <c r="D125" s="2" t="s">
        <v>36</v>
      </c>
      <c r="E125" s="2" t="s">
        <v>216</v>
      </c>
      <c r="F125" s="2" t="s">
        <v>50</v>
      </c>
      <c r="G125" s="2" t="s">
        <v>62</v>
      </c>
      <c r="H125" s="4">
        <v>7</v>
      </c>
      <c r="I125" s="4">
        <v>60</v>
      </c>
      <c r="J125" s="4">
        <v>0</v>
      </c>
      <c r="K125" s="4">
        <v>0</v>
      </c>
      <c r="L125" s="4">
        <v>8</v>
      </c>
      <c r="M125" s="4">
        <f t="shared" si="21"/>
        <v>75</v>
      </c>
      <c r="N125" s="4" t="str">
        <f t="shared" si="15"/>
        <v>LAB</v>
      </c>
      <c r="O125" s="9">
        <v>7</v>
      </c>
      <c r="P125" s="9">
        <v>61</v>
      </c>
      <c r="Q125" s="9">
        <v>0</v>
      </c>
      <c r="R125" s="9">
        <v>0</v>
      </c>
      <c r="S125" s="9">
        <v>7</v>
      </c>
      <c r="T125" s="8"/>
      <c r="U125" s="4">
        <f t="shared" si="22"/>
        <v>75</v>
      </c>
      <c r="V125" s="4" t="str">
        <f t="shared" si="23"/>
        <v>LAB</v>
      </c>
      <c r="W125" s="4">
        <f t="shared" si="24"/>
        <v>0</v>
      </c>
      <c r="X125" s="4">
        <f t="shared" si="25"/>
        <v>1</v>
      </c>
      <c r="Y125" s="4">
        <f t="shared" si="26"/>
        <v>0</v>
      </c>
      <c r="Z125" s="4">
        <f t="shared" si="27"/>
        <v>0</v>
      </c>
      <c r="AA125" s="4">
        <f t="shared" si="28"/>
        <v>-1</v>
      </c>
      <c r="AB125" s="2"/>
      <c r="AC125" s="2"/>
      <c r="AD125" s="2"/>
      <c r="AE125" s="2"/>
      <c r="AF125" s="2"/>
      <c r="AG125" s="2"/>
      <c r="AH125" s="2"/>
    </row>
    <row r="126" spans="1:34" ht="13.2" x14ac:dyDescent="0.3">
      <c r="A126" s="2" t="s">
        <v>279</v>
      </c>
      <c r="B126" s="2" t="s">
        <v>280</v>
      </c>
      <c r="C126" s="2" t="s">
        <v>36</v>
      </c>
      <c r="D126" s="2" t="s">
        <v>36</v>
      </c>
      <c r="E126" s="2" t="s">
        <v>216</v>
      </c>
      <c r="F126" s="2" t="s">
        <v>50</v>
      </c>
      <c r="G126" s="2" t="s">
        <v>62</v>
      </c>
      <c r="H126" s="4">
        <v>21</v>
      </c>
      <c r="I126" s="4">
        <v>39</v>
      </c>
      <c r="J126" s="4">
        <v>5</v>
      </c>
      <c r="K126" s="4">
        <v>1</v>
      </c>
      <c r="L126" s="4">
        <v>0</v>
      </c>
      <c r="M126" s="4">
        <f t="shared" si="21"/>
        <v>66</v>
      </c>
      <c r="N126" s="4" t="str">
        <f t="shared" si="15"/>
        <v>LAB</v>
      </c>
      <c r="O126" s="9">
        <v>24</v>
      </c>
      <c r="P126" s="9">
        <v>26</v>
      </c>
      <c r="Q126" s="9">
        <v>6</v>
      </c>
      <c r="R126" s="9">
        <v>9</v>
      </c>
      <c r="S126" s="9">
        <v>1</v>
      </c>
      <c r="T126" s="8"/>
      <c r="U126" s="4">
        <f t="shared" si="22"/>
        <v>66</v>
      </c>
      <c r="V126" s="4" t="str">
        <f t="shared" si="23"/>
        <v>NOC</v>
      </c>
      <c r="W126" s="4">
        <f t="shared" si="24"/>
        <v>3</v>
      </c>
      <c r="X126" s="4">
        <f t="shared" si="25"/>
        <v>-13</v>
      </c>
      <c r="Y126" s="4">
        <f t="shared" si="26"/>
        <v>1</v>
      </c>
      <c r="Z126" s="4">
        <f t="shared" si="27"/>
        <v>8</v>
      </c>
      <c r="AA126" s="4">
        <f t="shared" si="28"/>
        <v>1</v>
      </c>
      <c r="AB126" s="2"/>
      <c r="AC126" s="2"/>
      <c r="AD126" s="2"/>
      <c r="AE126" s="2"/>
      <c r="AF126" s="2"/>
      <c r="AG126" s="2"/>
      <c r="AH126" s="2"/>
    </row>
    <row r="127" spans="1:34" ht="13.2" x14ac:dyDescent="0.3">
      <c r="A127" s="2" t="s">
        <v>281</v>
      </c>
      <c r="B127" s="2" t="s">
        <v>282</v>
      </c>
      <c r="C127" s="2" t="s">
        <v>36</v>
      </c>
      <c r="D127" s="2" t="s">
        <v>36</v>
      </c>
      <c r="E127" s="2" t="s">
        <v>216</v>
      </c>
      <c r="F127" s="2" t="s">
        <v>50</v>
      </c>
      <c r="G127" s="2" t="s">
        <v>30</v>
      </c>
      <c r="H127" s="4">
        <v>9</v>
      </c>
      <c r="I127" s="4">
        <v>51</v>
      </c>
      <c r="J127" s="4">
        <v>0</v>
      </c>
      <c r="K127" s="4">
        <v>0</v>
      </c>
      <c r="L127" s="4">
        <v>0</v>
      </c>
      <c r="M127" s="4">
        <f t="shared" si="21"/>
        <v>60</v>
      </c>
      <c r="N127" s="4" t="str">
        <f t="shared" si="15"/>
        <v>LAB</v>
      </c>
      <c r="O127" s="9">
        <v>16</v>
      </c>
      <c r="P127" s="9">
        <v>44</v>
      </c>
      <c r="Q127" s="9">
        <v>0</v>
      </c>
      <c r="R127" s="9">
        <v>0</v>
      </c>
      <c r="S127" s="9">
        <v>0</v>
      </c>
      <c r="T127" s="8"/>
      <c r="U127" s="4">
        <f t="shared" si="22"/>
        <v>60</v>
      </c>
      <c r="V127" s="4" t="str">
        <f t="shared" si="23"/>
        <v>LAB</v>
      </c>
      <c r="W127" s="4">
        <f t="shared" si="24"/>
        <v>7</v>
      </c>
      <c r="X127" s="4">
        <f t="shared" si="25"/>
        <v>-7</v>
      </c>
      <c r="Y127" s="4">
        <f t="shared" si="26"/>
        <v>0</v>
      </c>
      <c r="Z127" s="4">
        <f t="shared" si="27"/>
        <v>0</v>
      </c>
      <c r="AA127" s="4">
        <f t="shared" si="28"/>
        <v>0</v>
      </c>
      <c r="AB127" s="2"/>
      <c r="AC127" s="2"/>
      <c r="AD127" s="2"/>
      <c r="AE127" s="2"/>
      <c r="AF127" s="2"/>
      <c r="AG127" s="2"/>
      <c r="AH127" s="2"/>
    </row>
    <row r="128" spans="1:34" ht="13.2" x14ac:dyDescent="0.3">
      <c r="A128" s="2" t="s">
        <v>283</v>
      </c>
      <c r="B128" s="2" t="s">
        <v>284</v>
      </c>
      <c r="C128" s="2" t="s">
        <v>36</v>
      </c>
      <c r="D128" s="2" t="s">
        <v>36</v>
      </c>
      <c r="E128" s="2" t="s">
        <v>285</v>
      </c>
      <c r="F128" s="2" t="s">
        <v>50</v>
      </c>
      <c r="G128" s="2" t="s">
        <v>62</v>
      </c>
      <c r="H128" s="4">
        <v>13</v>
      </c>
      <c r="I128" s="4">
        <v>37</v>
      </c>
      <c r="J128" s="4">
        <v>1</v>
      </c>
      <c r="K128" s="4">
        <v>0</v>
      </c>
      <c r="L128" s="4">
        <v>0</v>
      </c>
      <c r="M128" s="4">
        <f t="shared" si="21"/>
        <v>51</v>
      </c>
      <c r="N128" s="4" t="str">
        <f t="shared" si="15"/>
        <v>LAB</v>
      </c>
      <c r="O128" s="9">
        <v>13</v>
      </c>
      <c r="P128" s="9">
        <v>36</v>
      </c>
      <c r="Q128" s="9">
        <v>1</v>
      </c>
      <c r="R128" s="9">
        <v>0</v>
      </c>
      <c r="S128" s="9">
        <v>1</v>
      </c>
      <c r="T128" s="8"/>
      <c r="U128" s="4">
        <f t="shared" si="22"/>
        <v>51</v>
      </c>
      <c r="V128" s="4" t="str">
        <f t="shared" si="23"/>
        <v>LAB</v>
      </c>
      <c r="W128" s="4">
        <f t="shared" si="24"/>
        <v>0</v>
      </c>
      <c r="X128" s="4">
        <f t="shared" si="25"/>
        <v>-1</v>
      </c>
      <c r="Y128" s="4">
        <f t="shared" si="26"/>
        <v>0</v>
      </c>
      <c r="Z128" s="4">
        <f t="shared" si="27"/>
        <v>0</v>
      </c>
      <c r="AA128" s="4">
        <f t="shared" si="28"/>
        <v>1</v>
      </c>
      <c r="AB128" s="2"/>
      <c r="AC128" s="2"/>
      <c r="AD128" s="2"/>
      <c r="AE128" s="2"/>
      <c r="AF128" s="2"/>
      <c r="AG128" s="2"/>
      <c r="AH128" s="2"/>
    </row>
    <row r="129" spans="1:34" ht="13.2" x14ac:dyDescent="0.3">
      <c r="A129" s="2" t="s">
        <v>286</v>
      </c>
      <c r="B129" s="2" t="s">
        <v>287</v>
      </c>
      <c r="C129" s="2" t="s">
        <v>36</v>
      </c>
      <c r="D129" s="2" t="s">
        <v>36</v>
      </c>
      <c r="E129" s="2" t="s">
        <v>285</v>
      </c>
      <c r="F129" s="2" t="s">
        <v>50</v>
      </c>
      <c r="G129" s="2" t="s">
        <v>51</v>
      </c>
      <c r="H129" s="4">
        <v>20</v>
      </c>
      <c r="I129" s="4">
        <v>23</v>
      </c>
      <c r="J129" s="4">
        <v>5</v>
      </c>
      <c r="K129" s="4">
        <v>0</v>
      </c>
      <c r="L129" s="4">
        <v>3</v>
      </c>
      <c r="M129" s="4">
        <f t="shared" si="21"/>
        <v>51</v>
      </c>
      <c r="N129" s="4" t="str">
        <f t="shared" si="15"/>
        <v>NOC</v>
      </c>
      <c r="O129" s="9">
        <v>18</v>
      </c>
      <c r="P129" s="9">
        <v>16</v>
      </c>
      <c r="Q129" s="9">
        <v>8</v>
      </c>
      <c r="R129" s="9">
        <v>0</v>
      </c>
      <c r="S129" s="9">
        <v>9</v>
      </c>
      <c r="T129" s="8"/>
      <c r="U129" s="4">
        <f t="shared" si="22"/>
        <v>51</v>
      </c>
      <c r="V129" s="4" t="str">
        <f t="shared" si="23"/>
        <v>NOC</v>
      </c>
      <c r="W129" s="4">
        <f t="shared" si="24"/>
        <v>-2</v>
      </c>
      <c r="X129" s="4">
        <f t="shared" si="25"/>
        <v>-7</v>
      </c>
      <c r="Y129" s="4">
        <f t="shared" si="26"/>
        <v>3</v>
      </c>
      <c r="Z129" s="4">
        <f t="shared" si="27"/>
        <v>0</v>
      </c>
      <c r="AA129" s="4">
        <f t="shared" si="28"/>
        <v>6</v>
      </c>
      <c r="AB129" s="2"/>
      <c r="AC129" s="2"/>
      <c r="AD129" s="2"/>
      <c r="AE129" s="2"/>
      <c r="AF129" s="2"/>
      <c r="AG129" s="2"/>
      <c r="AH129" s="2"/>
    </row>
    <row r="130" spans="1:34" ht="13.2" x14ac:dyDescent="0.3">
      <c r="A130" s="2" t="s">
        <v>288</v>
      </c>
      <c r="B130" s="2" t="s">
        <v>289</v>
      </c>
      <c r="C130" s="2" t="s">
        <v>36</v>
      </c>
      <c r="D130" s="2" t="s">
        <v>36</v>
      </c>
      <c r="E130" s="2" t="s">
        <v>285</v>
      </c>
      <c r="F130" s="2" t="s">
        <v>50</v>
      </c>
      <c r="G130" s="2" t="s">
        <v>62</v>
      </c>
      <c r="H130" s="4">
        <v>2</v>
      </c>
      <c r="I130" s="4">
        <v>52</v>
      </c>
      <c r="J130" s="4">
        <v>2</v>
      </c>
      <c r="K130" s="4">
        <v>0</v>
      </c>
      <c r="L130" s="4">
        <v>0</v>
      </c>
      <c r="M130" s="4">
        <f t="shared" si="21"/>
        <v>56</v>
      </c>
      <c r="N130" s="4" t="str">
        <f t="shared" si="15"/>
        <v>LAB</v>
      </c>
      <c r="O130" s="9">
        <v>3</v>
      </c>
      <c r="P130" s="9">
        <v>48</v>
      </c>
      <c r="Q130" s="9">
        <v>3</v>
      </c>
      <c r="R130" s="9">
        <v>0</v>
      </c>
      <c r="S130" s="9">
        <v>0</v>
      </c>
      <c r="T130" s="8"/>
      <c r="U130" s="4">
        <f t="shared" si="22"/>
        <v>54</v>
      </c>
      <c r="V130" s="4" t="str">
        <f t="shared" si="23"/>
        <v>LAB</v>
      </c>
      <c r="W130" s="4">
        <f t="shared" si="24"/>
        <v>1</v>
      </c>
      <c r="X130" s="4">
        <f t="shared" si="25"/>
        <v>-4</v>
      </c>
      <c r="Y130" s="4">
        <f t="shared" si="26"/>
        <v>1</v>
      </c>
      <c r="Z130" s="4">
        <f t="shared" si="27"/>
        <v>0</v>
      </c>
      <c r="AA130" s="4">
        <f t="shared" si="28"/>
        <v>0</v>
      </c>
      <c r="AB130" s="2"/>
      <c r="AC130" s="2"/>
      <c r="AD130" s="2"/>
      <c r="AE130" s="2"/>
      <c r="AF130" s="2"/>
      <c r="AG130" s="2"/>
      <c r="AH130" s="2"/>
    </row>
    <row r="131" spans="1:34" ht="13.2" x14ac:dyDescent="0.3">
      <c r="A131" s="2" t="s">
        <v>290</v>
      </c>
      <c r="B131" s="2" t="s">
        <v>291</v>
      </c>
      <c r="C131" s="2" t="s">
        <v>36</v>
      </c>
      <c r="D131" s="2" t="s">
        <v>36</v>
      </c>
      <c r="E131" s="2" t="s">
        <v>285</v>
      </c>
      <c r="F131" s="2" t="s">
        <v>50</v>
      </c>
      <c r="G131" s="2" t="s">
        <v>234</v>
      </c>
      <c r="H131" s="4">
        <v>3</v>
      </c>
      <c r="I131" s="4">
        <v>19</v>
      </c>
      <c r="J131" s="4">
        <v>0</v>
      </c>
      <c r="K131" s="4">
        <v>0</v>
      </c>
      <c r="L131" s="4">
        <v>11</v>
      </c>
      <c r="M131" s="4">
        <f t="shared" si="21"/>
        <v>33</v>
      </c>
      <c r="N131" s="4" t="str">
        <f t="shared" ref="N131:N144" si="29">IF(MAX(H131:L131)&gt;M131/2, INDEX($O$2:$S$2,MATCH(MAX(H131:L131),H131:L131,0)), "NOC")</f>
        <v>LAB</v>
      </c>
      <c r="O131" s="9">
        <v>15</v>
      </c>
      <c r="P131" s="9">
        <v>11</v>
      </c>
      <c r="Q131" s="9">
        <v>0</v>
      </c>
      <c r="R131" s="9">
        <v>0</v>
      </c>
      <c r="S131" s="9">
        <v>10</v>
      </c>
      <c r="T131" s="8"/>
      <c r="U131" s="4">
        <f t="shared" si="22"/>
        <v>36</v>
      </c>
      <c r="V131" s="4" t="str">
        <f t="shared" si="23"/>
        <v>NOC</v>
      </c>
      <c r="W131" s="4">
        <f t="shared" ref="W131:W144" si="30">O131-H131</f>
        <v>12</v>
      </c>
      <c r="X131" s="4">
        <f t="shared" ref="X131:X144" si="31">P131-I131</f>
        <v>-8</v>
      </c>
      <c r="Y131" s="4">
        <f t="shared" ref="Y131:Y144" si="32">Q131-J131</f>
        <v>0</v>
      </c>
      <c r="Z131" s="4">
        <f t="shared" ref="Z131:Z144" si="33">R131-K131</f>
        <v>0</v>
      </c>
      <c r="AA131" s="4">
        <f t="shared" ref="AA131:AA144" si="34">S131-L131</f>
        <v>-1</v>
      </c>
      <c r="AB131" s="2"/>
      <c r="AC131" s="2"/>
      <c r="AD131" s="2"/>
      <c r="AE131" s="2"/>
      <c r="AF131" s="2"/>
      <c r="AG131" s="2"/>
      <c r="AH131" s="2"/>
    </row>
    <row r="132" spans="1:34" ht="13.2" x14ac:dyDescent="0.3">
      <c r="A132" s="2" t="s">
        <v>292</v>
      </c>
      <c r="B132" s="2" t="s">
        <v>293</v>
      </c>
      <c r="C132" s="2" t="s">
        <v>36</v>
      </c>
      <c r="D132" s="2" t="s">
        <v>36</v>
      </c>
      <c r="E132" s="2" t="s">
        <v>285</v>
      </c>
      <c r="F132" s="2" t="s">
        <v>20</v>
      </c>
      <c r="G132" s="2" t="s">
        <v>217</v>
      </c>
      <c r="H132" s="4">
        <v>2</v>
      </c>
      <c r="I132" s="4">
        <v>31</v>
      </c>
      <c r="J132" s="4">
        <v>24</v>
      </c>
      <c r="K132" s="4">
        <v>0</v>
      </c>
      <c r="L132" s="4">
        <v>0</v>
      </c>
      <c r="M132" s="4">
        <f t="shared" ref="M132:M144" si="35">SUM(H132:L132)</f>
        <v>57</v>
      </c>
      <c r="N132" s="4" t="str">
        <f t="shared" si="29"/>
        <v>LAB</v>
      </c>
      <c r="O132" s="9">
        <v>0</v>
      </c>
      <c r="P132" s="9">
        <v>27</v>
      </c>
      <c r="Q132" s="9">
        <v>29</v>
      </c>
      <c r="R132" s="9">
        <v>0</v>
      </c>
      <c r="S132" s="9">
        <v>1</v>
      </c>
      <c r="T132" s="8"/>
      <c r="U132" s="4">
        <f t="shared" ref="U132:U148" si="36">SUM(O132:T132)</f>
        <v>57</v>
      </c>
      <c r="V132" s="4" t="str">
        <f t="shared" ref="V132:V148" si="37">IF(MAX(O132:S132)&gt;U132/2, INDEX($O$2:$S$2,MATCH(MAX(O132:S132),O132:S132,0)), "NOC")</f>
        <v>LD</v>
      </c>
      <c r="W132" s="4">
        <f t="shared" si="30"/>
        <v>-2</v>
      </c>
      <c r="X132" s="4">
        <f t="shared" si="31"/>
        <v>-4</v>
      </c>
      <c r="Y132" s="4">
        <f t="shared" si="32"/>
        <v>5</v>
      </c>
      <c r="Z132" s="4">
        <f t="shared" si="33"/>
        <v>0</v>
      </c>
      <c r="AA132" s="4">
        <f t="shared" si="34"/>
        <v>1</v>
      </c>
      <c r="AB132" s="2"/>
      <c r="AC132" s="2"/>
      <c r="AD132" s="2"/>
      <c r="AE132" s="2"/>
      <c r="AF132" s="2"/>
      <c r="AG132" s="2"/>
      <c r="AH132" s="2"/>
    </row>
    <row r="133" spans="1:34" ht="13.2" x14ac:dyDescent="0.3">
      <c r="A133" s="2" t="s">
        <v>294</v>
      </c>
      <c r="B133" s="2" t="s">
        <v>295</v>
      </c>
      <c r="C133" s="2" t="s">
        <v>36</v>
      </c>
      <c r="D133" s="2" t="s">
        <v>36</v>
      </c>
      <c r="E133" s="2" t="s">
        <v>285</v>
      </c>
      <c r="F133" s="2" t="s">
        <v>50</v>
      </c>
      <c r="G133" s="2" t="s">
        <v>21</v>
      </c>
      <c r="H133" s="4">
        <v>24</v>
      </c>
      <c r="I133" s="4">
        <v>21</v>
      </c>
      <c r="J133" s="4">
        <v>12</v>
      </c>
      <c r="K133" s="4">
        <v>0</v>
      </c>
      <c r="L133" s="4">
        <v>0</v>
      </c>
      <c r="M133" s="4">
        <f t="shared" si="35"/>
        <v>57</v>
      </c>
      <c r="N133" s="4" t="str">
        <f t="shared" si="29"/>
        <v>NOC</v>
      </c>
      <c r="O133" s="9">
        <v>23</v>
      </c>
      <c r="P133" s="9">
        <v>19</v>
      </c>
      <c r="Q133" s="9">
        <v>14</v>
      </c>
      <c r="R133" s="9">
        <v>0</v>
      </c>
      <c r="S133" s="9">
        <v>0</v>
      </c>
      <c r="T133" s="8">
        <v>1</v>
      </c>
      <c r="U133" s="4">
        <f t="shared" si="36"/>
        <v>57</v>
      </c>
      <c r="V133" s="4" t="str">
        <f t="shared" si="37"/>
        <v>NOC</v>
      </c>
      <c r="W133" s="4">
        <f t="shared" si="30"/>
        <v>-1</v>
      </c>
      <c r="X133" s="4">
        <f t="shared" si="31"/>
        <v>-2</v>
      </c>
      <c r="Y133" s="4">
        <f t="shared" si="32"/>
        <v>2</v>
      </c>
      <c r="Z133" s="4">
        <f t="shared" si="33"/>
        <v>0</v>
      </c>
      <c r="AA133" s="4">
        <f t="shared" si="34"/>
        <v>0</v>
      </c>
      <c r="AB133" s="2"/>
      <c r="AC133" s="2"/>
      <c r="AD133" s="2"/>
      <c r="AE133" s="2"/>
      <c r="AF133" s="2"/>
      <c r="AG133" s="2"/>
      <c r="AH133" s="2"/>
    </row>
    <row r="134" spans="1:34" ht="13.2" x14ac:dyDescent="0.3">
      <c r="A134" s="2" t="s">
        <v>296</v>
      </c>
      <c r="B134" s="2" t="s">
        <v>297</v>
      </c>
      <c r="C134" s="2" t="s">
        <v>36</v>
      </c>
      <c r="D134" s="2" t="s">
        <v>36</v>
      </c>
      <c r="E134" s="2" t="s">
        <v>285</v>
      </c>
      <c r="F134" s="2" t="s">
        <v>50</v>
      </c>
      <c r="G134" s="2" t="s">
        <v>217</v>
      </c>
      <c r="H134" s="4">
        <v>18</v>
      </c>
      <c r="I134" s="4">
        <v>19</v>
      </c>
      <c r="J134" s="4">
        <v>4</v>
      </c>
      <c r="K134" s="4">
        <v>0</v>
      </c>
      <c r="L134" s="4">
        <v>1</v>
      </c>
      <c r="M134" s="4">
        <f t="shared" si="35"/>
        <v>42</v>
      </c>
      <c r="N134" s="4" t="str">
        <f t="shared" si="29"/>
        <v>NOC</v>
      </c>
      <c r="O134" s="9">
        <v>30</v>
      </c>
      <c r="P134" s="9">
        <v>8</v>
      </c>
      <c r="Q134" s="9">
        <v>3</v>
      </c>
      <c r="R134" s="9">
        <v>0</v>
      </c>
      <c r="S134" s="9">
        <v>1</v>
      </c>
      <c r="T134" s="8"/>
      <c r="U134" s="4">
        <f t="shared" si="36"/>
        <v>42</v>
      </c>
      <c r="V134" s="4" t="str">
        <f t="shared" si="37"/>
        <v>CON</v>
      </c>
      <c r="W134" s="4">
        <f t="shared" si="30"/>
        <v>12</v>
      </c>
      <c r="X134" s="4">
        <f t="shared" si="31"/>
        <v>-11</v>
      </c>
      <c r="Y134" s="4">
        <f t="shared" si="32"/>
        <v>-1</v>
      </c>
      <c r="Z134" s="4">
        <f t="shared" si="33"/>
        <v>0</v>
      </c>
      <c r="AA134" s="4">
        <f t="shared" si="34"/>
        <v>0</v>
      </c>
      <c r="AB134" s="2"/>
      <c r="AC134" s="2"/>
      <c r="AD134" s="2"/>
      <c r="AE134" s="2"/>
      <c r="AF134" s="2"/>
      <c r="AG134" s="2"/>
      <c r="AH134" s="2"/>
    </row>
    <row r="135" spans="1:34" ht="13.2" x14ac:dyDescent="0.3">
      <c r="A135" s="2" t="s">
        <v>298</v>
      </c>
      <c r="B135" s="2" t="s">
        <v>299</v>
      </c>
      <c r="C135" s="2" t="s">
        <v>36</v>
      </c>
      <c r="D135" s="2" t="s">
        <v>36</v>
      </c>
      <c r="E135" s="2" t="s">
        <v>285</v>
      </c>
      <c r="F135" s="2" t="s">
        <v>50</v>
      </c>
      <c r="G135" s="2" t="s">
        <v>27</v>
      </c>
      <c r="H135" s="4">
        <v>31</v>
      </c>
      <c r="I135" s="4">
        <v>14</v>
      </c>
      <c r="J135" s="4">
        <v>6</v>
      </c>
      <c r="K135" s="4">
        <v>1</v>
      </c>
      <c r="L135" s="4">
        <v>8</v>
      </c>
      <c r="M135" s="4">
        <f t="shared" si="35"/>
        <v>60</v>
      </c>
      <c r="N135" s="4" t="str">
        <f t="shared" si="29"/>
        <v>CON</v>
      </c>
      <c r="O135" s="9">
        <v>28</v>
      </c>
      <c r="P135" s="9">
        <v>17</v>
      </c>
      <c r="Q135" s="9">
        <v>8</v>
      </c>
      <c r="R135" s="9">
        <v>3</v>
      </c>
      <c r="S135" s="9">
        <v>4</v>
      </c>
      <c r="T135" s="8"/>
      <c r="U135" s="4">
        <f t="shared" si="36"/>
        <v>60</v>
      </c>
      <c r="V135" s="4" t="str">
        <f t="shared" si="37"/>
        <v>NOC</v>
      </c>
      <c r="W135" s="4">
        <f t="shared" si="30"/>
        <v>-3</v>
      </c>
      <c r="X135" s="4">
        <f t="shared" si="31"/>
        <v>3</v>
      </c>
      <c r="Y135" s="4">
        <f t="shared" si="32"/>
        <v>2</v>
      </c>
      <c r="Z135" s="4">
        <f t="shared" si="33"/>
        <v>2</v>
      </c>
      <c r="AA135" s="4">
        <f t="shared" si="34"/>
        <v>-4</v>
      </c>
      <c r="AB135" s="2"/>
      <c r="AC135" s="2"/>
      <c r="AD135" s="2"/>
      <c r="AE135" s="2"/>
      <c r="AF135" s="2"/>
      <c r="AG135" s="2"/>
      <c r="AH135" s="2"/>
    </row>
    <row r="136" spans="1:34" ht="13.2" x14ac:dyDescent="0.3">
      <c r="A136" s="2" t="s">
        <v>300</v>
      </c>
      <c r="B136" s="2" t="s">
        <v>301</v>
      </c>
      <c r="C136" s="2" t="s">
        <v>36</v>
      </c>
      <c r="D136" s="2" t="s">
        <v>36</v>
      </c>
      <c r="E136" s="2" t="s">
        <v>285</v>
      </c>
      <c r="F136" s="2" t="s">
        <v>50</v>
      </c>
      <c r="G136" s="2" t="s">
        <v>39</v>
      </c>
      <c r="H136" s="4">
        <v>26</v>
      </c>
      <c r="I136" s="4">
        <v>31</v>
      </c>
      <c r="J136" s="4">
        <v>0</v>
      </c>
      <c r="K136" s="4">
        <v>0</v>
      </c>
      <c r="L136" s="4">
        <v>0</v>
      </c>
      <c r="M136" s="4">
        <f t="shared" si="35"/>
        <v>57</v>
      </c>
      <c r="N136" s="4" t="str">
        <f t="shared" si="29"/>
        <v>LAB</v>
      </c>
      <c r="O136" s="9">
        <v>24</v>
      </c>
      <c r="P136" s="9">
        <v>24</v>
      </c>
      <c r="Q136" s="9">
        <v>0</v>
      </c>
      <c r="R136" s="9">
        <v>1</v>
      </c>
      <c r="S136" s="9">
        <v>8</v>
      </c>
      <c r="T136" s="8"/>
      <c r="U136" s="4">
        <f t="shared" si="36"/>
        <v>57</v>
      </c>
      <c r="V136" s="4" t="str">
        <f t="shared" si="37"/>
        <v>NOC</v>
      </c>
      <c r="W136" s="4">
        <f t="shared" si="30"/>
        <v>-2</v>
      </c>
      <c r="X136" s="4">
        <f t="shared" si="31"/>
        <v>-7</v>
      </c>
      <c r="Y136" s="4">
        <f t="shared" si="32"/>
        <v>0</v>
      </c>
      <c r="Z136" s="4">
        <f t="shared" si="33"/>
        <v>1</v>
      </c>
      <c r="AA136" s="4">
        <f t="shared" si="34"/>
        <v>8</v>
      </c>
      <c r="AB136" s="2"/>
      <c r="AC136" s="2"/>
      <c r="AD136" s="2"/>
      <c r="AE136" s="2"/>
      <c r="AF136" s="2"/>
      <c r="AG136" s="2"/>
      <c r="AH136" s="2"/>
    </row>
    <row r="137" spans="1:34" ht="13.2" x14ac:dyDescent="0.3">
      <c r="A137" s="2" t="s">
        <v>302</v>
      </c>
      <c r="B137" s="2" t="s">
        <v>303</v>
      </c>
      <c r="C137" s="2" t="s">
        <v>36</v>
      </c>
      <c r="D137" s="2" t="s">
        <v>36</v>
      </c>
      <c r="E137" s="2" t="s">
        <v>285</v>
      </c>
      <c r="F137" s="2" t="s">
        <v>50</v>
      </c>
      <c r="G137" s="2" t="s">
        <v>21</v>
      </c>
      <c r="H137" s="4">
        <v>19</v>
      </c>
      <c r="I137" s="4">
        <v>6</v>
      </c>
      <c r="J137" s="4">
        <v>16</v>
      </c>
      <c r="K137" s="4">
        <v>0</v>
      </c>
      <c r="L137" s="4">
        <v>1</v>
      </c>
      <c r="M137" s="4">
        <f t="shared" si="35"/>
        <v>42</v>
      </c>
      <c r="N137" s="4" t="str">
        <f t="shared" si="29"/>
        <v>NOC</v>
      </c>
      <c r="O137" s="9">
        <v>13</v>
      </c>
      <c r="P137" s="9">
        <v>9</v>
      </c>
      <c r="Q137" s="9">
        <v>17</v>
      </c>
      <c r="R137" s="9">
        <v>0</v>
      </c>
      <c r="S137" s="9">
        <v>3</v>
      </c>
      <c r="T137" s="8"/>
      <c r="U137" s="4">
        <f t="shared" si="36"/>
        <v>42</v>
      </c>
      <c r="V137" s="4" t="str">
        <f t="shared" si="37"/>
        <v>NOC</v>
      </c>
      <c r="W137" s="4">
        <f t="shared" si="30"/>
        <v>-6</v>
      </c>
      <c r="X137" s="4">
        <f t="shared" si="31"/>
        <v>3</v>
      </c>
      <c r="Y137" s="4">
        <f t="shared" si="32"/>
        <v>1</v>
      </c>
      <c r="Z137" s="4">
        <f t="shared" si="33"/>
        <v>0</v>
      </c>
      <c r="AA137" s="4">
        <f t="shared" si="34"/>
        <v>2</v>
      </c>
      <c r="AB137" s="2"/>
      <c r="AC137" s="2"/>
      <c r="AD137" s="2"/>
      <c r="AE137" s="2"/>
      <c r="AF137" s="2"/>
      <c r="AG137" s="2"/>
      <c r="AH137" s="2"/>
    </row>
    <row r="138" spans="1:34" ht="13.2" x14ac:dyDescent="0.3">
      <c r="A138" s="2" t="s">
        <v>304</v>
      </c>
      <c r="B138" s="2" t="s">
        <v>305</v>
      </c>
      <c r="C138" s="2" t="s">
        <v>22</v>
      </c>
      <c r="D138" s="2" t="s">
        <v>36</v>
      </c>
      <c r="E138" s="2" t="s">
        <v>285</v>
      </c>
      <c r="F138" s="2" t="s">
        <v>50</v>
      </c>
      <c r="G138" s="2" t="s">
        <v>21</v>
      </c>
      <c r="H138" s="4">
        <v>12</v>
      </c>
      <c r="I138" s="4">
        <v>30</v>
      </c>
      <c r="J138" s="4">
        <v>1</v>
      </c>
      <c r="K138" s="4">
        <v>3</v>
      </c>
      <c r="L138" s="4">
        <v>0</v>
      </c>
      <c r="M138" s="4">
        <f t="shared" si="35"/>
        <v>46</v>
      </c>
      <c r="N138" s="4" t="str">
        <f t="shared" si="29"/>
        <v>LAB</v>
      </c>
      <c r="O138" s="9">
        <v>6</v>
      </c>
      <c r="P138" s="9">
        <v>32</v>
      </c>
      <c r="Q138" s="9">
        <v>3</v>
      </c>
      <c r="R138" s="9">
        <v>7</v>
      </c>
      <c r="S138" s="9">
        <v>0</v>
      </c>
      <c r="T138" s="8"/>
      <c r="U138" s="4">
        <f t="shared" si="36"/>
        <v>48</v>
      </c>
      <c r="V138" s="4" t="str">
        <f t="shared" si="37"/>
        <v>LAB</v>
      </c>
      <c r="W138" s="4">
        <f t="shared" si="30"/>
        <v>-6</v>
      </c>
      <c r="X138" s="4">
        <f t="shared" si="31"/>
        <v>2</v>
      </c>
      <c r="Y138" s="4">
        <f t="shared" si="32"/>
        <v>2</v>
      </c>
      <c r="Z138" s="4">
        <f t="shared" si="33"/>
        <v>4</v>
      </c>
      <c r="AA138" s="4">
        <f t="shared" si="34"/>
        <v>0</v>
      </c>
      <c r="AB138" s="2"/>
      <c r="AC138" s="2"/>
      <c r="AD138" s="2"/>
      <c r="AE138" s="2"/>
      <c r="AF138" s="2"/>
      <c r="AG138" s="2"/>
      <c r="AH138" s="2"/>
    </row>
    <row r="139" spans="1:34" ht="13.2" x14ac:dyDescent="0.3">
      <c r="A139" s="2" t="s">
        <v>306</v>
      </c>
      <c r="B139" s="2" t="s">
        <v>307</v>
      </c>
      <c r="C139" s="2" t="s">
        <v>36</v>
      </c>
      <c r="D139" s="2" t="s">
        <v>36</v>
      </c>
      <c r="E139" s="2" t="s">
        <v>285</v>
      </c>
      <c r="F139" s="2" t="s">
        <v>50</v>
      </c>
      <c r="G139" s="2" t="s">
        <v>21</v>
      </c>
      <c r="H139" s="4">
        <v>7</v>
      </c>
      <c r="I139" s="4">
        <v>34</v>
      </c>
      <c r="J139" s="4">
        <v>0</v>
      </c>
      <c r="K139" s="4">
        <v>0</v>
      </c>
      <c r="L139" s="4">
        <v>1</v>
      </c>
      <c r="M139" s="4">
        <f t="shared" si="35"/>
        <v>42</v>
      </c>
      <c r="N139" s="4" t="str">
        <f t="shared" si="29"/>
        <v>LAB</v>
      </c>
      <c r="O139" s="9">
        <v>6</v>
      </c>
      <c r="P139" s="9">
        <v>35</v>
      </c>
      <c r="Q139" s="9">
        <v>0</v>
      </c>
      <c r="R139" s="9">
        <v>0</v>
      </c>
      <c r="S139" s="9">
        <v>1</v>
      </c>
      <c r="T139" s="8"/>
      <c r="U139" s="4">
        <f t="shared" si="36"/>
        <v>42</v>
      </c>
      <c r="V139" s="4" t="str">
        <f t="shared" si="37"/>
        <v>LAB</v>
      </c>
      <c r="W139" s="4">
        <f t="shared" si="30"/>
        <v>-1</v>
      </c>
      <c r="X139" s="4">
        <f t="shared" si="31"/>
        <v>1</v>
      </c>
      <c r="Y139" s="4">
        <f t="shared" si="32"/>
        <v>0</v>
      </c>
      <c r="Z139" s="4">
        <f t="shared" si="33"/>
        <v>0</v>
      </c>
      <c r="AA139" s="4">
        <f t="shared" si="34"/>
        <v>0</v>
      </c>
      <c r="AB139" s="2"/>
      <c r="AC139" s="2"/>
      <c r="AD139" s="2"/>
      <c r="AE139" s="2"/>
      <c r="AF139" s="2"/>
      <c r="AG139" s="2"/>
      <c r="AH139" s="2"/>
    </row>
    <row r="140" spans="1:34" ht="13.2" x14ac:dyDescent="0.3">
      <c r="A140" s="2" t="s">
        <v>308</v>
      </c>
      <c r="B140" s="2" t="s">
        <v>309</v>
      </c>
      <c r="C140" s="2" t="s">
        <v>36</v>
      </c>
      <c r="D140" s="2" t="s">
        <v>36</v>
      </c>
      <c r="E140" s="2" t="s">
        <v>285</v>
      </c>
      <c r="F140" s="2" t="s">
        <v>50</v>
      </c>
      <c r="G140" s="2" t="s">
        <v>21</v>
      </c>
      <c r="H140" s="4">
        <v>19</v>
      </c>
      <c r="I140" s="4">
        <v>25</v>
      </c>
      <c r="J140" s="4">
        <v>0</v>
      </c>
      <c r="K140" s="4">
        <v>0</v>
      </c>
      <c r="L140" s="4">
        <v>4</v>
      </c>
      <c r="M140" s="4">
        <f t="shared" si="35"/>
        <v>48</v>
      </c>
      <c r="N140" s="4" t="str">
        <f t="shared" si="29"/>
        <v>LAB</v>
      </c>
      <c r="O140" s="9">
        <v>21</v>
      </c>
      <c r="P140" s="9">
        <v>26</v>
      </c>
      <c r="Q140" s="9">
        <v>1</v>
      </c>
      <c r="R140" s="9">
        <v>0</v>
      </c>
      <c r="S140" s="9">
        <v>0</v>
      </c>
      <c r="T140" s="8"/>
      <c r="U140" s="4">
        <f t="shared" si="36"/>
        <v>48</v>
      </c>
      <c r="V140" s="4" t="str">
        <f t="shared" si="37"/>
        <v>LAB</v>
      </c>
      <c r="W140" s="4">
        <f t="shared" si="30"/>
        <v>2</v>
      </c>
      <c r="X140" s="4">
        <f t="shared" si="31"/>
        <v>1</v>
      </c>
      <c r="Y140" s="4">
        <f t="shared" si="32"/>
        <v>1</v>
      </c>
      <c r="Z140" s="4">
        <f t="shared" si="33"/>
        <v>0</v>
      </c>
      <c r="AA140" s="4">
        <f t="shared" si="34"/>
        <v>-4</v>
      </c>
      <c r="AB140" s="2"/>
      <c r="AC140" s="2"/>
      <c r="AD140" s="2"/>
      <c r="AE140" s="2"/>
      <c r="AF140" s="2"/>
      <c r="AG140" s="2"/>
      <c r="AH140" s="2"/>
    </row>
    <row r="141" spans="1:34" ht="13.2" x14ac:dyDescent="0.3">
      <c r="A141" s="2" t="s">
        <v>310</v>
      </c>
      <c r="B141" s="2" t="s">
        <v>311</v>
      </c>
      <c r="C141" s="2" t="s">
        <v>36</v>
      </c>
      <c r="D141" s="2" t="s">
        <v>36</v>
      </c>
      <c r="E141" s="2" t="s">
        <v>285</v>
      </c>
      <c r="F141" s="2" t="s">
        <v>50</v>
      </c>
      <c r="G141" s="2" t="s">
        <v>27</v>
      </c>
      <c r="H141" s="4">
        <v>29</v>
      </c>
      <c r="I141" s="4">
        <v>11</v>
      </c>
      <c r="J141" s="4">
        <v>2</v>
      </c>
      <c r="K141" s="4">
        <v>0</v>
      </c>
      <c r="L141" s="4">
        <v>9</v>
      </c>
      <c r="M141" s="4">
        <f t="shared" si="35"/>
        <v>51</v>
      </c>
      <c r="N141" s="4" t="str">
        <f t="shared" si="29"/>
        <v>CON</v>
      </c>
      <c r="O141" s="9">
        <v>21</v>
      </c>
      <c r="P141" s="9">
        <v>16</v>
      </c>
      <c r="Q141" s="9">
        <v>6</v>
      </c>
      <c r="R141" s="9">
        <v>0</v>
      </c>
      <c r="S141" s="9">
        <v>8</v>
      </c>
      <c r="T141" s="8"/>
      <c r="U141" s="4">
        <f t="shared" si="36"/>
        <v>51</v>
      </c>
      <c r="V141" s="4" t="str">
        <f t="shared" si="37"/>
        <v>NOC</v>
      </c>
      <c r="W141" s="4">
        <f t="shared" si="30"/>
        <v>-8</v>
      </c>
      <c r="X141" s="4">
        <f t="shared" si="31"/>
        <v>5</v>
      </c>
      <c r="Y141" s="4">
        <f t="shared" si="32"/>
        <v>4</v>
      </c>
      <c r="Z141" s="4">
        <f t="shared" si="33"/>
        <v>0</v>
      </c>
      <c r="AA141" s="4">
        <f t="shared" si="34"/>
        <v>-1</v>
      </c>
      <c r="AB141" s="2"/>
      <c r="AC141" s="2"/>
      <c r="AD141" s="2"/>
      <c r="AE141" s="2"/>
      <c r="AF141" s="2"/>
      <c r="AG141" s="2"/>
      <c r="AH141" s="2"/>
    </row>
    <row r="142" spans="1:34" ht="13.2" x14ac:dyDescent="0.3">
      <c r="A142" s="2" t="s">
        <v>312</v>
      </c>
      <c r="B142" s="2" t="s">
        <v>313</v>
      </c>
      <c r="C142" s="2" t="s">
        <v>36</v>
      </c>
      <c r="D142" s="2" t="s">
        <v>36</v>
      </c>
      <c r="E142" s="2" t="s">
        <v>285</v>
      </c>
      <c r="F142" s="2" t="s">
        <v>50</v>
      </c>
      <c r="G142" s="2" t="s">
        <v>39</v>
      </c>
      <c r="H142" s="4">
        <v>29</v>
      </c>
      <c r="I142" s="4">
        <v>26</v>
      </c>
      <c r="J142" s="4">
        <v>2</v>
      </c>
      <c r="K142" s="4">
        <v>0</v>
      </c>
      <c r="L142" s="4">
        <v>0</v>
      </c>
      <c r="M142" s="4">
        <f t="shared" si="35"/>
        <v>57</v>
      </c>
      <c r="N142" s="4" t="str">
        <f t="shared" si="29"/>
        <v>CON</v>
      </c>
      <c r="O142" s="9">
        <v>34</v>
      </c>
      <c r="P142" s="9">
        <v>23</v>
      </c>
      <c r="Q142" s="9">
        <v>0</v>
      </c>
      <c r="R142" s="9">
        <v>0</v>
      </c>
      <c r="S142" s="9">
        <v>0</v>
      </c>
      <c r="T142" s="8"/>
      <c r="U142" s="4">
        <f t="shared" si="36"/>
        <v>57</v>
      </c>
      <c r="V142" s="4" t="str">
        <f t="shared" si="37"/>
        <v>CON</v>
      </c>
      <c r="W142" s="4">
        <f t="shared" si="30"/>
        <v>5</v>
      </c>
      <c r="X142" s="4">
        <f t="shared" si="31"/>
        <v>-3</v>
      </c>
      <c r="Y142" s="4">
        <f t="shared" si="32"/>
        <v>-2</v>
      </c>
      <c r="Z142" s="4">
        <f t="shared" si="33"/>
        <v>0</v>
      </c>
      <c r="AA142" s="4">
        <f t="shared" si="34"/>
        <v>0</v>
      </c>
      <c r="AB142" s="2"/>
      <c r="AC142" s="2"/>
      <c r="AD142" s="2"/>
      <c r="AE142" s="2"/>
      <c r="AF142" s="2"/>
      <c r="AG142" s="2"/>
      <c r="AH142" s="2"/>
    </row>
    <row r="143" spans="1:34" ht="13.2" x14ac:dyDescent="0.3">
      <c r="A143" s="2" t="s">
        <v>314</v>
      </c>
      <c r="B143" s="2" t="s">
        <v>315</v>
      </c>
      <c r="C143" s="2" t="s">
        <v>36</v>
      </c>
      <c r="D143" s="2" t="s">
        <v>36</v>
      </c>
      <c r="E143" s="2" t="s">
        <v>285</v>
      </c>
      <c r="F143" s="2" t="s">
        <v>50</v>
      </c>
      <c r="G143" s="2" t="s">
        <v>27</v>
      </c>
      <c r="H143" s="4">
        <v>20</v>
      </c>
      <c r="I143" s="4">
        <v>17</v>
      </c>
      <c r="J143" s="4">
        <v>0</v>
      </c>
      <c r="K143" s="4">
        <v>0</v>
      </c>
      <c r="L143" s="4">
        <v>12</v>
      </c>
      <c r="M143" s="4">
        <f t="shared" si="35"/>
        <v>49</v>
      </c>
      <c r="N143" s="4" t="str">
        <f t="shared" si="29"/>
        <v>NOC</v>
      </c>
      <c r="O143" s="9">
        <v>30</v>
      </c>
      <c r="P143" s="9">
        <v>14</v>
      </c>
      <c r="Q143" s="9">
        <v>0</v>
      </c>
      <c r="R143" s="9">
        <v>0</v>
      </c>
      <c r="S143" s="9">
        <v>5</v>
      </c>
      <c r="T143" s="8"/>
      <c r="U143" s="4">
        <f t="shared" si="36"/>
        <v>49</v>
      </c>
      <c r="V143" s="4" t="str">
        <f t="shared" si="37"/>
        <v>CON</v>
      </c>
      <c r="W143" s="4">
        <f t="shared" si="30"/>
        <v>10</v>
      </c>
      <c r="X143" s="4">
        <f t="shared" si="31"/>
        <v>-3</v>
      </c>
      <c r="Y143" s="4">
        <f t="shared" si="32"/>
        <v>0</v>
      </c>
      <c r="Z143" s="4">
        <f t="shared" si="33"/>
        <v>0</v>
      </c>
      <c r="AA143" s="4">
        <f t="shared" si="34"/>
        <v>-7</v>
      </c>
      <c r="AB143" s="2"/>
      <c r="AC143" s="2"/>
      <c r="AD143" s="2"/>
      <c r="AE143" s="2"/>
      <c r="AF143" s="2"/>
      <c r="AG143" s="2"/>
      <c r="AH143" s="2"/>
    </row>
    <row r="144" spans="1:34" ht="13.2" x14ac:dyDescent="0.3">
      <c r="A144" s="2" t="s">
        <v>316</v>
      </c>
      <c r="B144" s="2" t="s">
        <v>317</v>
      </c>
      <c r="C144" s="2" t="s">
        <v>36</v>
      </c>
      <c r="D144" s="2" t="s">
        <v>36</v>
      </c>
      <c r="E144" s="2" t="s">
        <v>285</v>
      </c>
      <c r="F144" s="2" t="s">
        <v>50</v>
      </c>
      <c r="G144" s="2" t="s">
        <v>21</v>
      </c>
      <c r="H144" s="4">
        <v>42</v>
      </c>
      <c r="I144" s="4">
        <v>3</v>
      </c>
      <c r="J144" s="4">
        <v>8</v>
      </c>
      <c r="K144" s="4">
        <v>0</v>
      </c>
      <c r="L144" s="4">
        <v>1</v>
      </c>
      <c r="M144" s="4">
        <f t="shared" si="35"/>
        <v>54</v>
      </c>
      <c r="N144" s="4" t="str">
        <f t="shared" si="29"/>
        <v>CON</v>
      </c>
      <c r="O144" s="9">
        <v>26</v>
      </c>
      <c r="P144" s="9">
        <v>3</v>
      </c>
      <c r="Q144" s="9">
        <v>23</v>
      </c>
      <c r="R144" s="9">
        <v>0</v>
      </c>
      <c r="S144" s="9">
        <v>2</v>
      </c>
      <c r="T144" s="8"/>
      <c r="U144" s="4">
        <f t="shared" si="36"/>
        <v>54</v>
      </c>
      <c r="V144" s="4" t="str">
        <f t="shared" si="37"/>
        <v>NOC</v>
      </c>
      <c r="W144" s="4">
        <f t="shared" si="30"/>
        <v>-16</v>
      </c>
      <c r="X144" s="4">
        <f t="shared" si="31"/>
        <v>0</v>
      </c>
      <c r="Y144" s="4">
        <f t="shared" si="32"/>
        <v>15</v>
      </c>
      <c r="Z144" s="4">
        <f t="shared" si="33"/>
        <v>0</v>
      </c>
      <c r="AA144" s="4">
        <f t="shared" si="34"/>
        <v>1</v>
      </c>
      <c r="AB144" s="2"/>
      <c r="AC144" s="2"/>
      <c r="AD144" s="2"/>
      <c r="AE144" s="2"/>
      <c r="AF144" s="2"/>
      <c r="AG144" s="2"/>
      <c r="AH144" s="2"/>
    </row>
    <row r="145" spans="1:34" ht="13.2" x14ac:dyDescent="0.3">
      <c r="A145" s="2" t="s">
        <v>318</v>
      </c>
      <c r="B145" s="2" t="s">
        <v>319</v>
      </c>
      <c r="C145" s="2" t="s">
        <v>22</v>
      </c>
      <c r="D145" s="2" t="s">
        <v>22</v>
      </c>
      <c r="E145" s="2" t="s">
        <v>285</v>
      </c>
      <c r="F145" s="2" t="s">
        <v>20</v>
      </c>
      <c r="G145" s="2" t="s">
        <v>217</v>
      </c>
      <c r="H145" s="4" t="s">
        <v>443</v>
      </c>
      <c r="I145" s="4" t="s">
        <v>443</v>
      </c>
      <c r="J145" s="4" t="s">
        <v>443</v>
      </c>
      <c r="K145" s="4" t="s">
        <v>443</v>
      </c>
      <c r="L145" s="4" t="s">
        <v>443</v>
      </c>
      <c r="M145" s="4" t="s">
        <v>443</v>
      </c>
      <c r="N145" s="4" t="s">
        <v>443</v>
      </c>
      <c r="O145" s="9">
        <v>47</v>
      </c>
      <c r="P145" s="9">
        <v>12</v>
      </c>
      <c r="Q145" s="9">
        <v>12</v>
      </c>
      <c r="R145" s="9">
        <v>5</v>
      </c>
      <c r="S145" s="9">
        <v>14</v>
      </c>
      <c r="T145" s="8"/>
      <c r="U145" s="4">
        <f t="shared" si="36"/>
        <v>90</v>
      </c>
      <c r="V145" s="4" t="str">
        <f t="shared" si="37"/>
        <v>CON</v>
      </c>
      <c r="W145" s="4" t="s">
        <v>443</v>
      </c>
      <c r="X145" s="4" t="s">
        <v>443</v>
      </c>
      <c r="Y145" s="4" t="s">
        <v>443</v>
      </c>
      <c r="Z145" s="4" t="s">
        <v>443</v>
      </c>
      <c r="AA145" s="4" t="s">
        <v>443</v>
      </c>
      <c r="AB145" s="2"/>
      <c r="AC145" s="2"/>
      <c r="AD145" s="2"/>
      <c r="AE145" s="2"/>
      <c r="AF145" s="2"/>
      <c r="AG145" s="2"/>
      <c r="AH145" s="2"/>
    </row>
    <row r="146" spans="1:34" ht="12" customHeight="1" x14ac:dyDescent="0.3">
      <c r="A146" s="2" t="s">
        <v>320</v>
      </c>
      <c r="B146" s="2" t="s">
        <v>321</v>
      </c>
      <c r="C146" s="2" t="s">
        <v>22</v>
      </c>
      <c r="D146" s="2" t="s">
        <v>22</v>
      </c>
      <c r="E146" s="2" t="s">
        <v>285</v>
      </c>
      <c r="F146" s="2" t="s">
        <v>20</v>
      </c>
      <c r="G146" s="2" t="s">
        <v>39</v>
      </c>
      <c r="H146" s="4" t="s">
        <v>443</v>
      </c>
      <c r="I146" s="4" t="s">
        <v>443</v>
      </c>
      <c r="J146" s="4" t="s">
        <v>443</v>
      </c>
      <c r="K146" s="4" t="s">
        <v>443</v>
      </c>
      <c r="L146" s="4" t="s">
        <v>443</v>
      </c>
      <c r="M146" s="4" t="s">
        <v>443</v>
      </c>
      <c r="N146" s="4" t="s">
        <v>443</v>
      </c>
      <c r="O146" s="9">
        <v>36</v>
      </c>
      <c r="P146" s="9">
        <v>5</v>
      </c>
      <c r="Q146" s="9">
        <v>61</v>
      </c>
      <c r="R146" s="9">
        <v>5</v>
      </c>
      <c r="S146" s="9">
        <v>3</v>
      </c>
      <c r="T146" s="8"/>
      <c r="U146" s="4">
        <f t="shared" si="36"/>
        <v>110</v>
      </c>
      <c r="V146" s="4" t="str">
        <f t="shared" si="37"/>
        <v>LD</v>
      </c>
      <c r="W146" s="4" t="s">
        <v>443</v>
      </c>
      <c r="X146" s="4" t="s">
        <v>443</v>
      </c>
      <c r="Y146" s="4" t="s">
        <v>443</v>
      </c>
      <c r="Z146" s="4" t="s">
        <v>443</v>
      </c>
      <c r="AA146" s="4" t="s">
        <v>443</v>
      </c>
      <c r="AB146" s="2"/>
      <c r="AC146" s="2"/>
      <c r="AD146" s="2"/>
      <c r="AE146" s="2"/>
      <c r="AF146" s="2"/>
      <c r="AG146" s="2"/>
      <c r="AH146" s="2"/>
    </row>
    <row r="147" spans="1:34" ht="13.2" x14ac:dyDescent="0.3">
      <c r="A147" s="2" t="s">
        <v>441</v>
      </c>
      <c r="B147" s="2" t="s">
        <v>322</v>
      </c>
      <c r="C147" s="2" t="s">
        <v>22</v>
      </c>
      <c r="D147" s="2" t="s">
        <v>22</v>
      </c>
      <c r="E147" s="2" t="s">
        <v>285</v>
      </c>
      <c r="F147" s="2" t="s">
        <v>20</v>
      </c>
      <c r="G147" s="2" t="s">
        <v>62</v>
      </c>
      <c r="H147" s="4" t="s">
        <v>443</v>
      </c>
      <c r="I147" s="4" t="s">
        <v>443</v>
      </c>
      <c r="J147" s="4" t="s">
        <v>443</v>
      </c>
      <c r="K147" s="4" t="s">
        <v>443</v>
      </c>
      <c r="L147" s="4" t="s">
        <v>443</v>
      </c>
      <c r="M147" s="4" t="s">
        <v>443</v>
      </c>
      <c r="N147" s="4" t="s">
        <v>443</v>
      </c>
      <c r="O147" s="9">
        <v>7</v>
      </c>
      <c r="P147" s="9">
        <v>30</v>
      </c>
      <c r="Q147" s="9">
        <v>4</v>
      </c>
      <c r="R147" s="9">
        <v>2</v>
      </c>
      <c r="S147" s="9">
        <v>3</v>
      </c>
      <c r="T147" s="8"/>
      <c r="U147" s="4">
        <f t="shared" si="36"/>
        <v>46</v>
      </c>
      <c r="V147" s="4" t="str">
        <f t="shared" si="37"/>
        <v>LAB</v>
      </c>
      <c r="W147" s="4" t="s">
        <v>443</v>
      </c>
      <c r="X147" s="4" t="s">
        <v>443</v>
      </c>
      <c r="Y147" s="4" t="s">
        <v>443</v>
      </c>
      <c r="Z147" s="4" t="s">
        <v>443</v>
      </c>
      <c r="AA147" s="4" t="s">
        <v>443</v>
      </c>
      <c r="AB147" s="2"/>
      <c r="AC147" s="2"/>
      <c r="AD147" s="2"/>
      <c r="AE147" s="2"/>
      <c r="AF147" s="2"/>
      <c r="AG147" s="2"/>
      <c r="AH147" s="2"/>
    </row>
    <row r="148" spans="1:34" ht="13.2" x14ac:dyDescent="0.3">
      <c r="A148" s="2" t="s">
        <v>442</v>
      </c>
      <c r="B148" s="2" t="s">
        <v>323</v>
      </c>
      <c r="C148" s="2" t="s">
        <v>22</v>
      </c>
      <c r="D148" s="2" t="s">
        <v>22</v>
      </c>
      <c r="E148" s="2" t="s">
        <v>285</v>
      </c>
      <c r="F148" s="2" t="s">
        <v>20</v>
      </c>
      <c r="G148" s="2" t="s">
        <v>62</v>
      </c>
      <c r="H148" s="4" t="s">
        <v>443</v>
      </c>
      <c r="I148" s="4" t="s">
        <v>443</v>
      </c>
      <c r="J148" s="4" t="s">
        <v>443</v>
      </c>
      <c r="K148" s="4" t="s">
        <v>443</v>
      </c>
      <c r="L148" s="4" t="s">
        <v>443</v>
      </c>
      <c r="M148" s="4" t="s">
        <v>443</v>
      </c>
      <c r="N148" s="4" t="s">
        <v>443</v>
      </c>
      <c r="O148" s="9">
        <v>11</v>
      </c>
      <c r="P148" s="9">
        <v>15</v>
      </c>
      <c r="Q148" s="9">
        <v>36</v>
      </c>
      <c r="R148" s="9">
        <v>1</v>
      </c>
      <c r="S148" s="9">
        <v>2</v>
      </c>
      <c r="T148" s="8"/>
      <c r="U148" s="4">
        <f t="shared" si="36"/>
        <v>65</v>
      </c>
      <c r="V148" s="4" t="str">
        <f t="shared" si="37"/>
        <v>LD</v>
      </c>
      <c r="W148" s="4" t="s">
        <v>443</v>
      </c>
      <c r="X148" s="4" t="s">
        <v>443</v>
      </c>
      <c r="Y148" s="4" t="s">
        <v>443</v>
      </c>
      <c r="Z148" s="4" t="s">
        <v>443</v>
      </c>
      <c r="AA148" s="4" t="s">
        <v>443</v>
      </c>
      <c r="AB148" s="2"/>
      <c r="AC148" s="2"/>
      <c r="AD148" s="2"/>
      <c r="AE148" s="2"/>
      <c r="AF148" s="2"/>
      <c r="AG148" s="2"/>
      <c r="AH148" s="2"/>
    </row>
    <row r="149" spans="1:34" ht="13.2" x14ac:dyDescent="0.3">
      <c r="AB149" s="2"/>
      <c r="AC149" s="2"/>
      <c r="AD149" s="2"/>
      <c r="AE149" s="2"/>
      <c r="AF149" s="2"/>
      <c r="AG149" s="2"/>
      <c r="AH149" s="2"/>
    </row>
    <row r="150" spans="1:34" ht="13.2" x14ac:dyDescent="0.3">
      <c r="AB150" s="2"/>
      <c r="AC150" s="2"/>
      <c r="AD150" s="2"/>
      <c r="AE150" s="2"/>
      <c r="AF150" s="2"/>
      <c r="AG150" s="2"/>
      <c r="AH150" s="2"/>
    </row>
    <row r="151" spans="1:34" s="4" customFormat="1" ht="13.2" x14ac:dyDescent="0.3"/>
    <row r="152" spans="1:34" ht="13.2" x14ac:dyDescent="0.3">
      <c r="AB152" s="2"/>
      <c r="AC152" s="2"/>
      <c r="AD152" s="2"/>
      <c r="AE152" s="2"/>
      <c r="AF152" s="2"/>
      <c r="AG152" s="2"/>
      <c r="AH152" s="2"/>
    </row>
    <row r="153" spans="1:34" ht="13.2" x14ac:dyDescent="0.3">
      <c r="AB153" s="2"/>
      <c r="AC153" s="2"/>
      <c r="AD153" s="2"/>
      <c r="AE153" s="2"/>
      <c r="AF153" s="2"/>
      <c r="AG153" s="2"/>
      <c r="AH153" s="2"/>
    </row>
    <row r="154" spans="1:34" s="4" customFormat="1" ht="13.2" x14ac:dyDescent="0.3"/>
    <row r="155" spans="1:34" s="4" customFormat="1" ht="13.2" x14ac:dyDescent="0.3"/>
    <row r="156" spans="1:34" s="4" customFormat="1" ht="13.2" x14ac:dyDescent="0.3">
      <c r="I156" s="2"/>
    </row>
    <row r="157" spans="1:34" s="4" customFormat="1" ht="13.2" x14ac:dyDescent="0.3">
      <c r="I157" s="2"/>
    </row>
    <row r="158" spans="1:34" s="4" customFormat="1" ht="13.2" x14ac:dyDescent="0.3">
      <c r="I158" s="2"/>
    </row>
    <row r="159" spans="1:34" s="4" customFormat="1" ht="13.2" x14ac:dyDescent="0.3">
      <c r="I159" s="2"/>
      <c r="W159" s="2"/>
    </row>
    <row r="160" spans="1:34" s="4" customFormat="1" ht="13.2" x14ac:dyDescent="0.3">
      <c r="W160" s="2"/>
    </row>
    <row r="161" spans="22:23" s="4" customFormat="1" ht="13.2" x14ac:dyDescent="0.3">
      <c r="W161" s="2"/>
    </row>
    <row r="162" spans="22:23" s="4" customFormat="1" ht="13.2" x14ac:dyDescent="0.3">
      <c r="W162" s="2"/>
    </row>
    <row r="163" spans="22:23" s="4" customFormat="1" ht="13.2" x14ac:dyDescent="0.3">
      <c r="W163" s="2"/>
    </row>
    <row r="164" spans="22:23" s="4" customFormat="1" ht="13.2" x14ac:dyDescent="0.3">
      <c r="W164" s="2"/>
    </row>
    <row r="165" spans="22:23" s="4" customFormat="1" ht="13.2" x14ac:dyDescent="0.3">
      <c r="W165" s="2"/>
    </row>
    <row r="166" spans="22:23" s="4" customFormat="1" ht="13.2" x14ac:dyDescent="0.3">
      <c r="W166" s="2"/>
    </row>
    <row r="167" spans="22:23" s="4" customFormat="1" ht="13.2" x14ac:dyDescent="0.3">
      <c r="W167" s="2"/>
    </row>
    <row r="168" spans="22:23" s="4" customFormat="1" ht="13.2" x14ac:dyDescent="0.3">
      <c r="V168" s="2"/>
      <c r="W168" s="2"/>
    </row>
    <row r="169" spans="22:23" s="4" customFormat="1" ht="13.2" x14ac:dyDescent="0.3">
      <c r="V169" s="2"/>
      <c r="W169" s="2"/>
    </row>
    <row r="170" spans="22:23" s="4" customFormat="1" ht="13.2" x14ac:dyDescent="0.3">
      <c r="V170" s="2"/>
      <c r="W170" s="2"/>
    </row>
    <row r="171" spans="22:23" s="4" customFormat="1" ht="13.2" x14ac:dyDescent="0.3">
      <c r="V171" s="2"/>
      <c r="W171" s="2"/>
    </row>
    <row r="172" spans="22:23" s="4" customFormat="1" ht="13.2" x14ac:dyDescent="0.3">
      <c r="V172" s="2"/>
      <c r="W172" s="2"/>
    </row>
    <row r="173" spans="22:23" s="4" customFormat="1" ht="13.2" x14ac:dyDescent="0.3">
      <c r="V173" s="2"/>
      <c r="W173" s="2"/>
    </row>
    <row r="174" spans="22:23" s="4" customFormat="1" ht="13.2" x14ac:dyDescent="0.3">
      <c r="V174" s="2"/>
      <c r="W174" s="2"/>
    </row>
    <row r="175" spans="22:23" s="4" customFormat="1" ht="13.2" x14ac:dyDescent="0.3">
      <c r="V175" s="2"/>
      <c r="W175" s="2"/>
    </row>
    <row r="176" spans="22:23" s="4" customFormat="1" ht="13.2" x14ac:dyDescent="0.3">
      <c r="V176" s="2"/>
      <c r="W176" s="2"/>
    </row>
    <row r="177" spans="22:23" s="4" customFormat="1" ht="13.2" x14ac:dyDescent="0.3">
      <c r="V177" s="2"/>
      <c r="W177" s="2"/>
    </row>
    <row r="178" spans="22:23" s="4" customFormat="1" ht="13.2" x14ac:dyDescent="0.3">
      <c r="V178" s="2"/>
      <c r="W178" s="2"/>
    </row>
    <row r="179" spans="22:23" s="4" customFormat="1" ht="13.2" x14ac:dyDescent="0.3">
      <c r="V179" s="2"/>
      <c r="W179" s="2"/>
    </row>
    <row r="180" spans="22:23" s="4" customFormat="1" ht="13.2" x14ac:dyDescent="0.3">
      <c r="V180" s="2"/>
      <c r="W180" s="2"/>
    </row>
    <row r="181" spans="22:23" s="4" customFormat="1" ht="13.2" x14ac:dyDescent="0.3">
      <c r="V181" s="2"/>
      <c r="W181" s="2"/>
    </row>
    <row r="182" spans="22:23" s="4" customFormat="1" ht="13.2" x14ac:dyDescent="0.3">
      <c r="V182" s="2"/>
      <c r="W182" s="2"/>
    </row>
    <row r="183" spans="22:23" s="4" customFormat="1" ht="13.2" x14ac:dyDescent="0.3">
      <c r="V183" s="2"/>
      <c r="W183" s="2"/>
    </row>
    <row r="184" spans="22:23" s="4" customFormat="1" ht="13.2" x14ac:dyDescent="0.3">
      <c r="V184" s="2"/>
      <c r="W184" s="2"/>
    </row>
    <row r="185" spans="22:23" s="4" customFormat="1" ht="13.2" x14ac:dyDescent="0.3">
      <c r="V185" s="2"/>
      <c r="W185" s="2"/>
    </row>
    <row r="186" spans="22:23" s="4" customFormat="1" ht="13.2" x14ac:dyDescent="0.3">
      <c r="V186" s="2"/>
      <c r="W186" s="2"/>
    </row>
    <row r="187" spans="22:23" s="4" customFormat="1" ht="13.2" x14ac:dyDescent="0.3">
      <c r="V187" s="2"/>
      <c r="W187" s="2"/>
    </row>
    <row r="188" spans="22:23" s="4" customFormat="1" ht="13.2" x14ac:dyDescent="0.3">
      <c r="V188" s="2"/>
      <c r="W188" s="2"/>
    </row>
    <row r="189" spans="22:23" s="4" customFormat="1" ht="13.2" x14ac:dyDescent="0.3">
      <c r="V189" s="2"/>
      <c r="W189" s="2"/>
    </row>
    <row r="190" spans="22:23" s="4" customFormat="1" ht="13.2" x14ac:dyDescent="0.3">
      <c r="V190" s="2"/>
      <c r="W190" s="2"/>
    </row>
    <row r="191" spans="22:23" s="4" customFormat="1" ht="13.2" x14ac:dyDescent="0.3">
      <c r="V191" s="2"/>
      <c r="W191" s="2"/>
    </row>
    <row r="192" spans="22:23" s="4" customFormat="1" ht="13.2" x14ac:dyDescent="0.3">
      <c r="V192" s="2"/>
      <c r="W192" s="2"/>
    </row>
    <row r="193" spans="1:23" s="4" customFormat="1" ht="13.2" x14ac:dyDescent="0.3">
      <c r="V193" s="2"/>
      <c r="W193" s="2"/>
    </row>
    <row r="194" spans="1:23" s="4" customFormat="1" ht="13.2" x14ac:dyDescent="0.3">
      <c r="V194" s="2"/>
      <c r="W194" s="2"/>
    </row>
    <row r="195" spans="1:23" s="4" customFormat="1" ht="13.2" x14ac:dyDescent="0.3">
      <c r="V195" s="2"/>
      <c r="W195" s="2"/>
    </row>
    <row r="196" spans="1:23" s="4" customFormat="1" ht="13.2" x14ac:dyDescent="0.3">
      <c r="V196" s="2"/>
      <c r="W196" s="2"/>
    </row>
    <row r="197" spans="1:23" s="4" customFormat="1" ht="13.2" x14ac:dyDescent="0.3">
      <c r="V197" s="2"/>
      <c r="W197" s="2"/>
    </row>
    <row r="198" spans="1:23" s="4" customFormat="1" ht="13.2" x14ac:dyDescent="0.3">
      <c r="V198" s="2"/>
      <c r="W198" s="2"/>
    </row>
    <row r="199" spans="1:23" s="4" customFormat="1" ht="13.2" x14ac:dyDescent="0.3">
      <c r="V199" s="2"/>
      <c r="W199" s="2"/>
    </row>
    <row r="200" spans="1:23" s="4" customFormat="1" ht="13.2" x14ac:dyDescent="0.3">
      <c r="V200" s="2"/>
      <c r="W200" s="2"/>
    </row>
    <row r="201" spans="1:23" s="4" customFormat="1" ht="13.2" x14ac:dyDescent="0.3">
      <c r="V201" s="2"/>
      <c r="W201" s="2"/>
    </row>
    <row r="202" spans="1:23" s="4" customFormat="1" ht="13.2" x14ac:dyDescent="0.3">
      <c r="V202" s="2"/>
      <c r="W202" s="2"/>
    </row>
    <row r="203" spans="1:23" s="4" customFormat="1" ht="13.2" x14ac:dyDescent="0.3">
      <c r="A203" s="2"/>
      <c r="B203" s="2"/>
      <c r="C203" s="2"/>
      <c r="D203" s="2"/>
      <c r="E203" s="2"/>
      <c r="F203" s="2"/>
      <c r="G203" s="2"/>
      <c r="V203" s="2"/>
      <c r="W203" s="2"/>
    </row>
    <row r="204" spans="1:23" s="4" customFormat="1" ht="13.2" x14ac:dyDescent="0.3">
      <c r="A204" s="2"/>
      <c r="B204" s="2"/>
      <c r="C204" s="2"/>
      <c r="D204" s="2"/>
      <c r="E204" s="2"/>
      <c r="F204" s="2"/>
      <c r="G204" s="2"/>
      <c r="V204" s="2"/>
      <c r="W204" s="2"/>
    </row>
    <row r="205" spans="1:23" s="4" customFormat="1" ht="13.2" x14ac:dyDescent="0.3">
      <c r="A205" s="2"/>
      <c r="B205" s="2"/>
      <c r="C205" s="2"/>
      <c r="D205" s="2"/>
      <c r="E205" s="2"/>
      <c r="F205" s="2"/>
      <c r="G205" s="2"/>
      <c r="V205" s="2"/>
      <c r="W205" s="2"/>
    </row>
    <row r="206" spans="1:23" s="4" customFormat="1" ht="13.2" x14ac:dyDescent="0.3">
      <c r="A206" s="2"/>
      <c r="B206" s="2"/>
      <c r="C206" s="2"/>
      <c r="D206" s="2"/>
      <c r="E206" s="2"/>
      <c r="F206" s="2"/>
      <c r="G206" s="2"/>
      <c r="V206" s="2"/>
      <c r="W206" s="2"/>
    </row>
    <row r="207" spans="1:23" s="4" customFormat="1" ht="13.2" x14ac:dyDescent="0.3">
      <c r="A207" s="2"/>
      <c r="B207" s="2"/>
      <c r="C207" s="2"/>
      <c r="D207" s="2"/>
      <c r="E207" s="2"/>
      <c r="F207" s="2"/>
      <c r="G207" s="2"/>
      <c r="V207" s="2"/>
      <c r="W207" s="2"/>
    </row>
    <row r="208" spans="1:23" s="4" customFormat="1" ht="13.2" x14ac:dyDescent="0.3">
      <c r="A208" s="2"/>
      <c r="B208" s="2"/>
      <c r="C208" s="2"/>
      <c r="D208" s="2"/>
      <c r="E208" s="2"/>
      <c r="F208" s="2"/>
      <c r="G208" s="2"/>
      <c r="V208" s="2"/>
      <c r="W208" s="2"/>
    </row>
    <row r="209" spans="1:23" s="4" customFormat="1" ht="13.2" x14ac:dyDescent="0.3">
      <c r="A209" s="2"/>
      <c r="B209" s="2"/>
      <c r="C209" s="2"/>
      <c r="D209" s="2"/>
      <c r="E209" s="2"/>
      <c r="F209" s="2"/>
      <c r="G209" s="2"/>
      <c r="V209" s="2"/>
      <c r="W209" s="2"/>
    </row>
    <row r="210" spans="1:23" s="4" customFormat="1" ht="13.2" x14ac:dyDescent="0.3">
      <c r="A210" s="2"/>
      <c r="B210" s="2"/>
      <c r="C210" s="2"/>
      <c r="D210" s="2"/>
      <c r="E210" s="2"/>
      <c r="F210" s="2"/>
      <c r="G210" s="2"/>
      <c r="V210" s="2"/>
      <c r="W210" s="2"/>
    </row>
    <row r="211" spans="1:23" s="4" customFormat="1" ht="13.2" x14ac:dyDescent="0.3">
      <c r="A211" s="2"/>
      <c r="B211" s="2"/>
      <c r="C211" s="2"/>
      <c r="D211" s="2"/>
      <c r="E211" s="2"/>
      <c r="F211" s="2"/>
      <c r="G211" s="2"/>
      <c r="V211" s="2"/>
      <c r="W211" s="2"/>
    </row>
    <row r="212" spans="1:23" s="4" customFormat="1" ht="13.2" x14ac:dyDescent="0.3">
      <c r="A212" s="2"/>
      <c r="B212" s="2"/>
      <c r="C212" s="2"/>
      <c r="D212" s="2"/>
      <c r="E212" s="2"/>
      <c r="F212" s="2"/>
      <c r="G212" s="2"/>
      <c r="V212" s="2"/>
      <c r="W212" s="2"/>
    </row>
    <row r="213" spans="1:23" s="4" customFormat="1" ht="13.2" x14ac:dyDescent="0.3">
      <c r="A213" s="2"/>
      <c r="B213" s="2"/>
      <c r="C213" s="2"/>
      <c r="D213" s="2"/>
      <c r="E213" s="2"/>
      <c r="F213" s="2"/>
      <c r="G213" s="2"/>
      <c r="V213" s="2"/>
      <c r="W213" s="2"/>
    </row>
    <row r="214" spans="1:23" s="4" customFormat="1" ht="13.2" x14ac:dyDescent="0.3">
      <c r="A214" s="2"/>
      <c r="B214" s="2"/>
      <c r="C214" s="2"/>
      <c r="D214" s="2"/>
      <c r="E214" s="2"/>
      <c r="F214" s="2"/>
      <c r="G214" s="2"/>
      <c r="V214" s="2"/>
      <c r="W214" s="2"/>
    </row>
    <row r="215" spans="1:23" s="4" customFormat="1" ht="13.2" x14ac:dyDescent="0.3">
      <c r="A215" s="2"/>
      <c r="B215" s="2"/>
      <c r="C215" s="2"/>
      <c r="D215" s="2"/>
      <c r="E215" s="2"/>
      <c r="F215" s="2"/>
      <c r="G215" s="2"/>
      <c r="V215" s="2"/>
      <c r="W215" s="2"/>
    </row>
    <row r="216" spans="1:23" s="4" customFormat="1" ht="13.2" x14ac:dyDescent="0.3">
      <c r="A216" s="2"/>
      <c r="B216" s="2"/>
      <c r="C216" s="2"/>
      <c r="D216" s="2"/>
      <c r="E216" s="2"/>
      <c r="F216" s="2"/>
      <c r="G216" s="2"/>
      <c r="V216" s="2"/>
      <c r="W216" s="2"/>
    </row>
    <row r="217" spans="1:23" s="4" customFormat="1" ht="13.2" x14ac:dyDescent="0.3">
      <c r="A217" s="2"/>
      <c r="B217" s="2"/>
      <c r="C217" s="2"/>
      <c r="D217" s="2"/>
      <c r="E217" s="2"/>
      <c r="F217" s="2"/>
      <c r="G217" s="2"/>
      <c r="V217" s="2"/>
      <c r="W217" s="2"/>
    </row>
    <row r="218" spans="1:23" s="4" customFormat="1" ht="13.2" x14ac:dyDescent="0.3">
      <c r="A218" s="2"/>
      <c r="B218" s="2"/>
      <c r="C218" s="2"/>
      <c r="D218" s="2"/>
      <c r="E218" s="2"/>
      <c r="F218" s="2"/>
      <c r="G218" s="2"/>
      <c r="V218" s="2"/>
      <c r="W218" s="2"/>
    </row>
    <row r="219" spans="1:23" s="4" customFormat="1" ht="13.2" x14ac:dyDescent="0.3">
      <c r="A219" s="2"/>
      <c r="B219" s="2"/>
      <c r="C219" s="2"/>
      <c r="D219" s="2"/>
      <c r="E219" s="2"/>
      <c r="F219" s="2"/>
      <c r="G219" s="2"/>
      <c r="V219" s="2"/>
      <c r="W219" s="2"/>
    </row>
    <row r="220" spans="1:23" s="4" customFormat="1" ht="13.2" x14ac:dyDescent="0.3">
      <c r="A220" s="2"/>
      <c r="B220" s="2"/>
      <c r="C220" s="2"/>
      <c r="D220" s="2"/>
      <c r="E220" s="2"/>
      <c r="F220" s="2"/>
      <c r="G220" s="2"/>
      <c r="V220" s="2"/>
      <c r="W220" s="2"/>
    </row>
    <row r="221" spans="1:23" s="4" customFormat="1" ht="13.2" x14ac:dyDescent="0.3">
      <c r="A221" s="2"/>
      <c r="B221" s="2"/>
      <c r="C221" s="2"/>
      <c r="D221" s="2"/>
      <c r="E221" s="2"/>
      <c r="F221" s="2"/>
      <c r="G221" s="2"/>
      <c r="V221" s="2"/>
      <c r="W221" s="2"/>
    </row>
    <row r="222" spans="1:23" s="4" customFormat="1" ht="13.2" x14ac:dyDescent="0.3">
      <c r="A222" s="2"/>
      <c r="B222" s="2"/>
      <c r="C222" s="2"/>
      <c r="D222" s="2"/>
      <c r="E222" s="2"/>
      <c r="F222" s="2"/>
      <c r="G222" s="2"/>
      <c r="V222" s="2"/>
      <c r="W222" s="2"/>
    </row>
    <row r="223" spans="1:23" s="4" customFormat="1" ht="13.2" x14ac:dyDescent="0.3">
      <c r="A223" s="2"/>
      <c r="B223" s="2"/>
      <c r="C223" s="2"/>
      <c r="D223" s="2"/>
      <c r="E223" s="2"/>
      <c r="F223" s="2"/>
      <c r="G223" s="2"/>
      <c r="V223" s="2"/>
      <c r="W223" s="2"/>
    </row>
    <row r="224" spans="1:23" s="4" customFormat="1" ht="13.2" x14ac:dyDescent="0.3">
      <c r="A224" s="2"/>
      <c r="B224" s="2"/>
      <c r="C224" s="2"/>
      <c r="D224" s="2"/>
      <c r="E224" s="2"/>
      <c r="F224" s="2"/>
      <c r="G224" s="2"/>
      <c r="V224" s="2"/>
      <c r="W224" s="2"/>
    </row>
    <row r="225" spans="1:23" s="4" customFormat="1" ht="13.2" x14ac:dyDescent="0.3">
      <c r="A225" s="2"/>
      <c r="B225" s="2"/>
      <c r="C225" s="2"/>
      <c r="D225" s="2"/>
      <c r="E225" s="2"/>
      <c r="F225" s="2"/>
      <c r="G225" s="2"/>
      <c r="V225" s="2"/>
      <c r="W225" s="2"/>
    </row>
    <row r="226" spans="1:23" s="4" customFormat="1" ht="13.2" x14ac:dyDescent="0.3">
      <c r="A226" s="2"/>
      <c r="B226" s="2"/>
      <c r="C226" s="2"/>
      <c r="D226" s="2"/>
      <c r="E226" s="2"/>
      <c r="F226" s="2"/>
      <c r="G226" s="2"/>
      <c r="V226" s="2"/>
      <c r="W226" s="2"/>
    </row>
    <row r="227" spans="1:23" s="4" customFormat="1" ht="13.2" x14ac:dyDescent="0.3">
      <c r="A227" s="2"/>
      <c r="B227" s="2"/>
      <c r="C227" s="2"/>
      <c r="D227" s="2"/>
      <c r="E227" s="2"/>
      <c r="F227" s="2"/>
      <c r="G227" s="2"/>
      <c r="V227" s="2"/>
      <c r="W227" s="2"/>
    </row>
    <row r="228" spans="1:23" s="4" customFormat="1" ht="13.2" x14ac:dyDescent="0.3">
      <c r="A228" s="2"/>
      <c r="B228" s="2"/>
      <c r="C228" s="2"/>
      <c r="D228" s="2"/>
      <c r="E228" s="2"/>
      <c r="F228" s="2"/>
      <c r="G228" s="2"/>
      <c r="V228" s="2"/>
      <c r="W228" s="2"/>
    </row>
    <row r="229" spans="1:23" s="4" customFormat="1" ht="13.2" x14ac:dyDescent="0.3">
      <c r="A229" s="2"/>
      <c r="B229" s="2"/>
      <c r="C229" s="2"/>
      <c r="D229" s="2"/>
      <c r="E229" s="2"/>
      <c r="F229" s="2"/>
      <c r="G229" s="2"/>
      <c r="V229" s="2"/>
      <c r="W229" s="2"/>
    </row>
    <row r="230" spans="1:23" s="4" customFormat="1" ht="13.2" x14ac:dyDescent="0.3">
      <c r="A230" s="2"/>
      <c r="B230" s="2"/>
      <c r="C230" s="2"/>
      <c r="D230" s="2"/>
      <c r="E230" s="2"/>
      <c r="F230" s="2"/>
      <c r="G230" s="2"/>
      <c r="V230" s="2"/>
      <c r="W230" s="2"/>
    </row>
    <row r="231" spans="1:23" s="4" customFormat="1" ht="13.2" x14ac:dyDescent="0.3">
      <c r="A231" s="2"/>
      <c r="B231" s="2"/>
      <c r="C231" s="2"/>
      <c r="D231" s="2"/>
      <c r="E231" s="2"/>
      <c r="F231" s="2"/>
      <c r="G231" s="2"/>
      <c r="V231" s="2"/>
      <c r="W231" s="2"/>
    </row>
    <row r="232" spans="1:23" s="4" customFormat="1" ht="13.2" x14ac:dyDescent="0.3">
      <c r="A232" s="2"/>
      <c r="B232" s="2"/>
      <c r="C232" s="2"/>
      <c r="D232" s="2"/>
      <c r="E232" s="2"/>
      <c r="F232" s="2"/>
      <c r="G232" s="2"/>
      <c r="V232" s="2"/>
      <c r="W232" s="2"/>
    </row>
    <row r="233" spans="1:23" s="4" customFormat="1" ht="13.2" x14ac:dyDescent="0.3">
      <c r="A233" s="2"/>
      <c r="B233" s="2"/>
      <c r="C233" s="2"/>
      <c r="D233" s="2"/>
      <c r="E233" s="2"/>
      <c r="F233" s="2"/>
      <c r="G233" s="2"/>
      <c r="V233" s="2"/>
      <c r="W233" s="2"/>
    </row>
    <row r="234" spans="1:23" s="4" customFormat="1" ht="13.2" x14ac:dyDescent="0.3">
      <c r="A234" s="2"/>
      <c r="B234" s="2"/>
      <c r="C234" s="2"/>
      <c r="D234" s="2"/>
      <c r="E234" s="2"/>
      <c r="F234" s="2"/>
      <c r="G234" s="2"/>
      <c r="V234" s="2"/>
      <c r="W234" s="2"/>
    </row>
    <row r="235" spans="1:23" s="4" customFormat="1" ht="13.2" x14ac:dyDescent="0.3">
      <c r="A235" s="2"/>
      <c r="B235" s="2"/>
      <c r="C235" s="2"/>
      <c r="D235" s="2"/>
      <c r="E235" s="2"/>
      <c r="F235" s="2"/>
      <c r="G235" s="2"/>
      <c r="V235" s="2"/>
      <c r="W235" s="2"/>
    </row>
    <row r="236" spans="1:23" s="4" customFormat="1" ht="13.2" x14ac:dyDescent="0.3">
      <c r="A236" s="2"/>
      <c r="B236" s="2"/>
      <c r="C236" s="2"/>
      <c r="D236" s="2"/>
      <c r="E236" s="2"/>
      <c r="F236" s="2"/>
      <c r="G236" s="2"/>
      <c r="V236" s="2"/>
      <c r="W236" s="2"/>
    </row>
    <row r="237" spans="1:23" s="4" customFormat="1" ht="13.2" x14ac:dyDescent="0.3">
      <c r="A237" s="2"/>
      <c r="B237" s="2"/>
      <c r="C237" s="2"/>
      <c r="D237" s="2"/>
      <c r="E237" s="2"/>
      <c r="F237" s="2"/>
      <c r="G237" s="2"/>
      <c r="V237" s="2"/>
      <c r="W237" s="2"/>
    </row>
    <row r="238" spans="1:23" s="4" customFormat="1" ht="13.2" x14ac:dyDescent="0.3">
      <c r="A238" s="2"/>
      <c r="B238" s="2"/>
      <c r="C238" s="2"/>
      <c r="D238" s="2"/>
      <c r="E238" s="2"/>
      <c r="F238" s="2"/>
      <c r="G238" s="2"/>
      <c r="V238" s="2"/>
      <c r="W238" s="2"/>
    </row>
    <row r="239" spans="1:23" s="4" customFormat="1" ht="13.2" x14ac:dyDescent="0.3">
      <c r="A239" s="2"/>
      <c r="B239" s="2"/>
      <c r="C239" s="2"/>
      <c r="D239" s="2"/>
      <c r="E239" s="2"/>
      <c r="F239" s="2"/>
      <c r="G239" s="2"/>
      <c r="V239" s="2"/>
      <c r="W239" s="2"/>
    </row>
    <row r="240" spans="1:23" s="4" customFormat="1" ht="13.2" x14ac:dyDescent="0.3">
      <c r="A240" s="2"/>
      <c r="B240" s="2"/>
      <c r="C240" s="2"/>
      <c r="D240" s="2"/>
      <c r="E240" s="2"/>
      <c r="F240" s="2"/>
      <c r="G240" s="2"/>
      <c r="V240" s="2"/>
      <c r="W240" s="2"/>
    </row>
    <row r="241" spans="1:23" s="4" customFormat="1" ht="13.2" x14ac:dyDescent="0.3">
      <c r="A241" s="2"/>
      <c r="B241" s="2"/>
      <c r="C241" s="2"/>
      <c r="D241" s="2"/>
      <c r="E241" s="2"/>
      <c r="F241" s="2"/>
      <c r="G241" s="2"/>
      <c r="V241" s="2"/>
      <c r="W241" s="2"/>
    </row>
    <row r="242" spans="1:23" s="4" customFormat="1" ht="13.2" x14ac:dyDescent="0.3">
      <c r="A242" s="2"/>
      <c r="B242" s="2"/>
      <c r="C242" s="2"/>
      <c r="D242" s="2"/>
      <c r="E242" s="2"/>
      <c r="F242" s="2"/>
      <c r="G242" s="2"/>
      <c r="V242" s="2"/>
      <c r="W242" s="2"/>
    </row>
    <row r="243" spans="1:23" s="4" customFormat="1" ht="13.2" x14ac:dyDescent="0.3">
      <c r="A243" s="2"/>
      <c r="B243" s="2"/>
      <c r="C243" s="2"/>
      <c r="D243" s="2"/>
      <c r="E243" s="2"/>
      <c r="F243" s="2"/>
      <c r="G243" s="2"/>
      <c r="V243" s="2"/>
      <c r="W243" s="2"/>
    </row>
    <row r="244" spans="1:23" s="4" customFormat="1" ht="13.2" x14ac:dyDescent="0.3">
      <c r="A244" s="2"/>
      <c r="B244" s="2"/>
      <c r="C244" s="2"/>
      <c r="D244" s="2"/>
      <c r="E244" s="2"/>
      <c r="F244" s="2"/>
      <c r="G244" s="2"/>
      <c r="V244" s="2"/>
      <c r="W244" s="2"/>
    </row>
    <row r="245" spans="1:23" s="4" customFormat="1" ht="13.2" x14ac:dyDescent="0.3">
      <c r="A245" s="2"/>
      <c r="B245" s="2"/>
      <c r="C245" s="2"/>
      <c r="D245" s="2"/>
      <c r="E245" s="2"/>
      <c r="F245" s="2"/>
      <c r="G245" s="2"/>
      <c r="V245" s="2"/>
      <c r="W245" s="2"/>
    </row>
    <row r="246" spans="1:23" s="4" customFormat="1" ht="13.2" x14ac:dyDescent="0.3">
      <c r="A246" s="2"/>
      <c r="B246" s="2"/>
      <c r="C246" s="2"/>
      <c r="D246" s="2"/>
      <c r="E246" s="2"/>
      <c r="F246" s="2"/>
      <c r="G246" s="2"/>
      <c r="V246" s="2"/>
      <c r="W246" s="2"/>
    </row>
    <row r="247" spans="1:23" s="4" customFormat="1" ht="13.2" x14ac:dyDescent="0.3">
      <c r="A247" s="2"/>
      <c r="B247" s="2"/>
      <c r="C247" s="2"/>
      <c r="D247" s="2"/>
      <c r="E247" s="2"/>
      <c r="F247" s="2"/>
      <c r="G247" s="2"/>
      <c r="V247" s="2"/>
      <c r="W247" s="2"/>
    </row>
    <row r="248" spans="1:23" s="4" customFormat="1" ht="13.2" x14ac:dyDescent="0.3">
      <c r="A248" s="2"/>
      <c r="B248" s="2"/>
      <c r="C248" s="2"/>
      <c r="D248" s="2"/>
      <c r="E248" s="2"/>
      <c r="F248" s="2"/>
      <c r="G248" s="2"/>
      <c r="V248" s="2"/>
      <c r="W248" s="2"/>
    </row>
    <row r="249" spans="1:23" s="4" customFormat="1" ht="13.2" x14ac:dyDescent="0.3">
      <c r="A249" s="2"/>
      <c r="B249" s="2"/>
      <c r="C249" s="2"/>
      <c r="D249" s="2"/>
      <c r="E249" s="2"/>
      <c r="F249" s="2"/>
      <c r="G249" s="2"/>
      <c r="V249" s="2"/>
      <c r="W249" s="2"/>
    </row>
    <row r="250" spans="1:23" s="4" customFormat="1" ht="13.2" x14ac:dyDescent="0.3">
      <c r="A250" s="2"/>
      <c r="B250" s="2"/>
      <c r="C250" s="2"/>
      <c r="D250" s="2"/>
      <c r="E250" s="2"/>
      <c r="F250" s="2"/>
      <c r="G250" s="2"/>
      <c r="V250" s="2"/>
      <c r="W250" s="2"/>
    </row>
    <row r="251" spans="1:23" s="4" customFormat="1" ht="13.2" x14ac:dyDescent="0.3">
      <c r="A251" s="2"/>
      <c r="B251" s="2"/>
      <c r="C251" s="2"/>
      <c r="D251" s="2"/>
      <c r="E251" s="2"/>
      <c r="F251" s="2"/>
      <c r="G251" s="2"/>
      <c r="V251" s="2"/>
      <c r="W251" s="2"/>
    </row>
    <row r="252" spans="1:23" s="4" customFormat="1" ht="13.2" x14ac:dyDescent="0.3">
      <c r="A252" s="2"/>
      <c r="B252" s="2"/>
      <c r="C252" s="2"/>
      <c r="D252" s="2"/>
      <c r="E252" s="2"/>
      <c r="F252" s="2"/>
      <c r="G252" s="2"/>
      <c r="V252" s="2"/>
      <c r="W252" s="2"/>
    </row>
    <row r="253" spans="1:23" s="4" customFormat="1" ht="13.2" x14ac:dyDescent="0.3">
      <c r="A253" s="2"/>
      <c r="B253" s="2"/>
      <c r="C253" s="2"/>
      <c r="D253" s="2"/>
      <c r="E253" s="2"/>
      <c r="F253" s="2"/>
      <c r="G253" s="2"/>
      <c r="V253" s="2"/>
      <c r="W253" s="2"/>
    </row>
    <row r="254" spans="1:23" s="4" customFormat="1" ht="13.2" x14ac:dyDescent="0.3">
      <c r="A254" s="2"/>
      <c r="B254" s="2"/>
      <c r="C254" s="2"/>
      <c r="D254" s="2"/>
      <c r="E254" s="2"/>
      <c r="F254" s="2"/>
      <c r="G254" s="2"/>
      <c r="V254" s="2"/>
      <c r="W254" s="2"/>
    </row>
    <row r="255" spans="1:23" s="4" customFormat="1" ht="13.2" x14ac:dyDescent="0.3">
      <c r="A255" s="2"/>
      <c r="B255" s="2"/>
      <c r="C255" s="2"/>
      <c r="D255" s="2"/>
      <c r="E255" s="2"/>
      <c r="F255" s="2"/>
      <c r="G255" s="2"/>
      <c r="V255" s="2"/>
      <c r="W255" s="2"/>
    </row>
    <row r="256" spans="1:23" s="4" customFormat="1" ht="13.2" x14ac:dyDescent="0.3">
      <c r="A256" s="2"/>
      <c r="B256" s="2"/>
      <c r="C256" s="2"/>
      <c r="D256" s="2"/>
      <c r="E256" s="2"/>
      <c r="F256" s="2"/>
      <c r="G256" s="2"/>
      <c r="V256" s="2"/>
      <c r="W256" s="2"/>
    </row>
    <row r="257" spans="1:23" s="4" customFormat="1" ht="13.2" x14ac:dyDescent="0.3">
      <c r="A257" s="2"/>
      <c r="B257" s="2"/>
      <c r="C257" s="2"/>
      <c r="D257" s="2"/>
      <c r="E257" s="2"/>
      <c r="F257" s="2"/>
      <c r="G257" s="2"/>
      <c r="V257" s="2"/>
      <c r="W257" s="2"/>
    </row>
    <row r="258" spans="1:23" s="4" customFormat="1" ht="13.2" x14ac:dyDescent="0.3">
      <c r="A258" s="2"/>
      <c r="B258" s="2"/>
      <c r="C258" s="2"/>
      <c r="D258" s="2"/>
      <c r="E258" s="2"/>
      <c r="F258" s="2"/>
      <c r="G258" s="2"/>
      <c r="V258" s="2"/>
      <c r="W258" s="2"/>
    </row>
    <row r="259" spans="1:23" s="4" customFormat="1" ht="13.2" x14ac:dyDescent="0.3">
      <c r="A259" s="2"/>
      <c r="B259" s="2"/>
      <c r="C259" s="2"/>
      <c r="D259" s="2"/>
      <c r="E259" s="2"/>
      <c r="F259" s="2"/>
      <c r="G259" s="2"/>
      <c r="V259" s="2"/>
      <c r="W259" s="2"/>
    </row>
    <row r="260" spans="1:23" s="4" customFormat="1" ht="13.2" x14ac:dyDescent="0.3">
      <c r="A260" s="2"/>
      <c r="B260" s="2"/>
      <c r="C260" s="2"/>
      <c r="D260" s="2"/>
      <c r="E260" s="2"/>
      <c r="F260" s="2"/>
      <c r="G260" s="2"/>
      <c r="V260" s="2"/>
      <c r="W260" s="2"/>
    </row>
    <row r="261" spans="1:23" s="4" customFormat="1" ht="13.2" x14ac:dyDescent="0.3">
      <c r="A261" s="2"/>
      <c r="B261" s="2"/>
      <c r="C261" s="2"/>
      <c r="D261" s="2"/>
      <c r="E261" s="2"/>
      <c r="F261" s="2"/>
      <c r="G261" s="2"/>
      <c r="V261" s="2"/>
      <c r="W261" s="2"/>
    </row>
    <row r="262" spans="1:23" s="4" customFormat="1" ht="13.2" x14ac:dyDescent="0.3">
      <c r="A262" s="2"/>
      <c r="B262" s="2"/>
      <c r="C262" s="2"/>
      <c r="D262" s="2"/>
      <c r="E262" s="2"/>
      <c r="F262" s="2"/>
      <c r="G262" s="2"/>
      <c r="V262" s="2"/>
      <c r="W262" s="2"/>
    </row>
    <row r="263" spans="1:23" s="4" customFormat="1" ht="13.2" x14ac:dyDescent="0.3">
      <c r="A263" s="2"/>
      <c r="B263" s="2"/>
      <c r="C263" s="2"/>
      <c r="D263" s="2"/>
      <c r="E263" s="2"/>
      <c r="F263" s="2"/>
      <c r="G263" s="2"/>
      <c r="V263" s="2"/>
      <c r="W263" s="2"/>
    </row>
    <row r="264" spans="1:23" s="4" customFormat="1" ht="13.2" x14ac:dyDescent="0.3">
      <c r="A264" s="2"/>
      <c r="B264" s="2"/>
      <c r="C264" s="2"/>
      <c r="D264" s="2"/>
      <c r="E264" s="2"/>
      <c r="F264" s="2"/>
      <c r="G264" s="2"/>
      <c r="V264" s="2"/>
      <c r="W264" s="2"/>
    </row>
    <row r="265" spans="1:23" s="4" customFormat="1" ht="13.2" x14ac:dyDescent="0.3">
      <c r="A265" s="2"/>
      <c r="B265" s="2"/>
      <c r="C265" s="2"/>
      <c r="D265" s="2"/>
      <c r="E265" s="2"/>
      <c r="F265" s="2"/>
      <c r="G265" s="2"/>
      <c r="V265" s="2"/>
      <c r="W265" s="2"/>
    </row>
    <row r="266" spans="1:23" s="4" customFormat="1" ht="13.2" x14ac:dyDescent="0.3">
      <c r="A266" s="2"/>
      <c r="B266" s="2"/>
      <c r="C266" s="2"/>
      <c r="D266" s="2"/>
      <c r="E266" s="2"/>
      <c r="F266" s="2"/>
      <c r="G266" s="2"/>
      <c r="V266" s="2"/>
      <c r="W266" s="2"/>
    </row>
    <row r="267" spans="1:23" s="4" customFormat="1" ht="13.2" x14ac:dyDescent="0.3">
      <c r="A267" s="2"/>
      <c r="B267" s="2"/>
      <c r="C267" s="2"/>
      <c r="D267" s="2"/>
      <c r="E267" s="2"/>
      <c r="F267" s="2"/>
      <c r="G267" s="2"/>
      <c r="V267" s="2"/>
      <c r="W267" s="2"/>
    </row>
    <row r="268" spans="1:23" s="4" customFormat="1" ht="13.2" x14ac:dyDescent="0.3">
      <c r="A268" s="2"/>
      <c r="B268" s="2"/>
      <c r="C268" s="2"/>
      <c r="D268" s="2"/>
      <c r="E268" s="2"/>
      <c r="F268" s="2"/>
      <c r="G268" s="2"/>
      <c r="V268" s="2"/>
      <c r="W268" s="2"/>
    </row>
    <row r="269" spans="1:23" s="4" customFormat="1" ht="13.2" x14ac:dyDescent="0.3">
      <c r="A269" s="2"/>
      <c r="B269" s="2"/>
      <c r="C269" s="2"/>
      <c r="D269" s="2"/>
      <c r="E269" s="2"/>
      <c r="F269" s="2"/>
      <c r="G269" s="2"/>
      <c r="V269" s="2"/>
      <c r="W269" s="2"/>
    </row>
    <row r="270" spans="1:23" s="4" customFormat="1" ht="13.2" x14ac:dyDescent="0.3">
      <c r="A270" s="2"/>
      <c r="B270" s="2"/>
      <c r="C270" s="2"/>
      <c r="D270" s="2"/>
      <c r="E270" s="2"/>
      <c r="F270" s="2"/>
      <c r="G270" s="2"/>
      <c r="V270" s="2"/>
      <c r="W270" s="2"/>
    </row>
    <row r="271" spans="1:23" s="4" customFormat="1" ht="13.2" x14ac:dyDescent="0.3">
      <c r="A271" s="2"/>
      <c r="B271" s="2"/>
      <c r="C271" s="2"/>
      <c r="D271" s="2"/>
      <c r="E271" s="2"/>
      <c r="F271" s="2"/>
      <c r="G271" s="2"/>
      <c r="V271" s="2"/>
      <c r="W271" s="2"/>
    </row>
    <row r="272" spans="1:23" s="4" customFormat="1" ht="13.2" x14ac:dyDescent="0.3">
      <c r="A272" s="2"/>
      <c r="B272" s="2"/>
      <c r="C272" s="2"/>
      <c r="D272" s="2"/>
      <c r="E272" s="2"/>
      <c r="F272" s="2"/>
      <c r="G272" s="2"/>
      <c r="V272" s="2"/>
      <c r="W272" s="2"/>
    </row>
    <row r="273" spans="1:23" s="4" customFormat="1" ht="13.2" x14ac:dyDescent="0.3">
      <c r="A273" s="2"/>
      <c r="B273" s="2"/>
      <c r="C273" s="2"/>
      <c r="D273" s="2"/>
      <c r="E273" s="2"/>
      <c r="F273" s="2"/>
      <c r="G273" s="2"/>
      <c r="V273" s="2"/>
      <c r="W273" s="2"/>
    </row>
    <row r="274" spans="1:23" s="4" customFormat="1" ht="13.2" x14ac:dyDescent="0.3">
      <c r="A274" s="2"/>
      <c r="B274" s="2"/>
      <c r="C274" s="2"/>
      <c r="D274" s="2"/>
      <c r="E274" s="2"/>
      <c r="F274" s="2"/>
      <c r="G274" s="2"/>
      <c r="V274" s="2"/>
      <c r="W274" s="2"/>
    </row>
    <row r="275" spans="1:23" s="4" customFormat="1" ht="13.2" x14ac:dyDescent="0.3">
      <c r="A275" s="2"/>
      <c r="B275" s="2"/>
      <c r="C275" s="2"/>
      <c r="D275" s="2"/>
      <c r="E275" s="2"/>
      <c r="F275" s="2"/>
      <c r="G275" s="2"/>
      <c r="V275" s="2"/>
      <c r="W275" s="2"/>
    </row>
    <row r="276" spans="1:23" s="4" customFormat="1" ht="13.2" x14ac:dyDescent="0.3">
      <c r="A276" s="2"/>
      <c r="B276" s="2"/>
      <c r="C276" s="2"/>
      <c r="D276" s="2"/>
      <c r="E276" s="2"/>
      <c r="F276" s="2"/>
      <c r="G276" s="2"/>
      <c r="V276" s="2"/>
      <c r="W276" s="2"/>
    </row>
    <row r="277" spans="1:23" s="4" customFormat="1" ht="13.2" x14ac:dyDescent="0.3">
      <c r="A277" s="2"/>
      <c r="B277" s="2"/>
      <c r="C277" s="2"/>
      <c r="D277" s="2"/>
      <c r="E277" s="2"/>
      <c r="F277" s="2"/>
      <c r="G277" s="2"/>
      <c r="V277" s="2"/>
      <c r="W277" s="2"/>
    </row>
    <row r="278" spans="1:23" s="4" customFormat="1" ht="13.2" x14ac:dyDescent="0.3">
      <c r="A278" s="2"/>
      <c r="B278" s="2"/>
      <c r="C278" s="2"/>
      <c r="D278" s="2"/>
      <c r="E278" s="2"/>
      <c r="F278" s="2"/>
      <c r="G278" s="2"/>
      <c r="V278" s="2"/>
      <c r="W278" s="2"/>
    </row>
    <row r="279" spans="1:23" s="4" customFormat="1" ht="13.2" x14ac:dyDescent="0.3">
      <c r="A279" s="2"/>
      <c r="B279" s="2"/>
      <c r="C279" s="2"/>
      <c r="D279" s="2"/>
      <c r="E279" s="2"/>
      <c r="F279" s="2"/>
      <c r="G279" s="2"/>
      <c r="V279" s="2"/>
      <c r="W279" s="2"/>
    </row>
    <row r="280" spans="1:23" s="4" customFormat="1" ht="13.2" x14ac:dyDescent="0.3">
      <c r="A280" s="2"/>
      <c r="B280" s="2"/>
      <c r="C280" s="2"/>
      <c r="D280" s="2"/>
      <c r="E280" s="2"/>
      <c r="F280" s="2"/>
      <c r="G280" s="2"/>
      <c r="V280" s="2"/>
      <c r="W280" s="2"/>
    </row>
    <row r="281" spans="1:23" s="4" customFormat="1" ht="13.2" x14ac:dyDescent="0.3">
      <c r="A281" s="2"/>
      <c r="B281" s="2"/>
      <c r="C281" s="2"/>
      <c r="D281" s="2"/>
      <c r="E281" s="2"/>
      <c r="F281" s="2"/>
      <c r="G281" s="2"/>
      <c r="V281" s="2"/>
      <c r="W281" s="2"/>
    </row>
    <row r="282" spans="1:23" s="4" customFormat="1" ht="13.2" x14ac:dyDescent="0.3">
      <c r="A282" s="2"/>
      <c r="B282" s="2"/>
      <c r="C282" s="2"/>
      <c r="D282" s="2"/>
      <c r="E282" s="2"/>
      <c r="F282" s="2"/>
      <c r="G282" s="2"/>
      <c r="V282" s="2"/>
      <c r="W282" s="2"/>
    </row>
    <row r="283" spans="1:23" s="4" customFormat="1" ht="13.2" x14ac:dyDescent="0.3">
      <c r="A283" s="2"/>
      <c r="B283" s="2"/>
      <c r="C283" s="2"/>
      <c r="D283" s="2"/>
      <c r="E283" s="2"/>
      <c r="F283" s="2"/>
      <c r="G283" s="2"/>
      <c r="V283" s="2"/>
      <c r="W283" s="2"/>
    </row>
    <row r="284" spans="1:23" s="4" customFormat="1" ht="13.2" x14ac:dyDescent="0.3">
      <c r="A284" s="2"/>
      <c r="B284" s="2"/>
      <c r="C284" s="2"/>
      <c r="D284" s="2"/>
      <c r="E284" s="2"/>
      <c r="F284" s="2"/>
      <c r="G284" s="2"/>
      <c r="V284" s="2"/>
      <c r="W284" s="2"/>
    </row>
    <row r="285" spans="1:23" s="4" customFormat="1" ht="13.2" x14ac:dyDescent="0.3">
      <c r="A285" s="2"/>
      <c r="B285" s="2"/>
      <c r="C285" s="2"/>
      <c r="D285" s="2"/>
      <c r="E285" s="2"/>
      <c r="F285" s="2"/>
      <c r="G285" s="2"/>
      <c r="V285" s="2"/>
      <c r="W285" s="2"/>
    </row>
    <row r="286" spans="1:23" s="4" customFormat="1" ht="13.2" x14ac:dyDescent="0.3">
      <c r="A286" s="2"/>
      <c r="B286" s="2"/>
      <c r="C286" s="2"/>
      <c r="D286" s="2"/>
      <c r="E286" s="2"/>
      <c r="F286" s="2"/>
      <c r="G286" s="2"/>
      <c r="V286" s="2"/>
      <c r="W286" s="2"/>
    </row>
    <row r="287" spans="1:23" s="4" customFormat="1" ht="13.2" x14ac:dyDescent="0.3">
      <c r="A287" s="2"/>
      <c r="B287" s="2"/>
      <c r="C287" s="2"/>
      <c r="D287" s="2"/>
      <c r="E287" s="2"/>
      <c r="F287" s="2"/>
      <c r="G287" s="2"/>
      <c r="V287" s="2"/>
      <c r="W287" s="2"/>
    </row>
    <row r="288" spans="1:23" s="4" customFormat="1" ht="13.2" x14ac:dyDescent="0.3">
      <c r="A288" s="2"/>
      <c r="B288" s="2"/>
      <c r="C288" s="2"/>
      <c r="D288" s="2"/>
      <c r="E288" s="2"/>
      <c r="F288" s="2"/>
      <c r="G288" s="2"/>
      <c r="V288" s="2"/>
      <c r="W288" s="2"/>
    </row>
    <row r="289" spans="1:23" s="4" customFormat="1" ht="13.2" x14ac:dyDescent="0.3">
      <c r="A289" s="2"/>
      <c r="B289" s="2"/>
      <c r="C289" s="2"/>
      <c r="D289" s="2"/>
      <c r="E289" s="2"/>
      <c r="F289" s="2"/>
      <c r="G289" s="2"/>
      <c r="V289" s="2"/>
      <c r="W289" s="2"/>
    </row>
    <row r="290" spans="1:23" s="4" customFormat="1" ht="13.2" x14ac:dyDescent="0.3">
      <c r="A290" s="2"/>
      <c r="B290" s="2"/>
      <c r="C290" s="2"/>
      <c r="D290" s="2"/>
      <c r="E290" s="2"/>
      <c r="F290" s="2"/>
      <c r="G290" s="2"/>
      <c r="V290" s="2"/>
      <c r="W290" s="2"/>
    </row>
    <row r="291" spans="1:23" s="4" customFormat="1" ht="13.2" x14ac:dyDescent="0.3">
      <c r="A291" s="2"/>
      <c r="B291" s="2"/>
      <c r="C291" s="2"/>
      <c r="D291" s="2"/>
      <c r="E291" s="2"/>
      <c r="F291" s="2"/>
      <c r="G291" s="2"/>
      <c r="V291" s="2"/>
      <c r="W291" s="2"/>
    </row>
    <row r="292" spans="1:23" s="4" customFormat="1" ht="13.2" x14ac:dyDescent="0.3">
      <c r="A292" s="2"/>
      <c r="B292" s="2"/>
      <c r="C292" s="2"/>
      <c r="D292" s="2"/>
      <c r="E292" s="2"/>
      <c r="F292" s="2"/>
      <c r="G292" s="2"/>
      <c r="V292" s="2"/>
      <c r="W292" s="2"/>
    </row>
    <row r="293" spans="1:23" s="4" customFormat="1" ht="13.2" x14ac:dyDescent="0.3">
      <c r="A293" s="2"/>
      <c r="B293" s="2"/>
      <c r="C293" s="2"/>
      <c r="D293" s="2"/>
      <c r="E293" s="2"/>
      <c r="F293" s="2"/>
      <c r="G293" s="2"/>
      <c r="V293" s="2"/>
      <c r="W293" s="2"/>
    </row>
    <row r="294" spans="1:23" s="4" customFormat="1" ht="13.2" x14ac:dyDescent="0.3">
      <c r="A294" s="2"/>
      <c r="B294" s="2"/>
      <c r="C294" s="2"/>
      <c r="D294" s="2"/>
      <c r="E294" s="2"/>
      <c r="F294" s="2"/>
      <c r="G294" s="2"/>
      <c r="V294" s="2"/>
      <c r="W294" s="2"/>
    </row>
    <row r="295" spans="1:23" s="4" customFormat="1" ht="13.2" x14ac:dyDescent="0.3">
      <c r="A295" s="2"/>
      <c r="B295" s="2"/>
      <c r="C295" s="2"/>
      <c r="D295" s="2"/>
      <c r="E295" s="2"/>
      <c r="F295" s="2"/>
      <c r="G295" s="2"/>
      <c r="V295" s="2"/>
      <c r="W295" s="2"/>
    </row>
    <row r="296" spans="1:23" s="4" customFormat="1" ht="13.2" x14ac:dyDescent="0.3">
      <c r="A296" s="2"/>
      <c r="B296" s="2"/>
      <c r="C296" s="2"/>
      <c r="D296" s="2"/>
      <c r="E296" s="2"/>
      <c r="F296" s="2"/>
      <c r="G296" s="2"/>
      <c r="V296" s="2"/>
      <c r="W296" s="2"/>
    </row>
    <row r="297" spans="1:23" s="4" customFormat="1" ht="13.2" x14ac:dyDescent="0.3">
      <c r="A297" s="2"/>
      <c r="B297" s="2"/>
      <c r="C297" s="2"/>
      <c r="D297" s="2"/>
      <c r="E297" s="2"/>
      <c r="F297" s="2"/>
      <c r="G297" s="2"/>
      <c r="V297" s="2"/>
      <c r="W297" s="2"/>
    </row>
    <row r="298" spans="1:23" s="4" customFormat="1" ht="13.2" x14ac:dyDescent="0.3">
      <c r="A298" s="2"/>
      <c r="B298" s="2"/>
      <c r="C298" s="2"/>
      <c r="D298" s="2"/>
      <c r="E298" s="2"/>
      <c r="F298" s="2"/>
      <c r="G298" s="2"/>
      <c r="V298" s="2"/>
      <c r="W298" s="2"/>
    </row>
    <row r="299" spans="1:23" s="4" customFormat="1" ht="13.2" x14ac:dyDescent="0.3">
      <c r="A299" s="2"/>
      <c r="B299" s="2"/>
      <c r="C299" s="2"/>
      <c r="D299" s="2"/>
      <c r="E299" s="2"/>
      <c r="F299" s="2"/>
      <c r="G299" s="2"/>
      <c r="V299" s="2"/>
      <c r="W299" s="2"/>
    </row>
    <row r="300" spans="1:23" s="4" customFormat="1" ht="13.2" x14ac:dyDescent="0.3">
      <c r="A300" s="2"/>
      <c r="B300" s="2"/>
      <c r="C300" s="2"/>
      <c r="D300" s="2"/>
      <c r="E300" s="2"/>
      <c r="F300" s="2"/>
      <c r="G300" s="2"/>
      <c r="V300" s="2"/>
      <c r="W300" s="2"/>
    </row>
    <row r="301" spans="1:23" s="4" customFormat="1" ht="13.2" x14ac:dyDescent="0.3">
      <c r="A301" s="2"/>
      <c r="B301" s="2"/>
      <c r="C301" s="2"/>
      <c r="D301" s="2"/>
      <c r="E301" s="2"/>
      <c r="F301" s="2"/>
      <c r="G301" s="2"/>
      <c r="V301" s="2"/>
      <c r="W301" s="2"/>
    </row>
    <row r="302" spans="1:23" s="4" customFormat="1" ht="13.2" x14ac:dyDescent="0.3">
      <c r="A302" s="2"/>
      <c r="B302" s="2"/>
      <c r="C302" s="2"/>
      <c r="D302" s="2"/>
      <c r="E302" s="2"/>
      <c r="F302" s="2"/>
      <c r="G302" s="2"/>
      <c r="V302" s="2"/>
      <c r="W302" s="2"/>
    </row>
    <row r="303" spans="1:23" s="4" customFormat="1" ht="13.2" x14ac:dyDescent="0.3">
      <c r="A303" s="2"/>
      <c r="B303" s="2"/>
      <c r="C303" s="2"/>
      <c r="D303" s="2"/>
      <c r="E303" s="2"/>
      <c r="F303" s="2"/>
      <c r="G303" s="2"/>
      <c r="V303" s="2"/>
    </row>
    <row r="304" spans="1:23" s="4" customFormat="1" ht="13.2" x14ac:dyDescent="0.3">
      <c r="A304" s="2"/>
      <c r="B304" s="2"/>
      <c r="C304" s="2"/>
      <c r="D304" s="2"/>
      <c r="E304" s="2"/>
      <c r="F304" s="2"/>
      <c r="G304" s="2"/>
      <c r="V304" s="2"/>
    </row>
    <row r="305" spans="1:22" s="4" customFormat="1" ht="13.2" x14ac:dyDescent="0.3">
      <c r="A305" s="2"/>
      <c r="B305" s="2"/>
      <c r="C305" s="2"/>
      <c r="D305" s="2"/>
      <c r="E305" s="2"/>
      <c r="F305" s="2"/>
      <c r="G305" s="2"/>
      <c r="V305" s="2"/>
    </row>
    <row r="306" spans="1:22" s="4" customFormat="1" ht="13.2" x14ac:dyDescent="0.3">
      <c r="A306" s="2"/>
      <c r="B306" s="2"/>
      <c r="C306" s="2"/>
      <c r="D306" s="2"/>
      <c r="E306" s="2"/>
      <c r="F306" s="2"/>
      <c r="G306" s="2"/>
      <c r="V306" s="2"/>
    </row>
    <row r="307" spans="1:22" s="4" customFormat="1" ht="13.2" x14ac:dyDescent="0.3">
      <c r="A307" s="2"/>
      <c r="B307" s="2"/>
      <c r="C307" s="2"/>
      <c r="D307" s="2"/>
      <c r="E307" s="2"/>
      <c r="F307" s="2"/>
      <c r="G307" s="2"/>
      <c r="V307" s="2"/>
    </row>
    <row r="308" spans="1:22" s="4" customFormat="1" ht="13.2" x14ac:dyDescent="0.3">
      <c r="A308" s="2"/>
      <c r="B308" s="2"/>
      <c r="C308" s="2"/>
      <c r="D308" s="2"/>
      <c r="E308" s="2"/>
      <c r="F308" s="2"/>
      <c r="G308" s="2"/>
      <c r="V308" s="2"/>
    </row>
    <row r="309" spans="1:22" s="4" customFormat="1" ht="13.2" x14ac:dyDescent="0.3">
      <c r="A309" s="2"/>
      <c r="B309" s="2"/>
      <c r="C309" s="2"/>
      <c r="D309" s="2"/>
      <c r="E309" s="2"/>
      <c r="F309" s="2"/>
      <c r="G309" s="2"/>
    </row>
    <row r="310" spans="1:22" s="4" customFormat="1" ht="13.2" x14ac:dyDescent="0.3">
      <c r="A310" s="2"/>
      <c r="B310" s="2"/>
      <c r="C310" s="2"/>
      <c r="D310" s="2"/>
      <c r="E310" s="2"/>
      <c r="F310" s="2"/>
      <c r="G310" s="2"/>
    </row>
    <row r="311" spans="1:22" s="4" customFormat="1" ht="13.2" x14ac:dyDescent="0.3">
      <c r="A311" s="2"/>
      <c r="B311" s="2"/>
      <c r="C311" s="2"/>
      <c r="D311" s="2"/>
      <c r="E311" s="2"/>
      <c r="F311" s="2"/>
      <c r="G311" s="2"/>
    </row>
    <row r="312" spans="1:22" s="4" customFormat="1" ht="13.2" x14ac:dyDescent="0.3">
      <c r="A312" s="2"/>
      <c r="B312" s="2"/>
      <c r="C312" s="2"/>
      <c r="D312" s="2"/>
      <c r="E312" s="2"/>
      <c r="F312" s="2"/>
      <c r="G312" s="2"/>
    </row>
    <row r="313" spans="1:22" s="4" customFormat="1" ht="13.2" x14ac:dyDescent="0.3">
      <c r="A313" s="2"/>
      <c r="B313" s="2"/>
      <c r="C313" s="2"/>
      <c r="D313" s="2"/>
      <c r="E313" s="2"/>
      <c r="F313" s="2"/>
      <c r="G313" s="2"/>
    </row>
    <row r="314" spans="1:22" s="4" customFormat="1" ht="13.2" x14ac:dyDescent="0.3">
      <c r="A314" s="2"/>
      <c r="B314" s="2"/>
      <c r="C314" s="2"/>
      <c r="D314" s="2"/>
      <c r="E314" s="2"/>
      <c r="F314" s="2"/>
      <c r="G314" s="2"/>
    </row>
    <row r="315" spans="1:22" s="4" customFormat="1" ht="13.2" x14ac:dyDescent="0.3">
      <c r="A315" s="2"/>
      <c r="B315" s="2"/>
      <c r="C315" s="2"/>
      <c r="D315" s="2"/>
      <c r="E315" s="2"/>
      <c r="F315" s="2"/>
      <c r="G315" s="2"/>
    </row>
    <row r="316" spans="1:22" s="4" customFormat="1" ht="13.2" x14ac:dyDescent="0.3">
      <c r="A316" s="2"/>
      <c r="B316" s="2"/>
      <c r="C316" s="2"/>
      <c r="D316" s="2"/>
      <c r="E316" s="2"/>
      <c r="F316" s="2"/>
      <c r="G316" s="2"/>
    </row>
    <row r="317" spans="1:22" s="4" customFormat="1" ht="13.2" x14ac:dyDescent="0.3">
      <c r="A317" s="2"/>
      <c r="B317" s="2"/>
      <c r="C317" s="2"/>
      <c r="D317" s="2"/>
      <c r="E317" s="2"/>
      <c r="F317" s="2"/>
      <c r="G317" s="2"/>
    </row>
    <row r="318" spans="1:22" s="4" customFormat="1" ht="13.2" x14ac:dyDescent="0.3">
      <c r="A318" s="2"/>
      <c r="B318" s="2"/>
      <c r="C318" s="2"/>
      <c r="D318" s="2"/>
      <c r="E318" s="2"/>
      <c r="F318" s="2"/>
      <c r="G318" s="2"/>
    </row>
    <row r="319" spans="1:22" s="4" customFormat="1" ht="13.2" x14ac:dyDescent="0.3">
      <c r="A319" s="2"/>
      <c r="B319" s="2"/>
      <c r="C319" s="2"/>
      <c r="D319" s="2"/>
      <c r="E319" s="2"/>
      <c r="F319" s="2"/>
      <c r="G319" s="2"/>
    </row>
    <row r="320" spans="1:22" s="4" customFormat="1" ht="13.2" x14ac:dyDescent="0.3">
      <c r="A320" s="2"/>
      <c r="B320" s="2"/>
      <c r="C320" s="2"/>
      <c r="D320" s="2"/>
      <c r="E320" s="2"/>
      <c r="F320" s="2"/>
      <c r="G320" s="2"/>
    </row>
    <row r="321" spans="28:34" ht="13.2" x14ac:dyDescent="0.3">
      <c r="AB321" s="2"/>
      <c r="AC321" s="2"/>
      <c r="AD321" s="2"/>
      <c r="AE321" s="2"/>
      <c r="AF321" s="2"/>
      <c r="AG321" s="2"/>
      <c r="AH321" s="2"/>
    </row>
    <row r="322" spans="28:34" ht="13.2" x14ac:dyDescent="0.3">
      <c r="AB322" s="2"/>
      <c r="AC322" s="2"/>
      <c r="AD322" s="2"/>
      <c r="AE322" s="2"/>
      <c r="AF322" s="2"/>
      <c r="AG322" s="2"/>
      <c r="AH322" s="2"/>
    </row>
    <row r="323" spans="28:34" ht="13.2" x14ac:dyDescent="0.3">
      <c r="AB323" s="2"/>
      <c r="AC323" s="2"/>
      <c r="AD323" s="2"/>
      <c r="AE323" s="2"/>
      <c r="AF323" s="2"/>
      <c r="AG323" s="2"/>
      <c r="AH323" s="2"/>
    </row>
    <row r="324" spans="28:34" ht="13.2" x14ac:dyDescent="0.3">
      <c r="AB324" s="2"/>
      <c r="AC324" s="2"/>
      <c r="AD324" s="2"/>
      <c r="AE324" s="2"/>
      <c r="AF324" s="2"/>
      <c r="AG324" s="2"/>
      <c r="AH324" s="2"/>
    </row>
    <row r="325" spans="28:34" ht="13.2" x14ac:dyDescent="0.3">
      <c r="AB325" s="2"/>
      <c r="AC325" s="2"/>
      <c r="AD325" s="2"/>
      <c r="AE325" s="2"/>
      <c r="AF325" s="2"/>
      <c r="AG325" s="2"/>
      <c r="AH325" s="2"/>
    </row>
  </sheetData>
  <mergeCells count="3">
    <mergeCell ref="H1:N1"/>
    <mergeCell ref="O1:V1"/>
    <mergeCell ref="W1:AA1"/>
  </mergeCells>
  <pageMargins left="0.7" right="0.7" top="0.75" bottom="0.75" header="0.3" footer="0.3"/>
  <pageSetup paperSize="9" orientation="portrait" horizontalDpi="1200" verticalDpi="1200" r:id="rId1"/>
  <ignoredErrors>
    <ignoredError sqref="V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CFED-F5A9-41C1-B526-7EC20C51F9EF}">
  <dimension ref="A1:AB56"/>
  <sheetViews>
    <sheetView workbookViewId="0">
      <pane ySplit="2" topLeftCell="A3" activePane="bottomLeft" state="frozen"/>
      <selection pane="bottomLeft"/>
    </sheetView>
  </sheetViews>
  <sheetFormatPr defaultRowHeight="14.4" x14ac:dyDescent="0.3"/>
  <cols>
    <col min="1" max="1" width="10.5546875" bestFit="1" customWidth="1"/>
    <col min="2" max="2" width="19.21875" bestFit="1" customWidth="1"/>
    <col min="3" max="3" width="20.5546875" bestFit="1" customWidth="1"/>
    <col min="4" max="4" width="10.21875" bestFit="1" customWidth="1"/>
  </cols>
  <sheetData>
    <row r="1" spans="1:28" ht="14.4" customHeight="1" x14ac:dyDescent="0.3">
      <c r="G1" s="14" t="s">
        <v>435</v>
      </c>
      <c r="H1" s="14"/>
      <c r="I1" s="14"/>
      <c r="J1" s="14"/>
      <c r="K1" s="14"/>
      <c r="L1" s="15"/>
      <c r="M1" s="5" t="s">
        <v>2</v>
      </c>
      <c r="N1" s="14" t="s">
        <v>436</v>
      </c>
      <c r="O1" s="14"/>
      <c r="P1" s="14"/>
      <c r="Q1" s="14"/>
      <c r="R1" s="14"/>
      <c r="S1" s="14"/>
      <c r="T1" s="15"/>
      <c r="U1" s="5" t="s">
        <v>2</v>
      </c>
      <c r="V1" s="14" t="s">
        <v>2</v>
      </c>
      <c r="W1" s="14"/>
      <c r="X1" s="16" t="s">
        <v>3</v>
      </c>
      <c r="Y1" s="16"/>
      <c r="Z1" s="16"/>
      <c r="AA1" s="16"/>
      <c r="AB1" s="16"/>
    </row>
    <row r="2" spans="1:28" ht="14.4" customHeight="1" x14ac:dyDescent="0.3">
      <c r="A2" s="2" t="s">
        <v>4</v>
      </c>
      <c r="B2" s="2" t="s">
        <v>5</v>
      </c>
      <c r="C2" s="3" t="s">
        <v>389</v>
      </c>
      <c r="D2" s="2" t="s">
        <v>6</v>
      </c>
      <c r="E2" s="2" t="s">
        <v>7</v>
      </c>
      <c r="F2" s="2" t="s">
        <v>8</v>
      </c>
      <c r="G2" s="5" t="s">
        <v>9</v>
      </c>
      <c r="H2" s="5" t="s">
        <v>10</v>
      </c>
      <c r="I2" s="5" t="s">
        <v>11</v>
      </c>
      <c r="J2" s="5" t="s">
        <v>437</v>
      </c>
      <c r="K2" s="5" t="s">
        <v>438</v>
      </c>
      <c r="L2" s="5" t="s">
        <v>14</v>
      </c>
      <c r="M2" s="5"/>
      <c r="N2" s="5" t="s">
        <v>9</v>
      </c>
      <c r="O2" s="5" t="s">
        <v>10</v>
      </c>
      <c r="P2" s="5" t="s">
        <v>11</v>
      </c>
      <c r="Q2" s="5" t="s">
        <v>439</v>
      </c>
      <c r="R2" s="5" t="s">
        <v>438</v>
      </c>
      <c r="S2" s="5" t="s">
        <v>440</v>
      </c>
      <c r="T2" s="5" t="s">
        <v>14</v>
      </c>
      <c r="U2" s="5"/>
      <c r="V2" s="5" t="s">
        <v>15</v>
      </c>
      <c r="W2" s="5" t="s">
        <v>16</v>
      </c>
      <c r="X2" s="5" t="s">
        <v>9</v>
      </c>
      <c r="Y2" s="5" t="s">
        <v>10</v>
      </c>
      <c r="Z2" s="5" t="s">
        <v>11</v>
      </c>
      <c r="AA2" s="5" t="s">
        <v>437</v>
      </c>
      <c r="AB2" s="5" t="s">
        <v>438</v>
      </c>
    </row>
    <row r="3" spans="1:28" x14ac:dyDescent="0.3">
      <c r="A3" s="1" t="s">
        <v>324</v>
      </c>
      <c r="B3" s="1" t="s">
        <v>325</v>
      </c>
      <c r="C3" s="2" t="s">
        <v>36</v>
      </c>
      <c r="D3" s="1" t="s">
        <v>388</v>
      </c>
      <c r="E3" s="2" t="s">
        <v>20</v>
      </c>
      <c r="F3" s="1" t="s">
        <v>388</v>
      </c>
      <c r="G3" s="1">
        <v>11</v>
      </c>
      <c r="H3" s="1">
        <v>9</v>
      </c>
      <c r="I3" s="1">
        <v>4</v>
      </c>
      <c r="J3" s="1">
        <v>19</v>
      </c>
      <c r="K3" s="1">
        <v>2</v>
      </c>
      <c r="L3" s="1">
        <f t="shared" ref="L3:L56" si="0">SUM(G3:K3)</f>
        <v>45</v>
      </c>
      <c r="M3" s="5" t="str">
        <f>IF(MAX(G3:K3)&gt;L3/2, INDEX($N$2:$R$2,MATCH(MAX(G3:K3),G3:K3,0)), "NOC")</f>
        <v>NOC</v>
      </c>
      <c r="N3">
        <v>8</v>
      </c>
      <c r="O3">
        <v>11</v>
      </c>
      <c r="P3">
        <v>4</v>
      </c>
      <c r="Q3">
        <v>20</v>
      </c>
      <c r="R3">
        <v>2</v>
      </c>
      <c r="T3" s="1">
        <f>SUM(N3:S3)</f>
        <v>45</v>
      </c>
      <c r="U3" s="5" t="str">
        <f>IF(MAX(N3:R3)&gt;T3/2, INDEX($N$2:$R$2,MATCH(MAX(N3:R3),N3:R3,0)), "NOC")</f>
        <v>NOC</v>
      </c>
      <c r="V3" s="5" t="str">
        <f>IF(U3=M3,"No change",M3&amp;" loss to "&amp;U3)</f>
        <v>No change</v>
      </c>
      <c r="W3" s="1" t="str">
        <f>IF(M3=U3,"No change",U3&amp;" gain from "&amp;M3)</f>
        <v>No change</v>
      </c>
      <c r="X3" s="6">
        <f t="shared" ref="X3:X35" si="1">N3-G3</f>
        <v>-3</v>
      </c>
      <c r="Y3" s="6">
        <f t="shared" ref="Y3:Y35" si="2">O3-H3</f>
        <v>2</v>
      </c>
      <c r="Z3" s="6">
        <f t="shared" ref="Z3:Z35" si="3">P3-I3</f>
        <v>0</v>
      </c>
      <c r="AA3" s="6">
        <f t="shared" ref="AA3:AA35" si="4">Q3-J3</f>
        <v>1</v>
      </c>
      <c r="AB3" s="6">
        <f t="shared" ref="AB3:AB35" si="5">R3-K3</f>
        <v>0</v>
      </c>
    </row>
    <row r="4" spans="1:28" x14ac:dyDescent="0.3">
      <c r="A4" s="1" t="s">
        <v>326</v>
      </c>
      <c r="B4" s="1" t="s">
        <v>327</v>
      </c>
      <c r="C4" s="2" t="s">
        <v>36</v>
      </c>
      <c r="D4" s="1" t="s">
        <v>388</v>
      </c>
      <c r="E4" s="2" t="s">
        <v>20</v>
      </c>
      <c r="F4" s="1" t="s">
        <v>388</v>
      </c>
      <c r="G4" s="1">
        <v>23</v>
      </c>
      <c r="H4" s="1">
        <v>1</v>
      </c>
      <c r="I4" s="1">
        <v>14</v>
      </c>
      <c r="J4" s="1">
        <v>21</v>
      </c>
      <c r="K4" s="1">
        <v>11</v>
      </c>
      <c r="L4" s="1">
        <f t="shared" si="0"/>
        <v>70</v>
      </c>
      <c r="M4" s="5" t="str">
        <f t="shared" ref="M4:M34" si="6">IF(MAX(G4:K4)&gt;L4/2, INDEX($N$2:$R$2,MATCH(MAX(G4:K4),G4:K4,0)), "NOC")</f>
        <v>NOC</v>
      </c>
      <c r="N4">
        <v>26</v>
      </c>
      <c r="O4">
        <v>0</v>
      </c>
      <c r="P4">
        <v>14</v>
      </c>
      <c r="Q4">
        <v>21</v>
      </c>
      <c r="R4">
        <v>9</v>
      </c>
      <c r="T4" s="1">
        <f t="shared" ref="T4:T56" si="7">SUM(N4:S4)</f>
        <v>70</v>
      </c>
      <c r="U4" s="5" t="str">
        <f t="shared" ref="U4:U34" si="8">IF(MAX(N4:R4)&gt;T4/2, INDEX($N$2:$R$2,MATCH(MAX(N4:R4),N4:R4,0)), "NOC")</f>
        <v>NOC</v>
      </c>
      <c r="V4" s="5" t="str">
        <f t="shared" ref="V4:V34" si="9">IF(U4=M4,"No change",M4&amp;" loss to "&amp;U4)</f>
        <v>No change</v>
      </c>
      <c r="W4" s="1" t="str">
        <f t="shared" ref="W4:W34" si="10">IF(M4=U4,"No change",U4&amp;" gain from "&amp;M4)</f>
        <v>No change</v>
      </c>
      <c r="X4" s="6">
        <f t="shared" si="1"/>
        <v>3</v>
      </c>
      <c r="Y4" s="6">
        <f t="shared" si="2"/>
        <v>-1</v>
      </c>
      <c r="Z4" s="6">
        <f t="shared" si="3"/>
        <v>0</v>
      </c>
      <c r="AA4" s="6">
        <f t="shared" si="4"/>
        <v>0</v>
      </c>
      <c r="AB4" s="6">
        <f t="shared" si="5"/>
        <v>-2</v>
      </c>
    </row>
    <row r="5" spans="1:28" x14ac:dyDescent="0.3">
      <c r="A5" s="1" t="s">
        <v>328</v>
      </c>
      <c r="B5" s="1" t="s">
        <v>329</v>
      </c>
      <c r="C5" s="2" t="s">
        <v>36</v>
      </c>
      <c r="D5" s="1" t="s">
        <v>388</v>
      </c>
      <c r="E5" s="2" t="s">
        <v>20</v>
      </c>
      <c r="F5" s="1" t="s">
        <v>388</v>
      </c>
      <c r="G5" s="1">
        <v>8</v>
      </c>
      <c r="H5" s="1">
        <v>0</v>
      </c>
      <c r="I5" s="1">
        <v>2</v>
      </c>
      <c r="J5" s="1">
        <v>9</v>
      </c>
      <c r="K5" s="1">
        <v>9</v>
      </c>
      <c r="L5" s="1">
        <f t="shared" si="0"/>
        <v>28</v>
      </c>
      <c r="M5" s="5" t="str">
        <f t="shared" si="6"/>
        <v>NOC</v>
      </c>
      <c r="N5">
        <v>7</v>
      </c>
      <c r="O5">
        <v>1</v>
      </c>
      <c r="P5">
        <v>0</v>
      </c>
      <c r="Q5">
        <v>13</v>
      </c>
      <c r="R5">
        <v>7</v>
      </c>
      <c r="T5" s="1">
        <f t="shared" si="7"/>
        <v>28</v>
      </c>
      <c r="U5" s="5" t="str">
        <f t="shared" si="8"/>
        <v>NOC</v>
      </c>
      <c r="V5" s="5" t="str">
        <f t="shared" si="9"/>
        <v>No change</v>
      </c>
      <c r="W5" s="1" t="str">
        <f t="shared" si="10"/>
        <v>No change</v>
      </c>
      <c r="X5" s="6">
        <f t="shared" si="1"/>
        <v>-1</v>
      </c>
      <c r="Y5" s="6">
        <f t="shared" si="2"/>
        <v>1</v>
      </c>
      <c r="Z5" s="6">
        <f t="shared" si="3"/>
        <v>-2</v>
      </c>
      <c r="AA5" s="6">
        <f t="shared" si="4"/>
        <v>4</v>
      </c>
      <c r="AB5" s="6">
        <f t="shared" si="5"/>
        <v>-2</v>
      </c>
    </row>
    <row r="6" spans="1:28" x14ac:dyDescent="0.3">
      <c r="A6" s="1" t="s">
        <v>330</v>
      </c>
      <c r="B6" s="1" t="s">
        <v>331</v>
      </c>
      <c r="C6" s="2" t="s">
        <v>22</v>
      </c>
      <c r="D6" s="1" t="s">
        <v>388</v>
      </c>
      <c r="E6" s="2" t="s">
        <v>20</v>
      </c>
      <c r="F6" s="1" t="s">
        <v>388</v>
      </c>
      <c r="G6" s="1">
        <v>9</v>
      </c>
      <c r="H6" s="1">
        <v>0</v>
      </c>
      <c r="I6" s="1">
        <v>6</v>
      </c>
      <c r="J6" s="1">
        <v>11</v>
      </c>
      <c r="K6" s="1">
        <v>10</v>
      </c>
      <c r="L6" s="1">
        <f t="shared" si="0"/>
        <v>36</v>
      </c>
      <c r="M6" s="5" t="str">
        <f t="shared" si="6"/>
        <v>NOC</v>
      </c>
      <c r="N6">
        <v>10</v>
      </c>
      <c r="O6">
        <v>1</v>
      </c>
      <c r="P6">
        <v>5</v>
      </c>
      <c r="Q6">
        <v>12</v>
      </c>
      <c r="R6">
        <v>8</v>
      </c>
      <c r="T6" s="1">
        <f t="shared" si="7"/>
        <v>36</v>
      </c>
      <c r="U6" s="5" t="str">
        <f t="shared" si="8"/>
        <v>NOC</v>
      </c>
      <c r="V6" s="5" t="str">
        <f t="shared" si="9"/>
        <v>No change</v>
      </c>
      <c r="W6" s="1" t="str">
        <f t="shared" si="10"/>
        <v>No change</v>
      </c>
      <c r="X6" s="6">
        <f t="shared" si="1"/>
        <v>1</v>
      </c>
      <c r="Y6" s="6">
        <f t="shared" si="2"/>
        <v>1</v>
      </c>
      <c r="Z6" s="6">
        <f t="shared" si="3"/>
        <v>-1</v>
      </c>
      <c r="AA6" s="6">
        <f t="shared" si="4"/>
        <v>1</v>
      </c>
      <c r="AB6" s="6">
        <f t="shared" si="5"/>
        <v>-2</v>
      </c>
    </row>
    <row r="7" spans="1:28" x14ac:dyDescent="0.3">
      <c r="A7" s="1" t="s">
        <v>332</v>
      </c>
      <c r="B7" s="1" t="s">
        <v>333</v>
      </c>
      <c r="C7" s="7" t="s">
        <v>36</v>
      </c>
      <c r="D7" s="1" t="s">
        <v>388</v>
      </c>
      <c r="E7" s="2" t="s">
        <v>20</v>
      </c>
      <c r="F7" s="1" t="s">
        <v>388</v>
      </c>
      <c r="G7" s="1">
        <v>5</v>
      </c>
      <c r="H7" s="1">
        <v>5</v>
      </c>
      <c r="I7" s="1">
        <v>0</v>
      </c>
      <c r="J7" s="1">
        <v>8</v>
      </c>
      <c r="K7" s="1">
        <v>0</v>
      </c>
      <c r="L7" s="1">
        <f t="shared" si="0"/>
        <v>18</v>
      </c>
      <c r="M7" s="5" t="str">
        <f t="shared" si="6"/>
        <v>NOC</v>
      </c>
      <c r="N7">
        <v>3</v>
      </c>
      <c r="O7">
        <v>5</v>
      </c>
      <c r="P7">
        <v>0</v>
      </c>
      <c r="Q7">
        <v>9</v>
      </c>
      <c r="R7">
        <v>1</v>
      </c>
      <c r="T7" s="1">
        <f t="shared" si="7"/>
        <v>18</v>
      </c>
      <c r="U7" s="5" t="str">
        <f t="shared" si="8"/>
        <v>NOC</v>
      </c>
      <c r="V7" s="5" t="str">
        <f t="shared" si="9"/>
        <v>No change</v>
      </c>
      <c r="W7" s="1" t="str">
        <f t="shared" si="10"/>
        <v>No change</v>
      </c>
      <c r="X7" s="6">
        <f t="shared" si="1"/>
        <v>-2</v>
      </c>
      <c r="Y7" s="6">
        <f t="shared" si="2"/>
        <v>0</v>
      </c>
      <c r="Z7" s="6">
        <f t="shared" si="3"/>
        <v>0</v>
      </c>
      <c r="AA7" s="6">
        <f t="shared" si="4"/>
        <v>1</v>
      </c>
      <c r="AB7" s="6">
        <f t="shared" si="5"/>
        <v>1</v>
      </c>
    </row>
    <row r="8" spans="1:28" x14ac:dyDescent="0.3">
      <c r="A8" s="1" t="s">
        <v>334</v>
      </c>
      <c r="B8" s="1" t="s">
        <v>335</v>
      </c>
      <c r="C8" s="2" t="s">
        <v>22</v>
      </c>
      <c r="D8" s="1" t="s">
        <v>388</v>
      </c>
      <c r="E8" s="2" t="s">
        <v>20</v>
      </c>
      <c r="F8" s="1" t="s">
        <v>388</v>
      </c>
      <c r="G8" s="1">
        <v>1</v>
      </c>
      <c r="H8" s="1">
        <v>0</v>
      </c>
      <c r="I8" s="1">
        <v>0</v>
      </c>
      <c r="J8" s="1">
        <v>7</v>
      </c>
      <c r="K8" s="1">
        <v>23</v>
      </c>
      <c r="L8" s="1">
        <f t="shared" si="0"/>
        <v>31</v>
      </c>
      <c r="M8" s="5" t="str">
        <f t="shared" si="6"/>
        <v>Others</v>
      </c>
      <c r="N8">
        <v>1</v>
      </c>
      <c r="O8">
        <v>0</v>
      </c>
      <c r="P8">
        <v>0</v>
      </c>
      <c r="Q8">
        <v>6</v>
      </c>
      <c r="R8">
        <v>20</v>
      </c>
      <c r="S8">
        <v>2</v>
      </c>
      <c r="T8" s="1">
        <f t="shared" si="7"/>
        <v>29</v>
      </c>
      <c r="U8" s="5" t="str">
        <f t="shared" si="8"/>
        <v>Others</v>
      </c>
      <c r="V8" s="5" t="str">
        <f t="shared" si="9"/>
        <v>No change</v>
      </c>
      <c r="W8" s="1" t="str">
        <f t="shared" si="10"/>
        <v>No change</v>
      </c>
      <c r="X8" s="6">
        <f t="shared" si="1"/>
        <v>0</v>
      </c>
      <c r="Y8" s="6">
        <f t="shared" si="2"/>
        <v>0</v>
      </c>
      <c r="Z8" s="6">
        <f t="shared" si="3"/>
        <v>0</v>
      </c>
      <c r="AA8" s="6">
        <f t="shared" si="4"/>
        <v>-1</v>
      </c>
      <c r="AB8" s="6">
        <f t="shared" si="5"/>
        <v>-3</v>
      </c>
    </row>
    <row r="9" spans="1:28" x14ac:dyDescent="0.3">
      <c r="A9" s="1" t="s">
        <v>336</v>
      </c>
      <c r="B9" s="1" t="s">
        <v>337</v>
      </c>
      <c r="C9" s="7" t="s">
        <v>36</v>
      </c>
      <c r="D9" s="1" t="s">
        <v>388</v>
      </c>
      <c r="E9" s="2" t="s">
        <v>20</v>
      </c>
      <c r="F9" s="1" t="s">
        <v>388</v>
      </c>
      <c r="G9" s="1">
        <v>16</v>
      </c>
      <c r="H9" s="1">
        <v>11</v>
      </c>
      <c r="I9" s="1">
        <v>1</v>
      </c>
      <c r="J9" s="1">
        <v>11</v>
      </c>
      <c r="K9" s="1">
        <v>4</v>
      </c>
      <c r="L9" s="1">
        <f t="shared" si="0"/>
        <v>43</v>
      </c>
      <c r="M9" s="5" t="str">
        <f t="shared" si="6"/>
        <v>NOC</v>
      </c>
      <c r="N9">
        <v>16</v>
      </c>
      <c r="O9">
        <v>9</v>
      </c>
      <c r="P9">
        <v>1</v>
      </c>
      <c r="Q9">
        <v>11</v>
      </c>
      <c r="R9">
        <v>6</v>
      </c>
      <c r="T9" s="1">
        <f t="shared" si="7"/>
        <v>43</v>
      </c>
      <c r="U9" s="5" t="str">
        <f t="shared" si="8"/>
        <v>NOC</v>
      </c>
      <c r="V9" s="5" t="str">
        <f t="shared" si="9"/>
        <v>No change</v>
      </c>
      <c r="W9" s="1" t="str">
        <f t="shared" si="10"/>
        <v>No change</v>
      </c>
      <c r="X9" s="6">
        <f t="shared" si="1"/>
        <v>0</v>
      </c>
      <c r="Y9" s="6">
        <f t="shared" si="2"/>
        <v>-2</v>
      </c>
      <c r="Z9" s="6">
        <f t="shared" si="3"/>
        <v>0</v>
      </c>
      <c r="AA9" s="6">
        <f t="shared" si="4"/>
        <v>0</v>
      </c>
      <c r="AB9" s="6">
        <f t="shared" si="5"/>
        <v>2</v>
      </c>
    </row>
    <row r="10" spans="1:28" x14ac:dyDescent="0.3">
      <c r="A10" s="1" t="s">
        <v>338</v>
      </c>
      <c r="B10" s="1" t="s">
        <v>339</v>
      </c>
      <c r="C10" s="2" t="s">
        <v>36</v>
      </c>
      <c r="D10" s="1" t="s">
        <v>388</v>
      </c>
      <c r="E10" s="2" t="s">
        <v>20</v>
      </c>
      <c r="F10" s="1" t="s">
        <v>388</v>
      </c>
      <c r="G10" s="1">
        <v>3</v>
      </c>
      <c r="H10" s="1">
        <v>9</v>
      </c>
      <c r="I10" s="1">
        <v>2</v>
      </c>
      <c r="J10" s="1">
        <v>14</v>
      </c>
      <c r="K10" s="1">
        <v>1</v>
      </c>
      <c r="L10" s="1">
        <f t="shared" si="0"/>
        <v>29</v>
      </c>
      <c r="M10" s="5" t="str">
        <f t="shared" si="6"/>
        <v>NOC</v>
      </c>
      <c r="N10">
        <v>1</v>
      </c>
      <c r="O10">
        <v>9</v>
      </c>
      <c r="P10">
        <v>4</v>
      </c>
      <c r="Q10">
        <v>15</v>
      </c>
      <c r="R10">
        <v>0</v>
      </c>
      <c r="T10" s="1">
        <f t="shared" si="7"/>
        <v>29</v>
      </c>
      <c r="U10" s="5" t="str">
        <f t="shared" si="8"/>
        <v>SNP/PC</v>
      </c>
      <c r="V10" s="5" t="str">
        <f t="shared" si="9"/>
        <v>NOC loss to SNP/PC</v>
      </c>
      <c r="W10" s="1" t="str">
        <f t="shared" si="10"/>
        <v>SNP/PC gain from NOC</v>
      </c>
      <c r="X10" s="6">
        <f t="shared" si="1"/>
        <v>-2</v>
      </c>
      <c r="Y10" s="6">
        <f t="shared" si="2"/>
        <v>0</v>
      </c>
      <c r="Z10" s="6">
        <f t="shared" si="3"/>
        <v>2</v>
      </c>
      <c r="AA10" s="6">
        <f t="shared" si="4"/>
        <v>1</v>
      </c>
      <c r="AB10" s="6">
        <f t="shared" si="5"/>
        <v>-1</v>
      </c>
    </row>
    <row r="11" spans="1:28" x14ac:dyDescent="0.3">
      <c r="A11" s="1" t="s">
        <v>340</v>
      </c>
      <c r="B11" s="1" t="s">
        <v>341</v>
      </c>
      <c r="C11" s="2" t="s">
        <v>36</v>
      </c>
      <c r="D11" s="1" t="s">
        <v>388</v>
      </c>
      <c r="E11" s="2" t="s">
        <v>20</v>
      </c>
      <c r="F11" s="1" t="s">
        <v>388</v>
      </c>
      <c r="G11" s="1">
        <v>6</v>
      </c>
      <c r="H11" s="1">
        <v>9</v>
      </c>
      <c r="I11" s="1">
        <v>0</v>
      </c>
      <c r="J11" s="1">
        <v>14</v>
      </c>
      <c r="K11" s="1">
        <v>3</v>
      </c>
      <c r="L11" s="1">
        <f t="shared" si="0"/>
        <v>32</v>
      </c>
      <c r="M11" s="5" t="str">
        <f t="shared" si="6"/>
        <v>NOC</v>
      </c>
      <c r="N11">
        <v>4</v>
      </c>
      <c r="O11">
        <v>10</v>
      </c>
      <c r="P11">
        <v>0</v>
      </c>
      <c r="Q11">
        <v>14</v>
      </c>
      <c r="R11">
        <v>4</v>
      </c>
      <c r="T11" s="1">
        <f t="shared" si="7"/>
        <v>32</v>
      </c>
      <c r="U11" s="5" t="str">
        <f t="shared" si="8"/>
        <v>NOC</v>
      </c>
      <c r="V11" s="5" t="str">
        <f t="shared" si="9"/>
        <v>No change</v>
      </c>
      <c r="W11" s="1" t="str">
        <f t="shared" si="10"/>
        <v>No change</v>
      </c>
      <c r="X11" s="6">
        <f t="shared" si="1"/>
        <v>-2</v>
      </c>
      <c r="Y11" s="6">
        <f t="shared" si="2"/>
        <v>1</v>
      </c>
      <c r="Z11" s="6">
        <f t="shared" si="3"/>
        <v>0</v>
      </c>
      <c r="AA11" s="6">
        <f t="shared" si="4"/>
        <v>0</v>
      </c>
      <c r="AB11" s="6">
        <f t="shared" si="5"/>
        <v>1</v>
      </c>
    </row>
    <row r="12" spans="1:28" x14ac:dyDescent="0.3">
      <c r="A12" s="1" t="s">
        <v>342</v>
      </c>
      <c r="B12" s="1" t="s">
        <v>343</v>
      </c>
      <c r="C12" s="2" t="s">
        <v>36</v>
      </c>
      <c r="D12" s="1" t="s">
        <v>388</v>
      </c>
      <c r="E12" s="2" t="s">
        <v>20</v>
      </c>
      <c r="F12" s="1" t="s">
        <v>388</v>
      </c>
      <c r="G12" s="1">
        <v>6</v>
      </c>
      <c r="H12" s="1">
        <v>2</v>
      </c>
      <c r="I12" s="1">
        <v>6</v>
      </c>
      <c r="J12" s="1">
        <v>7</v>
      </c>
      <c r="K12" s="1">
        <v>1</v>
      </c>
      <c r="L12" s="1">
        <f t="shared" si="0"/>
        <v>22</v>
      </c>
      <c r="M12" s="5" t="str">
        <f t="shared" si="6"/>
        <v>NOC</v>
      </c>
      <c r="N12">
        <v>3</v>
      </c>
      <c r="O12">
        <v>4</v>
      </c>
      <c r="P12">
        <v>6</v>
      </c>
      <c r="Q12">
        <v>8</v>
      </c>
      <c r="R12">
        <v>1</v>
      </c>
      <c r="T12" s="1">
        <f t="shared" si="7"/>
        <v>22</v>
      </c>
      <c r="U12" s="5" t="str">
        <f t="shared" si="8"/>
        <v>NOC</v>
      </c>
      <c r="V12" s="5" t="str">
        <f t="shared" si="9"/>
        <v>No change</v>
      </c>
      <c r="W12" s="1" t="str">
        <f t="shared" si="10"/>
        <v>No change</v>
      </c>
      <c r="X12" s="6">
        <f t="shared" si="1"/>
        <v>-3</v>
      </c>
      <c r="Y12" s="6">
        <f t="shared" si="2"/>
        <v>2</v>
      </c>
      <c r="Z12" s="6">
        <f t="shared" si="3"/>
        <v>0</v>
      </c>
      <c r="AA12" s="6">
        <f t="shared" si="4"/>
        <v>1</v>
      </c>
      <c r="AB12" s="6">
        <f t="shared" si="5"/>
        <v>0</v>
      </c>
    </row>
    <row r="13" spans="1:28" x14ac:dyDescent="0.3">
      <c r="A13" s="1" t="s">
        <v>344</v>
      </c>
      <c r="B13" s="1" t="s">
        <v>345</v>
      </c>
      <c r="C13" s="2" t="s">
        <v>36</v>
      </c>
      <c r="D13" s="1" t="s">
        <v>388</v>
      </c>
      <c r="E13" s="2" t="s">
        <v>20</v>
      </c>
      <c r="F13" s="1" t="s">
        <v>388</v>
      </c>
      <c r="G13" s="1">
        <v>7</v>
      </c>
      <c r="H13" s="1">
        <v>9</v>
      </c>
      <c r="I13" s="1">
        <v>0</v>
      </c>
      <c r="J13" s="1">
        <v>6</v>
      </c>
      <c r="K13" s="1">
        <v>0</v>
      </c>
      <c r="L13" s="1">
        <f t="shared" si="0"/>
        <v>22</v>
      </c>
      <c r="M13" s="5" t="str">
        <f t="shared" si="6"/>
        <v>NOC</v>
      </c>
      <c r="N13">
        <v>4</v>
      </c>
      <c r="O13">
        <v>10</v>
      </c>
      <c r="P13">
        <v>0</v>
      </c>
      <c r="Q13">
        <v>7</v>
      </c>
      <c r="R13">
        <v>1</v>
      </c>
      <c r="T13" s="1">
        <f t="shared" si="7"/>
        <v>22</v>
      </c>
      <c r="U13" s="5" t="str">
        <f t="shared" si="8"/>
        <v>NOC</v>
      </c>
      <c r="V13" s="5" t="str">
        <f t="shared" si="9"/>
        <v>No change</v>
      </c>
      <c r="W13" s="1" t="str">
        <f t="shared" si="10"/>
        <v>No change</v>
      </c>
      <c r="X13" s="6">
        <f t="shared" si="1"/>
        <v>-3</v>
      </c>
      <c r="Y13" s="6">
        <f t="shared" si="2"/>
        <v>1</v>
      </c>
      <c r="Z13" s="6">
        <f t="shared" si="3"/>
        <v>0</v>
      </c>
      <c r="AA13" s="6">
        <f t="shared" si="4"/>
        <v>1</v>
      </c>
      <c r="AB13" s="6">
        <f t="shared" si="5"/>
        <v>1</v>
      </c>
    </row>
    <row r="14" spans="1:28" x14ac:dyDescent="0.3">
      <c r="A14" s="1" t="s">
        <v>346</v>
      </c>
      <c r="B14" s="1" t="s">
        <v>347</v>
      </c>
      <c r="C14" s="2" t="s">
        <v>36</v>
      </c>
      <c r="D14" s="1" t="s">
        <v>388</v>
      </c>
      <c r="E14" s="2" t="s">
        <v>20</v>
      </c>
      <c r="F14" s="1" t="s">
        <v>388</v>
      </c>
      <c r="G14" s="1">
        <v>7</v>
      </c>
      <c r="H14" s="1">
        <v>4</v>
      </c>
      <c r="I14" s="1">
        <v>0</v>
      </c>
      <c r="J14" s="1">
        <v>5</v>
      </c>
      <c r="K14" s="1">
        <v>2</v>
      </c>
      <c r="L14" s="1">
        <f t="shared" si="0"/>
        <v>18</v>
      </c>
      <c r="M14" s="5" t="str">
        <f t="shared" si="6"/>
        <v>NOC</v>
      </c>
      <c r="N14">
        <v>5</v>
      </c>
      <c r="O14">
        <v>5</v>
      </c>
      <c r="P14">
        <v>0</v>
      </c>
      <c r="Q14">
        <v>6</v>
      </c>
      <c r="R14">
        <v>2</v>
      </c>
      <c r="T14" s="1">
        <f t="shared" si="7"/>
        <v>18</v>
      </c>
      <c r="U14" s="5" t="str">
        <f t="shared" si="8"/>
        <v>NOC</v>
      </c>
      <c r="V14" s="5" t="str">
        <f t="shared" si="9"/>
        <v>No change</v>
      </c>
      <c r="W14" s="1" t="str">
        <f t="shared" si="10"/>
        <v>No change</v>
      </c>
      <c r="X14" s="6">
        <f t="shared" si="1"/>
        <v>-2</v>
      </c>
      <c r="Y14" s="6">
        <f t="shared" si="2"/>
        <v>1</v>
      </c>
      <c r="Z14" s="6">
        <f t="shared" si="3"/>
        <v>0</v>
      </c>
      <c r="AA14" s="6">
        <f t="shared" si="4"/>
        <v>1</v>
      </c>
      <c r="AB14" s="6">
        <f t="shared" si="5"/>
        <v>0</v>
      </c>
    </row>
    <row r="15" spans="1:28" x14ac:dyDescent="0.3">
      <c r="A15" s="1" t="s">
        <v>348</v>
      </c>
      <c r="B15" s="1" t="s">
        <v>349</v>
      </c>
      <c r="C15" s="2" t="s">
        <v>36</v>
      </c>
      <c r="D15" s="1" t="s">
        <v>388</v>
      </c>
      <c r="E15" s="2" t="s">
        <v>20</v>
      </c>
      <c r="F15" s="1" t="s">
        <v>388</v>
      </c>
      <c r="G15" s="1">
        <v>18</v>
      </c>
      <c r="H15" s="1">
        <v>12</v>
      </c>
      <c r="I15" s="1">
        <v>6</v>
      </c>
      <c r="J15" s="1">
        <v>19</v>
      </c>
      <c r="K15" s="1">
        <v>8</v>
      </c>
      <c r="L15" s="1">
        <f t="shared" si="0"/>
        <v>63</v>
      </c>
      <c r="M15" s="5" t="str">
        <f t="shared" si="6"/>
        <v>NOC</v>
      </c>
      <c r="N15">
        <v>9</v>
      </c>
      <c r="O15">
        <v>13</v>
      </c>
      <c r="P15">
        <v>12</v>
      </c>
      <c r="Q15">
        <v>19</v>
      </c>
      <c r="R15">
        <v>10</v>
      </c>
      <c r="T15" s="1">
        <f t="shared" si="7"/>
        <v>63</v>
      </c>
      <c r="U15" s="5" t="str">
        <f t="shared" si="8"/>
        <v>NOC</v>
      </c>
      <c r="V15" s="5" t="str">
        <f t="shared" si="9"/>
        <v>No change</v>
      </c>
      <c r="W15" s="1" t="str">
        <f t="shared" si="10"/>
        <v>No change</v>
      </c>
      <c r="X15" s="6">
        <f t="shared" si="1"/>
        <v>-9</v>
      </c>
      <c r="Y15" s="6">
        <f t="shared" si="2"/>
        <v>1</v>
      </c>
      <c r="Z15" s="6">
        <f t="shared" si="3"/>
        <v>6</v>
      </c>
      <c r="AA15" s="6">
        <f t="shared" si="4"/>
        <v>0</v>
      </c>
      <c r="AB15" s="6">
        <f t="shared" si="5"/>
        <v>2</v>
      </c>
    </row>
    <row r="16" spans="1:28" x14ac:dyDescent="0.3">
      <c r="A16" s="1" t="s">
        <v>350</v>
      </c>
      <c r="B16" s="1" t="s">
        <v>351</v>
      </c>
      <c r="C16" s="2" t="s">
        <v>36</v>
      </c>
      <c r="D16" s="1" t="s">
        <v>388</v>
      </c>
      <c r="E16" s="2" t="s">
        <v>20</v>
      </c>
      <c r="F16" s="1" t="s">
        <v>388</v>
      </c>
      <c r="G16" s="1">
        <v>7</v>
      </c>
      <c r="H16" s="1">
        <v>9</v>
      </c>
      <c r="I16" s="1">
        <v>0</v>
      </c>
      <c r="J16" s="1">
        <v>12</v>
      </c>
      <c r="K16" s="1">
        <v>2</v>
      </c>
      <c r="L16" s="1">
        <f t="shared" si="0"/>
        <v>30</v>
      </c>
      <c r="M16" s="5" t="str">
        <f t="shared" si="6"/>
        <v>NOC</v>
      </c>
      <c r="N16">
        <v>5</v>
      </c>
      <c r="O16">
        <v>9</v>
      </c>
      <c r="P16">
        <v>0</v>
      </c>
      <c r="Q16">
        <v>12</v>
      </c>
      <c r="R16">
        <v>4</v>
      </c>
      <c r="T16" s="1">
        <f t="shared" si="7"/>
        <v>30</v>
      </c>
      <c r="U16" s="5" t="str">
        <f t="shared" si="8"/>
        <v>NOC</v>
      </c>
      <c r="V16" s="5" t="str">
        <f t="shared" si="9"/>
        <v>No change</v>
      </c>
      <c r="W16" s="1" t="str">
        <f t="shared" si="10"/>
        <v>No change</v>
      </c>
      <c r="X16" s="6">
        <f t="shared" si="1"/>
        <v>-2</v>
      </c>
      <c r="Y16" s="6">
        <f t="shared" si="2"/>
        <v>0</v>
      </c>
      <c r="Z16" s="6">
        <f t="shared" si="3"/>
        <v>0</v>
      </c>
      <c r="AA16" s="6">
        <f t="shared" si="4"/>
        <v>0</v>
      </c>
      <c r="AB16" s="6">
        <f t="shared" si="5"/>
        <v>2</v>
      </c>
    </row>
    <row r="17" spans="1:28" x14ac:dyDescent="0.3">
      <c r="A17" s="1" t="s">
        <v>352</v>
      </c>
      <c r="B17" s="1" t="s">
        <v>353</v>
      </c>
      <c r="C17" s="2" t="s">
        <v>36</v>
      </c>
      <c r="D17" s="1" t="s">
        <v>388</v>
      </c>
      <c r="E17" s="2" t="s">
        <v>20</v>
      </c>
      <c r="F17" s="1" t="s">
        <v>388</v>
      </c>
      <c r="G17" s="1">
        <v>15</v>
      </c>
      <c r="H17" s="1">
        <v>24</v>
      </c>
      <c r="I17" s="1">
        <v>7</v>
      </c>
      <c r="J17" s="1">
        <v>29</v>
      </c>
      <c r="K17" s="1">
        <v>0</v>
      </c>
      <c r="L17" s="1">
        <f t="shared" si="0"/>
        <v>75</v>
      </c>
      <c r="M17" s="5" t="str">
        <f t="shared" si="6"/>
        <v>NOC</v>
      </c>
      <c r="N17">
        <v>8</v>
      </c>
      <c r="O17">
        <v>20</v>
      </c>
      <c r="P17">
        <v>13</v>
      </c>
      <c r="Q17">
        <v>34</v>
      </c>
      <c r="R17">
        <v>0</v>
      </c>
      <c r="T17" s="1">
        <f t="shared" si="7"/>
        <v>75</v>
      </c>
      <c r="U17" s="5" t="str">
        <f t="shared" si="8"/>
        <v>NOC</v>
      </c>
      <c r="V17" s="5" t="str">
        <f t="shared" si="9"/>
        <v>No change</v>
      </c>
      <c r="W17" s="1" t="str">
        <f t="shared" si="10"/>
        <v>No change</v>
      </c>
      <c r="X17" s="6">
        <f t="shared" si="1"/>
        <v>-7</v>
      </c>
      <c r="Y17" s="6">
        <f t="shared" si="2"/>
        <v>-4</v>
      </c>
      <c r="Z17" s="6">
        <f t="shared" si="3"/>
        <v>6</v>
      </c>
      <c r="AA17" s="6">
        <f t="shared" si="4"/>
        <v>5</v>
      </c>
      <c r="AB17" s="6">
        <f t="shared" si="5"/>
        <v>0</v>
      </c>
    </row>
    <row r="18" spans="1:28" x14ac:dyDescent="0.3">
      <c r="A18" s="1" t="s">
        <v>354</v>
      </c>
      <c r="B18" s="1" t="s">
        <v>355</v>
      </c>
      <c r="C18" s="2" t="s">
        <v>36</v>
      </c>
      <c r="D18" s="1" t="s">
        <v>388</v>
      </c>
      <c r="E18" s="2" t="s">
        <v>20</v>
      </c>
      <c r="F18" s="1" t="s">
        <v>388</v>
      </c>
      <c r="G18" s="1">
        <v>8</v>
      </c>
      <c r="H18" s="1">
        <v>31</v>
      </c>
      <c r="I18" s="1">
        <v>0</v>
      </c>
      <c r="J18" s="1">
        <v>39</v>
      </c>
      <c r="K18" s="1">
        <v>7</v>
      </c>
      <c r="L18" s="1">
        <f t="shared" si="0"/>
        <v>85</v>
      </c>
      <c r="M18" s="5" t="str">
        <f t="shared" si="6"/>
        <v>NOC</v>
      </c>
      <c r="N18">
        <v>2</v>
      </c>
      <c r="O18">
        <v>36</v>
      </c>
      <c r="P18">
        <v>0</v>
      </c>
      <c r="Q18">
        <v>37</v>
      </c>
      <c r="R18">
        <v>10</v>
      </c>
      <c r="T18" s="1">
        <f t="shared" si="7"/>
        <v>85</v>
      </c>
      <c r="U18" s="5" t="str">
        <f t="shared" si="8"/>
        <v>NOC</v>
      </c>
      <c r="V18" s="5" t="str">
        <f t="shared" si="9"/>
        <v>No change</v>
      </c>
      <c r="W18" s="1" t="str">
        <f t="shared" si="10"/>
        <v>No change</v>
      </c>
      <c r="X18" s="6">
        <f t="shared" si="1"/>
        <v>-6</v>
      </c>
      <c r="Y18" s="6">
        <f t="shared" si="2"/>
        <v>5</v>
      </c>
      <c r="Z18" s="6">
        <f t="shared" si="3"/>
        <v>0</v>
      </c>
      <c r="AA18" s="6">
        <f t="shared" si="4"/>
        <v>-2</v>
      </c>
      <c r="AB18" s="6">
        <f t="shared" si="5"/>
        <v>3</v>
      </c>
    </row>
    <row r="19" spans="1:28" x14ac:dyDescent="0.3">
      <c r="A19" s="1" t="s">
        <v>356</v>
      </c>
      <c r="B19" s="1" t="s">
        <v>357</v>
      </c>
      <c r="C19" s="2" t="s">
        <v>22</v>
      </c>
      <c r="D19" s="1" t="s">
        <v>388</v>
      </c>
      <c r="E19" s="2" t="s">
        <v>20</v>
      </c>
      <c r="F19" s="1" t="s">
        <v>388</v>
      </c>
      <c r="G19" s="1">
        <v>10</v>
      </c>
      <c r="H19" s="1">
        <v>3</v>
      </c>
      <c r="I19" s="1">
        <v>10</v>
      </c>
      <c r="J19" s="1">
        <v>22</v>
      </c>
      <c r="K19" s="1">
        <v>29</v>
      </c>
      <c r="L19" s="1">
        <f t="shared" si="0"/>
        <v>74</v>
      </c>
      <c r="M19" s="5" t="str">
        <f t="shared" si="6"/>
        <v>NOC</v>
      </c>
      <c r="N19">
        <v>10</v>
      </c>
      <c r="O19">
        <v>2</v>
      </c>
      <c r="P19">
        <v>15</v>
      </c>
      <c r="Q19">
        <v>22</v>
      </c>
      <c r="R19">
        <v>25</v>
      </c>
      <c r="T19" s="1">
        <f t="shared" si="7"/>
        <v>74</v>
      </c>
      <c r="U19" s="5" t="str">
        <f t="shared" si="8"/>
        <v>NOC</v>
      </c>
      <c r="V19" s="5" t="str">
        <f t="shared" si="9"/>
        <v>No change</v>
      </c>
      <c r="W19" s="1" t="str">
        <f t="shared" si="10"/>
        <v>No change</v>
      </c>
      <c r="X19" s="6">
        <f t="shared" si="1"/>
        <v>0</v>
      </c>
      <c r="Y19" s="6">
        <f t="shared" si="2"/>
        <v>-1</v>
      </c>
      <c r="Z19" s="6">
        <f t="shared" si="3"/>
        <v>5</v>
      </c>
      <c r="AA19" s="6">
        <f t="shared" si="4"/>
        <v>0</v>
      </c>
      <c r="AB19" s="6">
        <f t="shared" si="5"/>
        <v>-4</v>
      </c>
    </row>
    <row r="20" spans="1:28" x14ac:dyDescent="0.3">
      <c r="A20" s="1" t="s">
        <v>358</v>
      </c>
      <c r="B20" s="1" t="s">
        <v>359</v>
      </c>
      <c r="C20" s="7" t="s">
        <v>36</v>
      </c>
      <c r="D20" s="1" t="s">
        <v>388</v>
      </c>
      <c r="E20" s="2" t="s">
        <v>20</v>
      </c>
      <c r="F20" s="1" t="s">
        <v>388</v>
      </c>
      <c r="G20" s="1">
        <v>2</v>
      </c>
      <c r="H20" s="1">
        <v>8</v>
      </c>
      <c r="I20" s="1">
        <v>1</v>
      </c>
      <c r="J20" s="1">
        <v>7</v>
      </c>
      <c r="K20" s="1">
        <v>4</v>
      </c>
      <c r="L20" s="1">
        <f t="shared" si="0"/>
        <v>22</v>
      </c>
      <c r="M20" s="5" t="str">
        <f t="shared" si="6"/>
        <v>NOC</v>
      </c>
      <c r="N20">
        <v>2</v>
      </c>
      <c r="O20">
        <v>9</v>
      </c>
      <c r="P20">
        <v>0</v>
      </c>
      <c r="Q20">
        <v>8</v>
      </c>
      <c r="R20">
        <v>3</v>
      </c>
      <c r="T20" s="1">
        <f t="shared" si="7"/>
        <v>22</v>
      </c>
      <c r="U20" s="5" t="str">
        <f t="shared" si="8"/>
        <v>NOC</v>
      </c>
      <c r="V20" s="5" t="str">
        <f t="shared" si="9"/>
        <v>No change</v>
      </c>
      <c r="W20" s="1" t="str">
        <f t="shared" si="10"/>
        <v>No change</v>
      </c>
      <c r="X20" s="6">
        <f t="shared" si="1"/>
        <v>0</v>
      </c>
      <c r="Y20" s="6">
        <f t="shared" si="2"/>
        <v>1</v>
      </c>
      <c r="Z20" s="6">
        <f t="shared" si="3"/>
        <v>-1</v>
      </c>
      <c r="AA20" s="6">
        <f t="shared" si="4"/>
        <v>1</v>
      </c>
      <c r="AB20" s="6">
        <f t="shared" si="5"/>
        <v>-1</v>
      </c>
    </row>
    <row r="21" spans="1:28" x14ac:dyDescent="0.3">
      <c r="A21" s="1" t="s">
        <v>360</v>
      </c>
      <c r="B21" s="1" t="s">
        <v>361</v>
      </c>
      <c r="C21" s="2" t="s">
        <v>36</v>
      </c>
      <c r="D21" s="1" t="s">
        <v>388</v>
      </c>
      <c r="E21" s="2" t="s">
        <v>20</v>
      </c>
      <c r="F21" s="1" t="s">
        <v>388</v>
      </c>
      <c r="G21" s="1">
        <v>5</v>
      </c>
      <c r="H21" s="1">
        <v>7</v>
      </c>
      <c r="I21" s="1">
        <v>0</v>
      </c>
      <c r="J21" s="1">
        <v>6</v>
      </c>
      <c r="K21" s="1">
        <v>0</v>
      </c>
      <c r="L21" s="1">
        <f t="shared" si="0"/>
        <v>18</v>
      </c>
      <c r="M21" s="5" t="str">
        <f t="shared" si="6"/>
        <v>NOC</v>
      </c>
      <c r="N21">
        <v>3</v>
      </c>
      <c r="O21">
        <v>7</v>
      </c>
      <c r="P21">
        <v>0</v>
      </c>
      <c r="Q21">
        <v>8</v>
      </c>
      <c r="R21">
        <v>0</v>
      </c>
      <c r="T21" s="1">
        <f t="shared" si="7"/>
        <v>18</v>
      </c>
      <c r="U21" s="5" t="str">
        <f t="shared" si="8"/>
        <v>NOC</v>
      </c>
      <c r="V21" s="5" t="str">
        <f t="shared" si="9"/>
        <v>No change</v>
      </c>
      <c r="W21" s="1" t="str">
        <f t="shared" si="10"/>
        <v>No change</v>
      </c>
      <c r="X21" s="6">
        <f t="shared" si="1"/>
        <v>-2</v>
      </c>
      <c r="Y21" s="6">
        <f t="shared" si="2"/>
        <v>0</v>
      </c>
      <c r="Z21" s="6">
        <f t="shared" si="3"/>
        <v>0</v>
      </c>
      <c r="AA21" s="6">
        <f t="shared" si="4"/>
        <v>2</v>
      </c>
      <c r="AB21" s="6">
        <f t="shared" si="5"/>
        <v>0</v>
      </c>
    </row>
    <row r="22" spans="1:28" x14ac:dyDescent="0.3">
      <c r="A22" s="1" t="s">
        <v>362</v>
      </c>
      <c r="B22" s="1" t="s">
        <v>363</v>
      </c>
      <c r="C22" s="2" t="s">
        <v>36</v>
      </c>
      <c r="D22" s="1" t="s">
        <v>388</v>
      </c>
      <c r="E22" s="2" t="s">
        <v>20</v>
      </c>
      <c r="F22" s="1" t="s">
        <v>388</v>
      </c>
      <c r="G22" s="1">
        <v>8</v>
      </c>
      <c r="H22" s="1">
        <v>1</v>
      </c>
      <c r="I22" s="1">
        <v>0</v>
      </c>
      <c r="J22" s="1">
        <v>9</v>
      </c>
      <c r="K22" s="1">
        <v>8</v>
      </c>
      <c r="L22" s="1">
        <f t="shared" si="0"/>
        <v>26</v>
      </c>
      <c r="M22" s="5" t="str">
        <f t="shared" si="6"/>
        <v>NOC</v>
      </c>
      <c r="N22">
        <v>11</v>
      </c>
      <c r="O22">
        <v>3</v>
      </c>
      <c r="P22">
        <v>1</v>
      </c>
      <c r="Q22">
        <v>8</v>
      </c>
      <c r="R22">
        <v>3</v>
      </c>
      <c r="T22" s="1">
        <f t="shared" si="7"/>
        <v>26</v>
      </c>
      <c r="U22" s="5" t="str">
        <f t="shared" si="8"/>
        <v>NOC</v>
      </c>
      <c r="V22" s="5" t="str">
        <f t="shared" si="9"/>
        <v>No change</v>
      </c>
      <c r="W22" s="1" t="str">
        <f t="shared" si="10"/>
        <v>No change</v>
      </c>
      <c r="X22" s="6">
        <f t="shared" si="1"/>
        <v>3</v>
      </c>
      <c r="Y22" s="6">
        <f t="shared" si="2"/>
        <v>2</v>
      </c>
      <c r="Z22" s="6">
        <f t="shared" si="3"/>
        <v>1</v>
      </c>
      <c r="AA22" s="6">
        <f t="shared" si="4"/>
        <v>-1</v>
      </c>
      <c r="AB22" s="6">
        <f t="shared" si="5"/>
        <v>-5</v>
      </c>
    </row>
    <row r="23" spans="1:28" x14ac:dyDescent="0.3">
      <c r="A23" s="1" t="s">
        <v>364</v>
      </c>
      <c r="B23" s="1" t="s">
        <v>365</v>
      </c>
      <c r="C23" s="2" t="s">
        <v>22</v>
      </c>
      <c r="D23" s="1" t="s">
        <v>388</v>
      </c>
      <c r="E23" s="2" t="s">
        <v>20</v>
      </c>
      <c r="F23" s="1" t="s">
        <v>388</v>
      </c>
      <c r="G23" s="1">
        <v>7</v>
      </c>
      <c r="H23" s="1">
        <v>11</v>
      </c>
      <c r="I23" s="1">
        <v>0</v>
      </c>
      <c r="J23" s="1">
        <v>11</v>
      </c>
      <c r="K23" s="1">
        <v>4</v>
      </c>
      <c r="L23" s="1">
        <f t="shared" si="0"/>
        <v>33</v>
      </c>
      <c r="M23" s="5" t="str">
        <f t="shared" si="6"/>
        <v>NOC</v>
      </c>
      <c r="N23">
        <v>10</v>
      </c>
      <c r="O23">
        <v>9</v>
      </c>
      <c r="P23">
        <v>0</v>
      </c>
      <c r="Q23">
        <v>12</v>
      </c>
      <c r="R23">
        <v>2</v>
      </c>
      <c r="T23" s="1">
        <f t="shared" si="7"/>
        <v>33</v>
      </c>
      <c r="U23" s="5" t="str">
        <f t="shared" si="8"/>
        <v>NOC</v>
      </c>
      <c r="V23" s="5" t="str">
        <f t="shared" si="9"/>
        <v>No change</v>
      </c>
      <c r="W23" s="1" t="str">
        <f t="shared" si="10"/>
        <v>No change</v>
      </c>
      <c r="X23" s="6">
        <f t="shared" si="1"/>
        <v>3</v>
      </c>
      <c r="Y23" s="6">
        <f t="shared" si="2"/>
        <v>-2</v>
      </c>
      <c r="Z23" s="6">
        <f t="shared" si="3"/>
        <v>0</v>
      </c>
      <c r="AA23" s="6">
        <f t="shared" si="4"/>
        <v>1</v>
      </c>
      <c r="AB23" s="6">
        <f t="shared" si="5"/>
        <v>-2</v>
      </c>
    </row>
    <row r="24" spans="1:28" x14ac:dyDescent="0.3">
      <c r="A24" s="1" t="s">
        <v>366</v>
      </c>
      <c r="B24" s="1" t="s">
        <v>367</v>
      </c>
      <c r="C24" s="7" t="s">
        <v>36</v>
      </c>
      <c r="D24" s="1" t="s">
        <v>388</v>
      </c>
      <c r="E24" s="2" t="s">
        <v>20</v>
      </c>
      <c r="F24" s="1" t="s">
        <v>388</v>
      </c>
      <c r="G24" s="1">
        <v>10</v>
      </c>
      <c r="H24" s="1">
        <v>32</v>
      </c>
      <c r="I24" s="1">
        <v>0</v>
      </c>
      <c r="J24" s="1">
        <v>33</v>
      </c>
      <c r="K24" s="1">
        <v>2</v>
      </c>
      <c r="L24" s="1">
        <f t="shared" si="0"/>
        <v>77</v>
      </c>
      <c r="M24" s="5" t="str">
        <f t="shared" si="6"/>
        <v>NOC</v>
      </c>
      <c r="N24">
        <v>5</v>
      </c>
      <c r="O24">
        <v>32</v>
      </c>
      <c r="P24">
        <v>0</v>
      </c>
      <c r="Q24">
        <v>36</v>
      </c>
      <c r="R24">
        <v>4</v>
      </c>
      <c r="T24" s="1">
        <f t="shared" si="7"/>
        <v>77</v>
      </c>
      <c r="U24" s="5" t="str">
        <f t="shared" si="8"/>
        <v>NOC</v>
      </c>
      <c r="V24" s="5" t="str">
        <f t="shared" si="9"/>
        <v>No change</v>
      </c>
      <c r="W24" s="1" t="str">
        <f t="shared" si="10"/>
        <v>No change</v>
      </c>
      <c r="X24" s="6">
        <f t="shared" si="1"/>
        <v>-5</v>
      </c>
      <c r="Y24" s="6">
        <f t="shared" si="2"/>
        <v>0</v>
      </c>
      <c r="Z24" s="6">
        <f t="shared" si="3"/>
        <v>0</v>
      </c>
      <c r="AA24" s="6">
        <f t="shared" si="4"/>
        <v>3</v>
      </c>
      <c r="AB24" s="6">
        <f t="shared" si="5"/>
        <v>2</v>
      </c>
    </row>
    <row r="25" spans="1:28" x14ac:dyDescent="0.3">
      <c r="A25" s="1" t="s">
        <v>368</v>
      </c>
      <c r="B25" s="1" t="s">
        <v>369</v>
      </c>
      <c r="C25" s="2" t="s">
        <v>22</v>
      </c>
      <c r="D25" s="1" t="s">
        <v>388</v>
      </c>
      <c r="E25" s="2" t="s">
        <v>20</v>
      </c>
      <c r="F25" s="1" t="s">
        <v>388</v>
      </c>
      <c r="G25" s="1">
        <v>0</v>
      </c>
      <c r="H25" s="1">
        <v>0</v>
      </c>
      <c r="I25" s="1">
        <v>0</v>
      </c>
      <c r="J25" s="1">
        <v>0</v>
      </c>
      <c r="K25" s="1">
        <v>21</v>
      </c>
      <c r="L25" s="1">
        <f t="shared" si="0"/>
        <v>21</v>
      </c>
      <c r="M25" s="5" t="str">
        <f t="shared" si="6"/>
        <v>Others</v>
      </c>
      <c r="N25">
        <v>0</v>
      </c>
      <c r="O25">
        <v>0</v>
      </c>
      <c r="P25">
        <v>0</v>
      </c>
      <c r="Q25">
        <v>0</v>
      </c>
      <c r="R25">
        <v>21</v>
      </c>
      <c r="T25" s="1">
        <f t="shared" si="7"/>
        <v>21</v>
      </c>
      <c r="U25" s="5" t="str">
        <f t="shared" si="8"/>
        <v>Others</v>
      </c>
      <c r="V25" s="5" t="str">
        <f t="shared" si="9"/>
        <v>No change</v>
      </c>
      <c r="W25" s="1" t="str">
        <f t="shared" si="10"/>
        <v>No change</v>
      </c>
      <c r="X25" s="6">
        <f t="shared" si="1"/>
        <v>0</v>
      </c>
      <c r="Y25" s="6">
        <f t="shared" si="2"/>
        <v>0</v>
      </c>
      <c r="Z25" s="6">
        <f t="shared" si="3"/>
        <v>0</v>
      </c>
      <c r="AA25" s="6">
        <f t="shared" si="4"/>
        <v>0</v>
      </c>
      <c r="AB25" s="6">
        <f t="shared" si="5"/>
        <v>0</v>
      </c>
    </row>
    <row r="26" spans="1:28" x14ac:dyDescent="0.3">
      <c r="A26" s="1" t="s">
        <v>370</v>
      </c>
      <c r="B26" s="1" t="s">
        <v>371</v>
      </c>
      <c r="C26" s="7" t="s">
        <v>36</v>
      </c>
      <c r="D26" s="1" t="s">
        <v>388</v>
      </c>
      <c r="E26" s="2" t="s">
        <v>20</v>
      </c>
      <c r="F26" s="1" t="s">
        <v>388</v>
      </c>
      <c r="G26" s="1">
        <v>17</v>
      </c>
      <c r="H26" s="1">
        <v>1</v>
      </c>
      <c r="I26" s="1">
        <v>4</v>
      </c>
      <c r="J26" s="1">
        <v>15</v>
      </c>
      <c r="K26" s="1">
        <v>3</v>
      </c>
      <c r="L26" s="1">
        <f t="shared" si="0"/>
        <v>40</v>
      </c>
      <c r="M26" s="5" t="str">
        <f t="shared" si="6"/>
        <v>NOC</v>
      </c>
      <c r="N26">
        <v>14</v>
      </c>
      <c r="O26">
        <v>2</v>
      </c>
      <c r="P26">
        <v>4</v>
      </c>
      <c r="Q26">
        <v>16</v>
      </c>
      <c r="R26">
        <v>4</v>
      </c>
      <c r="T26" s="1">
        <f t="shared" si="7"/>
        <v>40</v>
      </c>
      <c r="U26" s="5" t="str">
        <f t="shared" si="8"/>
        <v>NOC</v>
      </c>
      <c r="V26" s="5" t="str">
        <f t="shared" si="9"/>
        <v>No change</v>
      </c>
      <c r="W26" s="1" t="str">
        <f t="shared" si="10"/>
        <v>No change</v>
      </c>
      <c r="X26" s="6">
        <f t="shared" si="1"/>
        <v>-3</v>
      </c>
      <c r="Y26" s="6">
        <f t="shared" si="2"/>
        <v>1</v>
      </c>
      <c r="Z26" s="6">
        <f t="shared" si="3"/>
        <v>0</v>
      </c>
      <c r="AA26" s="6">
        <f t="shared" si="4"/>
        <v>1</v>
      </c>
      <c r="AB26" s="6">
        <f t="shared" si="5"/>
        <v>1</v>
      </c>
    </row>
    <row r="27" spans="1:28" x14ac:dyDescent="0.3">
      <c r="A27" s="1" t="s">
        <v>372</v>
      </c>
      <c r="B27" s="1" t="s">
        <v>373</v>
      </c>
      <c r="C27" s="2" t="s">
        <v>36</v>
      </c>
      <c r="D27" s="1" t="s">
        <v>388</v>
      </c>
      <c r="E27" s="2" t="s">
        <v>20</v>
      </c>
      <c r="F27" s="1" t="s">
        <v>388</v>
      </c>
      <c r="G27" s="1">
        <v>8</v>
      </c>
      <c r="H27" s="1">
        <v>13</v>
      </c>
      <c r="I27" s="1">
        <v>1</v>
      </c>
      <c r="J27" s="1">
        <v>19</v>
      </c>
      <c r="K27" s="1">
        <v>2</v>
      </c>
      <c r="L27" s="1">
        <f t="shared" si="0"/>
        <v>43</v>
      </c>
      <c r="M27" s="5" t="str">
        <f t="shared" si="6"/>
        <v>NOC</v>
      </c>
      <c r="N27">
        <v>5</v>
      </c>
      <c r="O27">
        <v>15</v>
      </c>
      <c r="P27">
        <v>1</v>
      </c>
      <c r="Q27">
        <v>21</v>
      </c>
      <c r="R27">
        <v>1</v>
      </c>
      <c r="T27" s="1">
        <f t="shared" si="7"/>
        <v>43</v>
      </c>
      <c r="U27" s="5" t="str">
        <f t="shared" si="8"/>
        <v>NOC</v>
      </c>
      <c r="V27" s="5" t="str">
        <f t="shared" si="9"/>
        <v>No change</v>
      </c>
      <c r="W27" s="1" t="str">
        <f t="shared" si="10"/>
        <v>No change</v>
      </c>
      <c r="X27" s="6">
        <f t="shared" si="1"/>
        <v>-3</v>
      </c>
      <c r="Y27" s="6">
        <f t="shared" si="2"/>
        <v>2</v>
      </c>
      <c r="Z27" s="6">
        <f t="shared" si="3"/>
        <v>0</v>
      </c>
      <c r="AA27" s="6">
        <f t="shared" si="4"/>
        <v>2</v>
      </c>
      <c r="AB27" s="6">
        <f t="shared" si="5"/>
        <v>-1</v>
      </c>
    </row>
    <row r="28" spans="1:28" x14ac:dyDescent="0.3">
      <c r="A28" s="1" t="s">
        <v>374</v>
      </c>
      <c r="B28" s="1" t="s">
        <v>375</v>
      </c>
      <c r="C28" s="2" t="s">
        <v>36</v>
      </c>
      <c r="D28" s="1" t="s">
        <v>388</v>
      </c>
      <c r="E28" s="2" t="s">
        <v>20</v>
      </c>
      <c r="F28" s="1" t="s">
        <v>388</v>
      </c>
      <c r="G28" s="1">
        <v>15</v>
      </c>
      <c r="H28" s="1">
        <v>0</v>
      </c>
      <c r="I28" s="1">
        <v>2</v>
      </c>
      <c r="J28" s="1">
        <v>9</v>
      </c>
      <c r="K28" s="1">
        <v>8</v>
      </c>
      <c r="L28" s="1">
        <f t="shared" si="0"/>
        <v>34</v>
      </c>
      <c r="M28" s="5" t="str">
        <f t="shared" si="6"/>
        <v>NOC</v>
      </c>
      <c r="N28">
        <v>14</v>
      </c>
      <c r="O28">
        <v>0</v>
      </c>
      <c r="P28">
        <v>3</v>
      </c>
      <c r="Q28">
        <v>9</v>
      </c>
      <c r="R28">
        <v>8</v>
      </c>
      <c r="T28" s="1">
        <f t="shared" si="7"/>
        <v>34</v>
      </c>
      <c r="U28" s="5" t="str">
        <f t="shared" si="8"/>
        <v>NOC</v>
      </c>
      <c r="V28" s="5" t="str">
        <f t="shared" si="9"/>
        <v>No change</v>
      </c>
      <c r="W28" s="1" t="str">
        <f t="shared" si="10"/>
        <v>No change</v>
      </c>
      <c r="X28" s="6">
        <f t="shared" si="1"/>
        <v>-1</v>
      </c>
      <c r="Y28" s="6">
        <f t="shared" si="2"/>
        <v>0</v>
      </c>
      <c r="Z28" s="6">
        <f t="shared" si="3"/>
        <v>1</v>
      </c>
      <c r="AA28" s="6">
        <f t="shared" si="4"/>
        <v>0</v>
      </c>
      <c r="AB28" s="6">
        <f t="shared" si="5"/>
        <v>0</v>
      </c>
    </row>
    <row r="29" spans="1:28" x14ac:dyDescent="0.3">
      <c r="A29" s="1" t="s">
        <v>376</v>
      </c>
      <c r="B29" s="1" t="s">
        <v>377</v>
      </c>
      <c r="C29" s="2" t="s">
        <v>22</v>
      </c>
      <c r="D29" s="1" t="s">
        <v>388</v>
      </c>
      <c r="E29" s="2" t="s">
        <v>20</v>
      </c>
      <c r="F29" s="1" t="s">
        <v>388</v>
      </c>
      <c r="G29" s="1">
        <v>0</v>
      </c>
      <c r="H29" s="1">
        <v>0</v>
      </c>
      <c r="I29" s="1">
        <v>0</v>
      </c>
      <c r="J29" s="1">
        <v>1</v>
      </c>
      <c r="K29" s="1">
        <v>21</v>
      </c>
      <c r="L29" s="1">
        <f t="shared" si="0"/>
        <v>22</v>
      </c>
      <c r="M29" s="5" t="str">
        <f t="shared" si="6"/>
        <v>Others</v>
      </c>
      <c r="N29">
        <v>0</v>
      </c>
      <c r="O29">
        <v>1</v>
      </c>
      <c r="P29">
        <v>0</v>
      </c>
      <c r="Q29">
        <v>1</v>
      </c>
      <c r="R29">
        <v>20</v>
      </c>
      <c r="S29">
        <v>1</v>
      </c>
      <c r="T29" s="1">
        <f t="shared" si="7"/>
        <v>23</v>
      </c>
      <c r="U29" s="5" t="str">
        <f t="shared" si="8"/>
        <v>Others</v>
      </c>
      <c r="V29" s="5" t="str">
        <f t="shared" si="9"/>
        <v>No change</v>
      </c>
      <c r="W29" s="1" t="str">
        <f t="shared" si="10"/>
        <v>No change</v>
      </c>
      <c r="X29" s="6">
        <f t="shared" si="1"/>
        <v>0</v>
      </c>
      <c r="Y29" s="6">
        <f t="shared" si="2"/>
        <v>1</v>
      </c>
      <c r="Z29" s="6">
        <f t="shared" si="3"/>
        <v>0</v>
      </c>
      <c r="AA29" s="6">
        <f t="shared" si="4"/>
        <v>0</v>
      </c>
      <c r="AB29" s="6">
        <f t="shared" si="5"/>
        <v>-1</v>
      </c>
    </row>
    <row r="30" spans="1:28" x14ac:dyDescent="0.3">
      <c r="A30" s="1" t="s">
        <v>378</v>
      </c>
      <c r="B30" s="1" t="s">
        <v>379</v>
      </c>
      <c r="C30" s="7" t="s">
        <v>36</v>
      </c>
      <c r="D30" s="1" t="s">
        <v>388</v>
      </c>
      <c r="E30" s="2" t="s">
        <v>20</v>
      </c>
      <c r="F30" s="1" t="s">
        <v>388</v>
      </c>
      <c r="G30" s="1">
        <v>12</v>
      </c>
      <c r="H30" s="1">
        <v>5</v>
      </c>
      <c r="I30" s="1">
        <v>0</v>
      </c>
      <c r="J30" s="1">
        <v>9</v>
      </c>
      <c r="K30" s="1">
        <v>2</v>
      </c>
      <c r="L30" s="1">
        <f t="shared" si="0"/>
        <v>28</v>
      </c>
      <c r="M30" s="5" t="str">
        <f t="shared" si="6"/>
        <v>NOC</v>
      </c>
      <c r="N30">
        <v>10</v>
      </c>
      <c r="O30">
        <v>5</v>
      </c>
      <c r="P30">
        <v>0</v>
      </c>
      <c r="Q30">
        <v>9</v>
      </c>
      <c r="R30">
        <v>4</v>
      </c>
      <c r="T30" s="1">
        <f t="shared" si="7"/>
        <v>28</v>
      </c>
      <c r="U30" s="5" t="str">
        <f t="shared" si="8"/>
        <v>NOC</v>
      </c>
      <c r="V30" s="5" t="str">
        <f t="shared" si="9"/>
        <v>No change</v>
      </c>
      <c r="W30" s="1" t="str">
        <f t="shared" si="10"/>
        <v>No change</v>
      </c>
      <c r="X30" s="6">
        <f t="shared" si="1"/>
        <v>-2</v>
      </c>
      <c r="Y30" s="6">
        <f t="shared" si="2"/>
        <v>0</v>
      </c>
      <c r="Z30" s="6">
        <f t="shared" si="3"/>
        <v>0</v>
      </c>
      <c r="AA30" s="6">
        <f t="shared" si="4"/>
        <v>0</v>
      </c>
      <c r="AB30" s="6">
        <f t="shared" si="5"/>
        <v>2</v>
      </c>
    </row>
    <row r="31" spans="1:28" x14ac:dyDescent="0.3">
      <c r="A31" s="1" t="s">
        <v>380</v>
      </c>
      <c r="B31" s="1" t="s">
        <v>381</v>
      </c>
      <c r="C31" s="2" t="s">
        <v>36</v>
      </c>
      <c r="D31" s="1" t="s">
        <v>388</v>
      </c>
      <c r="E31" s="2" t="s">
        <v>20</v>
      </c>
      <c r="F31" s="1" t="s">
        <v>388</v>
      </c>
      <c r="G31" s="1">
        <v>14</v>
      </c>
      <c r="H31" s="1">
        <v>21</v>
      </c>
      <c r="I31" s="1">
        <v>1</v>
      </c>
      <c r="J31" s="1">
        <v>27</v>
      </c>
      <c r="K31" s="1">
        <v>1</v>
      </c>
      <c r="L31" s="1">
        <f t="shared" si="0"/>
        <v>64</v>
      </c>
      <c r="M31" s="5" t="str">
        <f t="shared" si="6"/>
        <v>NOC</v>
      </c>
      <c r="N31">
        <v>7</v>
      </c>
      <c r="O31">
        <v>24</v>
      </c>
      <c r="P31">
        <v>3</v>
      </c>
      <c r="Q31">
        <v>27</v>
      </c>
      <c r="R31">
        <v>3</v>
      </c>
      <c r="T31" s="1">
        <f t="shared" si="7"/>
        <v>64</v>
      </c>
      <c r="U31" s="5" t="str">
        <f t="shared" si="8"/>
        <v>NOC</v>
      </c>
      <c r="V31" s="5" t="str">
        <f t="shared" si="9"/>
        <v>No change</v>
      </c>
      <c r="W31" s="1" t="str">
        <f t="shared" si="10"/>
        <v>No change</v>
      </c>
      <c r="X31" s="6">
        <f t="shared" si="1"/>
        <v>-7</v>
      </c>
      <c r="Y31" s="6">
        <f t="shared" si="2"/>
        <v>3</v>
      </c>
      <c r="Z31" s="6">
        <f t="shared" si="3"/>
        <v>2</v>
      </c>
      <c r="AA31" s="6">
        <f t="shared" si="4"/>
        <v>0</v>
      </c>
      <c r="AB31" s="6">
        <f t="shared" si="5"/>
        <v>2</v>
      </c>
    </row>
    <row r="32" spans="1:28" x14ac:dyDescent="0.3">
      <c r="A32" s="1" t="s">
        <v>382</v>
      </c>
      <c r="B32" s="1" t="s">
        <v>383</v>
      </c>
      <c r="C32" s="2" t="s">
        <v>36</v>
      </c>
      <c r="D32" s="1" t="s">
        <v>388</v>
      </c>
      <c r="E32" s="2" t="s">
        <v>20</v>
      </c>
      <c r="F32" s="1" t="s">
        <v>388</v>
      </c>
      <c r="G32" s="1">
        <v>9</v>
      </c>
      <c r="H32" s="1">
        <v>4</v>
      </c>
      <c r="I32" s="1">
        <v>0</v>
      </c>
      <c r="J32" s="1">
        <v>9</v>
      </c>
      <c r="K32" s="1">
        <v>1</v>
      </c>
      <c r="L32" s="1">
        <f t="shared" si="0"/>
        <v>23</v>
      </c>
      <c r="M32" s="5" t="str">
        <f t="shared" si="6"/>
        <v>NOC</v>
      </c>
      <c r="N32">
        <v>7</v>
      </c>
      <c r="O32">
        <v>6</v>
      </c>
      <c r="P32">
        <v>0</v>
      </c>
      <c r="Q32">
        <v>8</v>
      </c>
      <c r="R32">
        <v>2</v>
      </c>
      <c r="T32" s="1">
        <f t="shared" si="7"/>
        <v>23</v>
      </c>
      <c r="U32" s="5" t="str">
        <f t="shared" si="8"/>
        <v>NOC</v>
      </c>
      <c r="V32" s="5" t="str">
        <f t="shared" si="9"/>
        <v>No change</v>
      </c>
      <c r="W32" s="1" t="str">
        <f t="shared" si="10"/>
        <v>No change</v>
      </c>
      <c r="X32" s="6">
        <f t="shared" si="1"/>
        <v>-2</v>
      </c>
      <c r="Y32" s="6">
        <f t="shared" si="2"/>
        <v>2</v>
      </c>
      <c r="Z32" s="6">
        <f t="shared" si="3"/>
        <v>0</v>
      </c>
      <c r="AA32" s="6">
        <f t="shared" si="4"/>
        <v>-1</v>
      </c>
      <c r="AB32" s="6">
        <f t="shared" si="5"/>
        <v>1</v>
      </c>
    </row>
    <row r="33" spans="1:28" x14ac:dyDescent="0.3">
      <c r="A33" s="1" t="s">
        <v>384</v>
      </c>
      <c r="B33" s="1" t="s">
        <v>385</v>
      </c>
      <c r="C33" s="2" t="s">
        <v>36</v>
      </c>
      <c r="D33" s="1" t="s">
        <v>388</v>
      </c>
      <c r="E33" s="2" t="s">
        <v>20</v>
      </c>
      <c r="F33" s="1" t="s">
        <v>388</v>
      </c>
      <c r="G33" s="1">
        <v>2</v>
      </c>
      <c r="H33" s="1">
        <v>8</v>
      </c>
      <c r="I33" s="1">
        <v>0</v>
      </c>
      <c r="J33" s="1">
        <v>10</v>
      </c>
      <c r="K33" s="1">
        <v>2</v>
      </c>
      <c r="L33" s="1">
        <f t="shared" si="0"/>
        <v>22</v>
      </c>
      <c r="M33" s="5" t="str">
        <f t="shared" si="6"/>
        <v>NOC</v>
      </c>
      <c r="N33">
        <v>0</v>
      </c>
      <c r="O33">
        <v>12</v>
      </c>
      <c r="P33">
        <v>0</v>
      </c>
      <c r="Q33">
        <v>9</v>
      </c>
      <c r="R33">
        <v>1</v>
      </c>
      <c r="T33" s="1">
        <f t="shared" si="7"/>
        <v>22</v>
      </c>
      <c r="U33" s="5" t="str">
        <f t="shared" si="8"/>
        <v>LAB</v>
      </c>
      <c r="V33" s="5" t="str">
        <f t="shared" si="9"/>
        <v>NOC loss to LAB</v>
      </c>
      <c r="W33" s="1" t="str">
        <f t="shared" si="10"/>
        <v>LAB gain from NOC</v>
      </c>
      <c r="X33" s="6">
        <f t="shared" si="1"/>
        <v>-2</v>
      </c>
      <c r="Y33" s="6">
        <f t="shared" si="2"/>
        <v>4</v>
      </c>
      <c r="Z33" s="6">
        <f t="shared" si="3"/>
        <v>0</v>
      </c>
      <c r="AA33" s="6">
        <f t="shared" si="4"/>
        <v>-1</v>
      </c>
      <c r="AB33" s="6">
        <f t="shared" si="5"/>
        <v>-1</v>
      </c>
    </row>
    <row r="34" spans="1:28" x14ac:dyDescent="0.3">
      <c r="A34" s="1" t="s">
        <v>386</v>
      </c>
      <c r="B34" s="1" t="s">
        <v>387</v>
      </c>
      <c r="C34" s="2" t="s">
        <v>36</v>
      </c>
      <c r="D34" s="1" t="s">
        <v>388</v>
      </c>
      <c r="E34" s="2" t="s">
        <v>20</v>
      </c>
      <c r="F34" s="1" t="s">
        <v>388</v>
      </c>
      <c r="G34" s="1">
        <v>7</v>
      </c>
      <c r="H34" s="1">
        <v>12</v>
      </c>
      <c r="I34" s="1">
        <v>0</v>
      </c>
      <c r="J34" s="1">
        <v>13</v>
      </c>
      <c r="K34" s="1">
        <v>1</v>
      </c>
      <c r="L34" s="1">
        <f t="shared" si="0"/>
        <v>33</v>
      </c>
      <c r="M34" s="5" t="str">
        <f t="shared" si="6"/>
        <v>NOC</v>
      </c>
      <c r="N34">
        <v>4</v>
      </c>
      <c r="O34">
        <v>12</v>
      </c>
      <c r="P34">
        <v>1</v>
      </c>
      <c r="Q34">
        <v>15</v>
      </c>
      <c r="R34">
        <v>1</v>
      </c>
      <c r="T34" s="1">
        <f t="shared" si="7"/>
        <v>33</v>
      </c>
      <c r="U34" s="5" t="str">
        <f t="shared" si="8"/>
        <v>NOC</v>
      </c>
      <c r="V34" s="5" t="str">
        <f t="shared" si="9"/>
        <v>No change</v>
      </c>
      <c r="W34" s="1" t="str">
        <f t="shared" si="10"/>
        <v>No change</v>
      </c>
      <c r="X34" s="6">
        <f t="shared" si="1"/>
        <v>-3</v>
      </c>
      <c r="Y34" s="6">
        <f t="shared" si="2"/>
        <v>0</v>
      </c>
      <c r="Z34" s="6">
        <f t="shared" si="3"/>
        <v>1</v>
      </c>
      <c r="AA34" s="6">
        <f t="shared" si="4"/>
        <v>2</v>
      </c>
      <c r="AB34" s="6">
        <f t="shared" si="5"/>
        <v>0</v>
      </c>
    </row>
    <row r="35" spans="1:28" x14ac:dyDescent="0.3">
      <c r="A35" s="1" t="s">
        <v>390</v>
      </c>
      <c r="B35" s="1" t="s">
        <v>391</v>
      </c>
      <c r="C35" s="2" t="s">
        <v>36</v>
      </c>
      <c r="D35" s="1" t="s">
        <v>434</v>
      </c>
      <c r="E35" s="2" t="s">
        <v>20</v>
      </c>
      <c r="F35" s="1" t="s">
        <v>434</v>
      </c>
      <c r="G35" s="1">
        <v>0</v>
      </c>
      <c r="H35" s="1">
        <v>2</v>
      </c>
      <c r="I35" s="1">
        <v>1</v>
      </c>
      <c r="J35" s="1">
        <v>14</v>
      </c>
      <c r="K35" s="1">
        <v>13</v>
      </c>
      <c r="L35" s="1">
        <f t="shared" si="0"/>
        <v>30</v>
      </c>
      <c r="M35" s="5" t="str">
        <f t="shared" ref="M35:M56" si="11">IF(MAX(G35:K35)&gt;L35/2, INDEX($M$2:$Q$2,MATCH(MAX(G35:K35),G35:K35,0)), "NOC")</f>
        <v>NOC</v>
      </c>
      <c r="N35">
        <v>0</v>
      </c>
      <c r="O35">
        <v>3</v>
      </c>
      <c r="P35">
        <v>1</v>
      </c>
      <c r="Q35">
        <v>21</v>
      </c>
      <c r="R35">
        <v>10</v>
      </c>
      <c r="T35" s="1">
        <f t="shared" si="7"/>
        <v>35</v>
      </c>
      <c r="U35" s="5" t="str">
        <f>IF(MAX(N35:R35)&gt;T35/2, INDEX($M$2:$Q$2,MATCH(MAX(N35:R35),N35:R35,0)), "NOC")</f>
        <v>LD</v>
      </c>
      <c r="V35" s="5" t="str">
        <f>IF(U35=M35,"No change",M35&amp;" loss to "&amp;U35)</f>
        <v>NOC loss to LD</v>
      </c>
      <c r="W35" s="1" t="str">
        <f>IF(M35=U35,"No change",U35&amp;" gain from "&amp;M35)</f>
        <v>LD gain from NOC</v>
      </c>
      <c r="X35" s="6">
        <f t="shared" si="1"/>
        <v>0</v>
      </c>
      <c r="Y35" s="6">
        <f t="shared" si="2"/>
        <v>1</v>
      </c>
      <c r="Z35" s="6">
        <f t="shared" si="3"/>
        <v>0</v>
      </c>
      <c r="AA35" s="6">
        <f t="shared" si="4"/>
        <v>7</v>
      </c>
      <c r="AB35" s="6">
        <f t="shared" si="5"/>
        <v>-3</v>
      </c>
    </row>
    <row r="36" spans="1:28" x14ac:dyDescent="0.3">
      <c r="A36" s="1" t="s">
        <v>392</v>
      </c>
      <c r="B36" s="1" t="s">
        <v>393</v>
      </c>
      <c r="C36" s="2" t="s">
        <v>36</v>
      </c>
      <c r="D36" s="1" t="s">
        <v>434</v>
      </c>
      <c r="E36" s="2" t="s">
        <v>20</v>
      </c>
      <c r="F36" s="1" t="s">
        <v>434</v>
      </c>
      <c r="G36" s="1">
        <v>0</v>
      </c>
      <c r="H36" s="1">
        <v>13</v>
      </c>
      <c r="I36" s="1">
        <v>0</v>
      </c>
      <c r="J36" s="1">
        <v>1</v>
      </c>
      <c r="K36" s="1">
        <v>28</v>
      </c>
      <c r="L36" s="1">
        <f t="shared" si="0"/>
        <v>42</v>
      </c>
      <c r="M36" s="5" t="str">
        <f t="shared" si="11"/>
        <v>SNP/PC</v>
      </c>
      <c r="N36">
        <v>0</v>
      </c>
      <c r="O36">
        <v>21</v>
      </c>
      <c r="P36">
        <v>0</v>
      </c>
      <c r="Q36">
        <v>0</v>
      </c>
      <c r="R36">
        <v>12</v>
      </c>
      <c r="T36" s="1">
        <f t="shared" si="7"/>
        <v>33</v>
      </c>
      <c r="U36" s="5" t="str">
        <f t="shared" ref="U36:U56" si="12">IF(MAX(N36:R36)&gt;T36/2, INDEX($M$2:$Q$2,MATCH(MAX(N36:R36),N36:R36,0)), "NOC")</f>
        <v>CON</v>
      </c>
      <c r="V36" s="5" t="str">
        <f t="shared" ref="V36:V56" si="13">IF(U36=M36,"No change",M36&amp;" loss to "&amp;U36)</f>
        <v>SNP/PC loss to CON</v>
      </c>
      <c r="W36" s="1" t="str">
        <f t="shared" ref="W36:W56" si="14">IF(M36=U36,"No change",U36&amp;" gain from "&amp;M36)</f>
        <v>CON gain from SNP/PC</v>
      </c>
      <c r="X36" s="6">
        <f t="shared" ref="X36:AB56" si="15">N36-G36</f>
        <v>0</v>
      </c>
      <c r="Y36" s="6">
        <f t="shared" ref="Y36:Y50" si="16">O36-H36</f>
        <v>8</v>
      </c>
      <c r="Z36" s="6">
        <f t="shared" ref="Z36:Z50" si="17">P36-I36</f>
        <v>0</v>
      </c>
      <c r="AA36" s="6">
        <f t="shared" ref="AA36:AA50" si="18">Q36-J36</f>
        <v>-1</v>
      </c>
      <c r="AB36" s="6">
        <f t="shared" ref="AB36:AB50" si="19">R36-K36</f>
        <v>-16</v>
      </c>
    </row>
    <row r="37" spans="1:28" x14ac:dyDescent="0.3">
      <c r="A37" s="1" t="s">
        <v>394</v>
      </c>
      <c r="B37" s="1" t="s">
        <v>395</v>
      </c>
      <c r="C37" s="2" t="s">
        <v>36</v>
      </c>
      <c r="D37" s="1" t="s">
        <v>434</v>
      </c>
      <c r="E37" s="2" t="s">
        <v>20</v>
      </c>
      <c r="F37" s="1" t="s">
        <v>434</v>
      </c>
      <c r="G37" s="1">
        <v>11</v>
      </c>
      <c r="H37" s="1">
        <v>26</v>
      </c>
      <c r="I37" s="1">
        <v>1</v>
      </c>
      <c r="J37" s="1">
        <v>3</v>
      </c>
      <c r="K37" s="1">
        <v>13</v>
      </c>
      <c r="L37" s="1">
        <f t="shared" si="0"/>
        <v>54</v>
      </c>
      <c r="M37" s="5" t="str">
        <f t="shared" si="11"/>
        <v>NOC</v>
      </c>
      <c r="N37">
        <v>1</v>
      </c>
      <c r="O37">
        <v>27</v>
      </c>
      <c r="P37">
        <v>0</v>
      </c>
      <c r="Q37">
        <v>2</v>
      </c>
      <c r="R37">
        <v>21</v>
      </c>
      <c r="T37" s="1">
        <f t="shared" si="7"/>
        <v>51</v>
      </c>
      <c r="U37" s="5" t="str">
        <f t="shared" si="12"/>
        <v>CON</v>
      </c>
      <c r="V37" s="5" t="str">
        <f t="shared" si="13"/>
        <v>NOC loss to CON</v>
      </c>
      <c r="W37" s="1" t="str">
        <f t="shared" si="14"/>
        <v>CON gain from NOC</v>
      </c>
      <c r="X37" s="6">
        <f t="shared" si="15"/>
        <v>-10</v>
      </c>
      <c r="Y37" s="6">
        <f t="shared" si="16"/>
        <v>1</v>
      </c>
      <c r="Z37" s="6">
        <f t="shared" si="17"/>
        <v>-1</v>
      </c>
      <c r="AA37" s="6">
        <f t="shared" si="18"/>
        <v>-1</v>
      </c>
      <c r="AB37" s="6">
        <f t="shared" si="19"/>
        <v>8</v>
      </c>
    </row>
    <row r="38" spans="1:28" x14ac:dyDescent="0.3">
      <c r="A38" s="1" t="s">
        <v>396</v>
      </c>
      <c r="B38" s="1" t="s">
        <v>397</v>
      </c>
      <c r="C38" s="2" t="s">
        <v>36</v>
      </c>
      <c r="D38" s="1" t="s">
        <v>434</v>
      </c>
      <c r="E38" s="2" t="s">
        <v>20</v>
      </c>
      <c r="F38" s="1" t="s">
        <v>434</v>
      </c>
      <c r="G38" s="1">
        <v>0</v>
      </c>
      <c r="H38" s="1">
        <v>50</v>
      </c>
      <c r="I38" s="1">
        <v>0</v>
      </c>
      <c r="J38" s="1">
        <v>18</v>
      </c>
      <c r="K38" s="1">
        <v>5</v>
      </c>
      <c r="L38" s="1">
        <f t="shared" si="0"/>
        <v>73</v>
      </c>
      <c r="M38" s="5" t="str">
        <f t="shared" si="11"/>
        <v>CON</v>
      </c>
      <c r="N38">
        <v>0</v>
      </c>
      <c r="O38">
        <v>45</v>
      </c>
      <c r="P38">
        <v>0</v>
      </c>
      <c r="Q38">
        <v>18</v>
      </c>
      <c r="R38">
        <v>6</v>
      </c>
      <c r="T38" s="1">
        <f t="shared" si="7"/>
        <v>69</v>
      </c>
      <c r="U38" s="5" t="str">
        <f t="shared" si="12"/>
        <v>CON</v>
      </c>
      <c r="V38" s="5" t="str">
        <f t="shared" si="13"/>
        <v>No change</v>
      </c>
      <c r="W38" s="1" t="str">
        <f t="shared" si="14"/>
        <v>No change</v>
      </c>
      <c r="X38" s="6">
        <f t="shared" si="15"/>
        <v>0</v>
      </c>
      <c r="Y38" s="6">
        <f t="shared" si="16"/>
        <v>-5</v>
      </c>
      <c r="Z38" s="6">
        <f t="shared" si="17"/>
        <v>0</v>
      </c>
      <c r="AA38" s="6">
        <f t="shared" si="18"/>
        <v>0</v>
      </c>
      <c r="AB38" s="6">
        <f t="shared" si="19"/>
        <v>1</v>
      </c>
    </row>
    <row r="39" spans="1:28" x14ac:dyDescent="0.3">
      <c r="A39" s="1" t="s">
        <v>398</v>
      </c>
      <c r="B39" s="1" t="s">
        <v>399</v>
      </c>
      <c r="C39" s="2" t="s">
        <v>36</v>
      </c>
      <c r="D39" s="1" t="s">
        <v>434</v>
      </c>
      <c r="E39" s="2" t="s">
        <v>20</v>
      </c>
      <c r="F39" s="1" t="s">
        <v>434</v>
      </c>
      <c r="G39" s="1">
        <v>20</v>
      </c>
      <c r="H39" s="1">
        <v>40</v>
      </c>
      <c r="I39" s="1">
        <v>11</v>
      </c>
      <c r="J39" s="1">
        <v>3</v>
      </c>
      <c r="K39" s="1">
        <v>1</v>
      </c>
      <c r="L39" s="1">
        <f t="shared" si="0"/>
        <v>75</v>
      </c>
      <c r="M39" s="5" t="str">
        <f t="shared" si="11"/>
        <v>CON</v>
      </c>
      <c r="N39">
        <v>11</v>
      </c>
      <c r="O39">
        <v>55</v>
      </c>
      <c r="P39">
        <v>10</v>
      </c>
      <c r="Q39">
        <v>2</v>
      </c>
      <c r="R39">
        <v>1</v>
      </c>
      <c r="T39" s="1">
        <f t="shared" si="7"/>
        <v>79</v>
      </c>
      <c r="U39" s="5" t="str">
        <f t="shared" si="12"/>
        <v>CON</v>
      </c>
      <c r="V39" s="5" t="str">
        <f t="shared" si="13"/>
        <v>No change</v>
      </c>
      <c r="W39" s="1" t="str">
        <f t="shared" si="14"/>
        <v>No change</v>
      </c>
      <c r="X39" s="6">
        <f t="shared" si="15"/>
        <v>-9</v>
      </c>
      <c r="Y39" s="6">
        <f t="shared" si="16"/>
        <v>15</v>
      </c>
      <c r="Z39" s="6">
        <f t="shared" si="17"/>
        <v>-1</v>
      </c>
      <c r="AA39" s="6">
        <f t="shared" si="18"/>
        <v>-1</v>
      </c>
      <c r="AB39" s="6">
        <f t="shared" si="19"/>
        <v>0</v>
      </c>
    </row>
    <row r="40" spans="1:28" x14ac:dyDescent="0.3">
      <c r="A40" s="1" t="s">
        <v>400</v>
      </c>
      <c r="B40" s="1" t="s">
        <v>401</v>
      </c>
      <c r="C40" s="2" t="s">
        <v>36</v>
      </c>
      <c r="D40" s="1" t="s">
        <v>434</v>
      </c>
      <c r="E40" s="2" t="s">
        <v>20</v>
      </c>
      <c r="F40" s="1" t="s">
        <v>434</v>
      </c>
      <c r="G40" s="1">
        <v>0</v>
      </c>
      <c r="H40" s="1">
        <v>22</v>
      </c>
      <c r="I40" s="1">
        <v>0</v>
      </c>
      <c r="J40" s="1">
        <v>36</v>
      </c>
      <c r="K40" s="1">
        <v>16</v>
      </c>
      <c r="L40" s="1">
        <f t="shared" si="0"/>
        <v>74</v>
      </c>
      <c r="M40" s="5" t="str">
        <f t="shared" si="11"/>
        <v>NOC</v>
      </c>
      <c r="N40">
        <v>0</v>
      </c>
      <c r="O40">
        <v>23</v>
      </c>
      <c r="P40">
        <v>0</v>
      </c>
      <c r="Q40">
        <v>38</v>
      </c>
      <c r="R40">
        <v>14</v>
      </c>
      <c r="T40" s="1">
        <f t="shared" si="7"/>
        <v>75</v>
      </c>
      <c r="U40" s="5" t="str">
        <f t="shared" si="12"/>
        <v>LD</v>
      </c>
      <c r="V40" s="5" t="str">
        <f t="shared" si="13"/>
        <v>NOC loss to LD</v>
      </c>
      <c r="W40" s="1" t="str">
        <f t="shared" si="14"/>
        <v>LD gain from NOC</v>
      </c>
      <c r="X40" s="6">
        <f t="shared" si="15"/>
        <v>0</v>
      </c>
      <c r="Y40" s="6">
        <f t="shared" si="16"/>
        <v>1</v>
      </c>
      <c r="Z40" s="6">
        <f t="shared" si="17"/>
        <v>0</v>
      </c>
      <c r="AA40" s="6">
        <f t="shared" si="18"/>
        <v>2</v>
      </c>
      <c r="AB40" s="6">
        <f t="shared" si="19"/>
        <v>-2</v>
      </c>
    </row>
    <row r="41" spans="1:28" x14ac:dyDescent="0.3">
      <c r="A41" s="1" t="s">
        <v>402</v>
      </c>
      <c r="B41" s="1" t="s">
        <v>403</v>
      </c>
      <c r="C41" s="2" t="s">
        <v>36</v>
      </c>
      <c r="D41" s="1" t="s">
        <v>434</v>
      </c>
      <c r="E41" s="2" t="s">
        <v>20</v>
      </c>
      <c r="F41" s="1" t="s">
        <v>434</v>
      </c>
      <c r="G41" s="1">
        <v>0</v>
      </c>
      <c r="H41" s="1">
        <v>1</v>
      </c>
      <c r="I41" s="1">
        <v>8</v>
      </c>
      <c r="J41" s="1">
        <v>20</v>
      </c>
      <c r="K41" s="1">
        <v>13</v>
      </c>
      <c r="L41" s="1">
        <f t="shared" si="0"/>
        <v>42</v>
      </c>
      <c r="M41" s="5" t="str">
        <f t="shared" si="11"/>
        <v>NOC</v>
      </c>
      <c r="N41">
        <v>0</v>
      </c>
      <c r="O41">
        <v>1</v>
      </c>
      <c r="P41">
        <v>7</v>
      </c>
      <c r="Q41">
        <v>20</v>
      </c>
      <c r="R41">
        <v>10</v>
      </c>
      <c r="T41" s="1">
        <f t="shared" si="7"/>
        <v>38</v>
      </c>
      <c r="U41" s="5" t="str">
        <f t="shared" si="12"/>
        <v>LD</v>
      </c>
      <c r="V41" s="5" t="str">
        <f t="shared" si="13"/>
        <v>NOC loss to LD</v>
      </c>
      <c r="W41" s="1" t="str">
        <f t="shared" si="14"/>
        <v>LD gain from NOC</v>
      </c>
      <c r="X41" s="6">
        <f t="shared" si="15"/>
        <v>0</v>
      </c>
      <c r="Y41" s="6">
        <f t="shared" si="16"/>
        <v>0</v>
      </c>
      <c r="Z41" s="6">
        <f t="shared" si="17"/>
        <v>-1</v>
      </c>
      <c r="AA41" s="6">
        <f t="shared" si="18"/>
        <v>0</v>
      </c>
      <c r="AB41" s="6">
        <f t="shared" si="19"/>
        <v>-3</v>
      </c>
    </row>
    <row r="42" spans="1:28" x14ac:dyDescent="0.3">
      <c r="A42" s="1" t="s">
        <v>404</v>
      </c>
      <c r="B42" s="1" t="s">
        <v>405</v>
      </c>
      <c r="C42" s="2" t="s">
        <v>36</v>
      </c>
      <c r="D42" s="1" t="s">
        <v>434</v>
      </c>
      <c r="E42" s="2" t="s">
        <v>20</v>
      </c>
      <c r="F42" s="1" t="s">
        <v>434</v>
      </c>
      <c r="G42" s="1">
        <v>16</v>
      </c>
      <c r="H42" s="1">
        <v>8</v>
      </c>
      <c r="I42" s="1">
        <v>4</v>
      </c>
      <c r="J42" s="1">
        <v>10</v>
      </c>
      <c r="K42" s="1">
        <v>21</v>
      </c>
      <c r="L42" s="1">
        <f t="shared" si="0"/>
        <v>59</v>
      </c>
      <c r="M42" s="5" t="str">
        <f t="shared" si="11"/>
        <v>NOC</v>
      </c>
      <c r="N42">
        <v>10</v>
      </c>
      <c r="O42">
        <v>11</v>
      </c>
      <c r="P42">
        <v>4</v>
      </c>
      <c r="Q42">
        <v>7</v>
      </c>
      <c r="R42">
        <v>23</v>
      </c>
      <c r="T42" s="1">
        <f t="shared" si="7"/>
        <v>55</v>
      </c>
      <c r="U42" s="5" t="str">
        <f t="shared" si="12"/>
        <v>NOC</v>
      </c>
      <c r="V42" s="5" t="str">
        <f t="shared" si="13"/>
        <v>No change</v>
      </c>
      <c r="W42" s="1" t="str">
        <f t="shared" si="14"/>
        <v>No change</v>
      </c>
      <c r="X42" s="6">
        <f t="shared" si="15"/>
        <v>-6</v>
      </c>
      <c r="Y42" s="6">
        <f t="shared" si="16"/>
        <v>3</v>
      </c>
      <c r="Z42" s="6">
        <f t="shared" si="17"/>
        <v>0</v>
      </c>
      <c r="AA42" s="6">
        <f t="shared" si="18"/>
        <v>-3</v>
      </c>
      <c r="AB42" s="6">
        <f t="shared" si="19"/>
        <v>2</v>
      </c>
    </row>
    <row r="43" spans="1:28" x14ac:dyDescent="0.3">
      <c r="A43" s="1" t="s">
        <v>406</v>
      </c>
      <c r="B43" s="1" t="s">
        <v>407</v>
      </c>
      <c r="C43" s="2" t="s">
        <v>36</v>
      </c>
      <c r="D43" s="1" t="s">
        <v>434</v>
      </c>
      <c r="E43" s="2" t="s">
        <v>20</v>
      </c>
      <c r="F43" s="1" t="s">
        <v>434</v>
      </c>
      <c r="G43" s="1">
        <v>16</v>
      </c>
      <c r="H43" s="1">
        <v>13</v>
      </c>
      <c r="I43" s="1">
        <v>1</v>
      </c>
      <c r="J43" s="1">
        <v>9</v>
      </c>
      <c r="K43" s="1">
        <v>8</v>
      </c>
      <c r="L43" s="1">
        <f t="shared" si="0"/>
        <v>47</v>
      </c>
      <c r="M43" s="5" t="str">
        <f t="shared" si="11"/>
        <v>NOC</v>
      </c>
      <c r="N43">
        <v>6</v>
      </c>
      <c r="O43">
        <v>19</v>
      </c>
      <c r="P43">
        <v>1</v>
      </c>
      <c r="Q43">
        <v>8</v>
      </c>
      <c r="R43">
        <v>14</v>
      </c>
      <c r="T43" s="1">
        <f t="shared" si="7"/>
        <v>48</v>
      </c>
      <c r="U43" s="5" t="str">
        <f t="shared" si="12"/>
        <v>NOC</v>
      </c>
      <c r="V43" s="5" t="str">
        <f t="shared" si="13"/>
        <v>No change</v>
      </c>
      <c r="W43" s="1" t="str">
        <f t="shared" si="14"/>
        <v>No change</v>
      </c>
      <c r="X43" s="6">
        <f t="shared" si="15"/>
        <v>-10</v>
      </c>
      <c r="Y43" s="6">
        <f t="shared" si="16"/>
        <v>6</v>
      </c>
      <c r="Z43" s="6">
        <f t="shared" si="17"/>
        <v>0</v>
      </c>
      <c r="AA43" s="6">
        <f t="shared" si="18"/>
        <v>-1</v>
      </c>
      <c r="AB43" s="6">
        <f t="shared" si="19"/>
        <v>6</v>
      </c>
    </row>
    <row r="44" spans="1:28" x14ac:dyDescent="0.3">
      <c r="A44" s="1" t="s">
        <v>408</v>
      </c>
      <c r="B44" s="1" t="s">
        <v>409</v>
      </c>
      <c r="C44" s="2" t="s">
        <v>36</v>
      </c>
      <c r="D44" s="1" t="s">
        <v>434</v>
      </c>
      <c r="E44" s="2" t="s">
        <v>20</v>
      </c>
      <c r="F44" s="1" t="s">
        <v>434</v>
      </c>
      <c r="G44" s="1">
        <v>6</v>
      </c>
      <c r="H44" s="1">
        <v>34</v>
      </c>
      <c r="I44" s="1">
        <v>5</v>
      </c>
      <c r="J44" s="1">
        <v>0</v>
      </c>
      <c r="K44" s="1">
        <v>25</v>
      </c>
      <c r="L44" s="1">
        <f t="shared" si="0"/>
        <v>70</v>
      </c>
      <c r="M44" s="5" t="str">
        <f t="shared" si="11"/>
        <v>NOC</v>
      </c>
      <c r="N44">
        <v>2</v>
      </c>
      <c r="O44">
        <v>31</v>
      </c>
      <c r="P44">
        <v>4</v>
      </c>
      <c r="Q44">
        <v>0</v>
      </c>
      <c r="R44">
        <v>30</v>
      </c>
      <c r="T44" s="1">
        <f t="shared" si="7"/>
        <v>67</v>
      </c>
      <c r="U44" s="5" t="str">
        <f t="shared" si="12"/>
        <v>NOC</v>
      </c>
      <c r="V44" s="5" t="str">
        <f t="shared" si="13"/>
        <v>No change</v>
      </c>
      <c r="W44" s="1" t="str">
        <f t="shared" si="14"/>
        <v>No change</v>
      </c>
      <c r="X44" s="6">
        <f t="shared" si="15"/>
        <v>-4</v>
      </c>
      <c r="Y44" s="6">
        <f t="shared" si="16"/>
        <v>-3</v>
      </c>
      <c r="Z44" s="6">
        <f t="shared" si="17"/>
        <v>-1</v>
      </c>
      <c r="AA44" s="6">
        <f t="shared" si="18"/>
        <v>0</v>
      </c>
      <c r="AB44" s="6">
        <f t="shared" si="19"/>
        <v>5</v>
      </c>
    </row>
    <row r="45" spans="1:28" x14ac:dyDescent="0.3">
      <c r="A45" s="1" t="s">
        <v>410</v>
      </c>
      <c r="B45" s="1" t="s">
        <v>411</v>
      </c>
      <c r="C45" s="2" t="s">
        <v>36</v>
      </c>
      <c r="D45" s="1" t="s">
        <v>434</v>
      </c>
      <c r="E45" s="2" t="s">
        <v>20</v>
      </c>
      <c r="F45" s="1" t="s">
        <v>434</v>
      </c>
      <c r="G45" s="1">
        <v>0</v>
      </c>
      <c r="H45" s="1">
        <v>1</v>
      </c>
      <c r="I45" s="1">
        <v>1</v>
      </c>
      <c r="J45" s="1">
        <v>41</v>
      </c>
      <c r="K45" s="1">
        <v>32</v>
      </c>
      <c r="L45" s="1">
        <f t="shared" si="0"/>
        <v>75</v>
      </c>
      <c r="M45" s="5" t="str">
        <f t="shared" si="11"/>
        <v>LD</v>
      </c>
      <c r="N45">
        <v>0</v>
      </c>
      <c r="O45">
        <v>1</v>
      </c>
      <c r="P45">
        <v>1</v>
      </c>
      <c r="Q45">
        <v>44</v>
      </c>
      <c r="R45">
        <v>23</v>
      </c>
      <c r="T45" s="1">
        <f t="shared" si="7"/>
        <v>69</v>
      </c>
      <c r="U45" s="5" t="str">
        <f t="shared" si="12"/>
        <v>LD</v>
      </c>
      <c r="V45" s="5" t="str">
        <f t="shared" si="13"/>
        <v>No change</v>
      </c>
      <c r="W45" s="1" t="str">
        <f t="shared" si="14"/>
        <v>No change</v>
      </c>
      <c r="X45" s="6">
        <f t="shared" si="15"/>
        <v>0</v>
      </c>
      <c r="Y45" s="6">
        <f t="shared" si="16"/>
        <v>0</v>
      </c>
      <c r="Z45" s="6">
        <f t="shared" si="17"/>
        <v>0</v>
      </c>
      <c r="AA45" s="6">
        <f t="shared" si="18"/>
        <v>3</v>
      </c>
      <c r="AB45" s="6">
        <f t="shared" si="19"/>
        <v>-9</v>
      </c>
    </row>
    <row r="46" spans="1:28" x14ac:dyDescent="0.3">
      <c r="A46" s="1" t="s">
        <v>412</v>
      </c>
      <c r="B46" s="1" t="s">
        <v>413</v>
      </c>
      <c r="C46" s="2" t="s">
        <v>36</v>
      </c>
      <c r="D46" s="1" t="s">
        <v>434</v>
      </c>
      <c r="E46" s="2" t="s">
        <v>20</v>
      </c>
      <c r="F46" s="1" t="s">
        <v>434</v>
      </c>
      <c r="G46" s="1">
        <v>0</v>
      </c>
      <c r="H46" s="1">
        <v>14</v>
      </c>
      <c r="I46" s="1">
        <v>0</v>
      </c>
      <c r="J46" s="1">
        <v>0</v>
      </c>
      <c r="K46" s="1">
        <v>16</v>
      </c>
      <c r="L46" s="1">
        <f t="shared" si="0"/>
        <v>30</v>
      </c>
      <c r="M46" s="5" t="str">
        <f t="shared" si="11"/>
        <v>SNP/PC</v>
      </c>
      <c r="N46">
        <v>0</v>
      </c>
      <c r="O46">
        <v>15</v>
      </c>
      <c r="P46">
        <v>0</v>
      </c>
      <c r="Q46">
        <v>0</v>
      </c>
      <c r="R46">
        <v>15</v>
      </c>
      <c r="T46" s="1">
        <f t="shared" si="7"/>
        <v>30</v>
      </c>
      <c r="U46" s="5" t="str">
        <f t="shared" si="12"/>
        <v>NOC</v>
      </c>
      <c r="V46" s="5" t="str">
        <f t="shared" si="13"/>
        <v>SNP/PC loss to NOC</v>
      </c>
      <c r="W46" s="1" t="str">
        <f t="shared" si="14"/>
        <v>NOC gain from SNP/PC</v>
      </c>
      <c r="X46" s="6">
        <f t="shared" si="15"/>
        <v>0</v>
      </c>
      <c r="Y46" s="6">
        <f t="shared" si="16"/>
        <v>1</v>
      </c>
      <c r="Z46" s="6">
        <f t="shared" si="17"/>
        <v>0</v>
      </c>
      <c r="AA46" s="6">
        <f t="shared" si="18"/>
        <v>0</v>
      </c>
      <c r="AB46" s="6">
        <f t="shared" si="19"/>
        <v>-1</v>
      </c>
    </row>
    <row r="47" spans="1:28" x14ac:dyDescent="0.3">
      <c r="A47" s="1" t="s">
        <v>414</v>
      </c>
      <c r="B47" s="1" t="s">
        <v>415</v>
      </c>
      <c r="C47" s="2" t="s">
        <v>36</v>
      </c>
      <c r="D47" s="1" t="s">
        <v>434</v>
      </c>
      <c r="E47" s="2" t="s">
        <v>20</v>
      </c>
      <c r="F47" s="1" t="s">
        <v>434</v>
      </c>
      <c r="G47" s="1">
        <v>25</v>
      </c>
      <c r="H47" s="1">
        <v>10</v>
      </c>
      <c r="I47" s="1">
        <v>3</v>
      </c>
      <c r="J47" s="1">
        <v>0</v>
      </c>
      <c r="K47" s="1">
        <v>5</v>
      </c>
      <c r="L47" s="1">
        <f t="shared" si="0"/>
        <v>43</v>
      </c>
      <c r="M47" s="5">
        <f t="shared" si="11"/>
        <v>0</v>
      </c>
      <c r="N47">
        <v>18</v>
      </c>
      <c r="O47">
        <v>22</v>
      </c>
      <c r="P47">
        <v>0</v>
      </c>
      <c r="Q47">
        <v>0</v>
      </c>
      <c r="R47">
        <v>6</v>
      </c>
      <c r="T47" s="1">
        <f t="shared" si="7"/>
        <v>46</v>
      </c>
      <c r="U47" s="5" t="str">
        <f t="shared" si="12"/>
        <v>NOC</v>
      </c>
      <c r="V47" s="5" t="str">
        <f t="shared" si="13"/>
        <v>0 loss to NOC</v>
      </c>
      <c r="W47" s="1" t="str">
        <f t="shared" si="14"/>
        <v>NOC gain from 0</v>
      </c>
      <c r="X47" s="6">
        <f t="shared" si="15"/>
        <v>-7</v>
      </c>
      <c r="Y47" s="6">
        <f t="shared" si="16"/>
        <v>12</v>
      </c>
      <c r="Z47" s="6">
        <f t="shared" si="17"/>
        <v>-3</v>
      </c>
      <c r="AA47" s="6">
        <f t="shared" si="18"/>
        <v>0</v>
      </c>
      <c r="AB47" s="6">
        <f t="shared" si="19"/>
        <v>1</v>
      </c>
    </row>
    <row r="48" spans="1:28" x14ac:dyDescent="0.3">
      <c r="A48" s="1" t="s">
        <v>416</v>
      </c>
      <c r="B48" s="1" t="s">
        <v>417</v>
      </c>
      <c r="C48" s="2" t="s">
        <v>36</v>
      </c>
      <c r="D48" s="1" t="s">
        <v>434</v>
      </c>
      <c r="E48" s="2" t="s">
        <v>20</v>
      </c>
      <c r="F48" s="1" t="s">
        <v>434</v>
      </c>
      <c r="G48" s="1">
        <v>0</v>
      </c>
      <c r="H48" s="1">
        <v>43</v>
      </c>
      <c r="I48" s="1">
        <v>1</v>
      </c>
      <c r="J48" s="1">
        <v>15</v>
      </c>
      <c r="K48" s="1">
        <v>5</v>
      </c>
      <c r="L48" s="1">
        <f t="shared" si="0"/>
        <v>64</v>
      </c>
      <c r="M48" s="5" t="str">
        <f t="shared" si="11"/>
        <v>CON</v>
      </c>
      <c r="N48">
        <v>0</v>
      </c>
      <c r="O48">
        <v>25</v>
      </c>
      <c r="P48">
        <v>2</v>
      </c>
      <c r="Q48">
        <v>12</v>
      </c>
      <c r="R48">
        <v>19</v>
      </c>
      <c r="S48">
        <v>2</v>
      </c>
      <c r="T48" s="1">
        <f t="shared" si="7"/>
        <v>60</v>
      </c>
      <c r="U48" s="5" t="str">
        <f t="shared" si="12"/>
        <v>NOC</v>
      </c>
      <c r="V48" s="5" t="str">
        <f t="shared" si="13"/>
        <v>CON loss to NOC</v>
      </c>
      <c r="W48" s="1" t="str">
        <f t="shared" si="14"/>
        <v>NOC gain from CON</v>
      </c>
      <c r="X48" s="6">
        <f t="shared" si="15"/>
        <v>0</v>
      </c>
      <c r="Y48" s="6">
        <f t="shared" si="16"/>
        <v>-18</v>
      </c>
      <c r="Z48" s="6">
        <f t="shared" si="17"/>
        <v>1</v>
      </c>
      <c r="AA48" s="6">
        <f t="shared" si="18"/>
        <v>-3</v>
      </c>
      <c r="AB48" s="6">
        <f t="shared" si="19"/>
        <v>14</v>
      </c>
    </row>
    <row r="49" spans="1:28" x14ac:dyDescent="0.3">
      <c r="A49" s="1" t="s">
        <v>418</v>
      </c>
      <c r="B49" s="1" t="s">
        <v>419</v>
      </c>
      <c r="C49" s="2" t="s">
        <v>36</v>
      </c>
      <c r="D49" s="1" t="s">
        <v>434</v>
      </c>
      <c r="E49" s="2" t="s">
        <v>20</v>
      </c>
      <c r="F49" s="1" t="s">
        <v>434</v>
      </c>
      <c r="G49" s="1">
        <v>12</v>
      </c>
      <c r="H49" s="1">
        <v>31</v>
      </c>
      <c r="I49" s="1">
        <v>2</v>
      </c>
      <c r="J49" s="1">
        <v>0</v>
      </c>
      <c r="K49" s="1">
        <v>5</v>
      </c>
      <c r="L49" s="1">
        <f t="shared" si="0"/>
        <v>50</v>
      </c>
      <c r="M49" s="5" t="str">
        <f t="shared" si="11"/>
        <v>CON</v>
      </c>
      <c r="N49">
        <v>7</v>
      </c>
      <c r="O49">
        <v>35</v>
      </c>
      <c r="P49">
        <v>1</v>
      </c>
      <c r="Q49">
        <v>0</v>
      </c>
      <c r="R49">
        <v>8</v>
      </c>
      <c r="T49" s="1">
        <f t="shared" si="7"/>
        <v>51</v>
      </c>
      <c r="U49" s="5" t="str">
        <f t="shared" si="12"/>
        <v>CON</v>
      </c>
      <c r="V49" s="5" t="str">
        <f t="shared" si="13"/>
        <v>No change</v>
      </c>
      <c r="W49" s="1" t="str">
        <f t="shared" si="14"/>
        <v>No change</v>
      </c>
      <c r="X49" s="6">
        <f t="shared" si="15"/>
        <v>-5</v>
      </c>
      <c r="Y49" s="6">
        <f t="shared" si="16"/>
        <v>4</v>
      </c>
      <c r="Z49" s="6">
        <f t="shared" si="17"/>
        <v>-1</v>
      </c>
      <c r="AA49" s="6">
        <f t="shared" si="18"/>
        <v>0</v>
      </c>
      <c r="AB49" s="6">
        <f t="shared" si="19"/>
        <v>3</v>
      </c>
    </row>
    <row r="50" spans="1:28" x14ac:dyDescent="0.3">
      <c r="A50" s="1" t="s">
        <v>420</v>
      </c>
      <c r="B50" s="1" t="s">
        <v>421</v>
      </c>
      <c r="C50" s="2" t="s">
        <v>36</v>
      </c>
      <c r="D50" s="1" t="s">
        <v>434</v>
      </c>
      <c r="E50" s="2" t="s">
        <v>20</v>
      </c>
      <c r="F50" s="1" t="s">
        <v>434</v>
      </c>
      <c r="G50" s="1">
        <v>11</v>
      </c>
      <c r="H50" s="1">
        <v>7</v>
      </c>
      <c r="I50" s="1">
        <v>1</v>
      </c>
      <c r="J50" s="1">
        <v>6</v>
      </c>
      <c r="K50" s="1">
        <v>35</v>
      </c>
      <c r="L50" s="1">
        <f t="shared" si="0"/>
        <v>60</v>
      </c>
      <c r="M50" s="5" t="str">
        <f t="shared" si="11"/>
        <v>SNP/PC</v>
      </c>
      <c r="N50">
        <v>11</v>
      </c>
      <c r="O50">
        <v>10</v>
      </c>
      <c r="P50">
        <v>2</v>
      </c>
      <c r="Q50">
        <v>2</v>
      </c>
      <c r="R50">
        <v>35</v>
      </c>
      <c r="T50" s="1">
        <f t="shared" si="7"/>
        <v>60</v>
      </c>
      <c r="U50" s="5" t="str">
        <f t="shared" si="12"/>
        <v>SNP/PC</v>
      </c>
      <c r="V50" s="5" t="str">
        <f t="shared" si="13"/>
        <v>No change</v>
      </c>
      <c r="W50" s="1" t="str">
        <f t="shared" si="14"/>
        <v>No change</v>
      </c>
      <c r="X50" s="6">
        <f t="shared" si="15"/>
        <v>0</v>
      </c>
      <c r="Y50" s="6">
        <f t="shared" si="16"/>
        <v>3</v>
      </c>
      <c r="Z50" s="6">
        <f t="shared" si="17"/>
        <v>1</v>
      </c>
      <c r="AA50" s="6">
        <f t="shared" si="18"/>
        <v>-4</v>
      </c>
      <c r="AB50" s="6">
        <f t="shared" si="19"/>
        <v>0</v>
      </c>
    </row>
    <row r="51" spans="1:28" x14ac:dyDescent="0.3">
      <c r="A51" s="1" t="s">
        <v>422</v>
      </c>
      <c r="B51" s="1" t="s">
        <v>423</v>
      </c>
      <c r="C51" s="2" t="s">
        <v>36</v>
      </c>
      <c r="D51" s="1" t="s">
        <v>434</v>
      </c>
      <c r="E51" s="2" t="s">
        <v>20</v>
      </c>
      <c r="F51" s="1" t="s">
        <v>434</v>
      </c>
      <c r="G51" s="1">
        <v>19</v>
      </c>
      <c r="H51" s="1">
        <v>7</v>
      </c>
      <c r="I51" s="1">
        <v>13</v>
      </c>
      <c r="J51" s="1">
        <v>2</v>
      </c>
      <c r="K51" s="1">
        <v>31</v>
      </c>
      <c r="L51" s="1">
        <f t="shared" si="0"/>
        <v>72</v>
      </c>
      <c r="M51" s="5" t="str">
        <f t="shared" si="11"/>
        <v>NOC</v>
      </c>
      <c r="N51">
        <v>14</v>
      </c>
      <c r="O51">
        <v>9</v>
      </c>
      <c r="P51">
        <v>24</v>
      </c>
      <c r="Q51">
        <v>3</v>
      </c>
      <c r="R51">
        <v>18</v>
      </c>
      <c r="T51" s="1">
        <f t="shared" si="7"/>
        <v>68</v>
      </c>
      <c r="U51" s="5" t="str">
        <f t="shared" si="12"/>
        <v>NOC</v>
      </c>
      <c r="V51" s="5" t="str">
        <f t="shared" si="13"/>
        <v>No change</v>
      </c>
      <c r="W51" s="1" t="str">
        <f t="shared" si="14"/>
        <v>No change</v>
      </c>
      <c r="X51" s="6">
        <f t="shared" si="15"/>
        <v>-5</v>
      </c>
      <c r="Y51" s="6">
        <f t="shared" si="15"/>
        <v>2</v>
      </c>
      <c r="Z51" s="6">
        <f t="shared" si="15"/>
        <v>11</v>
      </c>
      <c r="AA51" s="6">
        <f t="shared" si="15"/>
        <v>1</v>
      </c>
      <c r="AB51" s="6">
        <f t="shared" si="15"/>
        <v>-13</v>
      </c>
    </row>
    <row r="52" spans="1:28" x14ac:dyDescent="0.3">
      <c r="A52" s="1" t="s">
        <v>424</v>
      </c>
      <c r="B52" s="1" t="s">
        <v>425</v>
      </c>
      <c r="C52" s="2" t="s">
        <v>36</v>
      </c>
      <c r="D52" s="1" t="s">
        <v>434</v>
      </c>
      <c r="E52" s="2" t="s">
        <v>20</v>
      </c>
      <c r="F52" s="1" t="s">
        <v>434</v>
      </c>
      <c r="G52" s="1">
        <v>4</v>
      </c>
      <c r="H52" s="1">
        <v>47</v>
      </c>
      <c r="I52" s="1">
        <v>1</v>
      </c>
      <c r="J52" s="1">
        <v>18</v>
      </c>
      <c r="K52" s="1">
        <v>5</v>
      </c>
      <c r="L52" s="1">
        <f t="shared" si="0"/>
        <v>75</v>
      </c>
      <c r="M52" s="5" t="str">
        <f t="shared" si="11"/>
        <v>CON</v>
      </c>
      <c r="N52">
        <v>2</v>
      </c>
      <c r="O52">
        <v>59</v>
      </c>
      <c r="P52">
        <v>0</v>
      </c>
      <c r="Q52">
        <v>8</v>
      </c>
      <c r="R52">
        <v>6</v>
      </c>
      <c r="T52" s="1">
        <f t="shared" si="7"/>
        <v>75</v>
      </c>
      <c r="U52" s="5" t="str">
        <f t="shared" si="12"/>
        <v>CON</v>
      </c>
      <c r="V52" s="5" t="str">
        <f t="shared" si="13"/>
        <v>No change</v>
      </c>
      <c r="W52" s="1" t="str">
        <f t="shared" si="14"/>
        <v>No change</v>
      </c>
      <c r="X52" s="6">
        <f t="shared" si="15"/>
        <v>-2</v>
      </c>
      <c r="Y52" s="6">
        <f t="shared" si="15"/>
        <v>12</v>
      </c>
      <c r="Z52" s="6">
        <f t="shared" si="15"/>
        <v>-1</v>
      </c>
      <c r="AA52" s="6">
        <f t="shared" si="15"/>
        <v>-10</v>
      </c>
      <c r="AB52" s="6">
        <f t="shared" si="15"/>
        <v>1</v>
      </c>
    </row>
    <row r="53" spans="1:28" x14ac:dyDescent="0.3">
      <c r="A53" s="1" t="s">
        <v>426</v>
      </c>
      <c r="B53" s="1" t="s">
        <v>427</v>
      </c>
      <c r="C53" s="2" t="s">
        <v>36</v>
      </c>
      <c r="D53" s="1" t="s">
        <v>434</v>
      </c>
      <c r="E53" s="2" t="s">
        <v>20</v>
      </c>
      <c r="F53" s="1" t="s">
        <v>434</v>
      </c>
      <c r="G53" s="1">
        <v>8</v>
      </c>
      <c r="H53" s="1">
        <v>48</v>
      </c>
      <c r="I53" s="1">
        <v>7</v>
      </c>
      <c r="J53" s="1">
        <v>0</v>
      </c>
      <c r="K53" s="1">
        <v>9</v>
      </c>
      <c r="L53" s="1">
        <f t="shared" si="0"/>
        <v>72</v>
      </c>
      <c r="M53" s="5" t="str">
        <f t="shared" si="11"/>
        <v>CON</v>
      </c>
      <c r="N53">
        <v>7</v>
      </c>
      <c r="O53">
        <v>45</v>
      </c>
      <c r="P53">
        <v>11</v>
      </c>
      <c r="Q53">
        <v>0</v>
      </c>
      <c r="R53">
        <v>12</v>
      </c>
      <c r="T53" s="1">
        <f t="shared" si="7"/>
        <v>75</v>
      </c>
      <c r="U53" s="5" t="str">
        <f t="shared" si="12"/>
        <v>CON</v>
      </c>
      <c r="V53" s="5" t="str">
        <f t="shared" si="13"/>
        <v>No change</v>
      </c>
      <c r="W53" s="1" t="str">
        <f t="shared" si="14"/>
        <v>No change</v>
      </c>
      <c r="X53" s="6">
        <f t="shared" si="15"/>
        <v>-1</v>
      </c>
      <c r="Y53" s="6">
        <f t="shared" si="15"/>
        <v>-3</v>
      </c>
      <c r="Z53" s="6">
        <f t="shared" si="15"/>
        <v>4</v>
      </c>
      <c r="AA53" s="6">
        <f t="shared" si="15"/>
        <v>0</v>
      </c>
      <c r="AB53" s="6">
        <f t="shared" si="15"/>
        <v>3</v>
      </c>
    </row>
    <row r="54" spans="1:28" x14ac:dyDescent="0.3">
      <c r="A54" s="1" t="s">
        <v>428</v>
      </c>
      <c r="B54" s="1" t="s">
        <v>429</v>
      </c>
      <c r="C54" s="2" t="s">
        <v>36</v>
      </c>
      <c r="D54" s="1" t="s">
        <v>434</v>
      </c>
      <c r="E54" s="2" t="s">
        <v>20</v>
      </c>
      <c r="F54" s="1" t="s">
        <v>434</v>
      </c>
      <c r="G54" s="1">
        <v>4</v>
      </c>
      <c r="H54" s="1">
        <v>29</v>
      </c>
      <c r="I54" s="1">
        <v>0</v>
      </c>
      <c r="J54" s="1">
        <v>0</v>
      </c>
      <c r="K54" s="1">
        <v>11</v>
      </c>
      <c r="L54" s="1">
        <f t="shared" si="0"/>
        <v>44</v>
      </c>
      <c r="M54" s="5" t="str">
        <f t="shared" si="11"/>
        <v>CON</v>
      </c>
      <c r="N54">
        <v>0</v>
      </c>
      <c r="O54">
        <v>30</v>
      </c>
      <c r="P54">
        <v>0</v>
      </c>
      <c r="Q54">
        <v>0</v>
      </c>
      <c r="R54">
        <v>10</v>
      </c>
      <c r="T54" s="1">
        <f t="shared" si="7"/>
        <v>40</v>
      </c>
      <c r="U54" s="5" t="str">
        <f t="shared" si="12"/>
        <v>CON</v>
      </c>
      <c r="V54" s="5" t="str">
        <f t="shared" si="13"/>
        <v>No change</v>
      </c>
      <c r="W54" s="1" t="str">
        <f t="shared" si="14"/>
        <v>No change</v>
      </c>
      <c r="X54" s="6">
        <f t="shared" si="15"/>
        <v>-4</v>
      </c>
      <c r="Y54" s="6">
        <f t="shared" si="15"/>
        <v>1</v>
      </c>
      <c r="Z54" s="6">
        <f t="shared" si="15"/>
        <v>0</v>
      </c>
      <c r="AA54" s="6">
        <f t="shared" si="15"/>
        <v>0</v>
      </c>
      <c r="AB54" s="6">
        <f t="shared" si="15"/>
        <v>-1</v>
      </c>
    </row>
    <row r="55" spans="1:28" x14ac:dyDescent="0.3">
      <c r="A55" s="1" t="s">
        <v>430</v>
      </c>
      <c r="B55" s="1" t="s">
        <v>431</v>
      </c>
      <c r="C55" s="2" t="s">
        <v>36</v>
      </c>
      <c r="D55" s="1" t="s">
        <v>434</v>
      </c>
      <c r="E55" s="2" t="s">
        <v>20</v>
      </c>
      <c r="F55" s="1" t="s">
        <v>434</v>
      </c>
      <c r="G55" s="1">
        <v>23</v>
      </c>
      <c r="H55" s="1">
        <v>14</v>
      </c>
      <c r="I55" s="1">
        <v>0</v>
      </c>
      <c r="J55" s="1">
        <v>4</v>
      </c>
      <c r="K55" s="1">
        <v>6</v>
      </c>
      <c r="L55" s="1">
        <f t="shared" si="0"/>
        <v>47</v>
      </c>
      <c r="M55" s="5" t="str">
        <f t="shared" si="11"/>
        <v>NOC</v>
      </c>
      <c r="N55">
        <v>13</v>
      </c>
      <c r="O55">
        <v>25</v>
      </c>
      <c r="P55">
        <v>0</v>
      </c>
      <c r="Q55">
        <v>8</v>
      </c>
      <c r="R55">
        <v>8</v>
      </c>
      <c r="T55" s="1">
        <f t="shared" si="7"/>
        <v>54</v>
      </c>
      <c r="U55" s="5" t="str">
        <f t="shared" si="12"/>
        <v>NOC</v>
      </c>
      <c r="V55" s="5" t="str">
        <f t="shared" si="13"/>
        <v>No change</v>
      </c>
      <c r="W55" s="1" t="str">
        <f t="shared" si="14"/>
        <v>No change</v>
      </c>
      <c r="X55" s="6">
        <f t="shared" si="15"/>
        <v>-10</v>
      </c>
      <c r="Y55" s="6">
        <f t="shared" si="15"/>
        <v>11</v>
      </c>
      <c r="Z55" s="6">
        <f t="shared" si="15"/>
        <v>0</v>
      </c>
      <c r="AA55" s="6">
        <f t="shared" si="15"/>
        <v>4</v>
      </c>
      <c r="AB55" s="6">
        <f t="shared" si="15"/>
        <v>2</v>
      </c>
    </row>
    <row r="56" spans="1:28" x14ac:dyDescent="0.3">
      <c r="A56" s="1" t="s">
        <v>432</v>
      </c>
      <c r="B56" s="1" t="s">
        <v>433</v>
      </c>
      <c r="C56" s="2" t="s">
        <v>36</v>
      </c>
      <c r="D56" s="1" t="s">
        <v>434</v>
      </c>
      <c r="E56" s="2" t="s">
        <v>20</v>
      </c>
      <c r="F56" s="1" t="s">
        <v>434</v>
      </c>
      <c r="G56" s="1">
        <v>9</v>
      </c>
      <c r="H56" s="1">
        <v>12</v>
      </c>
      <c r="I56" s="1">
        <v>2</v>
      </c>
      <c r="J56" s="1">
        <v>3</v>
      </c>
      <c r="K56" s="1">
        <v>26</v>
      </c>
      <c r="L56" s="1">
        <f t="shared" si="0"/>
        <v>52</v>
      </c>
      <c r="M56" s="5" t="str">
        <f t="shared" si="11"/>
        <v>NOC</v>
      </c>
      <c r="N56">
        <v>9</v>
      </c>
      <c r="O56">
        <v>14</v>
      </c>
      <c r="P56">
        <v>1</v>
      </c>
      <c r="Q56">
        <v>9</v>
      </c>
      <c r="R56">
        <v>23</v>
      </c>
      <c r="T56" s="1">
        <f t="shared" si="7"/>
        <v>56</v>
      </c>
      <c r="U56" s="5" t="str">
        <f t="shared" si="12"/>
        <v>NOC</v>
      </c>
      <c r="V56" s="5" t="str">
        <f t="shared" si="13"/>
        <v>No change</v>
      </c>
      <c r="W56" s="1" t="str">
        <f t="shared" si="14"/>
        <v>No change</v>
      </c>
      <c r="X56" s="6">
        <f t="shared" si="15"/>
        <v>0</v>
      </c>
      <c r="Y56" s="6">
        <f t="shared" si="15"/>
        <v>2</v>
      </c>
      <c r="Z56" s="6">
        <f t="shared" si="15"/>
        <v>-1</v>
      </c>
      <c r="AA56" s="6">
        <f t="shared" si="15"/>
        <v>6</v>
      </c>
      <c r="AB56" s="6">
        <f t="shared" si="15"/>
        <v>-3</v>
      </c>
    </row>
  </sheetData>
  <mergeCells count="4">
    <mergeCell ref="G1:L1"/>
    <mergeCell ref="N1:T1"/>
    <mergeCell ref="V1:W1"/>
    <mergeCell ref="X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1D6D-56E9-4AFE-9295-48776C7C4368}">
  <dimension ref="A1:G51"/>
  <sheetViews>
    <sheetView workbookViewId="0">
      <pane ySplit="1" topLeftCell="A2" activePane="bottomLeft" state="frozen"/>
      <selection pane="bottomLeft"/>
    </sheetView>
  </sheetViews>
  <sheetFormatPr defaultRowHeight="14.4" x14ac:dyDescent="0.3"/>
  <sheetData>
    <row r="1" spans="1:7" x14ac:dyDescent="0.3">
      <c r="A1" s="10" t="s">
        <v>445</v>
      </c>
      <c r="B1" s="4" t="s">
        <v>446</v>
      </c>
      <c r="C1" s="4" t="s">
        <v>447</v>
      </c>
      <c r="D1" s="4" t="s">
        <v>448</v>
      </c>
      <c r="E1" s="4" t="s">
        <v>439</v>
      </c>
      <c r="F1" s="4" t="s">
        <v>449</v>
      </c>
      <c r="G1" s="4" t="s">
        <v>14</v>
      </c>
    </row>
    <row r="2" spans="1:7" x14ac:dyDescent="0.3">
      <c r="A2" s="10">
        <v>1973</v>
      </c>
      <c r="B2" s="11">
        <v>7709</v>
      </c>
      <c r="C2" s="11">
        <v>9781</v>
      </c>
      <c r="D2" s="11">
        <v>1427</v>
      </c>
      <c r="E2" s="11">
        <v>65</v>
      </c>
      <c r="F2" s="11">
        <v>5183</v>
      </c>
      <c r="G2" s="11">
        <v>24165</v>
      </c>
    </row>
    <row r="3" spans="1:7" x14ac:dyDescent="0.3">
      <c r="A3" s="10">
        <v>1974</v>
      </c>
      <c r="B3" s="11">
        <v>8102</v>
      </c>
      <c r="C3" s="11">
        <v>10325</v>
      </c>
      <c r="D3" s="11">
        <v>1474</v>
      </c>
      <c r="E3" s="11">
        <v>145</v>
      </c>
      <c r="F3" s="11">
        <v>5664</v>
      </c>
      <c r="G3" s="11">
        <v>25710</v>
      </c>
    </row>
    <row r="4" spans="1:7" x14ac:dyDescent="0.3">
      <c r="A4" s="10">
        <v>1975</v>
      </c>
      <c r="B4" s="11">
        <v>8301</v>
      </c>
      <c r="C4" s="11">
        <v>10117</v>
      </c>
      <c r="D4" s="11">
        <v>1462</v>
      </c>
      <c r="E4" s="11">
        <v>145</v>
      </c>
      <c r="F4" s="11">
        <v>5685</v>
      </c>
      <c r="G4" s="11">
        <v>25710</v>
      </c>
    </row>
    <row r="5" spans="1:7" x14ac:dyDescent="0.3">
      <c r="A5" s="10">
        <v>1976</v>
      </c>
      <c r="B5" s="11">
        <v>11077</v>
      </c>
      <c r="C5" s="11">
        <v>8213</v>
      </c>
      <c r="D5" s="11">
        <v>1113</v>
      </c>
      <c r="E5" s="11">
        <v>223</v>
      </c>
      <c r="F5" s="11">
        <v>5132</v>
      </c>
      <c r="G5" s="11">
        <v>25758</v>
      </c>
    </row>
    <row r="6" spans="1:7" x14ac:dyDescent="0.3">
      <c r="A6" s="10">
        <v>1977</v>
      </c>
      <c r="B6" s="11">
        <v>12370</v>
      </c>
      <c r="C6" s="11">
        <v>7115</v>
      </c>
      <c r="D6" s="11">
        <v>950</v>
      </c>
      <c r="E6" s="11">
        <v>349</v>
      </c>
      <c r="F6" s="11">
        <v>4965</v>
      </c>
      <c r="G6" s="11">
        <v>25749</v>
      </c>
    </row>
    <row r="7" spans="1:7" x14ac:dyDescent="0.3">
      <c r="A7" s="10">
        <v>1978</v>
      </c>
      <c r="B7" s="11">
        <v>12645</v>
      </c>
      <c r="C7" s="11">
        <v>6644</v>
      </c>
      <c r="D7" s="11">
        <v>923</v>
      </c>
      <c r="E7" s="11">
        <v>349</v>
      </c>
      <c r="F7" s="11">
        <v>4920</v>
      </c>
      <c r="G7" s="11">
        <v>25481</v>
      </c>
    </row>
    <row r="8" spans="1:7" x14ac:dyDescent="0.3">
      <c r="A8" s="10">
        <v>1979</v>
      </c>
      <c r="B8" s="11">
        <v>12222</v>
      </c>
      <c r="C8" s="11">
        <v>7410</v>
      </c>
      <c r="D8" s="11">
        <v>1059</v>
      </c>
      <c r="E8" s="11">
        <v>301</v>
      </c>
      <c r="F8" s="11">
        <v>4388</v>
      </c>
      <c r="G8" s="11">
        <v>25380</v>
      </c>
    </row>
    <row r="9" spans="1:7" x14ac:dyDescent="0.3">
      <c r="A9" s="10">
        <v>1981</v>
      </c>
      <c r="B9" s="11">
        <v>10545</v>
      </c>
      <c r="C9" s="11">
        <v>8999</v>
      </c>
      <c r="D9" s="11">
        <v>1455</v>
      </c>
      <c r="E9" s="11">
        <v>172</v>
      </c>
      <c r="F9" s="11">
        <v>4208</v>
      </c>
      <c r="G9" s="11">
        <v>25379</v>
      </c>
    </row>
    <row r="10" spans="1:7" x14ac:dyDescent="0.3">
      <c r="A10" s="10">
        <v>1982</v>
      </c>
      <c r="B10" s="11">
        <v>10447</v>
      </c>
      <c r="C10" s="11">
        <v>8774</v>
      </c>
      <c r="D10" s="11">
        <v>1850</v>
      </c>
      <c r="E10" s="11">
        <v>177</v>
      </c>
      <c r="F10" s="11">
        <v>4099</v>
      </c>
      <c r="G10" s="11">
        <v>25347</v>
      </c>
    </row>
    <row r="11" spans="1:7" x14ac:dyDescent="0.3">
      <c r="A11" s="10">
        <v>1983</v>
      </c>
      <c r="B11" s="11">
        <v>10557</v>
      </c>
      <c r="C11" s="11">
        <v>8782</v>
      </c>
      <c r="D11" s="11">
        <v>2171</v>
      </c>
      <c r="E11" s="11">
        <v>175</v>
      </c>
      <c r="F11" s="11">
        <v>3570</v>
      </c>
      <c r="G11" s="11">
        <v>25255</v>
      </c>
    </row>
    <row r="12" spans="1:7" x14ac:dyDescent="0.3">
      <c r="A12" s="10">
        <v>1984</v>
      </c>
      <c r="B12" s="11">
        <v>10393</v>
      </c>
      <c r="C12" s="11">
        <v>8870</v>
      </c>
      <c r="D12" s="11">
        <v>2331</v>
      </c>
      <c r="E12" s="11">
        <v>179</v>
      </c>
      <c r="F12" s="11">
        <v>3515</v>
      </c>
      <c r="G12" s="11">
        <v>25288</v>
      </c>
    </row>
    <row r="13" spans="1:7" x14ac:dyDescent="0.3">
      <c r="A13" s="10">
        <v>1985</v>
      </c>
      <c r="B13" s="11">
        <v>10191</v>
      </c>
      <c r="C13" s="11">
        <v>8746</v>
      </c>
      <c r="D13" s="11">
        <v>2633</v>
      </c>
      <c r="E13" s="11">
        <v>177</v>
      </c>
      <c r="F13" s="11">
        <v>3432</v>
      </c>
      <c r="G13" s="11">
        <v>25179</v>
      </c>
    </row>
    <row r="14" spans="1:7" x14ac:dyDescent="0.3">
      <c r="A14" s="10">
        <v>1986</v>
      </c>
      <c r="B14" s="11">
        <v>9216</v>
      </c>
      <c r="C14" s="11">
        <v>8759</v>
      </c>
      <c r="D14" s="11">
        <v>2971</v>
      </c>
      <c r="E14" s="11">
        <v>191</v>
      </c>
      <c r="F14" s="11">
        <v>3364</v>
      </c>
      <c r="G14" s="11">
        <v>24501</v>
      </c>
    </row>
    <row r="15" spans="1:7" x14ac:dyDescent="0.3">
      <c r="A15" s="10">
        <v>1987</v>
      </c>
      <c r="B15" s="11">
        <v>9141</v>
      </c>
      <c r="C15" s="11">
        <v>8525</v>
      </c>
      <c r="D15" s="11">
        <v>3640</v>
      </c>
      <c r="E15" s="11">
        <v>203</v>
      </c>
      <c r="F15" s="11">
        <v>2974</v>
      </c>
      <c r="G15" s="11">
        <v>24483</v>
      </c>
    </row>
    <row r="16" spans="1:7" x14ac:dyDescent="0.3">
      <c r="A16" s="10">
        <v>1988</v>
      </c>
      <c r="B16" s="11">
        <v>9150</v>
      </c>
      <c r="C16" s="11">
        <v>8601</v>
      </c>
      <c r="D16" s="11">
        <v>3518</v>
      </c>
      <c r="E16" s="11">
        <v>254</v>
      </c>
      <c r="F16" s="11">
        <v>2968</v>
      </c>
      <c r="G16" s="11">
        <v>24491</v>
      </c>
    </row>
    <row r="17" spans="1:7" x14ac:dyDescent="0.3">
      <c r="A17" s="10">
        <v>1989</v>
      </c>
      <c r="B17" s="11">
        <v>9242</v>
      </c>
      <c r="C17" s="11">
        <v>8636</v>
      </c>
      <c r="D17" s="11">
        <v>3343</v>
      </c>
      <c r="E17" s="11">
        <v>258</v>
      </c>
      <c r="F17" s="11">
        <v>2958</v>
      </c>
      <c r="G17" s="11">
        <v>24437</v>
      </c>
    </row>
    <row r="18" spans="1:7" x14ac:dyDescent="0.3">
      <c r="A18" s="10">
        <v>1990</v>
      </c>
      <c r="B18" s="11">
        <v>9020</v>
      </c>
      <c r="C18" s="11">
        <v>8920</v>
      </c>
      <c r="D18" s="11">
        <v>3265</v>
      </c>
      <c r="E18" s="11">
        <v>264</v>
      </c>
      <c r="F18" s="11">
        <v>2968</v>
      </c>
      <c r="G18" s="11">
        <v>24437</v>
      </c>
    </row>
    <row r="19" spans="1:7" x14ac:dyDescent="0.3">
      <c r="A19" s="10">
        <v>1991</v>
      </c>
      <c r="B19" s="11">
        <v>7985</v>
      </c>
      <c r="C19" s="11">
        <v>9504</v>
      </c>
      <c r="D19" s="11">
        <v>3672</v>
      </c>
      <c r="E19" s="11">
        <v>292</v>
      </c>
      <c r="F19" s="11">
        <v>2997</v>
      </c>
      <c r="G19" s="11">
        <v>24450</v>
      </c>
    </row>
    <row r="20" spans="1:7" x14ac:dyDescent="0.3">
      <c r="A20" s="10">
        <v>1992</v>
      </c>
      <c r="B20" s="11">
        <v>8288</v>
      </c>
      <c r="C20" s="11">
        <v>9102</v>
      </c>
      <c r="D20" s="11">
        <v>3728</v>
      </c>
      <c r="E20" s="11">
        <v>334</v>
      </c>
      <c r="F20" s="11">
        <v>2977</v>
      </c>
      <c r="G20" s="11">
        <v>24429</v>
      </c>
    </row>
    <row r="21" spans="1:7" x14ac:dyDescent="0.3">
      <c r="A21" s="10">
        <v>1993</v>
      </c>
      <c r="B21" s="11">
        <v>7802</v>
      </c>
      <c r="C21" s="11">
        <v>9213</v>
      </c>
      <c r="D21" s="11">
        <v>4123</v>
      </c>
      <c r="E21" s="11">
        <v>358</v>
      </c>
      <c r="F21" s="11">
        <v>2948</v>
      </c>
      <c r="G21" s="11">
        <v>24444</v>
      </c>
    </row>
    <row r="22" spans="1:7" x14ac:dyDescent="0.3">
      <c r="A22" s="10">
        <v>1994</v>
      </c>
      <c r="B22" s="11">
        <v>7286</v>
      </c>
      <c r="C22" s="11">
        <v>9257</v>
      </c>
      <c r="D22" s="11">
        <v>4551</v>
      </c>
      <c r="E22" s="11">
        <v>392</v>
      </c>
      <c r="F22" s="11">
        <v>2941</v>
      </c>
      <c r="G22" s="11">
        <v>24427</v>
      </c>
    </row>
    <row r="23" spans="1:7" x14ac:dyDescent="0.3">
      <c r="A23" s="10">
        <v>1995</v>
      </c>
      <c r="B23" s="11">
        <v>4883</v>
      </c>
      <c r="C23" s="11">
        <v>10461</v>
      </c>
      <c r="D23" s="11">
        <v>4942</v>
      </c>
      <c r="E23" s="11">
        <v>294</v>
      </c>
      <c r="F23" s="11">
        <v>2157</v>
      </c>
      <c r="G23" s="11">
        <v>22737</v>
      </c>
    </row>
    <row r="24" spans="1:7" x14ac:dyDescent="0.3">
      <c r="A24" s="10">
        <v>1996</v>
      </c>
      <c r="B24" s="11">
        <v>4276</v>
      </c>
      <c r="C24" s="11">
        <v>10929</v>
      </c>
      <c r="D24" s="11">
        <v>5078</v>
      </c>
      <c r="E24" s="11">
        <v>298</v>
      </c>
      <c r="F24" s="11">
        <v>2157</v>
      </c>
      <c r="G24" s="11">
        <v>22738</v>
      </c>
    </row>
    <row r="25" spans="1:7" x14ac:dyDescent="0.3">
      <c r="A25" s="10">
        <v>1997</v>
      </c>
      <c r="B25" s="11">
        <v>4449</v>
      </c>
      <c r="C25" s="11">
        <v>10608</v>
      </c>
      <c r="D25" s="11">
        <v>4754</v>
      </c>
      <c r="E25" s="11">
        <v>301</v>
      </c>
      <c r="F25" s="11">
        <v>2076</v>
      </c>
      <c r="G25" s="11">
        <v>22188</v>
      </c>
    </row>
    <row r="26" spans="1:7" x14ac:dyDescent="0.3">
      <c r="A26" s="10">
        <v>1998</v>
      </c>
      <c r="B26" s="11">
        <v>4772</v>
      </c>
      <c r="C26" s="11">
        <v>10411</v>
      </c>
      <c r="D26" s="11">
        <v>4629</v>
      </c>
      <c r="E26" s="11">
        <v>304</v>
      </c>
      <c r="F26" s="11">
        <v>2083</v>
      </c>
      <c r="G26" s="11">
        <v>22199</v>
      </c>
    </row>
    <row r="27" spans="1:7" x14ac:dyDescent="0.3">
      <c r="A27" s="10">
        <v>1999</v>
      </c>
      <c r="B27" s="11">
        <v>6144</v>
      </c>
      <c r="C27" s="11">
        <v>9134</v>
      </c>
      <c r="D27" s="11">
        <v>4485</v>
      </c>
      <c r="E27" s="11">
        <v>444</v>
      </c>
      <c r="F27" s="11">
        <v>1973</v>
      </c>
      <c r="G27" s="11">
        <v>22180</v>
      </c>
    </row>
    <row r="28" spans="1:7" x14ac:dyDescent="0.3">
      <c r="A28" s="10">
        <v>2000</v>
      </c>
      <c r="B28" s="11">
        <v>6785</v>
      </c>
      <c r="C28" s="11">
        <v>8529</v>
      </c>
      <c r="D28" s="11">
        <v>4457</v>
      </c>
      <c r="E28" s="11">
        <v>447</v>
      </c>
      <c r="F28" s="11">
        <v>2071</v>
      </c>
      <c r="G28" s="11">
        <v>22289</v>
      </c>
    </row>
    <row r="29" spans="1:7" x14ac:dyDescent="0.3">
      <c r="A29" s="10">
        <v>2001</v>
      </c>
      <c r="B29" s="11">
        <v>6941</v>
      </c>
      <c r="C29" s="11">
        <v>8487</v>
      </c>
      <c r="D29" s="11">
        <v>4382</v>
      </c>
      <c r="E29" s="11">
        <v>418</v>
      </c>
      <c r="F29" s="11">
        <v>2091</v>
      </c>
      <c r="G29" s="11">
        <v>22319</v>
      </c>
    </row>
    <row r="30" spans="1:7" x14ac:dyDescent="0.3">
      <c r="A30" s="10">
        <v>2002</v>
      </c>
      <c r="B30" s="11">
        <v>7178</v>
      </c>
      <c r="C30" s="11">
        <v>8117</v>
      </c>
      <c r="D30" s="11">
        <v>4379</v>
      </c>
      <c r="E30" s="11">
        <v>415</v>
      </c>
      <c r="F30" s="11">
        <v>2094</v>
      </c>
      <c r="G30" s="11">
        <v>22183</v>
      </c>
    </row>
    <row r="31" spans="1:7" x14ac:dyDescent="0.3">
      <c r="A31" s="10">
        <v>2003</v>
      </c>
      <c r="B31" s="11">
        <v>7768</v>
      </c>
      <c r="C31" s="11">
        <v>7207</v>
      </c>
      <c r="D31" s="11">
        <v>4551</v>
      </c>
      <c r="E31" s="11">
        <v>388</v>
      </c>
      <c r="F31" s="11">
        <v>2125</v>
      </c>
      <c r="G31" s="11">
        <v>22039</v>
      </c>
    </row>
    <row r="32" spans="1:7" x14ac:dyDescent="0.3">
      <c r="A32" s="10">
        <v>2004</v>
      </c>
      <c r="B32" s="11">
        <v>8038</v>
      </c>
      <c r="C32" s="11">
        <v>6669</v>
      </c>
      <c r="D32" s="11">
        <v>4714</v>
      </c>
      <c r="E32" s="11">
        <v>355</v>
      </c>
      <c r="F32" s="11">
        <v>2213</v>
      </c>
      <c r="G32" s="11">
        <v>21989</v>
      </c>
    </row>
    <row r="33" spans="1:7" x14ac:dyDescent="0.3">
      <c r="A33" s="10">
        <v>2005</v>
      </c>
      <c r="B33" s="11">
        <v>8193</v>
      </c>
      <c r="C33" s="11">
        <v>6518</v>
      </c>
      <c r="D33" s="11">
        <v>4743</v>
      </c>
      <c r="E33" s="11">
        <v>357</v>
      </c>
      <c r="F33" s="11">
        <v>2233</v>
      </c>
      <c r="G33" s="11">
        <v>22044</v>
      </c>
    </row>
    <row r="34" spans="1:7" x14ac:dyDescent="0.3">
      <c r="A34" s="10">
        <v>2006</v>
      </c>
      <c r="B34" s="11">
        <v>8495</v>
      </c>
      <c r="C34" s="11">
        <v>6176</v>
      </c>
      <c r="D34" s="11">
        <v>4723</v>
      </c>
      <c r="E34" s="11">
        <v>364</v>
      </c>
      <c r="F34" s="11">
        <v>2273</v>
      </c>
      <c r="G34" s="11">
        <v>22031</v>
      </c>
    </row>
    <row r="35" spans="1:7" x14ac:dyDescent="0.3">
      <c r="A35" s="10">
        <v>2007</v>
      </c>
      <c r="B35" s="11">
        <v>9431</v>
      </c>
      <c r="C35" s="11">
        <v>5483</v>
      </c>
      <c r="D35" s="11">
        <v>4420</v>
      </c>
      <c r="E35" s="11">
        <v>537</v>
      </c>
      <c r="F35" s="11">
        <v>2173</v>
      </c>
      <c r="G35" s="11">
        <v>22044</v>
      </c>
    </row>
    <row r="36" spans="1:7" x14ac:dyDescent="0.3">
      <c r="A36" s="10">
        <v>2008</v>
      </c>
      <c r="B36" s="11">
        <v>9721</v>
      </c>
      <c r="C36" s="11">
        <v>5122</v>
      </c>
      <c r="D36" s="11">
        <v>4467</v>
      </c>
      <c r="E36" s="11">
        <v>569</v>
      </c>
      <c r="F36" s="11">
        <v>2225</v>
      </c>
      <c r="G36" s="11">
        <v>22104</v>
      </c>
    </row>
    <row r="37" spans="1:7" x14ac:dyDescent="0.3">
      <c r="A37" s="10">
        <v>2009</v>
      </c>
      <c r="B37" s="11">
        <v>9553</v>
      </c>
      <c r="C37" s="11">
        <v>4436</v>
      </c>
      <c r="D37" s="11">
        <v>4083</v>
      </c>
      <c r="E37" s="11">
        <v>570</v>
      </c>
      <c r="F37" s="11">
        <v>2060</v>
      </c>
      <c r="G37" s="11">
        <v>20702</v>
      </c>
    </row>
    <row r="38" spans="1:7" x14ac:dyDescent="0.3">
      <c r="A38" s="10">
        <v>2010</v>
      </c>
      <c r="B38" s="11">
        <v>9406</v>
      </c>
      <c r="C38" s="11">
        <v>4831</v>
      </c>
      <c r="D38" s="11">
        <v>3944</v>
      </c>
      <c r="E38" s="11">
        <v>568</v>
      </c>
      <c r="F38" s="11">
        <v>1962</v>
      </c>
      <c r="G38" s="11">
        <v>20711</v>
      </c>
    </row>
    <row r="39" spans="1:7" x14ac:dyDescent="0.3">
      <c r="A39" s="10">
        <v>2011</v>
      </c>
      <c r="B39" s="11">
        <v>9445</v>
      </c>
      <c r="C39" s="11">
        <v>5707</v>
      </c>
      <c r="D39" s="11">
        <v>3104</v>
      </c>
      <c r="E39" s="11">
        <v>568</v>
      </c>
      <c r="F39" s="11">
        <v>1855</v>
      </c>
      <c r="G39" s="11">
        <v>20679</v>
      </c>
    </row>
    <row r="40" spans="1:7" x14ac:dyDescent="0.3">
      <c r="A40" s="10">
        <v>2012</v>
      </c>
      <c r="B40" s="11">
        <v>8988</v>
      </c>
      <c r="C40" s="11">
        <v>6554</v>
      </c>
      <c r="D40" s="11">
        <v>2710</v>
      </c>
      <c r="E40" s="11">
        <v>579</v>
      </c>
      <c r="F40" s="11">
        <v>1761</v>
      </c>
      <c r="G40" s="11">
        <v>20592</v>
      </c>
    </row>
    <row r="41" spans="1:7" x14ac:dyDescent="0.3">
      <c r="A41" s="10">
        <v>2013</v>
      </c>
      <c r="B41" s="11">
        <v>8589</v>
      </c>
      <c r="C41" s="11">
        <v>6842</v>
      </c>
      <c r="D41" s="11">
        <v>2576</v>
      </c>
      <c r="E41" s="11">
        <v>590</v>
      </c>
      <c r="F41" s="11">
        <v>1991</v>
      </c>
      <c r="G41" s="11">
        <v>20588</v>
      </c>
    </row>
    <row r="42" spans="1:7" x14ac:dyDescent="0.3">
      <c r="A42" s="10">
        <v>2014</v>
      </c>
      <c r="B42" s="11">
        <v>8261</v>
      </c>
      <c r="C42" s="11">
        <v>7129</v>
      </c>
      <c r="D42" s="11">
        <v>2235</v>
      </c>
      <c r="E42" s="11">
        <v>591</v>
      </c>
      <c r="F42" s="11">
        <v>2362</v>
      </c>
      <c r="G42" s="11">
        <v>20578</v>
      </c>
    </row>
    <row r="43" spans="1:7" x14ac:dyDescent="0.3">
      <c r="A43" s="10">
        <v>2015</v>
      </c>
      <c r="B43" s="11">
        <v>8766</v>
      </c>
      <c r="C43" s="11">
        <v>6873</v>
      </c>
      <c r="D43" s="11">
        <v>1810</v>
      </c>
      <c r="E43" s="11">
        <v>592</v>
      </c>
      <c r="F43" s="11">
        <v>2241</v>
      </c>
      <c r="G43" s="11">
        <v>20282</v>
      </c>
    </row>
    <row r="44" spans="1:7" x14ac:dyDescent="0.3">
      <c r="A44" s="10">
        <v>2016</v>
      </c>
      <c r="B44" s="11">
        <v>8709</v>
      </c>
      <c r="C44" s="11">
        <v>6851</v>
      </c>
      <c r="D44" s="11">
        <v>1822</v>
      </c>
      <c r="E44" s="11">
        <v>596</v>
      </c>
      <c r="F44" s="11">
        <v>2251</v>
      </c>
      <c r="G44" s="11">
        <v>20229</v>
      </c>
    </row>
    <row r="45" spans="1:7" x14ac:dyDescent="0.3">
      <c r="A45" s="10">
        <v>2017</v>
      </c>
      <c r="B45" s="11">
        <v>9233</v>
      </c>
      <c r="C45" s="11">
        <v>6439</v>
      </c>
      <c r="D45" s="11">
        <v>1803</v>
      </c>
      <c r="E45" s="11">
        <v>634</v>
      </c>
      <c r="F45" s="11">
        <v>2100</v>
      </c>
      <c r="G45" s="11">
        <v>20209</v>
      </c>
    </row>
    <row r="46" spans="1:7" x14ac:dyDescent="0.3">
      <c r="A46" s="10">
        <v>2018</v>
      </c>
      <c r="B46" s="11">
        <v>9102</v>
      </c>
      <c r="C46" s="11">
        <v>6485</v>
      </c>
      <c r="D46" s="11">
        <v>1873</v>
      </c>
      <c r="E46" s="11">
        <v>631</v>
      </c>
      <c r="F46" s="11">
        <v>2019</v>
      </c>
      <c r="G46" s="11">
        <f>SUM(B46:F46)</f>
        <v>20110</v>
      </c>
    </row>
    <row r="47" spans="1:7" x14ac:dyDescent="0.3">
      <c r="A47" s="10">
        <v>2019</v>
      </c>
      <c r="B47" s="4">
        <v>7507</v>
      </c>
      <c r="C47" s="4">
        <v>6332</v>
      </c>
      <c r="D47" s="4">
        <v>2531</v>
      </c>
      <c r="E47" s="4">
        <v>622</v>
      </c>
      <c r="F47" s="4">
        <v>2655</v>
      </c>
      <c r="G47" s="4">
        <v>19647</v>
      </c>
    </row>
    <row r="48" spans="1:7" x14ac:dyDescent="0.3">
      <c r="A48" s="10">
        <v>2020</v>
      </c>
      <c r="B48" s="4" t="s">
        <v>443</v>
      </c>
      <c r="C48" s="4" t="s">
        <v>443</v>
      </c>
      <c r="D48" s="4" t="s">
        <v>443</v>
      </c>
      <c r="E48" s="4" t="s">
        <v>443</v>
      </c>
      <c r="F48" s="4" t="s">
        <v>443</v>
      </c>
      <c r="G48" s="4" t="s">
        <v>443</v>
      </c>
    </row>
    <row r="49" spans="1:7" x14ac:dyDescent="0.3">
      <c r="A49" s="10">
        <v>2021</v>
      </c>
      <c r="B49" s="4">
        <v>7562</v>
      </c>
      <c r="C49" s="4">
        <v>5849</v>
      </c>
      <c r="D49" s="4">
        <v>2487</v>
      </c>
      <c r="E49" s="4">
        <v>605</v>
      </c>
      <c r="F49" s="4">
        <v>2838</v>
      </c>
      <c r="G49" s="4">
        <v>19341</v>
      </c>
    </row>
    <row r="50" spans="1:7" x14ac:dyDescent="0.3">
      <c r="A50" s="10">
        <v>2022</v>
      </c>
      <c r="B50" s="11">
        <v>7081</v>
      </c>
      <c r="C50" s="11">
        <v>6016</v>
      </c>
      <c r="D50" s="11">
        <v>2696</v>
      </c>
      <c r="E50" s="11">
        <v>656</v>
      </c>
      <c r="F50" s="11">
        <f>2350+572</f>
        <v>2922</v>
      </c>
      <c r="G50" s="11">
        <f>SUM(B50:F50)</f>
        <v>19371</v>
      </c>
    </row>
    <row r="51" spans="1:7" x14ac:dyDescent="0.3">
      <c r="B51" s="12"/>
      <c r="C51" s="12"/>
      <c r="D51" s="12"/>
      <c r="E51" s="12"/>
      <c r="F51" s="12"/>
    </row>
  </sheetData>
  <pageMargins left="0.7" right="0.7" top="0.75" bottom="0.75" header="0.3" footer="0.3"/>
  <pageSetup paperSize="9" orientation="portrait" verticalDpi="0" r:id="rId1"/>
  <ignoredErrors>
    <ignoredError sqref="G4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England</vt:lpstr>
      <vt:lpstr>Scotland and Wales</vt:lpstr>
      <vt:lpstr>Councillor party affiliation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TUNNICLIFFE, Richard</dc:creator>
  <cp:lastModifiedBy>Richard Tunnicliffe</cp:lastModifiedBy>
  <dcterms:created xsi:type="dcterms:W3CDTF">2022-05-05T14:56:40Z</dcterms:created>
  <dcterms:modified xsi:type="dcterms:W3CDTF">2022-05-13T11:43:38Z</dcterms:modified>
</cp:coreProperties>
</file>