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Faruk\Dropbox\Self made protocols\pCa 37C preparation\"/>
    </mc:Choice>
  </mc:AlternateContent>
  <xr:revisionPtr revIDLastSave="0" documentId="10_ncr:100000_{CEDF017F-EAE3-41B3-9B6D-16D6D3EAEC79}" xr6:coauthVersionLast="31" xr6:coauthVersionMax="37" xr10:uidLastSave="{00000000-0000-0000-0000-000000000000}"/>
  <bookViews>
    <workbookView xWindow="0" yWindow="0" windowWidth="20310" windowHeight="10500" xr2:uid="{00000000-000D-0000-FFFF-FFFF00000000}"/>
  </bookViews>
  <sheets>
    <sheet name="Mixing Chart " sheetId="1" r:id="rId1"/>
  </sheets>
  <calcPr calcId="179017"/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J5" i="1" s="1"/>
  <c r="H5" i="1"/>
  <c r="G6" i="1"/>
  <c r="J6" i="1" s="1"/>
  <c r="G7" i="1"/>
  <c r="H7" i="1" s="1"/>
  <c r="G8" i="1"/>
  <c r="H8" i="1" s="1"/>
  <c r="G9" i="1"/>
  <c r="H9" i="1" s="1"/>
  <c r="G10" i="1"/>
  <c r="J10" i="1" s="1"/>
  <c r="G11" i="1"/>
  <c r="H11" i="1" s="1"/>
  <c r="G12" i="1"/>
  <c r="J12" i="1" s="1"/>
  <c r="H12" i="1"/>
  <c r="G13" i="1"/>
  <c r="J13" i="1" s="1"/>
  <c r="H13" i="1"/>
  <c r="G14" i="1"/>
  <c r="J14" i="1" s="1"/>
  <c r="H14" i="1"/>
  <c r="J9" i="1" l="1"/>
  <c r="J4" i="1"/>
  <c r="H10" i="1"/>
  <c r="J3" i="1"/>
  <c r="H6" i="1"/>
  <c r="J8" i="1"/>
  <c r="J11" i="1"/>
  <c r="J7" i="1"/>
  <c r="H15" i="1" l="1"/>
  <c r="H17" i="1" s="1"/>
  <c r="H18" i="1" s="1"/>
  <c r="J15" i="1"/>
  <c r="J17" i="1" s="1"/>
  <c r="J18" i="1" s="1"/>
</calcChain>
</file>

<file path=xl/sharedStrings.xml><?xml version="1.0" encoding="utf-8"?>
<sst xmlns="http://schemas.openxmlformats.org/spreadsheetml/2006/main" count="15" uniqueCount="13">
  <si>
    <t>Large Volume Mixing Chart (pH 7.0 and 15 degrees Celsius)</t>
  </si>
  <si>
    <t>pCa</t>
  </si>
  <si>
    <t>Prop 90</t>
  </si>
  <si>
    <t>Prop 45</t>
  </si>
  <si>
    <t># Vials</t>
  </si>
  <si>
    <t>Amt/vial</t>
  </si>
  <si>
    <t>total vol</t>
  </si>
  <si>
    <t>vol 90</t>
  </si>
  <si>
    <t>vol 45</t>
  </si>
  <si>
    <t>target to prep</t>
  </si>
  <si>
    <t>vol left</t>
  </si>
  <si>
    <t>4.5ml vial possible</t>
  </si>
  <si>
    <t>Pipetting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</si>
</sst>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#########"/>
    <numFmt numFmtId="165" formatCode="0.000"/>
  </numFmts>
  <fonts count="2" x14ac:knownFonts="1"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1" xfId="0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A8" activeCellId="2" sqref="A3:K4 A6:K6 A8:K8"/>
    </sheetView>
  </sheetViews>
  <sheetFormatPr defaultRowHeight="14.25" x14ac:dyDescent="0.2"/>
  <cols>
    <col min="1" max="1" width="5.875" customWidth="1"/>
    <col min="2" max="2" width="9.875" bestFit="1" customWidth="1"/>
    <col min="3" max="3" width="8.875" bestFit="1" customWidth="1"/>
    <col min="4" max="4" width="3.25" customWidth="1"/>
    <col min="5" max="5" width="7" customWidth="1"/>
    <col min="6" max="6" width="7.25" customWidth="1"/>
    <col min="7" max="7" width="7.125" customWidth="1"/>
    <col min="8" max="8" width="9.25" customWidth="1"/>
    <col min="9" max="9" width="14.625" customWidth="1"/>
    <col min="10" max="10" width="10.375" customWidth="1"/>
    <col min="11" max="11" width="17.75" customWidth="1"/>
    <col min="12" max="12" width="10.625" customWidth="1"/>
    <col min="13" max="14" width="6.625" customWidth="1"/>
    <col min="15" max="15" width="7.375" customWidth="1"/>
    <col min="16" max="19" width="6.625" customWidth="1"/>
    <col min="20" max="20" width="5.75" customWidth="1"/>
  </cols>
  <sheetData>
    <row r="1" spans="1:20" ht="18" customHeight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20" ht="12.75" customHeight="1" x14ac:dyDescent="0.2">
      <c r="A2" s="5" t="s">
        <v>1</v>
      </c>
      <c r="B2" s="5" t="s">
        <v>2</v>
      </c>
      <c r="C2" s="5" t="s">
        <v>3</v>
      </c>
      <c r="D2" s="5"/>
      <c r="E2" s="5" t="s">
        <v>4</v>
      </c>
      <c r="F2" s="5" t="s">
        <v>5</v>
      </c>
      <c r="G2" s="5" t="s">
        <v>6</v>
      </c>
      <c r="H2" s="5" t="s">
        <v>7</v>
      </c>
      <c r="I2" s="5" t="s">
        <v>12</v>
      </c>
      <c r="J2" s="5" t="s">
        <v>8</v>
      </c>
      <c r="K2" s="5" t="s">
        <v>12</v>
      </c>
      <c r="L2" s="1"/>
      <c r="O2" s="1"/>
    </row>
    <row r="3" spans="1:20" ht="12.75" customHeight="1" x14ac:dyDescent="0.2">
      <c r="A3" s="9">
        <v>6.4</v>
      </c>
      <c r="B3" s="9">
        <v>0.48675200000000002</v>
      </c>
      <c r="C3" s="9">
        <v>0.51324800000000004</v>
      </c>
      <c r="D3" s="6">
        <v>1</v>
      </c>
      <c r="E3" s="6">
        <v>5</v>
      </c>
      <c r="F3" s="7">
        <v>1.5</v>
      </c>
      <c r="G3" s="7">
        <f>E3*F3</f>
        <v>7.5</v>
      </c>
      <c r="H3" s="7">
        <f>ROUND(G3*B3,3)</f>
        <v>3.6509999999999998</v>
      </c>
      <c r="I3" s="7"/>
      <c r="J3" s="7">
        <f t="shared" ref="J3:J14" si="0">ROUND(G3*C3,3)</f>
        <v>3.8490000000000002</v>
      </c>
      <c r="K3" s="7"/>
      <c r="L3" s="3"/>
      <c r="M3" s="3"/>
      <c r="N3" s="3"/>
      <c r="O3" s="3"/>
      <c r="P3" s="3"/>
      <c r="Q3" s="3"/>
      <c r="R3" s="3"/>
      <c r="S3" s="3"/>
      <c r="T3" s="3"/>
    </row>
    <row r="4" spans="1:20" ht="12.75" customHeight="1" x14ac:dyDescent="0.2">
      <c r="A4" s="9">
        <v>6.2</v>
      </c>
      <c r="B4" s="9">
        <v>0.37420799999999999</v>
      </c>
      <c r="C4" s="9">
        <v>0.62579200000000001</v>
      </c>
      <c r="D4" s="6">
        <v>1</v>
      </c>
      <c r="E4" s="6">
        <v>5</v>
      </c>
      <c r="F4" s="7">
        <v>1.5</v>
      </c>
      <c r="G4" s="7">
        <f t="shared" ref="G4:G14" si="1">E4*F4</f>
        <v>7.5</v>
      </c>
      <c r="H4" s="7">
        <f t="shared" ref="H4:H14" si="2">ROUND(G4*B4,3)</f>
        <v>2.8069999999999999</v>
      </c>
      <c r="I4" s="7"/>
      <c r="J4" s="7">
        <f t="shared" si="0"/>
        <v>4.6929999999999996</v>
      </c>
      <c r="K4" s="7"/>
      <c r="L4" s="3"/>
      <c r="M4" s="3"/>
      <c r="N4" s="3"/>
      <c r="O4" s="3"/>
      <c r="P4" s="3"/>
      <c r="Q4" s="3"/>
      <c r="R4" s="3"/>
      <c r="S4" s="3"/>
      <c r="T4" s="3"/>
    </row>
    <row r="5" spans="1:20" ht="12.75" customHeight="1" x14ac:dyDescent="0.2">
      <c r="A5" s="9">
        <v>6.1</v>
      </c>
      <c r="B5" s="9">
        <v>0.32202500000000001</v>
      </c>
      <c r="C5" s="9">
        <v>0.67797499999999999</v>
      </c>
      <c r="D5" s="6">
        <v>1</v>
      </c>
      <c r="E5" s="6">
        <v>5</v>
      </c>
      <c r="F5" s="7">
        <v>1.5</v>
      </c>
      <c r="G5" s="7">
        <f t="shared" si="1"/>
        <v>7.5</v>
      </c>
      <c r="H5" s="7">
        <f t="shared" si="2"/>
        <v>2.415</v>
      </c>
      <c r="I5" s="7"/>
      <c r="J5" s="7">
        <f t="shared" si="0"/>
        <v>5.085</v>
      </c>
      <c r="K5" s="7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 x14ac:dyDescent="0.2">
      <c r="A6" s="9">
        <v>6</v>
      </c>
      <c r="B6" s="9">
        <v>0.27396300000000001</v>
      </c>
      <c r="C6" s="9">
        <v>0.72603700000000004</v>
      </c>
      <c r="D6" s="6">
        <v>1</v>
      </c>
      <c r="E6" s="6">
        <v>5</v>
      </c>
      <c r="F6" s="7">
        <v>1.5</v>
      </c>
      <c r="G6" s="7">
        <f t="shared" si="1"/>
        <v>7.5</v>
      </c>
      <c r="H6" s="7">
        <f t="shared" si="2"/>
        <v>2.0550000000000002</v>
      </c>
      <c r="I6" s="7"/>
      <c r="J6" s="7">
        <f t="shared" si="0"/>
        <v>5.4450000000000003</v>
      </c>
      <c r="K6" s="7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 x14ac:dyDescent="0.2">
      <c r="A7" s="9">
        <v>5.9</v>
      </c>
      <c r="B7" s="9">
        <v>0.23064399999999999</v>
      </c>
      <c r="C7" s="9">
        <v>0.76935600000000004</v>
      </c>
      <c r="D7" s="6">
        <v>1</v>
      </c>
      <c r="E7" s="6">
        <v>5</v>
      </c>
      <c r="F7" s="7">
        <v>1.5</v>
      </c>
      <c r="G7" s="7">
        <f t="shared" si="1"/>
        <v>7.5</v>
      </c>
      <c r="H7" s="7">
        <f t="shared" si="2"/>
        <v>1.73</v>
      </c>
      <c r="I7" s="7"/>
      <c r="J7" s="7">
        <f t="shared" si="0"/>
        <v>5.77</v>
      </c>
      <c r="K7" s="7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 x14ac:dyDescent="0.2">
      <c r="A8" s="9">
        <v>5.8</v>
      </c>
      <c r="B8" s="9">
        <v>0.19234299999999999</v>
      </c>
      <c r="C8" s="9">
        <v>0.80765699999999996</v>
      </c>
      <c r="D8" s="6">
        <v>1</v>
      </c>
      <c r="E8" s="6">
        <v>5</v>
      </c>
      <c r="F8" s="7">
        <v>1.5</v>
      </c>
      <c r="G8" s="7">
        <f t="shared" si="1"/>
        <v>7.5</v>
      </c>
      <c r="H8" s="7">
        <f t="shared" si="2"/>
        <v>1.4430000000000001</v>
      </c>
      <c r="I8" s="7"/>
      <c r="J8" s="7">
        <f t="shared" si="0"/>
        <v>6.0570000000000004</v>
      </c>
      <c r="K8" s="7"/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 x14ac:dyDescent="0.2">
      <c r="A9" s="9">
        <v>5.7</v>
      </c>
      <c r="B9" s="9">
        <v>0.15903700000000001</v>
      </c>
      <c r="C9" s="9">
        <v>0.84096300000000002</v>
      </c>
      <c r="D9" s="6">
        <v>1</v>
      </c>
      <c r="E9" s="6">
        <v>5</v>
      </c>
      <c r="F9" s="7">
        <v>1.5</v>
      </c>
      <c r="G9" s="7">
        <f t="shared" si="1"/>
        <v>7.5</v>
      </c>
      <c r="H9" s="7">
        <f t="shared" si="2"/>
        <v>1.1930000000000001</v>
      </c>
      <c r="I9" s="7"/>
      <c r="J9" s="7">
        <f t="shared" si="0"/>
        <v>6.3070000000000004</v>
      </c>
      <c r="K9" s="7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 x14ac:dyDescent="0.2">
      <c r="A10" s="9">
        <v>5.6</v>
      </c>
      <c r="B10" s="9">
        <v>0.13047400000000001</v>
      </c>
      <c r="C10" s="9">
        <v>0.86952600000000002</v>
      </c>
      <c r="D10" s="6">
        <v>1</v>
      </c>
      <c r="E10" s="6">
        <v>5</v>
      </c>
      <c r="F10" s="7">
        <v>1.5</v>
      </c>
      <c r="G10" s="7">
        <f t="shared" si="1"/>
        <v>7.5</v>
      </c>
      <c r="H10" s="7">
        <f t="shared" si="2"/>
        <v>0.97899999999999998</v>
      </c>
      <c r="I10" s="7"/>
      <c r="J10" s="7">
        <f t="shared" si="0"/>
        <v>6.5209999999999999</v>
      </c>
      <c r="K10" s="7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 x14ac:dyDescent="0.2">
      <c r="A11" s="9">
        <v>5.5</v>
      </c>
      <c r="B11" s="9">
        <v>0.10624699999999999</v>
      </c>
      <c r="C11" s="9">
        <v>0.89375300000000002</v>
      </c>
      <c r="D11" s="6">
        <v>1</v>
      </c>
      <c r="E11" s="6">
        <v>5</v>
      </c>
      <c r="F11" s="7">
        <v>1.5</v>
      </c>
      <c r="G11" s="7">
        <f t="shared" si="1"/>
        <v>7.5</v>
      </c>
      <c r="H11" s="7">
        <f t="shared" si="2"/>
        <v>0.79700000000000004</v>
      </c>
      <c r="I11" s="7"/>
      <c r="J11" s="7">
        <f t="shared" si="0"/>
        <v>6.7030000000000003</v>
      </c>
      <c r="K11" s="7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 x14ac:dyDescent="0.2">
      <c r="A12" s="9">
        <v>5.4</v>
      </c>
      <c r="B12" s="9">
        <v>8.5864700000000002E-2</v>
      </c>
      <c r="C12" s="9">
        <v>0.91413500000000003</v>
      </c>
      <c r="D12" s="6">
        <v>1</v>
      </c>
      <c r="E12" s="6">
        <v>5</v>
      </c>
      <c r="F12" s="7">
        <v>1.5</v>
      </c>
      <c r="G12" s="7">
        <f t="shared" si="1"/>
        <v>7.5</v>
      </c>
      <c r="H12" s="7">
        <f t="shared" si="2"/>
        <v>0.64400000000000002</v>
      </c>
      <c r="I12" s="7"/>
      <c r="J12" s="7">
        <f t="shared" si="0"/>
        <v>6.8559999999999999</v>
      </c>
      <c r="K12" s="7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 x14ac:dyDescent="0.2">
      <c r="A13" s="9">
        <v>5.2</v>
      </c>
      <c r="B13" s="9">
        <v>5.4550899999999999E-2</v>
      </c>
      <c r="C13" s="9">
        <v>0.94544899999999998</v>
      </c>
      <c r="D13" s="6">
        <v>1</v>
      </c>
      <c r="E13" s="6">
        <v>5</v>
      </c>
      <c r="F13" s="7">
        <v>1.5</v>
      </c>
      <c r="G13" s="7">
        <f t="shared" si="1"/>
        <v>7.5</v>
      </c>
      <c r="H13" s="7">
        <f t="shared" si="2"/>
        <v>0.40899999999999997</v>
      </c>
      <c r="I13" s="7"/>
      <c r="J13" s="7">
        <f t="shared" si="0"/>
        <v>7.0910000000000002</v>
      </c>
      <c r="K13" s="7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 x14ac:dyDescent="0.2">
      <c r="A14" s="9">
        <v>5</v>
      </c>
      <c r="B14" s="9">
        <v>3.2564500000000003E-2</v>
      </c>
      <c r="C14" s="9">
        <v>0.96743500000000004</v>
      </c>
      <c r="D14" s="6">
        <v>1.0000004</v>
      </c>
      <c r="E14" s="6">
        <v>5</v>
      </c>
      <c r="F14" s="7">
        <v>1.5</v>
      </c>
      <c r="G14" s="7">
        <f t="shared" si="1"/>
        <v>7.5</v>
      </c>
      <c r="H14" s="7">
        <f t="shared" si="2"/>
        <v>0.24399999999999999</v>
      </c>
      <c r="I14" s="7"/>
      <c r="J14" s="7">
        <f t="shared" si="0"/>
        <v>7.2560000000000002</v>
      </c>
      <c r="K14" s="7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 x14ac:dyDescent="0.2">
      <c r="A15" s="5"/>
      <c r="B15" s="5"/>
      <c r="C15" s="5"/>
      <c r="D15" s="5"/>
      <c r="E15" s="5"/>
      <c r="F15" s="5"/>
      <c r="G15" s="5" t="s">
        <v>6</v>
      </c>
      <c r="H15" s="7">
        <f>SUM(H3:H14)</f>
        <v>18.366999999999997</v>
      </c>
      <c r="I15" s="7"/>
      <c r="J15" s="7">
        <f>SUM(J3:J14)</f>
        <v>71.63300000000001</v>
      </c>
      <c r="K15" s="7"/>
      <c r="L15" s="4"/>
      <c r="M15" s="4"/>
      <c r="N15" s="4"/>
      <c r="O15" s="4"/>
      <c r="P15" s="4"/>
      <c r="Q15" s="4"/>
      <c r="R15" s="4"/>
      <c r="S15" s="4"/>
    </row>
    <row r="16" spans="1:20" ht="12.75" customHeight="1" x14ac:dyDescent="0.2">
      <c r="A16" s="5"/>
      <c r="B16" s="5"/>
      <c r="C16" s="5"/>
      <c r="D16" s="5"/>
      <c r="E16" s="5"/>
      <c r="F16" s="5"/>
      <c r="G16" s="5" t="s">
        <v>9</v>
      </c>
      <c r="H16" s="5">
        <v>100</v>
      </c>
      <c r="I16" s="5"/>
      <c r="J16" s="5">
        <v>100</v>
      </c>
      <c r="K16" s="7"/>
      <c r="L16" s="4"/>
      <c r="M16" s="4"/>
      <c r="N16" s="4"/>
      <c r="O16" s="4"/>
      <c r="P16" s="4"/>
      <c r="Q16" s="4"/>
      <c r="R16" s="4"/>
      <c r="S16" s="4"/>
    </row>
    <row r="17" spans="1:19" ht="12.75" customHeight="1" x14ac:dyDescent="0.2">
      <c r="A17" s="5"/>
      <c r="B17" s="5"/>
      <c r="C17" s="5"/>
      <c r="D17" s="5"/>
      <c r="E17" s="5"/>
      <c r="F17" s="5"/>
      <c r="G17" s="5" t="s">
        <v>10</v>
      </c>
      <c r="H17" s="8">
        <f>H16-H15</f>
        <v>81.63300000000001</v>
      </c>
      <c r="I17" s="8"/>
      <c r="J17" s="8">
        <f t="shared" ref="J17" si="3">J16-J15</f>
        <v>28.36699999999999</v>
      </c>
      <c r="K17" s="7"/>
      <c r="L17" s="1"/>
      <c r="M17" s="4"/>
      <c r="N17" s="4"/>
      <c r="O17" s="1"/>
      <c r="P17" s="4"/>
      <c r="Q17" s="4"/>
      <c r="R17" s="4"/>
      <c r="S17" s="4"/>
    </row>
    <row r="18" spans="1:19" ht="12.75" customHeight="1" x14ac:dyDescent="0.2">
      <c r="A18" s="5"/>
      <c r="B18" s="5"/>
      <c r="C18" s="5"/>
      <c r="D18" s="5"/>
      <c r="E18" s="5"/>
      <c r="F18" s="5"/>
      <c r="G18" s="5" t="s">
        <v>11</v>
      </c>
      <c r="H18" s="5">
        <f>H17/4.5</f>
        <v>18.140666666666668</v>
      </c>
      <c r="I18" s="5"/>
      <c r="J18" s="5">
        <f>J17/4.5</f>
        <v>6.3037777777777757</v>
      </c>
      <c r="K18" s="5"/>
    </row>
    <row r="19" spans="1:19" ht="12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9" ht="12.75" customHeight="1" x14ac:dyDescent="0.2"/>
    <row r="21" spans="1:19" ht="12.75" customHeight="1" x14ac:dyDescent="0.2"/>
    <row r="22" spans="1:19" ht="12.75" customHeight="1" x14ac:dyDescent="0.2"/>
    <row r="23" spans="1:19" ht="12.75" customHeight="1" x14ac:dyDescent="0.2">
      <c r="L23" s="2"/>
      <c r="O23" s="3"/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B20883-22AC-45EC-916A-604C399F07B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5d5a2885-0f9b-4d04-9bc1-f867a2376b8a"/>
  </ds:schemaRefs>
</ds:datastoreItem>
</file>

<file path=customXml/itemProps2.xml><?xml version="1.0" encoding="utf-8"?>
<ds:datastoreItem xmlns:ds="http://schemas.openxmlformats.org/officeDocument/2006/customXml" ds:itemID="{72F6581E-8272-468B-88F0-DF8F5031199A}"/>
</file>

<file path=customXml/itemProps3.xml><?xml version="1.0" encoding="utf-8"?>
<ds:datastoreItem xmlns:ds="http://schemas.openxmlformats.org/officeDocument/2006/customXml" ds:itemID="{10DC7BBF-B720-479F-80CF-EF3D630106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Mixing Chart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</dc:creator>
  <cp:keywords/>
  <dc:description/>
  <cp:lastModifiedBy>Faruk</cp:lastModifiedBy>
  <cp:revision/>
  <dcterms:created xsi:type="dcterms:W3CDTF">2014-08-18T14:56:47Z</dcterms:created>
  <dcterms:modified xsi:type="dcterms:W3CDTF">2018-12-05T19:09:43Z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