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E6C144E2-BD49-411D-A367-B4D8749FC0A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orology" sheetId="1" r:id="rId1"/>
    <sheet name="Brown, et al." sheetId="3" r:id="rId2"/>
  </sheets>
  <definedNames>
    <definedName name="_xlnm.Print_Area" localSheetId="1">'Brown, et al.'!$A$19:$J$32</definedName>
    <definedName name="_xlnm.Print_Area" localSheetId="0">Nephorology!$A$1:$J$18</definedName>
  </definedNames>
  <calcPr calcId="191028"/>
</workbook>
</file>

<file path=xl/calcChain.xml><?xml version="1.0" encoding="utf-8"?>
<calcChain xmlns="http://schemas.openxmlformats.org/spreadsheetml/2006/main">
  <c r="H7" i="3" l="1"/>
  <c r="I7" i="3" s="1"/>
  <c r="H6" i="3"/>
  <c r="I6" i="3" s="1"/>
  <c r="H5" i="3"/>
  <c r="I5" i="3" s="1"/>
  <c r="I24" i="3"/>
  <c r="I23" i="3"/>
  <c r="F6" i="3"/>
  <c r="F7" i="3"/>
  <c r="F5" i="3"/>
  <c r="H8" i="1" l="1"/>
  <c r="H6" i="1"/>
  <c r="H7" i="1"/>
  <c r="H5" i="1"/>
</calcChain>
</file>

<file path=xl/sharedStrings.xml><?xml version="1.0" encoding="utf-8"?>
<sst xmlns="http://schemas.openxmlformats.org/spreadsheetml/2006/main" count="76" uniqueCount="33">
  <si>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</si>
  <si>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</si>
  <si>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</si>
  <si>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</si>
  <si>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</si>
  <si>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</si>
  <si>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</si>
  <si>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</si>
  <si>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Initial pH</t>
  </si>
  <si>
    <t>Final pH</t>
  </si>
  <si>
    <t>Amount added (g)</t>
  </si>
  <si>
    <t>Corrected
MW</t>
  </si>
  <si>
    <t>Oxidation Buffer</t>
  </si>
  <si>
    <t>Target pH = 6.00</t>
  </si>
  <si>
    <t>Tri-Sodium Citrate
Dihydrate</t>
  </si>
  <si>
    <t>Sodium Acetate
Trihydrate</t>
  </si>
  <si>
    <t>Citric Acid</t>
  </si>
  <si>
    <t>Isopropanol</t>
  </si>
  <si>
    <r>
      <t>D.I.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</si>
  <si>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Amount for
100mL</t>
  </si>
  <si>
    <t>Fill up to
100mL</t>
  </si>
  <si>
    <t>Amount for
250mL</t>
  </si>
  <si>
    <t>38.5mL</t>
  </si>
  <si>
    <t>Fill to
200mL</t>
  </si>
  <si>
    <t>Fill to
80mL</t>
  </si>
  <si>
    <t>Fill up to
250mL</t>
  </si>
  <si>
    <t>Total HCl / NaOH added</t>
  </si>
  <si>
    <t>Sodium Hydroxide</t>
  </si>
  <si>
    <t>Total Glacial Acetic Acid added</t>
  </si>
  <si>
    <t>Citrate/Acetate Buffer</t>
  </si>
  <si>
    <t>Citrate/Acetate
Buffer</t>
  </si>
  <si>
    <t>Fill to
250mL</t>
  </si>
  <si>
    <t>Fill to
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</si>
</sst>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0"/>
    <numFmt numFmtId="166" formatCode="0.0"/>
    <numFmt numFmtId="167" formatCode="0.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6" fontId="1" fillId="0" borderId="2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1" fillId="0" borderId="2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66675</xdr:rowOff>
    </xdr:from>
    <xdr:to>
      <xdr:col>5</xdr:col>
      <xdr:colOff>590550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443B4-0C35-4853-A46E-DD41FDAF8F8F}"/>
            </a:ext>
          </a:extLst>
        </xdr:cNvPr>
        <xdr:cNvSpPr txBox="1"/>
      </xdr:nvSpPr>
      <xdr:spPr>
        <a:xfrm>
          <a:off x="2266950" y="66675"/>
          <a:ext cx="22669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18</xdr:row>
      <xdr:rowOff>66675</xdr:rowOff>
    </xdr:from>
    <xdr:to>
      <xdr:col>5</xdr:col>
      <xdr:colOff>590550</xdr:colOff>
      <xdr:row>20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575DF-9F25-412F-B900-558410FD5CE4}"/>
            </a:ext>
          </a:extLst>
        </xdr:cNvPr>
        <xdr:cNvSpPr txBox="1"/>
      </xdr:nvSpPr>
      <xdr:spPr>
        <a:xfrm>
          <a:off x="2266950" y="66675"/>
          <a:ext cx="23050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8"/>
  <sheetViews>
    <sheetView workbookViewId="0">
      <selection activeCell="E8" sqref="E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12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15</v>
      </c>
      <c r="B5" s="9"/>
      <c r="C5" s="9"/>
      <c r="D5" s="35">
        <v>136.08000000000001</v>
      </c>
      <c r="E5" s="9"/>
      <c r="F5" s="17"/>
      <c r="G5" s="9"/>
      <c r="H5" s="16">
        <f>I5*2.5</f>
        <v>14.25</v>
      </c>
      <c r="I5" s="16">
        <v>5.7</v>
      </c>
      <c r="J5" s="10"/>
    </row>
    <row r="6" spans="1:10" ht="30" customHeight="1" x14ac:dyDescent="0.2">
      <c r="A6" s="22" t="s">
        <v>14</v>
      </c>
      <c r="B6" s="9"/>
      <c r="C6" s="9"/>
      <c r="D6" s="35">
        <v>294.10000000000002</v>
      </c>
      <c r="E6" s="9">
        <v>0.998</v>
      </c>
      <c r="F6" s="17"/>
      <c r="G6" s="9"/>
      <c r="H6" s="16">
        <f t="shared" ref="H6:H7" si="0">I6*2.5</f>
        <v>9.375</v>
      </c>
      <c r="I6" s="16">
        <v>3.75</v>
      </c>
      <c r="J6" s="10"/>
    </row>
    <row r="7" spans="1:10" ht="30" customHeight="1" x14ac:dyDescent="0.2">
      <c r="A7" s="8" t="s">
        <v>16</v>
      </c>
      <c r="B7" s="9"/>
      <c r="C7" s="9"/>
      <c r="D7" s="35">
        <v>192.124</v>
      </c>
      <c r="E7" s="9">
        <v>0.999</v>
      </c>
      <c r="F7" s="17"/>
      <c r="G7" s="9"/>
      <c r="H7" s="16">
        <f t="shared" si="0"/>
        <v>1.375</v>
      </c>
      <c r="I7" s="16">
        <v>0.55000000000000004</v>
      </c>
      <c r="J7" s="10"/>
    </row>
    <row r="8" spans="1:10" ht="30" customHeight="1" x14ac:dyDescent="0.2">
      <c r="A8" s="29" t="s">
        <v>17</v>
      </c>
      <c r="B8" s="30"/>
      <c r="C8" s="30"/>
      <c r="D8" s="36"/>
      <c r="E8" s="31"/>
      <c r="F8" s="32"/>
      <c r="G8" s="38">
        <v>0.38500000000000001</v>
      </c>
      <c r="H8" s="16">
        <f>38.5*2.5</f>
        <v>96.25</v>
      </c>
      <c r="I8" s="33" t="s">
        <v>22</v>
      </c>
      <c r="J8" s="34"/>
    </row>
    <row r="9" spans="1:10" ht="30" customHeight="1" thickBot="1" x14ac:dyDescent="0.25">
      <c r="A9" s="11" t="s">
        <v>18</v>
      </c>
      <c r="B9" s="12"/>
      <c r="C9" s="12"/>
      <c r="D9" s="37"/>
      <c r="E9" s="12"/>
      <c r="F9" s="12"/>
      <c r="G9" s="12"/>
      <c r="H9" s="24" t="s">
        <v>23</v>
      </c>
      <c r="I9" s="24" t="s">
        <v>24</v>
      </c>
      <c r="J9" s="13"/>
    </row>
    <row r="10" spans="1:10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 x14ac:dyDescent="0.25">
      <c r="A11" s="41" t="s">
        <v>13</v>
      </c>
      <c r="B11" s="42"/>
      <c r="C11" s="1"/>
      <c r="D11" s="1"/>
      <c r="E11" s="1"/>
      <c r="F11" s="1"/>
      <c r="G11" s="1"/>
      <c r="H11" s="1"/>
      <c r="I11" s="1"/>
    </row>
    <row r="12" spans="1:10" ht="30" customHeight="1" x14ac:dyDescent="0.2">
      <c r="A12" s="4" t="s">
        <v>8</v>
      </c>
      <c r="B12" s="5"/>
      <c r="C12" s="1"/>
      <c r="D12" s="1"/>
      <c r="E12" s="1"/>
      <c r="F12" s="1"/>
      <c r="G12" s="1"/>
      <c r="H12" s="1"/>
      <c r="I12" s="1"/>
    </row>
    <row r="13" spans="1:10" ht="30" customHeight="1" thickBot="1" x14ac:dyDescent="0.25">
      <c r="A13" s="14" t="s">
        <v>9</v>
      </c>
      <c r="B13" s="15"/>
      <c r="C13" s="1"/>
      <c r="D13" s="1"/>
      <c r="E13" s="1"/>
      <c r="F13" s="1"/>
      <c r="G13" s="1"/>
      <c r="H13" s="1"/>
      <c r="I13" s="1"/>
    </row>
    <row r="14" spans="1:10" ht="30" customHeight="1" x14ac:dyDescent="0.2">
      <c r="A14" s="43" t="s">
        <v>26</v>
      </c>
      <c r="B14" s="44"/>
    </row>
    <row r="15" spans="1:10" ht="15.75" customHeight="1" x14ac:dyDescent="0.2">
      <c r="A15" s="45"/>
      <c r="B15" s="46"/>
    </row>
    <row r="16" spans="1:10" ht="15.75" customHeight="1" thickBot="1" x14ac:dyDescent="0.25">
      <c r="A16" s="47"/>
      <c r="B16" s="48"/>
    </row>
    <row r="17" spans="1:10" ht="15.75" customHeight="1" thickBot="1" x14ac:dyDescent="0.25"/>
    <row r="18" spans="1:10" ht="35.25" customHeight="1" thickBot="1" x14ac:dyDescent="0.25">
      <c r="A18" s="25" t="s">
        <v>18</v>
      </c>
      <c r="B18" s="26"/>
      <c r="C18" s="26"/>
      <c r="D18" s="26"/>
      <c r="E18" s="26"/>
      <c r="F18" s="26"/>
      <c r="G18" s="26"/>
      <c r="H18" s="27" t="s">
        <v>25</v>
      </c>
      <c r="I18" s="27" t="s">
        <v>20</v>
      </c>
      <c r="J18" s="28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8B93-63E2-4E83-844D-62A66B231B59}">
  <sheetPr>
    <outlinePr summaryBelow="0" summaryRight="0"/>
    <pageSetUpPr fitToPage="1"/>
  </sheetPr>
  <dimension ref="A1:J32"/>
  <sheetViews>
    <sheetView tabSelected="1" topLeftCell="A10" workbookViewId="0">
      <selection activeCell="E24" sqref="E24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29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27</v>
      </c>
      <c r="B5" s="9"/>
      <c r="C5" s="9"/>
      <c r="D5" s="35">
        <v>136.08000000000001</v>
      </c>
      <c r="E5" s="9">
        <v>0.98799999999999999</v>
      </c>
      <c r="F5" s="17">
        <f>D5/E5</f>
        <v>137.73279352226723</v>
      </c>
      <c r="G5" s="9"/>
      <c r="H5" s="17">
        <f>(34/E5)/4</f>
        <v>8.6032388663967616</v>
      </c>
      <c r="I5" s="17">
        <f>H5/2.5</f>
        <v>3.4412955465587047</v>
      </c>
      <c r="J5" s="10"/>
    </row>
    <row r="6" spans="1:10" ht="30" customHeight="1" x14ac:dyDescent="0.2">
      <c r="A6" s="8" t="s">
        <v>16</v>
      </c>
      <c r="B6" s="9"/>
      <c r="C6" s="9"/>
      <c r="D6" s="35">
        <v>192.124</v>
      </c>
      <c r="E6" s="9">
        <v>0.999</v>
      </c>
      <c r="F6" s="17">
        <f t="shared" ref="F6" si="0">D6/E6</f>
        <v>192.31631631631632</v>
      </c>
      <c r="G6" s="9"/>
      <c r="H6" s="17">
        <f>(34/E6)/4</f>
        <v>8.508508508508509</v>
      </c>
      <c r="I6" s="17">
        <f t="shared" ref="I6:I7" si="1">H6/2.5</f>
        <v>3.4034034034034035</v>
      </c>
      <c r="J6" s="10"/>
    </row>
    <row r="7" spans="1:10" ht="30" customHeight="1" x14ac:dyDescent="0.2">
      <c r="A7" s="22" t="s">
        <v>15</v>
      </c>
      <c r="B7" s="9"/>
      <c r="C7" s="9"/>
      <c r="D7" s="35">
        <v>294.10000000000002</v>
      </c>
      <c r="E7" s="9">
        <v>0.99</v>
      </c>
      <c r="F7" s="17">
        <f t="shared" ref="F7" si="2">D7/E7</f>
        <v>297.0707070707071</v>
      </c>
      <c r="G7" s="9"/>
      <c r="H7" s="17">
        <f>(120/E7)/4</f>
        <v>30.303030303030305</v>
      </c>
      <c r="I7" s="17">
        <f t="shared" si="1"/>
        <v>12.121212121212121</v>
      </c>
      <c r="J7" s="10"/>
    </row>
    <row r="8" spans="1:10" ht="30" customHeight="1" thickBot="1" x14ac:dyDescent="0.25">
      <c r="A8" s="11" t="s">
        <v>18</v>
      </c>
      <c r="B8" s="12"/>
      <c r="C8" s="12"/>
      <c r="D8" s="37"/>
      <c r="E8" s="12"/>
      <c r="F8" s="12"/>
      <c r="G8" s="12"/>
      <c r="H8" s="24" t="s">
        <v>23</v>
      </c>
      <c r="I8" s="24" t="s">
        <v>24</v>
      </c>
      <c r="J8" s="13"/>
    </row>
    <row r="9" spans="1:10" ht="15.75" customHeight="1" thickBo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ht="15.75" customHeight="1" thickBot="1" x14ac:dyDescent="0.25">
      <c r="A10" s="41" t="s">
        <v>13</v>
      </c>
      <c r="B10" s="42"/>
      <c r="C10" s="1"/>
      <c r="D10" s="1"/>
      <c r="E10" s="1"/>
      <c r="F10" s="1"/>
      <c r="G10" s="1"/>
      <c r="H10" s="1"/>
      <c r="I10" s="1"/>
    </row>
    <row r="11" spans="1:10" ht="30" customHeight="1" x14ac:dyDescent="0.2">
      <c r="A11" s="4" t="s">
        <v>8</v>
      </c>
      <c r="B11" s="5"/>
      <c r="C11" s="1"/>
      <c r="D11" s="1"/>
      <c r="E11" s="1"/>
      <c r="F11" s="1"/>
      <c r="G11" s="1"/>
      <c r="H11" s="1"/>
      <c r="I11" s="1"/>
    </row>
    <row r="12" spans="1:10" ht="30" customHeight="1" thickBot="1" x14ac:dyDescent="0.25">
      <c r="A12" s="14" t="s">
        <v>9</v>
      </c>
      <c r="B12" s="15"/>
      <c r="C12" s="1"/>
      <c r="D12" s="1"/>
      <c r="E12" s="1"/>
      <c r="F12" s="1"/>
      <c r="G12" s="1"/>
      <c r="H12" s="1"/>
      <c r="I12" s="1"/>
    </row>
    <row r="13" spans="1:10" ht="15.75" customHeight="1" x14ac:dyDescent="0.2">
      <c r="A13" s="43" t="s">
        <v>28</v>
      </c>
      <c r="B13" s="44"/>
    </row>
    <row r="14" spans="1:10" ht="15.95" customHeight="1" x14ac:dyDescent="0.2">
      <c r="A14" s="45"/>
      <c r="B14" s="46"/>
    </row>
    <row r="15" spans="1:10" ht="15.95" customHeight="1" thickBot="1" x14ac:dyDescent="0.25">
      <c r="A15" s="47"/>
      <c r="B15" s="48"/>
    </row>
    <row r="16" spans="1:10" ht="15.75" customHeight="1" thickBot="1" x14ac:dyDescent="0.25"/>
    <row r="17" spans="1:10" ht="30" customHeight="1" thickBot="1" x14ac:dyDescent="0.25">
      <c r="A17" s="25" t="s">
        <v>18</v>
      </c>
      <c r="B17" s="26"/>
      <c r="C17" s="26"/>
      <c r="D17" s="26"/>
      <c r="E17" s="26"/>
      <c r="F17" s="26"/>
      <c r="G17" s="26"/>
      <c r="H17" s="27" t="s">
        <v>25</v>
      </c>
      <c r="I17" s="27" t="s">
        <v>20</v>
      </c>
      <c r="J17" s="28"/>
    </row>
    <row r="18" spans="1:10" ht="15.75" customHeight="1" thickBot="1" x14ac:dyDescent="0.25"/>
    <row r="19" spans="1:10" ht="15.75" customHeight="1" thickBot="1" x14ac:dyDescent="0.25">
      <c r="A19" s="39" t="s">
        <v>12</v>
      </c>
      <c r="B19" s="40"/>
    </row>
    <row r="20" spans="1:10" ht="15.75" customHeight="1" x14ac:dyDescent="0.2">
      <c r="A20" s="6" t="s">
        <v>0</v>
      </c>
      <c r="B20" s="7"/>
    </row>
    <row r="21" spans="1:10" ht="15.75" customHeight="1" thickBot="1" x14ac:dyDescent="0.25">
      <c r="A21" s="2" t="s">
        <v>1</v>
      </c>
      <c r="B21" s="3"/>
    </row>
    <row r="22" spans="1:10" ht="30" customHeight="1" x14ac:dyDescent="0.2">
      <c r="A22" s="18" t="s">
        <v>2</v>
      </c>
      <c r="B22" s="19" t="s">
        <v>3</v>
      </c>
      <c r="C22" s="19" t="s">
        <v>4</v>
      </c>
      <c r="D22" s="19" t="s">
        <v>5</v>
      </c>
      <c r="E22" s="19" t="s">
        <v>6</v>
      </c>
      <c r="F22" s="20" t="s">
        <v>11</v>
      </c>
      <c r="G22" s="19" t="s">
        <v>7</v>
      </c>
      <c r="H22" s="23" t="s">
        <v>21</v>
      </c>
      <c r="I22" s="23" t="s">
        <v>19</v>
      </c>
      <c r="J22" s="21" t="s">
        <v>10</v>
      </c>
    </row>
    <row r="23" spans="1:10" ht="30" customHeight="1" x14ac:dyDescent="0.2">
      <c r="A23" s="22" t="s">
        <v>30</v>
      </c>
      <c r="B23" s="9"/>
      <c r="C23" s="9"/>
      <c r="D23" s="35"/>
      <c r="E23" s="9"/>
      <c r="F23" s="17"/>
      <c r="G23" s="9"/>
      <c r="H23" s="16">
        <v>73.863600000000005</v>
      </c>
      <c r="I23" s="16">
        <f>H23/2.5</f>
        <v>29.545440000000003</v>
      </c>
      <c r="J23" s="10"/>
    </row>
    <row r="24" spans="1:10" ht="30" customHeight="1" x14ac:dyDescent="0.2">
      <c r="A24" s="29" t="s">
        <v>17</v>
      </c>
      <c r="B24" s="30"/>
      <c r="C24" s="30"/>
      <c r="D24" s="36"/>
      <c r="E24" s="49">
        <v>1</v>
      </c>
      <c r="F24" s="32"/>
      <c r="G24" s="38">
        <v>0.38500000000000001</v>
      </c>
      <c r="H24" s="16">
        <v>113.63639999999999</v>
      </c>
      <c r="I24" s="33">
        <f>H24/2.5</f>
        <v>45.454560000000001</v>
      </c>
      <c r="J24" s="34"/>
    </row>
    <row r="25" spans="1:10" ht="30" customHeight="1" thickBot="1" x14ac:dyDescent="0.25">
      <c r="A25" s="11" t="s">
        <v>18</v>
      </c>
      <c r="B25" s="12"/>
      <c r="C25" s="12"/>
      <c r="D25" s="37"/>
      <c r="E25" s="12"/>
      <c r="F25" s="12"/>
      <c r="G25" s="12"/>
      <c r="H25" s="24" t="s">
        <v>31</v>
      </c>
      <c r="I25" s="24" t="s">
        <v>32</v>
      </c>
      <c r="J25" s="13"/>
    </row>
    <row r="26" spans="1:10" ht="15.75" customHeight="1" thickBot="1" x14ac:dyDescent="0.25"/>
    <row r="27" spans="1:10" ht="15.75" customHeight="1" thickBot="1" x14ac:dyDescent="0.25">
      <c r="A27" s="41" t="s">
        <v>13</v>
      </c>
      <c r="B27" s="42"/>
    </row>
    <row r="28" spans="1:10" ht="30" customHeight="1" x14ac:dyDescent="0.2">
      <c r="A28" s="4" t="s">
        <v>8</v>
      </c>
      <c r="B28" s="5"/>
    </row>
    <row r="29" spans="1:10" ht="30" customHeight="1" thickBot="1" x14ac:dyDescent="0.25">
      <c r="A29" s="14" t="s">
        <v>9</v>
      </c>
      <c r="B29" s="15"/>
    </row>
    <row r="30" spans="1:10" ht="15.75" customHeight="1" x14ac:dyDescent="0.2">
      <c r="A30" s="43" t="s">
        <v>28</v>
      </c>
      <c r="B30" s="44"/>
    </row>
    <row r="31" spans="1:10" ht="15.75" customHeight="1" x14ac:dyDescent="0.2">
      <c r="A31" s="45"/>
      <c r="B31" s="46"/>
    </row>
    <row r="32" spans="1:10" ht="15.75" customHeight="1" thickBot="1" x14ac:dyDescent="0.25">
      <c r="A32" s="47"/>
      <c r="B32" s="48"/>
    </row>
  </sheetData>
  <mergeCells count="8">
    <mergeCell ref="A27:B27"/>
    <mergeCell ref="A30:B30"/>
    <mergeCell ref="A31:B32"/>
    <mergeCell ref="A1:B1"/>
    <mergeCell ref="A10:B10"/>
    <mergeCell ref="A13:B13"/>
    <mergeCell ref="A14:B15"/>
    <mergeCell ref="A19:B19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Nephorology</vt:lpstr>
      <vt:lpstr>Brown, et al.</vt:lpstr>
      <vt:lpstr>'Brown, et al.'!Print_Area</vt:lpstr>
      <vt:lpstr>Nephorology!Print_Area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2024-03-26T17:59:25Z</cp:lastPrinted>
  <dcterms:created xsi:type="dcterms:W3CDTF">2018-06-07T17:40:20Z</dcterms:created>
  <dcterms:modified xsi:type="dcterms:W3CDTF">2024-03-26T18:12:57Z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