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reg Milburn\Documents\solutions\"/>
    </mc:Choice>
  </mc:AlternateContent>
  <xr:revisionPtr revIDLastSave="0" documentId="8_{4CD835A9-4DE7-484D-B144-45588AAD898F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Sheet1!$A$1:$K$17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" i="1" l="1"/>
  <c r="I10" i="1" s="1"/>
  <c r="G9" i="1"/>
  <c r="I9" i="1" s="1"/>
  <c r="J9" i="1" s="1"/>
  <c r="G6" i="1"/>
  <c r="I6" i="1" s="1"/>
  <c r="G7" i="1"/>
  <c r="I7" i="1" s="1"/>
  <c r="L7" i="1" s="1"/>
  <c r="G8" i="1"/>
  <c r="I12" i="1"/>
  <c r="J12" i="1" s="1"/>
  <c r="L9" i="1" l="1"/>
  <c r="K12" i="1"/>
  <c r="L12" i="1"/>
  <c r="K6" i="1"/>
  <c r="L6" i="1"/>
  <c r="J10" i="1"/>
  <c r="L10" i="1"/>
  <c r="K10" i="1"/>
  <c r="K7" i="1"/>
  <c r="K9" i="1"/>
  <c r="J7" i="1"/>
  <c r="I8" i="1"/>
  <c r="J8" i="1" l="1"/>
  <c r="K8" i="1"/>
  <c r="L8" i="1"/>
  <c r="J6" i="1"/>
</calcChain>
</file>

<file path=xl/sharedStrings.xml><?xml version="1.0" encoding="utf-8"?>
<sst xmlns="http://schemas.openxmlformats.org/spreadsheetml/2006/main" count="29" uniqueCount="29">
  <si>
    <t>Made by</t>
  </si>
  <si>
    <t>Date</t>
  </si>
  <si>
    <t>Compound</t>
  </si>
  <si>
    <t>Company</t>
  </si>
  <si>
    <t>Lot #</t>
  </si>
  <si>
    <t>MW</t>
  </si>
  <si>
    <t>% purity</t>
  </si>
  <si>
    <t>Corrected MW</t>
  </si>
  <si>
    <t>Amount for 500 ml</t>
  </si>
  <si>
    <t>Amount added</t>
  </si>
  <si>
    <t>EGTA</t>
  </si>
  <si>
    <t>Initial pH</t>
  </si>
  <si>
    <t>Final pH</t>
  </si>
  <si>
    <t>HCl / KOH added</t>
  </si>
  <si>
    <t>Final Conc (M)</t>
  </si>
  <si>
    <t>Amount for 1000 (g/mL)</t>
  </si>
  <si>
    <t>Potassium acetate</t>
  </si>
  <si>
    <t>MOPS (3-(N-morpholino) propane-sulfonic acid)</t>
  </si>
  <si>
    <t>DTT (Dithiothreitol)</t>
  </si>
  <si>
    <t>Target pH = 6.80</t>
  </si>
  <si>
    <t>Catelog</t>
  </si>
  <si>
    <t>MgCl2 Stock Solution</t>
  </si>
  <si>
    <t>Potassium phosphate monobasic</t>
  </si>
  <si>
    <t>Amount for 250 ml</t>
  </si>
  <si>
    <t>Amount for 100 ml</t>
  </si>
  <si>
    <t>Find purity from lot number certificate of analysis (COA) band enter into table to calculate corrected FW</t>
  </si>
  <si>
    <t>DarkATP Solution</t>
  </si>
  <si>
    <t>ATP</t>
  </si>
  <si>
    <r>
      <t xml:space="preserve">All </t>
    </r>
    <r>
      <rPr>
        <b/>
        <sz val="8"/>
        <color theme="1"/>
        <rFont val="Arial"/>
        <family val="2"/>
      </rPr>
      <t>masses</t>
    </r>
    <r>
      <rPr>
        <sz val="8"/>
        <color theme="1"/>
        <rFont val="Arial"/>
        <family val="2"/>
      </rPr>
      <t xml:space="preserve"> are in </t>
    </r>
    <r>
      <rPr>
        <b/>
        <sz val="8"/>
        <color theme="1"/>
        <rFont val="Arial"/>
        <family val="2"/>
      </rPr>
      <t>grams</t>
    </r>
    <r>
      <rPr>
        <sz val="8"/>
        <color theme="1"/>
        <rFont val="Arial"/>
        <family val="2"/>
      </rPr>
      <t xml:space="preserve"> and </t>
    </r>
    <r>
      <rPr>
        <b/>
        <sz val="8"/>
        <color theme="1"/>
        <rFont val="Arial"/>
        <family val="2"/>
      </rPr>
      <t>volumes</t>
    </r>
    <r>
      <rPr>
        <sz val="8"/>
        <color theme="1"/>
        <rFont val="Arial"/>
        <family val="2"/>
      </rPr>
      <t xml:space="preserve"> in </t>
    </r>
    <r>
      <rPr>
        <b/>
        <sz val="8"/>
        <color theme="1"/>
        <rFont val="Arial"/>
        <family val="2"/>
      </rPr>
      <t>mL</t>
    </r>
    <r>
      <rPr>
        <sz val="8"/>
        <color theme="1"/>
        <rFont val="Arial"/>
        <family val="2"/>
      </rPr>
      <t xml:space="preserve"> unless explicitly stated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</si>
</sst>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/dd/yyyy"/>
    <numFmt numFmtId="168" formatCode="0.000"/>
    <numFmt numFmtId="169" formatCode="0.0000"/>
  </numFmts>
  <fonts count="8" x14ac:knownFonts="1">
    <font>
      <sz val="10"/>
      <color rgb="FF00000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color rgb="FF000000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8"/>
      <color rgb="FF000000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164" fontId="1" fillId="0" borderId="7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1" fillId="0" borderId="1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11" fontId="1" fillId="0" borderId="1" xfId="0" applyNumberFormat="1" applyFont="1" applyBorder="1" applyAlignment="1">
      <alignment horizontal="left" vertical="center"/>
    </xf>
    <xf numFmtId="0" fontId="1" fillId="0" borderId="13" xfId="0" applyFont="1" applyBorder="1" applyAlignment="1">
      <alignment horizontal="left" vertical="center"/>
    </xf>
    <xf numFmtId="0" fontId="1" fillId="0" borderId="14" xfId="0" applyFont="1" applyBorder="1" applyAlignment="1">
      <alignment horizontal="left" vertical="center"/>
    </xf>
    <xf numFmtId="11" fontId="1" fillId="0" borderId="14" xfId="0" applyNumberFormat="1" applyFont="1" applyBorder="1" applyAlignment="1">
      <alignment horizontal="left" vertical="center"/>
    </xf>
    <xf numFmtId="0" fontId="1" fillId="0" borderId="15" xfId="0" applyFont="1" applyBorder="1" applyAlignment="1">
      <alignment horizontal="left" vertical="center"/>
    </xf>
    <xf numFmtId="0" fontId="2" fillId="0" borderId="1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64" fontId="1" fillId="0" borderId="0" xfId="0" applyNumberFormat="1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49" fontId="1" fillId="0" borderId="14" xfId="0" applyNumberFormat="1" applyFont="1" applyBorder="1" applyAlignment="1">
      <alignment horizontal="left" vertical="center"/>
    </xf>
    <xf numFmtId="0" fontId="1" fillId="0" borderId="17" xfId="0" applyFont="1" applyBorder="1" applyAlignment="1">
      <alignment horizontal="left" vertical="center"/>
    </xf>
    <xf numFmtId="11" fontId="1" fillId="0" borderId="17" xfId="0" applyNumberFormat="1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168" fontId="1" fillId="0" borderId="1" xfId="0" applyNumberFormat="1" applyFont="1" applyBorder="1" applyAlignment="1">
      <alignment horizontal="left" vertical="center"/>
    </xf>
    <xf numFmtId="168" fontId="1" fillId="0" borderId="14" xfId="0" applyNumberFormat="1" applyFont="1" applyBorder="1" applyAlignment="1">
      <alignment horizontal="left" vertical="center"/>
    </xf>
    <xf numFmtId="0" fontId="2" fillId="0" borderId="9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1" fillId="0" borderId="18" xfId="0" applyFont="1" applyBorder="1" applyAlignment="1">
      <alignment horizontal="left" vertical="center"/>
    </xf>
    <xf numFmtId="0" fontId="2" fillId="0" borderId="8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169" fontId="3" fillId="0" borderId="1" xfId="0" applyNumberFormat="1" applyFont="1" applyBorder="1" applyAlignment="1">
      <alignment horizontal="center" vertical="center"/>
    </xf>
    <xf numFmtId="0" fontId="3" fillId="0" borderId="14" xfId="0" applyFont="1" applyBorder="1" applyAlignment="1">
      <alignment horizontal="left" vertical="center"/>
    </xf>
    <xf numFmtId="169" fontId="3" fillId="0" borderId="14" xfId="0" applyNumberFormat="1" applyFont="1" applyBorder="1" applyAlignment="1">
      <alignment horizontal="center" vertical="center"/>
    </xf>
    <xf numFmtId="0" fontId="3" fillId="0" borderId="17" xfId="0" applyFont="1" applyBorder="1" applyAlignment="1">
      <alignment horizontal="left" vertical="center"/>
    </xf>
    <xf numFmtId="11" fontId="3" fillId="0" borderId="17" xfId="0" applyNumberFormat="1" applyFont="1" applyBorder="1" applyAlignment="1">
      <alignment horizontal="left" vertical="center"/>
    </xf>
    <xf numFmtId="169" fontId="3" fillId="0" borderId="17" xfId="0" applyNumberFormat="1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left" vertical="center"/>
    </xf>
    <xf numFmtId="0" fontId="4" fillId="0" borderId="0" xfId="0" applyFont="1"/>
    <xf numFmtId="0" fontId="6" fillId="0" borderId="0" xfId="0" applyFont="1" applyAlignment="1">
      <alignment horizontal="left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164" fontId="1" fillId="0" borderId="19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M76"/>
  <sheetViews>
    <sheetView tabSelected="1" zoomScale="115" zoomScaleNormal="115" workbookViewId="0">
      <selection activeCell="H12" sqref="H12"/>
    </sheetView>
  </sheetViews>
  <sheetFormatPr defaultColWidth="14.42578125" defaultRowHeight="15.75" customHeight="1" x14ac:dyDescent="0.2"/>
  <cols>
    <col min="1" max="1" width="41.85546875" style="1" bestFit="1" customWidth="1"/>
    <col min="2" max="2" width="12.5703125" style="1" bestFit="1" customWidth="1"/>
    <col min="3" max="3" width="13" style="1" bestFit="1" customWidth="1"/>
    <col min="4" max="4" width="10.85546875" style="1" bestFit="1" customWidth="1"/>
    <col min="5" max="5" width="7" style="1" bestFit="1" customWidth="1"/>
    <col min="6" max="6" width="8.140625" style="1" bestFit="1" customWidth="1"/>
    <col min="7" max="7" width="14" style="1" bestFit="1" customWidth="1"/>
    <col min="8" max="8" width="15.85546875" style="1" bestFit="1" customWidth="1"/>
    <col min="9" max="9" width="11" style="1" customWidth="1"/>
    <col min="10" max="10" width="10.7109375" style="1" customWidth="1"/>
    <col min="11" max="12" width="10.5703125" style="1" customWidth="1"/>
    <col min="13" max="16384" width="14.42578125" style="1"/>
  </cols>
  <sheetData>
    <row r="1" spans="1:13" ht="15.75" customHeight="1" x14ac:dyDescent="0.2">
      <c r="A1" s="44" t="s">
        <v>26</v>
      </c>
      <c r="B1" s="45"/>
      <c r="C1" s="18"/>
      <c r="D1" s="29"/>
      <c r="E1" s="29"/>
      <c r="F1" s="29"/>
      <c r="G1" s="42" t="s">
        <v>28</v>
      </c>
      <c r="H1" s="29"/>
      <c r="I1" s="29"/>
      <c r="J1" s="29"/>
      <c r="K1" s="29"/>
      <c r="L1" s="29"/>
      <c r="M1" s="29"/>
    </row>
    <row r="2" spans="1:13" ht="15.75" customHeight="1" x14ac:dyDescent="0.2">
      <c r="A2" s="3" t="s">
        <v>0</v>
      </c>
      <c r="B2" s="4"/>
      <c r="C2" s="19"/>
      <c r="D2" s="29"/>
      <c r="E2" s="29"/>
      <c r="F2" s="29"/>
      <c r="G2" s="43" t="s">
        <v>25</v>
      </c>
      <c r="H2" s="29"/>
      <c r="I2" s="29"/>
      <c r="J2" s="29"/>
      <c r="K2" s="29"/>
      <c r="L2" s="29"/>
      <c r="M2" s="29"/>
    </row>
    <row r="3" spans="1:13" ht="15.75" customHeight="1" thickBot="1" x14ac:dyDescent="0.25">
      <c r="A3" s="5" t="s">
        <v>1</v>
      </c>
      <c r="B3" s="6"/>
      <c r="C3" s="20"/>
      <c r="D3" s="29"/>
      <c r="E3" s="29"/>
      <c r="F3" s="29"/>
      <c r="G3" s="29"/>
      <c r="H3" s="29"/>
      <c r="I3" s="29"/>
      <c r="J3" s="29"/>
      <c r="K3" s="29"/>
      <c r="L3" s="29"/>
      <c r="M3" s="29"/>
    </row>
    <row r="4" spans="1:13" ht="15.75" customHeight="1" thickBot="1" x14ac:dyDescent="0.25">
      <c r="A4" s="46"/>
      <c r="B4" s="47"/>
      <c r="C4" s="20"/>
      <c r="D4" s="29"/>
      <c r="E4" s="29"/>
      <c r="F4" s="29"/>
      <c r="G4" s="29"/>
      <c r="H4" s="29"/>
      <c r="I4" s="29"/>
      <c r="J4" s="29"/>
      <c r="K4" s="29"/>
      <c r="L4" s="29"/>
      <c r="M4" s="29"/>
    </row>
    <row r="5" spans="1:13" ht="27.95" customHeight="1" x14ac:dyDescent="0.2">
      <c r="A5" s="31" t="s">
        <v>2</v>
      </c>
      <c r="B5" s="21" t="s">
        <v>3</v>
      </c>
      <c r="C5" s="21" t="s">
        <v>20</v>
      </c>
      <c r="D5" s="21" t="s">
        <v>4</v>
      </c>
      <c r="E5" s="21" t="s">
        <v>5</v>
      </c>
      <c r="F5" s="21" t="s">
        <v>6</v>
      </c>
      <c r="G5" s="21" t="s">
        <v>7</v>
      </c>
      <c r="H5" s="21" t="s">
        <v>14</v>
      </c>
      <c r="I5" s="28" t="s">
        <v>15</v>
      </c>
      <c r="J5" s="28" t="s">
        <v>8</v>
      </c>
      <c r="K5" s="28" t="s">
        <v>23</v>
      </c>
      <c r="L5" s="28" t="s">
        <v>24</v>
      </c>
      <c r="M5" s="32" t="s">
        <v>9</v>
      </c>
    </row>
    <row r="6" spans="1:13" ht="30" customHeight="1" x14ac:dyDescent="0.2">
      <c r="A6" s="7" t="s">
        <v>17</v>
      </c>
      <c r="B6" s="2"/>
      <c r="C6" s="2"/>
      <c r="D6" s="2"/>
      <c r="E6" s="33">
        <v>209.26329999999999</v>
      </c>
      <c r="F6" s="26"/>
      <c r="G6" s="33" t="e">
        <f t="shared" ref="G6:G7" si="0">E6/F6</f>
        <v>#DIV/0!</v>
      </c>
      <c r="H6" s="12">
        <v>0.05</v>
      </c>
      <c r="I6" s="34" t="e">
        <f>G6*H6</f>
        <v>#DIV/0!</v>
      </c>
      <c r="J6" s="34" t="e">
        <f t="shared" ref="J6:J12" si="1">I6/2</f>
        <v>#DIV/0!</v>
      </c>
      <c r="K6" s="34" t="e">
        <f>I6*0.25</f>
        <v>#DIV/0!</v>
      </c>
      <c r="L6" s="34" t="e">
        <f>I6*0.1</f>
        <v>#DIV/0!</v>
      </c>
      <c r="M6" s="8"/>
    </row>
    <row r="7" spans="1:13" ht="30" customHeight="1" x14ac:dyDescent="0.2">
      <c r="A7" s="7" t="s">
        <v>16</v>
      </c>
      <c r="B7" s="2"/>
      <c r="C7" s="2"/>
      <c r="D7" s="2"/>
      <c r="E7" s="33">
        <v>98.15</v>
      </c>
      <c r="F7" s="26"/>
      <c r="G7" s="33" t="e">
        <f t="shared" si="0"/>
        <v>#DIV/0!</v>
      </c>
      <c r="H7" s="12">
        <v>0.12</v>
      </c>
      <c r="I7" s="34" t="e">
        <f>G7*H7</f>
        <v>#DIV/0!</v>
      </c>
      <c r="J7" s="34" t="e">
        <f t="shared" si="1"/>
        <v>#DIV/0!</v>
      </c>
      <c r="K7" s="34" t="e">
        <f t="shared" ref="K7:K12" si="2">I7*0.25</f>
        <v>#DIV/0!</v>
      </c>
      <c r="L7" s="34" t="e">
        <f t="shared" ref="L7:L12" si="3">I7*0.1</f>
        <v>#DIV/0!</v>
      </c>
      <c r="M7" s="8"/>
    </row>
    <row r="8" spans="1:13" ht="30" customHeight="1" x14ac:dyDescent="0.2">
      <c r="A8" s="7" t="s">
        <v>10</v>
      </c>
      <c r="B8" s="2"/>
      <c r="C8" s="2"/>
      <c r="D8" s="2"/>
      <c r="E8" s="2">
        <v>380.35</v>
      </c>
      <c r="F8" s="26"/>
      <c r="G8" s="33" t="e">
        <f>E8/F8</f>
        <v>#DIV/0!</v>
      </c>
      <c r="H8" s="12">
        <v>5.0000000000000001E-3</v>
      </c>
      <c r="I8" s="34" t="e">
        <f>G8*H8</f>
        <v>#DIV/0!</v>
      </c>
      <c r="J8" s="34" t="e">
        <f t="shared" si="1"/>
        <v>#DIV/0!</v>
      </c>
      <c r="K8" s="34" t="e">
        <f t="shared" si="2"/>
        <v>#DIV/0!</v>
      </c>
      <c r="L8" s="34" t="e">
        <f t="shared" si="3"/>
        <v>#DIV/0!</v>
      </c>
      <c r="M8" s="8"/>
    </row>
    <row r="9" spans="1:13" ht="30" customHeight="1" x14ac:dyDescent="0.2">
      <c r="A9" s="13" t="s">
        <v>18</v>
      </c>
      <c r="B9" s="14"/>
      <c r="C9" s="22"/>
      <c r="D9" s="14"/>
      <c r="E9" s="14">
        <v>154.25299999999999</v>
      </c>
      <c r="F9" s="26"/>
      <c r="G9" s="33" t="e">
        <f>E9/F9</f>
        <v>#DIV/0!</v>
      </c>
      <c r="H9" s="15">
        <v>4.0000000000000001E-3</v>
      </c>
      <c r="I9" s="34" t="e">
        <f>G9*H9</f>
        <v>#DIV/0!</v>
      </c>
      <c r="J9" s="34" t="e">
        <f t="shared" si="1"/>
        <v>#DIV/0!</v>
      </c>
      <c r="K9" s="34" t="e">
        <f t="shared" si="2"/>
        <v>#DIV/0!</v>
      </c>
      <c r="L9" s="34" t="e">
        <f t="shared" si="3"/>
        <v>#DIV/0!</v>
      </c>
      <c r="M9" s="16"/>
    </row>
    <row r="10" spans="1:13" ht="30" customHeight="1" x14ac:dyDescent="0.2">
      <c r="A10" s="13" t="s">
        <v>22</v>
      </c>
      <c r="B10" s="14"/>
      <c r="C10" s="14"/>
      <c r="D10" s="14"/>
      <c r="E10" s="14">
        <v>136.08600000000001</v>
      </c>
      <c r="F10" s="27"/>
      <c r="G10" s="33" t="e">
        <f>E10/F10</f>
        <v>#DIV/0!</v>
      </c>
      <c r="H10" s="15">
        <v>5.0000000000000001E-3</v>
      </c>
      <c r="I10" s="34" t="e">
        <f>G10*H10</f>
        <v>#DIV/0!</v>
      </c>
      <c r="J10" s="34" t="e">
        <f t="shared" si="1"/>
        <v>#DIV/0!</v>
      </c>
      <c r="K10" s="34" t="e">
        <f t="shared" si="2"/>
        <v>#DIV/0!</v>
      </c>
      <c r="L10" s="34" t="e">
        <f t="shared" si="3"/>
        <v>#DIV/0!</v>
      </c>
      <c r="M10" s="8"/>
    </row>
    <row r="11" spans="1:13" ht="30" customHeight="1" x14ac:dyDescent="0.2">
      <c r="A11" s="30" t="s">
        <v>27</v>
      </c>
      <c r="B11" s="14"/>
      <c r="C11" s="14"/>
      <c r="D11" s="14"/>
      <c r="E11" s="14"/>
      <c r="F11" s="27"/>
      <c r="G11" s="35"/>
      <c r="H11" s="15">
        <v>4.0000000000000001E-3</v>
      </c>
      <c r="I11" s="36"/>
      <c r="J11" s="36"/>
      <c r="K11" s="36"/>
      <c r="L11" s="36"/>
      <c r="M11" s="16"/>
    </row>
    <row r="12" spans="1:13" ht="30" customHeight="1" thickBot="1" x14ac:dyDescent="0.25">
      <c r="A12" s="23" t="s">
        <v>21</v>
      </c>
      <c r="B12" s="23"/>
      <c r="C12" s="23"/>
      <c r="D12" s="37"/>
      <c r="E12" s="37"/>
      <c r="F12" s="23"/>
      <c r="G12" s="38">
        <v>0.5</v>
      </c>
      <c r="H12" s="24">
        <v>5.0000000000000001E-3</v>
      </c>
      <c r="I12" s="39">
        <f>((H12*1)/G12)*1000</f>
        <v>10</v>
      </c>
      <c r="J12" s="39">
        <f t="shared" si="1"/>
        <v>5</v>
      </c>
      <c r="K12" s="39">
        <f t="shared" si="2"/>
        <v>2.5</v>
      </c>
      <c r="L12" s="39">
        <f t="shared" si="3"/>
        <v>1</v>
      </c>
      <c r="M12" s="25"/>
    </row>
    <row r="13" spans="1:13" ht="15.75" customHeight="1" thickBot="1" x14ac:dyDescent="0.25">
      <c r="A13" s="29"/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</row>
    <row r="14" spans="1:13" ht="27.95" customHeight="1" thickBot="1" x14ac:dyDescent="0.25">
      <c r="A14" s="17" t="s">
        <v>19</v>
      </c>
      <c r="B14" s="40"/>
      <c r="C14" s="18"/>
      <c r="D14" s="29"/>
      <c r="E14" s="29"/>
      <c r="F14" s="29"/>
      <c r="G14" s="29"/>
      <c r="H14" s="29"/>
      <c r="I14" s="29"/>
      <c r="J14" s="29"/>
      <c r="K14" s="29"/>
      <c r="L14" s="29"/>
      <c r="M14" s="29"/>
    </row>
    <row r="15" spans="1:13" ht="30" customHeight="1" x14ac:dyDescent="0.2">
      <c r="A15" s="9" t="s">
        <v>11</v>
      </c>
      <c r="B15" s="10"/>
      <c r="C15" s="19"/>
      <c r="D15" s="29"/>
      <c r="E15" s="29"/>
      <c r="F15" s="29"/>
      <c r="G15" s="29"/>
      <c r="H15" s="29"/>
      <c r="I15" s="29"/>
      <c r="J15" s="29"/>
      <c r="K15" s="29"/>
      <c r="L15" s="29"/>
      <c r="M15" s="29"/>
    </row>
    <row r="16" spans="1:13" ht="30" customHeight="1" x14ac:dyDescent="0.2">
      <c r="A16" s="7" t="s">
        <v>12</v>
      </c>
      <c r="B16" s="4"/>
      <c r="C16" s="19"/>
      <c r="D16" s="29"/>
      <c r="E16" s="29"/>
      <c r="F16" s="29"/>
      <c r="G16" s="29"/>
      <c r="H16" s="29"/>
      <c r="I16" s="29"/>
      <c r="J16" s="29"/>
      <c r="K16" s="29"/>
      <c r="L16" s="29"/>
      <c r="M16" s="29"/>
    </row>
    <row r="17" spans="1:13" ht="30" customHeight="1" thickBot="1" x14ac:dyDescent="0.25">
      <c r="A17" s="41" t="s">
        <v>13</v>
      </c>
      <c r="B17" s="11"/>
      <c r="C17" s="19"/>
      <c r="D17" s="29"/>
      <c r="E17" s="29"/>
      <c r="F17" s="29"/>
      <c r="G17" s="29"/>
      <c r="H17" s="29"/>
      <c r="I17" s="29"/>
      <c r="J17" s="29"/>
      <c r="K17" s="29"/>
      <c r="L17" s="29"/>
      <c r="M17" s="29"/>
    </row>
    <row r="40" ht="12.75" x14ac:dyDescent="0.2"/>
    <row r="45" ht="12.75" x14ac:dyDescent="0.2"/>
    <row r="46" ht="12.75" x14ac:dyDescent="0.2"/>
    <row r="47" ht="12.75" x14ac:dyDescent="0.2"/>
    <row r="49" ht="12.75" x14ac:dyDescent="0.2"/>
    <row r="50" ht="12.75" x14ac:dyDescent="0.2"/>
    <row r="51" ht="12.75" x14ac:dyDescent="0.2"/>
    <row r="52" ht="12.75" x14ac:dyDescent="0.2"/>
    <row r="53" ht="12.75" x14ac:dyDescent="0.2"/>
    <row r="54" ht="12.75" x14ac:dyDescent="0.2"/>
    <row r="56" ht="12.75" x14ac:dyDescent="0.2"/>
    <row r="57" ht="12.75" x14ac:dyDescent="0.2"/>
    <row r="58" ht="12.75" x14ac:dyDescent="0.2"/>
    <row r="63" ht="12.75" x14ac:dyDescent="0.2"/>
    <row r="64" ht="12.75" x14ac:dyDescent="0.2"/>
    <row r="65" ht="12.75" x14ac:dyDescent="0.2"/>
    <row r="67" ht="12.75" x14ac:dyDescent="0.2"/>
    <row r="68" ht="12.75" x14ac:dyDescent="0.2"/>
    <row r="69" ht="12.75" x14ac:dyDescent="0.2"/>
    <row r="70" ht="12.75" x14ac:dyDescent="0.2"/>
    <row r="71" ht="12.75" x14ac:dyDescent="0.2"/>
    <row r="72" ht="12.75" x14ac:dyDescent="0.2"/>
    <row r="74" ht="12.75" x14ac:dyDescent="0.2"/>
    <row r="75" ht="12.75" x14ac:dyDescent="0.2"/>
    <row r="76" ht="12.75" x14ac:dyDescent="0.2"/>
  </sheetData>
  <mergeCells count="2">
    <mergeCell ref="A1:B1"/>
    <mergeCell ref="A14:B14"/>
  </mergeCells>
  <pageMargins left="0.25" right="0.25" top="0.75" bottom="0.75" header="0.3" footer="0.3"/>
  <pageSetup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
  <Relationships xmlns="http://schemas.openxmlformats.org/package/2006/relationships">
    <Relationship Id="rId7" Type="http://schemas.openxmlformats.org/officeDocument/2006/relationships/customXmlProps" Target="itemProps2.xml"/>
  </Relationships>
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65EA08FA511AE4C9FFF632E6536ED13" ma:contentTypeVersion="13" ma:contentTypeDescription="Create a new document." ma:contentTypeScope="" ma:versionID="abfa450e2c882fa05ec7f6a4b4016779">
  <xsd:schema xmlns:xsd="http://www.w3.org/2001/XMLSchema" xmlns:xs="http://www.w3.org/2001/XMLSchema" xmlns:p="http://schemas.microsoft.com/office/2006/metadata/properties" xmlns:ns2="5d5a2885-0f9b-4d04-9bc1-f867a2376b8a" xmlns:ns3="6cbc0c5a-d948-46e5-8624-1bad210f77c7" targetNamespace="http://schemas.microsoft.com/office/2006/metadata/properties" ma:root="true" ma:fieldsID="53678093842f3275b6926b32e7a9c141" ns2:_="" ns3:_="">
    <xsd:import namespace="5d5a2885-0f9b-4d04-9bc1-f867a2376b8a"/>
    <xsd:import namespace="6cbc0c5a-d948-46e5-8624-1bad210f77c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DateTaken" minOccurs="0"/>
                <xsd:element ref="ns2:MediaServiceOCR" minOccurs="0"/>
                <xsd:element ref="ns2:MediaServiceEventHashCode" minOccurs="0"/>
                <xsd:element ref="ns2:MediaServiceGenerationTime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5a2885-0f9b-4d04-9bc1-f867a2376b8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bc0c5a-d948-46e5-8624-1bad210f77c7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LabArchives xmlns:xsi="http://www.w3.org/2001/XMLSchema-instance" xmlns:xsd="http://www.w3.org/2001/XMLSchema">
  <BaseUri>https://mynotebook.labarchives.com</BaseUri>
  <eid>MTQ1OC42MDAwMDAwMDAwMDAxfDY3MzMyMS8xMTIyL0VudHJ5UGFydC8xNDk3MTQxNTg1fDM3MDIuNg==</eid>
  <version>1</version>
  <updated-at>2023-02-07T15:12:20Z</updated-at>
</LabArchiv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7A5D5A9-477B-4B97-9F9B-D797D2834A6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d5a2885-0f9b-4d04-9bc1-f867a2376b8a"/>
    <ds:schemaRef ds:uri="6cbc0c5a-d948-46e5-8624-1bad210f77c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F7C2CCE-8D20-4A3D-AD69-72DDEBC247C7}">
  <ds:schemaRefs>
    <ds:schemaRef ds:uri="http://www.w3.org/2001/XMLSchema"/>
  </ds:schemaRefs>
</ds:datastoreItem>
</file>

<file path=customXml/itemProps3.xml><?xml version="1.0" encoding="utf-8"?>
<ds:datastoreItem xmlns:ds="http://schemas.openxmlformats.org/officeDocument/2006/customXml" ds:itemID="{3012E31E-5C99-4C5B-9323-B5D42B3C4F74}">
  <ds:schemaRefs>
    <ds:schemaRef ds:uri="http://www.w3.org/XML/1998/namespace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purl.org/dc/terms/"/>
    <ds:schemaRef ds:uri="http://purl.org/dc/dcmitype/"/>
    <ds:schemaRef ds:uri="http://purl.org/dc/elements/1.1/"/>
    <ds:schemaRef ds:uri="http://schemas.openxmlformats.org/package/2006/metadata/core-properties"/>
    <ds:schemaRef ds:uri="6cbc0c5a-d948-46e5-8624-1bad210f77c7"/>
    <ds:schemaRef ds:uri="5d5a2885-0f9b-4d04-9bc1-f867a2376b8a"/>
  </ds:schemaRefs>
</ds:datastoreItem>
</file>

<file path=customXml/itemProps4.xml><?xml version="1.0" encoding="utf-8"?>
<ds:datastoreItem xmlns:ds="http://schemas.openxmlformats.org/officeDocument/2006/customXml" ds:itemID="{576E4525-D34E-471F-91EB-AF7A16356FD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Greg Milburn</dc:creator>
  <cp:keywords/>
  <dc:description/>
  <cp:lastModifiedBy>Greg Milburn</cp:lastModifiedBy>
  <cp:revision/>
  <dcterms:created xsi:type="dcterms:W3CDTF">2018-06-07T17:39:45Z</dcterms:created>
  <dcterms:modified xsi:type="dcterms:W3CDTF">2023-02-06T16:46:54Z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0x010100965EA08FA511AE4C9FFF632E6536ED13</vt:lpwstr>
  </property>
</Properties>
</file>