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"/>
    </mc:Choice>
  </mc:AlternateContent>
  <xr:revisionPtr revIDLastSave="0" documentId="8_{FB4DC014-0D34-4B25-B8E4-BF6189C2B726}" xr6:coauthVersionLast="47" xr6:coauthVersionMax="47" xr10:uidLastSave="{00000000-0000-0000-0000-000000000000}"/>
  <bookViews>
    <workbookView xWindow="8115" yWindow="165" windowWidth="19545" windowHeight="15390" xr2:uid="{2F611B57-344A-49D3-A69D-8C15B9AA7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/>
  <c r="I3" i="1"/>
  <c r="G3" i="1"/>
  <c r="C10" i="1"/>
  <c r="F10" i="1" s="1"/>
  <c r="G10" i="1" s="1"/>
  <c r="C9" i="1"/>
  <c r="F9" i="1" s="1"/>
  <c r="G9" i="1" s="1"/>
  <c r="C8" i="1"/>
</calcChain>
</file>

<file path=xl/sharedStrings.xml><?xml version="1.0" encoding="utf-8"?>
<sst xmlns="http://schemas.openxmlformats.org/spreadsheetml/2006/main" count="33" uniqueCount="29">
  <si>
    <t>supplier</t>
  </si>
  <si>
    <t>Catalog</t>
  </si>
  <si>
    <t>lot</t>
  </si>
  <si>
    <t>Piperine stock solution preparation</t>
  </si>
  <si>
    <t>Sigma</t>
  </si>
  <si>
    <t>P49007-5G</t>
  </si>
  <si>
    <t>MKCF5137</t>
  </si>
  <si>
    <t>Fill up measued weight to know volume of DMSO needed</t>
  </si>
  <si>
    <t>weight taken (in g)</t>
  </si>
  <si>
    <t>purity (%/100)</t>
  </si>
  <si>
    <t>acutal mass</t>
  </si>
  <si>
    <t>formula weight</t>
  </si>
  <si>
    <t>target conc. (M)</t>
  </si>
  <si>
    <t>volume (L)</t>
  </si>
  <si>
    <t>volume in ul</t>
  </si>
  <si>
    <t>volume of DMSO added (ul)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</si>
  <si>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</si>
  <si>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</si>
  <si>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</si>
  <si>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</si>
  <si>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</si>
  <si>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</si>
  <si>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>Conc in M</t>
  </si>
  <si>
    <t>Unit</t>
  </si>
  <si>
    <t>Amount Added</t>
  </si>
  <si>
    <t>g</t>
  </si>
  <si>
    <t>Piperine stock</t>
  </si>
  <si>
    <t>Piperine</t>
  </si>
  <si>
    <r>
      <t xml:space="preserve">Amount for
</t>
    </r>
    <r>
      <rPr>
        <b/>
        <sz val="14"/>
        <color theme="4"/>
        <rFont val="Arial"/>
        <family val="2"/>
      </rPr>
      <t>1 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</si>
</sst>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C8EB-A90F-4092-A445-77F0D75BE6D9}">
  <dimension ref="A1:K10"/>
  <sheetViews>
    <sheetView tabSelected="1" workbookViewId="0">
      <selection activeCell="F17" sqref="F17"/>
    </sheetView>
  </sheetViews>
  <sheetFormatPr defaultRowHeight="15" x14ac:dyDescent="0.25"/>
  <cols>
    <col min="1" max="1" width="53.140625" bestFit="1" customWidth="1"/>
    <col min="2" max="2" width="32.85546875" bestFit="1" customWidth="1"/>
    <col min="3" max="3" width="13" bestFit="1" customWidth="1"/>
    <col min="4" max="4" width="14.7109375" bestFit="1" customWidth="1"/>
    <col min="5" max="5" width="15" bestFit="1" customWidth="1"/>
    <col min="6" max="6" width="12" bestFit="1" customWidth="1"/>
    <col min="7" max="7" width="16.28515625" bestFit="1" customWidth="1"/>
    <col min="8" max="8" width="26" bestFit="1" customWidth="1"/>
    <col min="9" max="9" width="9.5703125" bestFit="1" customWidth="1"/>
    <col min="10" max="10" width="5.140625" bestFit="1" customWidth="1"/>
    <col min="11" max="11" width="15.7109375" bestFit="1" customWidth="1"/>
  </cols>
  <sheetData>
    <row r="1" spans="1:11" s="7" customFormat="1" ht="31.5" customHeight="1" x14ac:dyDescent="0.25">
      <c r="A1" s="2" t="s">
        <v>26</v>
      </c>
      <c r="B1" s="3"/>
      <c r="C1" s="3"/>
      <c r="D1" s="4"/>
      <c r="E1" s="4"/>
      <c r="F1" s="4"/>
      <c r="G1" s="4"/>
      <c r="H1" s="4"/>
      <c r="I1" s="5" t="s">
        <v>28</v>
      </c>
      <c r="J1" s="4"/>
      <c r="K1" s="6"/>
    </row>
    <row r="2" spans="1:11" s="7" customFormat="1" ht="31.5" customHeight="1" thickBot="1" x14ac:dyDescent="0.3">
      <c r="A2" s="8" t="s">
        <v>16</v>
      </c>
      <c r="B2" s="9" t="s">
        <v>17</v>
      </c>
      <c r="C2" s="9" t="s">
        <v>1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I2" s="10"/>
      <c r="J2" s="9" t="s">
        <v>23</v>
      </c>
      <c r="K2" s="11" t="s">
        <v>24</v>
      </c>
    </row>
    <row r="3" spans="1:11" s="7" customFormat="1" ht="31.5" customHeight="1" x14ac:dyDescent="0.25">
      <c r="A3" s="12" t="s">
        <v>27</v>
      </c>
      <c r="B3" s="13" t="s">
        <v>4</v>
      </c>
      <c r="C3" s="12" t="s">
        <v>5</v>
      </c>
      <c r="D3" s="14" t="s">
        <v>6</v>
      </c>
      <c r="E3" s="15">
        <v>285.33999999999997</v>
      </c>
      <c r="F3" s="12">
        <v>0.97</v>
      </c>
      <c r="G3" s="12">
        <f>E3/F3</f>
        <v>294.16494845360825</v>
      </c>
      <c r="H3" s="12">
        <v>0.1</v>
      </c>
      <c r="I3" s="16">
        <f>ROUND(G3*H3/1000,4)</f>
        <v>2.9399999999999999E-2</v>
      </c>
      <c r="J3" s="12" t="s">
        <v>25</v>
      </c>
      <c r="K3" s="12"/>
    </row>
    <row r="4" spans="1:11" x14ac:dyDescent="0.25">
      <c r="F4" t="s">
        <v>0</v>
      </c>
      <c r="G4" t="s">
        <v>1</v>
      </c>
      <c r="H4" t="s">
        <v>2</v>
      </c>
    </row>
    <row r="5" spans="1:11" x14ac:dyDescent="0.25">
      <c r="A5" s="1"/>
      <c r="B5" t="s">
        <v>3</v>
      </c>
      <c r="F5" t="s">
        <v>4</v>
      </c>
      <c r="G5" t="s">
        <v>5</v>
      </c>
      <c r="H5" t="s">
        <v>6</v>
      </c>
    </row>
    <row r="6" spans="1:11" x14ac:dyDescent="0.25">
      <c r="A6" s="1" t="s">
        <v>7</v>
      </c>
    </row>
    <row r="7" spans="1:1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11" x14ac:dyDescent="0.25">
      <c r="A8">
        <v>2.9100000000000001E-2</v>
      </c>
      <c r="B8">
        <v>0.97</v>
      </c>
      <c r="C8">
        <f>A8*B8</f>
        <v>2.8226999999999999E-2</v>
      </c>
      <c r="D8">
        <v>285.33999999999997</v>
      </c>
      <c r="E8">
        <v>0.1</v>
      </c>
      <c r="F8">
        <f>C8/(D8*E8)</f>
        <v>9.8924090558631813E-4</v>
      </c>
      <c r="G8">
        <f>F8*1000*1000</f>
        <v>989.24090558631815</v>
      </c>
      <c r="H8">
        <v>989</v>
      </c>
    </row>
    <row r="9" spans="1:11" x14ac:dyDescent="0.25">
      <c r="A9">
        <v>1.32E-2</v>
      </c>
      <c r="B9">
        <v>0.97</v>
      </c>
      <c r="C9">
        <f>A9*B9</f>
        <v>1.2803999999999999E-2</v>
      </c>
      <c r="D9">
        <v>285.33999999999997</v>
      </c>
      <c r="E9">
        <v>0.1</v>
      </c>
      <c r="F9">
        <f>C9/(D9*E9)</f>
        <v>4.4872783346183498E-4</v>
      </c>
      <c r="G9">
        <f>F9*1000*1000</f>
        <v>448.72783346183496</v>
      </c>
      <c r="H9">
        <v>445</v>
      </c>
    </row>
    <row r="10" spans="1:11" x14ac:dyDescent="0.25">
      <c r="A10">
        <v>7.6E-3</v>
      </c>
      <c r="B10">
        <v>0.97</v>
      </c>
      <c r="C10">
        <f>A10*B10</f>
        <v>7.3720000000000001E-3</v>
      </c>
      <c r="D10">
        <v>285.33999999999997</v>
      </c>
      <c r="E10">
        <v>0.02</v>
      </c>
      <c r="F10">
        <f>C10/(D10*E10)</f>
        <v>1.2917922478446766E-3</v>
      </c>
      <c r="G10">
        <f>F10*1000*1000</f>
        <v>1291.7922478446767</v>
      </c>
      <c r="H10">
        <v>1292</v>
      </c>
    </row>
  </sheetData>
  <mergeCells count="2">
    <mergeCell ref="A1:C1"/>
    <mergeCell ref="I1:I2"/>
  </mergeCells>
  <pageMargins left="0.7" right="0.7" top="0.75" bottom="0.75" header="0.3" footer="0.3"/>
</worksheet>
</file>

<file path=customXml/_rels/item1.xml.rels><?xml version="1.0" encoding="UTF-8" standalone="yes"?>
  <Relationships xmlns="http://schemas.openxmlformats.org/package/2006/relationships">
    <Relationship Id="rId6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NTA4LjN8NjczMzIxLzM5MS9FbnRyeVBhcnQvMjY1NzE4NTEzfDEyOTAuMw==</eid>
  <version>1</version>
  <updated-at>2022-02-16T09:31:02-05:00</updated-at>
</LabArchives>
</file>

<file path=customXml/itemProps1.xml><?xml version="1.0" encoding="utf-8"?>
<ds:datastoreItem xmlns:ds="http://schemas.openxmlformats.org/officeDocument/2006/customXml" ds:itemID="{0A3D5C1B-1F67-4C36-B9B4-2EB4EAA9220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dcterms:created xsi:type="dcterms:W3CDTF">2022-02-16T14:24:55Z</dcterms:created>
  <dcterms:modified xsi:type="dcterms:W3CDTF">2022-02-16T14:31:11Z</dcterms:modified>
</cp:coreProperties>
</file>