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mc:AlternateContent xmlns:mc="http://schemas.openxmlformats.org/markup-compatibility/2006">
    <mc:Choice Requires="x15">
      <x15ac:absPath xmlns:x15ac="http://schemas.microsoft.com/office/spreadsheetml/2010/11/ac" url="https://luky.sharepoint.com/sites/CampbellLab/Shared Documents/Protocols/Solutions/pCa solution/"/>
    </mc:Choice>
  </mc:AlternateContent>
  <xr:revisionPtr revIDLastSave="0" documentId="11_44E7B2875F42BCB29066438A5FE857596A3B38A8" xr6:coauthVersionLast="37" xr6:coauthVersionMax="37" xr10:uidLastSave="{00000000-0000-0000-0000-000000000000}"/>
  <bookViews>
    <workbookView xWindow="0" yWindow="0" windowWidth="23895" windowHeight="12300" xr2:uid="{00000000-000D-0000-FFFF-FFFF00000000}"/>
  </bookViews>
  <sheets>
    <sheet name="Mixing Chart " sheetId="1" r:id="rId1"/>
  </sheets>
  <calcPr calcId="179020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H1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7" i="1"/>
  <c r="K18" i="1"/>
  <c r="H17" i="1"/>
  <c r="H18" i="1"/>
</calcChain>
</file>

<file path=xl/sharedStrings.xml><?xml version="1.0" encoding="utf-8"?>
<sst xmlns="http://schemas.openxmlformats.org/spreadsheetml/2006/main" count="17" uniqueCount="14">
  <si>
    <t>Large Volume Mixing Chart (pH 7.0 and 15 degrees Celsius)</t>
  </si>
  <si>
    <t>pCa</t>
  </si>
  <si>
    <t>Prop 90</t>
  </si>
  <si>
    <t>Prop 45</t>
  </si>
  <si>
    <t># Vials</t>
  </si>
  <si>
    <t>Amt/vial</t>
  </si>
  <si>
    <t>total vol</t>
  </si>
  <si>
    <t>vol 90</t>
  </si>
  <si>
    <t>10ml pipett</t>
  </si>
  <si>
    <t>1ml pipette</t>
  </si>
  <si>
    <t>vol 45</t>
  </si>
  <si>
    <t>target to prep</t>
  </si>
  <si>
    <t>vol left</t>
  </si>
  <si>
    <t>4.5ml vial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</si>
</sst>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#########"/>
    <numFmt numFmtId="165" formatCode="0.000"/>
  </numFmts>
  <fonts count="2"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1" fillId="0" borderId="0" xfId="0" applyFont="1"/>
    <xf numFmtId="0" fontId="1" fillId="0" borderId="1" xfId="0" applyFont="1" applyBorder="1"/>
    <xf numFmtId="1" fontId="1" fillId="0" borderId="1" xfId="0" applyNumberFormat="1" applyFont="1" applyBorder="1"/>
    <xf numFmtId="164" fontId="1" fillId="0" borderId="1" xfId="0" applyNumberFormat="1" applyFont="1" applyBorder="1"/>
    <xf numFmtId="165" fontId="1" fillId="0" borderId="1" xfId="0" applyNumberFormat="1" applyFont="1" applyBorder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4.xml"/>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 xr3:uid="{AEA406A1-0E4B-5B11-9CD5-51D6E497D94C}">
      <selection activeCell="L22" sqref="L22"/>
    </sheetView>
  </sheetViews>
  <sheetFormatPr defaultRowHeight="14.25"/>
  <cols>
    <col min="1" max="1" width="5.875" customWidth="1"/>
    <col min="2" max="2" width="9.875" bestFit="1" customWidth="1"/>
    <col min="3" max="3" width="8.875" bestFit="1" customWidth="1"/>
    <col min="4" max="4" width="3.25" customWidth="1"/>
    <col min="5" max="5" width="7" customWidth="1"/>
    <col min="6" max="6" width="7.25" customWidth="1"/>
    <col min="7" max="7" width="7.125" customWidth="1"/>
    <col min="8" max="8" width="9.25" customWidth="1"/>
    <col min="9" max="9" width="9.375" customWidth="1"/>
    <col min="10" max="10" width="9.875" customWidth="1"/>
    <col min="11" max="13" width="10.375" customWidth="1"/>
    <col min="14" max="14" width="10.625" customWidth="1"/>
    <col min="15" max="16" width="6.625" customWidth="1"/>
    <col min="17" max="17" width="7.375" customWidth="1"/>
    <col min="18" max="21" width="6.625" customWidth="1"/>
    <col min="22" max="22" width="5.75" customWidth="1"/>
  </cols>
  <sheetData>
    <row r="1" spans="1:22" ht="18" customHeight="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22" ht="12.75" customHeight="1">
      <c r="A2" s="6" t="s">
        <v>1</v>
      </c>
      <c r="B2" s="6" t="s">
        <v>2</v>
      </c>
      <c r="C2" s="6" t="s">
        <v>3</v>
      </c>
      <c r="D2" s="6"/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8</v>
      </c>
      <c r="M2" s="6" t="s">
        <v>9</v>
      </c>
      <c r="N2" s="1"/>
      <c r="Q2" s="1"/>
    </row>
    <row r="3" spans="1:22" ht="12.75" customHeight="1">
      <c r="A3" s="6">
        <v>6.4</v>
      </c>
      <c r="B3" s="6">
        <v>0.52365600000000001</v>
      </c>
      <c r="C3" s="6">
        <v>0.47634399999999999</v>
      </c>
      <c r="D3" s="7">
        <v>1</v>
      </c>
      <c r="E3" s="7">
        <v>30</v>
      </c>
      <c r="F3" s="8">
        <v>1.5</v>
      </c>
      <c r="G3" s="8">
        <f>E3*F3</f>
        <v>45</v>
      </c>
      <c r="H3" s="8">
        <f>ROUND(G3*B3,3)</f>
        <v>23.565000000000001</v>
      </c>
      <c r="I3" s="8"/>
      <c r="J3" s="8"/>
      <c r="K3" s="8">
        <f t="shared" ref="K3:K14" si="0">ROUND(G3*C3,3)</f>
        <v>21.434999999999999</v>
      </c>
      <c r="L3" s="8"/>
      <c r="M3" s="8"/>
      <c r="N3" s="3"/>
      <c r="O3" s="3"/>
      <c r="P3" s="3"/>
      <c r="Q3" s="3"/>
      <c r="R3" s="3"/>
      <c r="S3" s="3"/>
      <c r="T3" s="3"/>
      <c r="U3" s="3"/>
      <c r="V3" s="3"/>
    </row>
    <row r="4" spans="1:22" ht="12.75" customHeight="1">
      <c r="A4" s="6">
        <v>6.2</v>
      </c>
      <c r="B4" s="6">
        <v>0.40899999999999997</v>
      </c>
      <c r="C4" s="6">
        <v>0.59099999999999997</v>
      </c>
      <c r="D4" s="7">
        <v>1</v>
      </c>
      <c r="E4" s="7">
        <v>30</v>
      </c>
      <c r="F4" s="8">
        <v>1.5</v>
      </c>
      <c r="G4" s="8">
        <f t="shared" ref="G4:G14" si="1">E4*F4</f>
        <v>45</v>
      </c>
      <c r="H4" s="8">
        <f t="shared" ref="H4:H14" si="2">ROUND(G4*B4,3)</f>
        <v>18.405000000000001</v>
      </c>
      <c r="I4" s="8"/>
      <c r="J4" s="8"/>
      <c r="K4" s="8">
        <f t="shared" si="0"/>
        <v>26.594999999999999</v>
      </c>
      <c r="L4" s="8"/>
      <c r="M4" s="8"/>
      <c r="N4" s="3"/>
      <c r="O4" s="3"/>
      <c r="P4" s="3"/>
      <c r="Q4" s="3"/>
      <c r="R4" s="3"/>
      <c r="S4" s="3"/>
      <c r="T4" s="3"/>
      <c r="U4" s="3"/>
      <c r="V4" s="3"/>
    </row>
    <row r="5" spans="1:22" ht="12.75" customHeight="1">
      <c r="A5" s="6">
        <v>6.1</v>
      </c>
      <c r="B5" s="6">
        <v>0.35452600000000001</v>
      </c>
      <c r="C5" s="6">
        <v>0.64547399999999999</v>
      </c>
      <c r="D5" s="7">
        <v>1</v>
      </c>
      <c r="E5" s="7">
        <v>30</v>
      </c>
      <c r="F5" s="8">
        <v>1.5</v>
      </c>
      <c r="G5" s="8">
        <f t="shared" si="1"/>
        <v>45</v>
      </c>
      <c r="H5" s="8">
        <f t="shared" si="2"/>
        <v>15.954000000000001</v>
      </c>
      <c r="I5" s="8"/>
      <c r="J5" s="8"/>
      <c r="K5" s="8">
        <f t="shared" si="0"/>
        <v>29.045999999999999</v>
      </c>
      <c r="L5" s="8"/>
      <c r="M5" s="8"/>
      <c r="N5" s="3"/>
      <c r="O5" s="3"/>
      <c r="P5" s="3"/>
      <c r="Q5" s="3"/>
      <c r="R5" s="3"/>
      <c r="S5" s="3"/>
      <c r="T5" s="3"/>
      <c r="U5" s="3"/>
      <c r="V5" s="3"/>
    </row>
    <row r="6" spans="1:22" ht="12.75" customHeight="1">
      <c r="A6" s="6">
        <v>6</v>
      </c>
      <c r="B6" s="6">
        <v>0.30360700000000002</v>
      </c>
      <c r="C6" s="6">
        <v>0.69639300000000004</v>
      </c>
      <c r="D6" s="7">
        <v>1</v>
      </c>
      <c r="E6" s="7">
        <v>30</v>
      </c>
      <c r="F6" s="8">
        <v>1.5</v>
      </c>
      <c r="G6" s="8">
        <f t="shared" si="1"/>
        <v>45</v>
      </c>
      <c r="H6" s="8">
        <f t="shared" si="2"/>
        <v>13.662000000000001</v>
      </c>
      <c r="I6" s="8"/>
      <c r="J6" s="8"/>
      <c r="K6" s="8">
        <f t="shared" si="0"/>
        <v>31.338000000000001</v>
      </c>
      <c r="L6" s="8"/>
      <c r="M6" s="8"/>
      <c r="N6" s="3"/>
      <c r="O6" s="3"/>
      <c r="P6" s="3"/>
      <c r="Q6" s="3"/>
      <c r="R6" s="3"/>
      <c r="S6" s="3"/>
      <c r="T6" s="3"/>
      <c r="U6" s="3"/>
      <c r="V6" s="3"/>
    </row>
    <row r="7" spans="1:22" ht="12.75" customHeight="1">
      <c r="A7" s="6">
        <v>5.9</v>
      </c>
      <c r="B7" s="6">
        <v>0.25709500000000002</v>
      </c>
      <c r="C7" s="6">
        <v>0.74290500000000004</v>
      </c>
      <c r="D7" s="7">
        <v>1</v>
      </c>
      <c r="E7" s="7">
        <v>30</v>
      </c>
      <c r="F7" s="8">
        <v>1.5</v>
      </c>
      <c r="G7" s="8">
        <f t="shared" si="1"/>
        <v>45</v>
      </c>
      <c r="H7" s="8">
        <f t="shared" si="2"/>
        <v>11.569000000000001</v>
      </c>
      <c r="I7" s="8"/>
      <c r="J7" s="8"/>
      <c r="K7" s="8">
        <f t="shared" si="0"/>
        <v>33.430999999999997</v>
      </c>
      <c r="L7" s="8"/>
      <c r="M7" s="8"/>
      <c r="N7" s="3"/>
      <c r="O7" s="3"/>
      <c r="P7" s="3"/>
      <c r="Q7" s="3"/>
      <c r="R7" s="3"/>
      <c r="S7" s="3"/>
      <c r="T7" s="3"/>
      <c r="U7" s="3"/>
      <c r="V7" s="3"/>
    </row>
    <row r="8" spans="1:22" ht="12.75" customHeight="1">
      <c r="A8" s="6">
        <v>5.8</v>
      </c>
      <c r="B8" s="6">
        <v>0.21548300000000001</v>
      </c>
      <c r="C8" s="6">
        <v>0.78451700000000002</v>
      </c>
      <c r="D8" s="7">
        <v>1</v>
      </c>
      <c r="E8" s="7">
        <v>30</v>
      </c>
      <c r="F8" s="8">
        <v>1.5</v>
      </c>
      <c r="G8" s="8">
        <f t="shared" si="1"/>
        <v>45</v>
      </c>
      <c r="H8" s="8">
        <f t="shared" si="2"/>
        <v>9.6969999999999992</v>
      </c>
      <c r="I8" s="8"/>
      <c r="J8" s="8"/>
      <c r="K8" s="8">
        <f t="shared" si="0"/>
        <v>35.302999999999997</v>
      </c>
      <c r="L8" s="8"/>
      <c r="M8" s="8"/>
      <c r="N8" s="3"/>
      <c r="O8" s="3"/>
      <c r="P8" s="3"/>
      <c r="Q8" s="3"/>
      <c r="R8" s="3"/>
      <c r="S8" s="3"/>
      <c r="T8" s="3"/>
      <c r="U8" s="3"/>
      <c r="V8" s="3"/>
    </row>
    <row r="9" spans="1:22" ht="12.75" customHeight="1">
      <c r="A9" s="6">
        <v>5.7</v>
      </c>
      <c r="B9" s="6">
        <v>0.178927</v>
      </c>
      <c r="C9" s="6">
        <v>0.82107300000000005</v>
      </c>
      <c r="D9" s="7">
        <v>1</v>
      </c>
      <c r="E9" s="7">
        <v>30</v>
      </c>
      <c r="F9" s="8">
        <v>1.5</v>
      </c>
      <c r="G9" s="8">
        <f t="shared" si="1"/>
        <v>45</v>
      </c>
      <c r="H9" s="8">
        <f t="shared" si="2"/>
        <v>8.0519999999999996</v>
      </c>
      <c r="I9" s="8"/>
      <c r="J9" s="8"/>
      <c r="K9" s="8">
        <f t="shared" si="0"/>
        <v>36.948</v>
      </c>
      <c r="L9" s="8"/>
      <c r="M9" s="8"/>
      <c r="N9" s="3"/>
      <c r="O9" s="3"/>
      <c r="P9" s="3"/>
      <c r="Q9" s="3"/>
      <c r="R9" s="3"/>
      <c r="S9" s="3"/>
      <c r="T9" s="3"/>
      <c r="U9" s="3"/>
      <c r="V9" s="3"/>
    </row>
    <row r="10" spans="1:22" ht="12.75" customHeight="1">
      <c r="A10" s="6">
        <v>5.6</v>
      </c>
      <c r="B10" s="6">
        <v>0.14730499999999999</v>
      </c>
      <c r="C10" s="6">
        <v>0.85269499999999998</v>
      </c>
      <c r="D10" s="7">
        <v>1</v>
      </c>
      <c r="E10" s="7">
        <v>30</v>
      </c>
      <c r="F10" s="8">
        <v>1.5</v>
      </c>
      <c r="G10" s="8">
        <f t="shared" si="1"/>
        <v>45</v>
      </c>
      <c r="H10" s="8">
        <f t="shared" si="2"/>
        <v>6.6289999999999996</v>
      </c>
      <c r="I10" s="8"/>
      <c r="J10" s="8"/>
      <c r="K10" s="8">
        <f t="shared" si="0"/>
        <v>38.371000000000002</v>
      </c>
      <c r="L10" s="8"/>
      <c r="M10" s="8"/>
      <c r="N10" s="3"/>
      <c r="O10" s="3"/>
      <c r="P10" s="3"/>
      <c r="Q10" s="3"/>
      <c r="R10" s="3"/>
      <c r="S10" s="3"/>
      <c r="T10" s="3"/>
      <c r="U10" s="3"/>
      <c r="V10" s="3"/>
    </row>
    <row r="11" spans="1:22" ht="12.75" customHeight="1">
      <c r="A11" s="6">
        <v>5.5</v>
      </c>
      <c r="B11" s="6">
        <v>0.120293</v>
      </c>
      <c r="C11" s="6">
        <v>0.87970700000000002</v>
      </c>
      <c r="D11" s="7">
        <v>1</v>
      </c>
      <c r="E11" s="7">
        <v>30</v>
      </c>
      <c r="F11" s="8">
        <v>1.5</v>
      </c>
      <c r="G11" s="8">
        <f t="shared" si="1"/>
        <v>45</v>
      </c>
      <c r="H11" s="8">
        <f t="shared" si="2"/>
        <v>5.4130000000000003</v>
      </c>
      <c r="I11" s="8"/>
      <c r="J11" s="8"/>
      <c r="K11" s="8">
        <f t="shared" si="0"/>
        <v>39.587000000000003</v>
      </c>
      <c r="L11" s="8"/>
      <c r="M11" s="8"/>
      <c r="N11" s="3"/>
      <c r="O11" s="3"/>
      <c r="P11" s="3"/>
      <c r="Q11" s="3"/>
      <c r="R11" s="3"/>
      <c r="S11" s="3"/>
      <c r="T11" s="3"/>
      <c r="U11" s="3"/>
      <c r="V11" s="3"/>
    </row>
    <row r="12" spans="1:22" ht="12.75" customHeight="1">
      <c r="A12" s="6">
        <v>5.4</v>
      </c>
      <c r="B12" s="6">
        <v>9.7439300000000006E-2</v>
      </c>
      <c r="C12" s="6">
        <v>0.90256099999999995</v>
      </c>
      <c r="D12" s="7">
        <v>1</v>
      </c>
      <c r="E12" s="7">
        <v>30</v>
      </c>
      <c r="F12" s="8">
        <v>1.5</v>
      </c>
      <c r="G12" s="8">
        <f t="shared" si="1"/>
        <v>45</v>
      </c>
      <c r="H12" s="8">
        <f t="shared" si="2"/>
        <v>4.3849999999999998</v>
      </c>
      <c r="I12" s="8"/>
      <c r="J12" s="8"/>
      <c r="K12" s="8">
        <f t="shared" si="0"/>
        <v>40.615000000000002</v>
      </c>
      <c r="L12" s="8"/>
      <c r="M12" s="8"/>
      <c r="N12" s="3"/>
      <c r="O12" s="3"/>
      <c r="P12" s="3"/>
      <c r="Q12" s="3"/>
      <c r="R12" s="3"/>
      <c r="S12" s="3"/>
      <c r="T12" s="3"/>
      <c r="U12" s="3"/>
      <c r="V12" s="3"/>
    </row>
    <row r="13" spans="1:22" ht="12.75" customHeight="1">
      <c r="A13" s="6">
        <v>5.2</v>
      </c>
      <c r="B13" s="6">
        <v>6.2124699999999998E-2</v>
      </c>
      <c r="C13" s="6">
        <v>0.93787500000000001</v>
      </c>
      <c r="D13" s="7">
        <v>1</v>
      </c>
      <c r="E13" s="7">
        <v>30</v>
      </c>
      <c r="F13" s="8">
        <v>1.5</v>
      </c>
      <c r="G13" s="8">
        <f t="shared" si="1"/>
        <v>45</v>
      </c>
      <c r="H13" s="8">
        <f t="shared" si="2"/>
        <v>2.7959999999999998</v>
      </c>
      <c r="I13" s="8"/>
      <c r="J13" s="8"/>
      <c r="K13" s="8">
        <f t="shared" si="0"/>
        <v>42.204000000000001</v>
      </c>
      <c r="L13" s="8"/>
      <c r="M13" s="8"/>
      <c r="N13" s="3"/>
      <c r="O13" s="3"/>
      <c r="P13" s="3"/>
      <c r="Q13" s="3"/>
      <c r="R13" s="3"/>
      <c r="S13" s="3"/>
      <c r="T13" s="3"/>
      <c r="U13" s="3"/>
      <c r="V13" s="3"/>
    </row>
    <row r="14" spans="1:22" ht="12.75" customHeight="1">
      <c r="A14" s="6">
        <v>5</v>
      </c>
      <c r="B14" s="6">
        <v>3.7230300000000001E-2</v>
      </c>
      <c r="C14" s="6">
        <v>0.96277000000000001</v>
      </c>
      <c r="D14" s="7">
        <v>1.0000004</v>
      </c>
      <c r="E14" s="7">
        <v>30</v>
      </c>
      <c r="F14" s="8">
        <v>1.5</v>
      </c>
      <c r="G14" s="8">
        <f t="shared" si="1"/>
        <v>45</v>
      </c>
      <c r="H14" s="8">
        <f t="shared" si="2"/>
        <v>1.675</v>
      </c>
      <c r="I14" s="8"/>
      <c r="J14" s="8"/>
      <c r="K14" s="8">
        <f t="shared" si="0"/>
        <v>43.325000000000003</v>
      </c>
      <c r="L14" s="8"/>
      <c r="M14" s="8"/>
      <c r="N14" s="3"/>
      <c r="O14" s="3"/>
      <c r="P14" s="3"/>
      <c r="Q14" s="3"/>
      <c r="R14" s="3"/>
      <c r="S14" s="3"/>
      <c r="T14" s="3"/>
      <c r="U14" s="3"/>
      <c r="V14" s="3"/>
    </row>
    <row r="15" spans="1:22" ht="12.75" customHeight="1">
      <c r="A15" s="6"/>
      <c r="B15" s="6"/>
      <c r="C15" s="6"/>
      <c r="D15" s="6"/>
      <c r="E15" s="6"/>
      <c r="F15" s="6"/>
      <c r="G15" s="6" t="s">
        <v>6</v>
      </c>
      <c r="H15" s="8">
        <f>SUM(H3:H14)</f>
        <v>121.80200000000001</v>
      </c>
      <c r="I15" s="8"/>
      <c r="J15" s="8"/>
      <c r="K15" s="8">
        <f>SUM(K3:K14)</f>
        <v>418.19799999999998</v>
      </c>
      <c r="L15" s="8"/>
      <c r="M15" s="8"/>
      <c r="N15" s="4"/>
      <c r="O15" s="4"/>
      <c r="P15" s="4"/>
      <c r="Q15" s="4"/>
      <c r="R15" s="4"/>
      <c r="S15" s="4"/>
      <c r="T15" s="4"/>
      <c r="U15" s="4"/>
    </row>
    <row r="16" spans="1:22" ht="12.75" customHeight="1">
      <c r="A16" s="6"/>
      <c r="B16" s="6"/>
      <c r="C16" s="6"/>
      <c r="D16" s="6"/>
      <c r="E16" s="6"/>
      <c r="F16" s="6"/>
      <c r="G16" s="6" t="s">
        <v>11</v>
      </c>
      <c r="H16" s="6">
        <v>250</v>
      </c>
      <c r="I16" s="6"/>
      <c r="J16" s="6"/>
      <c r="K16" s="6">
        <v>500</v>
      </c>
      <c r="L16" s="8"/>
      <c r="M16" s="8"/>
      <c r="N16" s="4"/>
      <c r="O16" s="4"/>
      <c r="P16" s="4"/>
      <c r="Q16" s="4"/>
      <c r="R16" s="4"/>
      <c r="S16" s="4"/>
      <c r="T16" s="4"/>
      <c r="U16" s="4"/>
    </row>
    <row r="17" spans="1:21" ht="12.75" customHeight="1">
      <c r="A17" s="6"/>
      <c r="B17" s="6"/>
      <c r="C17" s="6"/>
      <c r="D17" s="6"/>
      <c r="E17" s="6"/>
      <c r="F17" s="6"/>
      <c r="G17" s="6" t="s">
        <v>12</v>
      </c>
      <c r="H17" s="9">
        <f>H16-H15</f>
        <v>128.19799999999998</v>
      </c>
      <c r="I17" s="9"/>
      <c r="J17" s="9"/>
      <c r="K17" s="9">
        <f t="shared" ref="K17" si="3">K16-K15</f>
        <v>81.802000000000021</v>
      </c>
      <c r="L17" s="8"/>
      <c r="M17" s="8"/>
      <c r="N17" s="1"/>
      <c r="O17" s="4"/>
      <c r="P17" s="4"/>
      <c r="Q17" s="1"/>
      <c r="R17" s="4"/>
      <c r="S17" s="4"/>
      <c r="T17" s="4"/>
      <c r="U17" s="4"/>
    </row>
    <row r="18" spans="1:21" ht="12.75" customHeight="1">
      <c r="A18" s="6"/>
      <c r="B18" s="6"/>
      <c r="C18" s="6"/>
      <c r="D18" s="6"/>
      <c r="E18" s="6"/>
      <c r="F18" s="6"/>
      <c r="G18" s="6" t="s">
        <v>13</v>
      </c>
      <c r="H18" s="6">
        <f>H17/4.5</f>
        <v>28.48844444444444</v>
      </c>
      <c r="I18" s="6"/>
      <c r="J18" s="6"/>
      <c r="K18" s="6">
        <f>K17/4.5</f>
        <v>18.178222222222228</v>
      </c>
      <c r="L18" s="6"/>
      <c r="M18" s="6"/>
    </row>
    <row r="19" spans="1:21" ht="12.75" customHeight="1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  <row r="20" spans="1:21" ht="12.75" customHeight="1"/>
    <row r="21" spans="1:21" ht="12.75" customHeight="1"/>
    <row r="22" spans="1:21" ht="12.75" customHeight="1"/>
    <row r="23" spans="1:21" ht="12.75" customHeight="1">
      <c r="N23" s="2"/>
      <c r="Q23" s="3"/>
    </row>
  </sheetData>
  <pageMargins left="0.7" right="0.7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4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LabArchives xmlns:xsi="http://www.w3.org/2001/XMLSchema-instance" xmlns:xsd="http://www.w3.org/2001/XMLSchema">
  <BaseUri>https://mynotebook.labarchives.com</BaseUri>
  <eid>NDMwLjN8NjczMzIxLzMzMS9FbnRyeVBhcnQvMTE4MTUyNjAyM3wxMDkyLjM=</eid>
  <version>1</version>
  <updated-at>2022-02-15T12:40:22-05:00</updated-at>
</LabArchives>
</file>

<file path=customXml/itemProps1.xml><?xml version="1.0" encoding="utf-8"?>
<ds:datastoreItem xmlns:ds="http://schemas.openxmlformats.org/officeDocument/2006/customXml" ds:itemID="{10DC7BBF-B720-479F-80CF-EF3D630106C7}"/>
</file>

<file path=customXml/itemProps2.xml><?xml version="1.0" encoding="utf-8"?>
<ds:datastoreItem xmlns:ds="http://schemas.openxmlformats.org/officeDocument/2006/customXml" ds:itemID="{9AB20883-22AC-45EC-916A-604C399F07B0}"/>
</file>

<file path=customXml/itemProps3.xml><?xml version="1.0" encoding="utf-8"?>
<ds:datastoreItem xmlns:ds="http://schemas.openxmlformats.org/officeDocument/2006/customXml" ds:itemID="{B9DACFCF-A6A6-4D65-BC80-1526E51A82EE}"/>
</file>

<file path=customXml/itemProps4.xml><?xml version="1.0" encoding="utf-8"?>
<ds:datastoreItem xmlns:ds="http://schemas.openxmlformats.org/officeDocument/2006/customXml" ds:itemID="{433C027F-83AB-41D7-AE7B-07A20BF5C1D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Milburn, Greg</cp:lastModifiedBy>
  <cp:revision/>
  <dcterms:created xsi:type="dcterms:W3CDTF">2014-08-18T14:56:47Z</dcterms:created>
  <dcterms:modified xsi:type="dcterms:W3CDTF">2018-09-07T22:45:30Z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