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ruk\Dropbox\00Self made protocols\pCa 37C pH 6.5\"/>
    </mc:Choice>
  </mc:AlternateContent>
  <xr:revisionPtr revIDLastSave="0" documentId="13_ncr:1_{439D4466-397D-485D-B0C3-C7F5061958FE}" xr6:coauthVersionLast="36" xr6:coauthVersionMax="37" xr10:uidLastSave="{00000000-0000-0000-0000-000000000000}"/>
  <bookViews>
    <workbookView xWindow="0" yWindow="0" windowWidth="20310" windowHeight="10500" xr2:uid="{00000000-000D-0000-FFFF-FFFF00000000}"/>
  </bookViews>
  <sheets>
    <sheet name="Mixing Cha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1" l="1"/>
  <c r="H11" i="1"/>
  <c r="G11" i="1"/>
  <c r="G12" i="1"/>
  <c r="J12" i="1" s="1"/>
  <c r="G13" i="1"/>
  <c r="J13" i="1" s="1"/>
  <c r="H13" i="1" l="1"/>
  <c r="H12" i="1"/>
  <c r="G3" i="1"/>
  <c r="J3" i="1" l="1"/>
  <c r="H3" i="1"/>
  <c r="G14" i="1"/>
  <c r="H14" i="1" l="1"/>
  <c r="J14" i="1"/>
  <c r="G4" i="1"/>
  <c r="G5" i="1"/>
  <c r="G6" i="1"/>
  <c r="G7" i="1"/>
  <c r="G8" i="1"/>
  <c r="G9" i="1"/>
  <c r="G10" i="1"/>
  <c r="H7" i="1" l="1"/>
  <c r="J7" i="1"/>
  <c r="H6" i="1"/>
  <c r="J6" i="1"/>
  <c r="J5" i="1"/>
  <c r="H5" i="1"/>
  <c r="J4" i="1"/>
  <c r="H4" i="1"/>
  <c r="H10" i="1"/>
  <c r="J10" i="1"/>
  <c r="H9" i="1"/>
  <c r="J9" i="1"/>
  <c r="H8" i="1"/>
  <c r="J8" i="1"/>
  <c r="J15" i="1" l="1"/>
  <c r="J17" i="1" s="1"/>
  <c r="J18" i="1" s="1"/>
  <c r="H15" i="1"/>
  <c r="H17" i="1" s="1"/>
  <c r="H18" i="1" s="1"/>
</calcChain>
</file>

<file path=xl/sharedStrings.xml><?xml version="1.0" encoding="utf-8"?>
<sst xmlns="http://schemas.openxmlformats.org/spreadsheetml/2006/main" count="15" uniqueCount="13">
  <si>
    <t>pCa</t>
  </si>
  <si>
    <t># Vials</t>
  </si>
  <si>
    <t>Amt/vial</t>
  </si>
  <si>
    <t>total vol</t>
  </si>
  <si>
    <t>target to prep</t>
  </si>
  <si>
    <t>vol left</t>
  </si>
  <si>
    <t>4.5ml vial possible</t>
  </si>
  <si>
    <t>Pipetting</t>
  </si>
  <si>
    <t>Large Volume Mixing Chart (pH 7.0 and 37 degrees Celsius)</t>
  </si>
  <si>
    <t>Prop pCa9.0</t>
  </si>
  <si>
    <t>Prop pCa4.5</t>
  </si>
  <si>
    <t>vol pCa9.0</t>
  </si>
  <si>
    <t>vol pCa4.5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</si>
</sst>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0.000"/>
  </numFmts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A11" sqref="A11:XFD11"/>
    </sheetView>
  </sheetViews>
  <sheetFormatPr defaultRowHeight="14.25" x14ac:dyDescent="0.2"/>
  <cols>
    <col min="1" max="1" width="5.875" customWidth="1"/>
    <col min="2" max="2" width="9.875" bestFit="1" customWidth="1"/>
    <col min="3" max="4" width="10.125" customWidth="1"/>
    <col min="5" max="5" width="18.375" customWidth="1"/>
    <col min="6" max="6" width="12" customWidth="1"/>
    <col min="7" max="7" width="26.125" customWidth="1"/>
    <col min="8" max="8" width="14.875" customWidth="1"/>
    <col min="9" max="9" width="14.625" customWidth="1"/>
    <col min="10" max="10" width="10.375" customWidth="1"/>
    <col min="11" max="11" width="17.75" customWidth="1"/>
    <col min="12" max="12" width="10.625" customWidth="1"/>
    <col min="13" max="14" width="6.625" customWidth="1"/>
    <col min="15" max="15" width="7.375" customWidth="1"/>
    <col min="16" max="19" width="6.625" customWidth="1"/>
    <col min="20" max="20" width="5.75" customWidth="1"/>
  </cols>
  <sheetData>
    <row r="1" spans="1:20" ht="18" customHeight="1" x14ac:dyDescent="0.2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20" ht="12.75" customHeight="1" x14ac:dyDescent="0.2">
      <c r="A2" s="5" t="s">
        <v>0</v>
      </c>
      <c r="B2" s="5" t="s">
        <v>9</v>
      </c>
      <c r="C2" s="5" t="s">
        <v>10</v>
      </c>
      <c r="D2" s="5"/>
      <c r="E2" s="5" t="s">
        <v>1</v>
      </c>
      <c r="F2" s="5" t="s">
        <v>2</v>
      </c>
      <c r="G2" s="5" t="s">
        <v>3</v>
      </c>
      <c r="H2" s="5" t="s">
        <v>11</v>
      </c>
      <c r="I2" s="5" t="s">
        <v>7</v>
      </c>
      <c r="J2" s="5" t="s">
        <v>12</v>
      </c>
      <c r="K2" s="5" t="s">
        <v>7</v>
      </c>
      <c r="L2" s="1"/>
      <c r="O2" s="1"/>
    </row>
    <row r="3" spans="1:20" ht="12.75" customHeight="1" x14ac:dyDescent="0.2">
      <c r="A3">
        <v>6.8</v>
      </c>
      <c r="B3">
        <v>0.95257800000000004</v>
      </c>
      <c r="C3">
        <v>4.7422300000000001E-2</v>
      </c>
      <c r="D3" s="6"/>
      <c r="E3" s="6">
        <v>1</v>
      </c>
      <c r="F3" s="7">
        <v>1.5</v>
      </c>
      <c r="G3" s="7">
        <f>E3*F3</f>
        <v>1.5</v>
      </c>
      <c r="H3" s="7">
        <f>ROUND(G3*B3,3)</f>
        <v>1.429</v>
      </c>
      <c r="I3" s="7"/>
      <c r="J3" s="7">
        <f>ROUND(G3*C3,3)</f>
        <v>7.0999999999999994E-2</v>
      </c>
      <c r="K3" s="7"/>
      <c r="L3" s="3"/>
      <c r="M3" s="3"/>
      <c r="N3" s="3"/>
      <c r="O3" s="3"/>
      <c r="P3" s="3"/>
      <c r="Q3" s="3"/>
      <c r="R3" s="3"/>
      <c r="S3" s="3"/>
      <c r="T3" s="3"/>
    </row>
    <row r="4" spans="1:20" ht="12.75" customHeight="1" x14ac:dyDescent="0.2">
      <c r="A4">
        <v>6.6</v>
      </c>
      <c r="B4">
        <v>0.92674800000000002</v>
      </c>
      <c r="C4">
        <v>7.3251800000000006E-2</v>
      </c>
      <c r="D4" s="6"/>
      <c r="E4" s="6">
        <v>1</v>
      </c>
      <c r="F4" s="7">
        <v>1.5</v>
      </c>
      <c r="G4" s="7">
        <f t="shared" ref="G4:G14" si="0">E4*F4</f>
        <v>1.5</v>
      </c>
      <c r="H4" s="7">
        <f t="shared" ref="H4:H14" si="1">ROUND(G4*B4,3)</f>
        <v>1.39</v>
      </c>
      <c r="I4" s="7"/>
      <c r="J4" s="7">
        <f t="shared" ref="J4:J13" si="2">ROUND(G4*C4,3)</f>
        <v>0.11</v>
      </c>
      <c r="K4" s="7"/>
      <c r="L4" s="3"/>
      <c r="M4" s="3"/>
      <c r="N4" s="3"/>
      <c r="O4" s="3"/>
      <c r="P4" s="3"/>
      <c r="Q4" s="3"/>
      <c r="R4" s="3"/>
      <c r="S4" s="3"/>
      <c r="T4" s="3"/>
    </row>
    <row r="5" spans="1:20" ht="12.75" customHeight="1" x14ac:dyDescent="0.2">
      <c r="A5">
        <v>6.4</v>
      </c>
      <c r="B5">
        <v>0.888289</v>
      </c>
      <c r="C5">
        <v>0.111711</v>
      </c>
      <c r="D5" s="6"/>
      <c r="E5" s="6">
        <v>1</v>
      </c>
      <c r="F5" s="7">
        <v>1.5</v>
      </c>
      <c r="G5" s="7">
        <f t="shared" si="0"/>
        <v>1.5</v>
      </c>
      <c r="H5" s="7">
        <f t="shared" si="1"/>
        <v>1.3320000000000001</v>
      </c>
      <c r="I5" s="7"/>
      <c r="J5" s="7">
        <f t="shared" si="2"/>
        <v>0.16800000000000001</v>
      </c>
      <c r="K5" s="7"/>
      <c r="L5" s="3"/>
      <c r="M5" s="3"/>
      <c r="N5" s="3"/>
      <c r="O5" s="3"/>
      <c r="P5" s="3"/>
      <c r="Q5" s="3"/>
      <c r="R5" s="3"/>
      <c r="S5" s="3"/>
      <c r="T5" s="3"/>
    </row>
    <row r="6" spans="1:20" ht="12.75" customHeight="1" x14ac:dyDescent="0.2">
      <c r="A6">
        <v>6.2</v>
      </c>
      <c r="B6">
        <v>0.83282800000000001</v>
      </c>
      <c r="C6">
        <v>0.16717199999999999</v>
      </c>
      <c r="D6" s="6"/>
      <c r="E6" s="6">
        <v>1</v>
      </c>
      <c r="F6" s="7">
        <v>1.5</v>
      </c>
      <c r="G6" s="7">
        <f t="shared" si="0"/>
        <v>1.5</v>
      </c>
      <c r="H6" s="7">
        <f t="shared" si="1"/>
        <v>1.2490000000000001</v>
      </c>
      <c r="I6" s="7"/>
      <c r="J6" s="7">
        <f t="shared" si="2"/>
        <v>0.251</v>
      </c>
      <c r="K6" s="7"/>
      <c r="L6" s="3"/>
      <c r="M6" s="3"/>
      <c r="N6" s="3"/>
      <c r="O6" s="3"/>
      <c r="P6" s="3"/>
      <c r="Q6" s="3"/>
      <c r="R6" s="3"/>
      <c r="S6" s="3"/>
      <c r="T6" s="3"/>
    </row>
    <row r="7" spans="1:20" ht="12.75" customHeight="1" x14ac:dyDescent="0.2">
      <c r="A7">
        <v>6</v>
      </c>
      <c r="B7">
        <v>0.75650499999999998</v>
      </c>
      <c r="C7">
        <v>0.24349499999999999</v>
      </c>
      <c r="D7" s="6"/>
      <c r="E7" s="6">
        <v>1</v>
      </c>
      <c r="F7" s="7">
        <v>1.5</v>
      </c>
      <c r="G7" s="7">
        <f t="shared" si="0"/>
        <v>1.5</v>
      </c>
      <c r="H7" s="7">
        <f t="shared" si="1"/>
        <v>1.135</v>
      </c>
      <c r="I7" s="7"/>
      <c r="J7" s="7">
        <f t="shared" si="2"/>
        <v>0.36499999999999999</v>
      </c>
      <c r="K7" s="7"/>
      <c r="L7" s="3"/>
      <c r="M7" s="3"/>
      <c r="N7" s="3"/>
      <c r="O7" s="3"/>
      <c r="P7" s="3"/>
      <c r="Q7" s="3"/>
      <c r="R7" s="3"/>
      <c r="S7" s="3"/>
      <c r="T7" s="3"/>
    </row>
    <row r="8" spans="1:20" ht="12.75" customHeight="1" x14ac:dyDescent="0.2">
      <c r="A8">
        <v>5.8</v>
      </c>
      <c r="B8">
        <v>0.65803299999999998</v>
      </c>
      <c r="C8">
        <v>0.34196700000000002</v>
      </c>
      <c r="D8" s="6"/>
      <c r="E8" s="6">
        <v>1</v>
      </c>
      <c r="F8" s="7">
        <v>1.5</v>
      </c>
      <c r="G8" s="7">
        <f t="shared" si="0"/>
        <v>1.5</v>
      </c>
      <c r="H8" s="7">
        <f t="shared" si="1"/>
        <v>0.98699999999999999</v>
      </c>
      <c r="I8" s="7"/>
      <c r="J8" s="7">
        <f t="shared" si="2"/>
        <v>0.51300000000000001</v>
      </c>
      <c r="K8" s="7"/>
      <c r="L8" s="3"/>
      <c r="M8" s="3"/>
      <c r="N8" s="3"/>
      <c r="O8" s="3"/>
      <c r="P8" s="3"/>
      <c r="Q8" s="3"/>
      <c r="R8" s="3"/>
      <c r="S8" s="3"/>
      <c r="T8" s="3"/>
    </row>
    <row r="9" spans="1:20" ht="12.75" customHeight="1" x14ac:dyDescent="0.2">
      <c r="A9">
        <v>5.6</v>
      </c>
      <c r="B9">
        <v>0.54106100000000001</v>
      </c>
      <c r="C9">
        <v>0.45893899999999999</v>
      </c>
      <c r="D9" s="6"/>
      <c r="E9" s="6">
        <v>1</v>
      </c>
      <c r="F9" s="7">
        <v>1.5</v>
      </c>
      <c r="G9" s="7">
        <f t="shared" si="0"/>
        <v>1.5</v>
      </c>
      <c r="H9" s="7">
        <f t="shared" si="1"/>
        <v>0.81200000000000006</v>
      </c>
      <c r="I9" s="7"/>
      <c r="J9" s="7">
        <f t="shared" si="2"/>
        <v>0.68799999999999994</v>
      </c>
      <c r="K9" s="7"/>
      <c r="L9" s="3"/>
      <c r="M9" s="3"/>
      <c r="N9" s="3"/>
      <c r="O9" s="3"/>
      <c r="P9" s="3"/>
      <c r="Q9" s="3"/>
      <c r="R9" s="3"/>
      <c r="S9" s="3"/>
      <c r="T9" s="3"/>
    </row>
    <row r="10" spans="1:20" ht="12.75" customHeight="1" x14ac:dyDescent="0.2">
      <c r="A10">
        <v>5.4</v>
      </c>
      <c r="B10">
        <v>0.414966</v>
      </c>
      <c r="C10">
        <v>0.58503400000000005</v>
      </c>
      <c r="D10" s="6"/>
      <c r="E10" s="6">
        <v>1</v>
      </c>
      <c r="F10" s="7">
        <v>1.5</v>
      </c>
      <c r="G10" s="7">
        <f t="shared" si="0"/>
        <v>1.5</v>
      </c>
      <c r="H10" s="7">
        <f t="shared" si="1"/>
        <v>0.622</v>
      </c>
      <c r="I10" s="7"/>
      <c r="J10" s="7">
        <f t="shared" si="2"/>
        <v>0.878</v>
      </c>
      <c r="K10" s="7"/>
      <c r="L10" s="3"/>
      <c r="M10" s="3"/>
      <c r="N10" s="3"/>
      <c r="O10" s="3"/>
      <c r="P10" s="3"/>
      <c r="Q10" s="3"/>
      <c r="R10" s="3"/>
      <c r="S10" s="3"/>
      <c r="T10" s="3"/>
    </row>
    <row r="11" spans="1:20" ht="12.75" customHeight="1" x14ac:dyDescent="0.2">
      <c r="A11">
        <v>5.3</v>
      </c>
      <c r="B11">
        <v>0.35243200000000002</v>
      </c>
      <c r="C11">
        <v>0.64756800000000003</v>
      </c>
      <c r="D11" s="6"/>
      <c r="E11" s="6">
        <v>1</v>
      </c>
      <c r="F11" s="7">
        <v>1.5</v>
      </c>
      <c r="G11" s="7">
        <f t="shared" si="0"/>
        <v>1.5</v>
      </c>
      <c r="H11" s="7">
        <f t="shared" si="1"/>
        <v>0.52900000000000003</v>
      </c>
      <c r="I11" s="7"/>
      <c r="J11" s="7">
        <f t="shared" si="2"/>
        <v>0.97099999999999997</v>
      </c>
      <c r="K11" s="7"/>
      <c r="L11" s="3"/>
      <c r="M11" s="3"/>
      <c r="N11" s="3"/>
      <c r="O11" s="3"/>
      <c r="P11" s="3"/>
      <c r="Q11" s="3"/>
      <c r="R11" s="3"/>
      <c r="S11" s="3"/>
      <c r="T11" s="3"/>
    </row>
    <row r="12" spans="1:20" ht="12.75" customHeight="1" x14ac:dyDescent="0.2">
      <c r="A12">
        <v>5.2</v>
      </c>
      <c r="B12">
        <v>0.29232000000000002</v>
      </c>
      <c r="C12">
        <v>0.70767999999999998</v>
      </c>
      <c r="D12" s="6"/>
      <c r="E12" s="6">
        <v>1</v>
      </c>
      <c r="F12" s="7">
        <v>1.5</v>
      </c>
      <c r="G12" s="7">
        <f>E12*F12</f>
        <v>1.5</v>
      </c>
      <c r="H12" s="7">
        <f>ROUND(G12*B12,3)</f>
        <v>0.438</v>
      </c>
      <c r="I12" s="7"/>
      <c r="J12" s="7">
        <f t="shared" si="2"/>
        <v>1.0620000000000001</v>
      </c>
      <c r="K12" s="7"/>
      <c r="L12" s="3"/>
      <c r="M12" s="3"/>
      <c r="N12" s="3"/>
      <c r="O12" s="3"/>
      <c r="P12" s="3"/>
      <c r="Q12" s="3"/>
      <c r="R12" s="3"/>
      <c r="S12" s="3"/>
      <c r="T12" s="3"/>
    </row>
    <row r="13" spans="1:20" ht="12.75" customHeight="1" x14ac:dyDescent="0.2">
      <c r="A13">
        <v>5</v>
      </c>
      <c r="B13">
        <v>0.18405299999999999</v>
      </c>
      <c r="C13">
        <v>0.81594699999999998</v>
      </c>
      <c r="D13" s="6"/>
      <c r="E13" s="6">
        <v>1</v>
      </c>
      <c r="F13" s="7">
        <v>1.5</v>
      </c>
      <c r="G13" s="7">
        <f t="shared" si="0"/>
        <v>1.5</v>
      </c>
      <c r="H13" s="7">
        <f t="shared" si="1"/>
        <v>0.27600000000000002</v>
      </c>
      <c r="I13" s="7"/>
      <c r="J13" s="7">
        <f t="shared" si="2"/>
        <v>1.224</v>
      </c>
      <c r="K13" s="7"/>
      <c r="L13" s="3"/>
      <c r="M13" s="3"/>
      <c r="N13" s="3"/>
      <c r="O13" s="3"/>
      <c r="P13" s="3"/>
      <c r="Q13" s="3"/>
      <c r="R13" s="3"/>
      <c r="S13" s="3"/>
      <c r="T13" s="3"/>
    </row>
    <row r="14" spans="1:20" ht="12.75" customHeight="1" x14ac:dyDescent="0.2">
      <c r="A14">
        <v>4.8</v>
      </c>
      <c r="B14">
        <v>9.5752699999999996E-2</v>
      </c>
      <c r="C14">
        <v>0.90424700000000002</v>
      </c>
      <c r="D14" s="6"/>
      <c r="E14" s="6">
        <v>1</v>
      </c>
      <c r="F14" s="7">
        <v>1.5</v>
      </c>
      <c r="G14" s="7">
        <f t="shared" si="0"/>
        <v>1.5</v>
      </c>
      <c r="H14" s="7">
        <f t="shared" si="1"/>
        <v>0.14399999999999999</v>
      </c>
      <c r="I14" s="7"/>
      <c r="J14" s="7">
        <f>ROUND(G14*C14,3)</f>
        <v>1.3560000000000001</v>
      </c>
      <c r="K14" s="7"/>
      <c r="L14" s="3"/>
      <c r="M14" s="3"/>
      <c r="N14" s="3"/>
      <c r="O14" s="3"/>
      <c r="P14" s="3"/>
      <c r="Q14" s="3"/>
      <c r="R14" s="3"/>
      <c r="S14" s="3"/>
      <c r="T14" s="3"/>
    </row>
    <row r="15" spans="1:20" ht="12.75" customHeight="1" x14ac:dyDescent="0.2">
      <c r="A15" s="5"/>
      <c r="B15" s="5"/>
      <c r="C15" s="5"/>
      <c r="D15" s="5"/>
      <c r="E15" s="5"/>
      <c r="F15" s="5"/>
      <c r="G15" s="5" t="s">
        <v>3</v>
      </c>
      <c r="H15" s="7">
        <f>SUM(H3:H14)</f>
        <v>10.343</v>
      </c>
      <c r="I15" s="7"/>
      <c r="J15" s="7">
        <f>SUM(J3:J14)</f>
        <v>7.657</v>
      </c>
      <c r="K15" s="7"/>
      <c r="L15" s="4"/>
      <c r="M15" s="4"/>
      <c r="N15" s="4"/>
      <c r="O15" s="4"/>
      <c r="P15" s="4"/>
      <c r="Q15" s="4"/>
      <c r="R15" s="4"/>
      <c r="S15" s="4"/>
    </row>
    <row r="16" spans="1:20" ht="12.75" customHeight="1" x14ac:dyDescent="0.2">
      <c r="A16" s="5"/>
      <c r="B16" s="5"/>
      <c r="C16" s="5"/>
      <c r="D16" s="5"/>
      <c r="E16" s="5"/>
      <c r="F16" s="5"/>
      <c r="G16" s="5" t="s">
        <v>4</v>
      </c>
      <c r="H16" s="5">
        <v>100</v>
      </c>
      <c r="I16" s="5"/>
      <c r="J16" s="5">
        <v>100</v>
      </c>
      <c r="K16" s="7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2">
      <c r="A17" s="5"/>
      <c r="B17" s="5"/>
      <c r="C17" s="5"/>
      <c r="D17" s="5"/>
      <c r="E17" s="5"/>
      <c r="F17" s="5"/>
      <c r="G17" s="5" t="s">
        <v>5</v>
      </c>
      <c r="H17" s="8">
        <f>H16-H15</f>
        <v>89.656999999999996</v>
      </c>
      <c r="I17" s="8"/>
      <c r="J17" s="8">
        <f>J16-J15</f>
        <v>92.343000000000004</v>
      </c>
      <c r="K17" s="7"/>
      <c r="L17" s="1"/>
      <c r="M17" s="4"/>
      <c r="N17" s="4"/>
      <c r="O17" s="1"/>
      <c r="P17" s="4"/>
      <c r="Q17" s="4"/>
      <c r="R17" s="4"/>
      <c r="S17" s="4"/>
    </row>
    <row r="18" spans="1:19" ht="12.75" customHeight="1" x14ac:dyDescent="0.2">
      <c r="A18" s="5"/>
      <c r="B18" s="5"/>
      <c r="C18" s="5"/>
      <c r="D18" s="5"/>
      <c r="E18" s="5"/>
      <c r="F18" s="5"/>
      <c r="G18" s="5" t="s">
        <v>6</v>
      </c>
      <c r="H18" s="5">
        <f>H17/4.5</f>
        <v>19.923777777777776</v>
      </c>
      <c r="I18" s="5"/>
      <c r="J18" s="5">
        <f>J17/4.5</f>
        <v>20.520666666666667</v>
      </c>
      <c r="K18" s="5"/>
    </row>
    <row r="19" spans="1:19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9" ht="12.75" customHeight="1" x14ac:dyDescent="0.2"/>
    <row r="21" spans="1:19" ht="12.75" customHeight="1" x14ac:dyDescent="0.2"/>
    <row r="22" spans="1:19" ht="12.75" customHeight="1" x14ac:dyDescent="0.2"/>
    <row r="23" spans="1:19" ht="12.75" customHeight="1" x14ac:dyDescent="0.2">
      <c r="L23" s="2"/>
      <c r="O23" s="3"/>
    </row>
    <row r="30" spans="1:19" x14ac:dyDescent="0.2">
      <c r="D30" s="4"/>
      <c r="F30" s="4"/>
    </row>
    <row r="31" spans="1:19" x14ac:dyDescent="0.2">
      <c r="D31" s="4"/>
      <c r="F31" s="4"/>
    </row>
    <row r="32" spans="1:19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</sheetData>
  <mergeCells count="1">
    <mergeCell ref="A1:K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4.xml"/>
  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abArchives xmlns:xsi="http://www.w3.org/2001/XMLSchema-instance" xmlns:xsd="http://www.w3.org/2001/XMLSchema">
  <BaseUri>https://mynotebook.labarchives.com</BaseUri>
  <eid>NDQ3LjJ8NjczMzIxLzM0NC9FbnRyeVBhcnQvMjIyNjY2Njc4MnwxMTM1LjI=</eid>
  <version>1</version>
  <updated-at>2022-02-15T13:58:36-05:00</updated-at>
</LabArchives>
</file>

<file path=customXml/itemProps1.xml><?xml version="1.0" encoding="utf-8"?>
<ds:datastoreItem xmlns:ds="http://schemas.openxmlformats.org/officeDocument/2006/customXml" ds:itemID="{10DC7BBF-B720-479F-80CF-EF3D63010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B20883-22AC-45EC-916A-604C399F07B0}">
  <ds:schemaRefs>
    <ds:schemaRef ds:uri="5d5a2885-0f9b-4d04-9bc1-f867a2376b8a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30481D2-C4BE-4527-9C9D-45ED171B0039}"/>
</file>

<file path=customXml/itemProps4.xml><?xml version="1.0" encoding="utf-8"?>
<ds:datastoreItem xmlns:ds="http://schemas.openxmlformats.org/officeDocument/2006/customXml" ds:itemID="{D62725F8-35F5-4786-BD59-E6284D747DA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 Chart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Faruk</cp:lastModifiedBy>
  <cp:revision/>
  <dcterms:created xsi:type="dcterms:W3CDTF">2014-08-18T14:56:47Z</dcterms:created>
  <dcterms:modified xsi:type="dcterms:W3CDTF">2019-05-02T19:50:03Z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