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ya222\Documents\GitHub\Protocols\Biochemistry\Hydroxyproline Assay\"/>
    </mc:Choice>
  </mc:AlternateContent>
  <xr:revisionPtr revIDLastSave="0" documentId="13_ncr:1_{8C1C82E3-0D76-4F8F-926B-B6E1C894B58E}" xr6:coauthVersionLast="36" xr6:coauthVersionMax="47" xr10:uidLastSave="{00000000-0000-0000-0000-000000000000}"/>
  <bookViews>
    <workbookView xWindow="0" yWindow="0" windowWidth="28800" windowHeight="11625" xr2:uid="{54AA1C93-AD80-480E-8AEB-0DD48D3C7829}"/>
  </bookViews>
  <sheets>
    <sheet name="Tube Weights" sheetId="1" r:id="rId1"/>
    <sheet name="Plate Loading" sheetId="4" r:id="rId2"/>
    <sheet name="Standards" sheetId="2" r:id="rId3"/>
  </sheets>
  <definedNames>
    <definedName name="_xlnm.Print_Area" localSheetId="0">'Tube Weights'!$A$1:$K$26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" i="1" l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G6" i="2"/>
  <c r="J19" i="2" a="1"/>
  <c r="J19" i="2" s="1"/>
  <c r="F3" i="2"/>
  <c r="G3" i="2" s="1"/>
  <c r="F4" i="2"/>
  <c r="G4" i="2" s="1"/>
  <c r="F5" i="2"/>
  <c r="G5" i="2" s="1"/>
  <c r="F6" i="2"/>
  <c r="F7" i="2"/>
  <c r="G7" i="2" s="1"/>
  <c r="F8" i="2"/>
  <c r="G8" i="2" s="1"/>
  <c r="F2" i="2"/>
  <c r="G2" i="2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<sst xmlns="http://schemas.openxmlformats.org/spreadsheetml/2006/main" count="129" uniqueCount="129">
  <si>
    <t>PROJECT</t>
  </si>
  <si>
    <t>NAME</t>
  </si>
  <si>
    <t>PLATE ID/#</t>
  </si>
  <si>
    <t>DATE</t>
  </si>
  <si>
    <t>Hashcode</t>
  </si>
  <si>
    <t>Region</t>
  </si>
  <si>
    <t>Specimen #</t>
  </si>
  <si>
    <t>Empty Tube Weight (g)</t>
  </si>
  <si>
    <t>Tissue Chunk Weight (g)</t>
  </si>
  <si>
    <t>Tube with Tissue Chunk Weight (g)</t>
  </si>
  <si>
    <t>Ground Tissue Tube Weight (g)</t>
  </si>
  <si>
    <t>Ground Tissue Weight (g)</t>
  </si>
  <si>
    <t>Volume of HCl added (μL)</t>
  </si>
  <si>
    <t>Volume of NaOH added (μL)</t>
  </si>
  <si>
    <t>Aliquot used for dilution (μL)</t>
  </si>
  <si>
    <t>1A</t>
  </si>
  <si>
    <t>2A</t>
  </si>
  <si>
    <t>1B</t>
  </si>
  <si>
    <t>2B</t>
  </si>
  <si>
    <t>1C</t>
  </si>
  <si>
    <t>2C</t>
  </si>
  <si>
    <t>1D</t>
  </si>
  <si>
    <t>2D</t>
  </si>
  <si>
    <t>1E</t>
  </si>
  <si>
    <t>2E</t>
  </si>
  <si>
    <t>1F</t>
  </si>
  <si>
    <t>2F</t>
  </si>
  <si>
    <t>1G</t>
  </si>
  <si>
    <t>2G</t>
  </si>
  <si>
    <t>1H</t>
  </si>
  <si>
    <t>2H</t>
  </si>
  <si>
    <t>3A</t>
  </si>
  <si>
    <t>4A</t>
  </si>
  <si>
    <t>3B</t>
  </si>
  <si>
    <t>4B</t>
  </si>
  <si>
    <t>3C</t>
  </si>
  <si>
    <t>4C</t>
  </si>
  <si>
    <t>3D</t>
  </si>
  <si>
    <t>4D</t>
  </si>
  <si>
    <t>3E</t>
  </si>
  <si>
    <t>4E</t>
  </si>
  <si>
    <t>3F</t>
  </si>
  <si>
    <t>4F</t>
  </si>
  <si>
    <t>3G</t>
  </si>
  <si>
    <t>4G</t>
  </si>
  <si>
    <t>3H</t>
  </si>
  <si>
    <t>4H</t>
  </si>
  <si>
    <t>5A</t>
  </si>
  <si>
    <t>6A</t>
  </si>
  <si>
    <t>5B</t>
  </si>
  <si>
    <t>6B</t>
  </si>
  <si>
    <t>5C</t>
  </si>
  <si>
    <t>6C</t>
  </si>
  <si>
    <t>5D</t>
  </si>
  <si>
    <t>6D</t>
  </si>
  <si>
    <t>5E</t>
  </si>
  <si>
    <t>6E</t>
  </si>
  <si>
    <t>5F</t>
  </si>
  <si>
    <t>6F</t>
  </si>
  <si>
    <t>5G</t>
  </si>
  <si>
    <t>6G</t>
  </si>
  <si>
    <t>5H</t>
  </si>
  <si>
    <t>6H</t>
  </si>
  <si>
    <t>7A</t>
  </si>
  <si>
    <t>8A</t>
  </si>
  <si>
    <t>7B</t>
  </si>
  <si>
    <t>8B</t>
  </si>
  <si>
    <t>7C</t>
  </si>
  <si>
    <t>8C</t>
  </si>
  <si>
    <t>7D</t>
  </si>
  <si>
    <t>8D</t>
  </si>
  <si>
    <t>7E</t>
  </si>
  <si>
    <t>8E</t>
  </si>
  <si>
    <t>7F</t>
  </si>
  <si>
    <t>8F</t>
  </si>
  <si>
    <t>7G</t>
  </si>
  <si>
    <t>8G</t>
  </si>
  <si>
    <t>7H</t>
  </si>
  <si>
    <t>8H</t>
  </si>
  <si>
    <t>9A</t>
  </si>
  <si>
    <t>10A</t>
  </si>
  <si>
    <t>9B</t>
  </si>
  <si>
    <t>10B</t>
  </si>
  <si>
    <t>9C</t>
  </si>
  <si>
    <t>10C</t>
  </si>
  <si>
    <t>9D</t>
  </si>
  <si>
    <t>10D</t>
  </si>
  <si>
    <t>9E</t>
  </si>
  <si>
    <t>10E</t>
  </si>
  <si>
    <t>9F</t>
  </si>
  <si>
    <t>10F</t>
  </si>
  <si>
    <t>9G</t>
  </si>
  <si>
    <t>10G</t>
  </si>
  <si>
    <t>9H</t>
  </si>
  <si>
    <t>10H</t>
  </si>
  <si>
    <t>11A</t>
  </si>
  <si>
    <t>12A</t>
  </si>
  <si>
    <t>11B</t>
  </si>
  <si>
    <t>12B</t>
  </si>
  <si>
    <t>11C</t>
  </si>
  <si>
    <t>12C</t>
  </si>
  <si>
    <t>11D</t>
  </si>
  <si>
    <t>12D</t>
  </si>
  <si>
    <t>11E</t>
  </si>
  <si>
    <t>12E</t>
  </si>
  <si>
    <t>11F</t>
  </si>
  <si>
    <t>12F</t>
  </si>
  <si>
    <t>11G</t>
  </si>
  <si>
    <t>12G</t>
  </si>
  <si>
    <t>11H</t>
  </si>
  <si>
    <t>12H</t>
  </si>
  <si>
    <t>Standard</t>
  </si>
  <si>
    <t>Concentration</t>
  </si>
  <si>
    <t>Mass of Hyp per well</t>
  </si>
  <si>
    <t>Abs_1</t>
  </si>
  <si>
    <t>Abs_2</t>
  </si>
  <si>
    <t>Average</t>
  </si>
  <si>
    <t>Corrected Abs</t>
  </si>
  <si>
    <t>Fitting</t>
  </si>
  <si>
    <t>Slope</t>
  </si>
  <si>
    <t>Intercept</t>
  </si>
  <si>
    <t>StdErr Slope</t>
  </si>
  <si>
    <t>StdErr Intercept</t>
  </si>
  <si>
    <t>R^2</t>
  </si>
  <si>
    <t>StdErr for Y estimate</t>
  </si>
  <si>
    <t>F Stat</t>
  </si>
  <si>
    <t>Degrees of freedom</t>
  </si>
  <si>
    <t>Regression sum of squares</t>
  </si>
  <si>
    <t>Residdual sum of Squares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</si>
</sst>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1" fillId="0" borderId="8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1" fillId="4" borderId="14" xfId="0" applyFont="1" applyFill="1" applyBorder="1" applyAlignment="1">
      <alignment vertical="center"/>
    </xf>
    <xf numFmtId="0" fontId="1" fillId="4" borderId="24" xfId="0" applyFont="1" applyFill="1" applyBorder="1" applyAlignment="1">
      <alignment vertical="center"/>
    </xf>
    <xf numFmtId="0" fontId="1" fillId="4" borderId="15" xfId="0" applyFont="1" applyFill="1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2" fillId="4" borderId="18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 wrapText="1"/>
    </xf>
    <xf numFmtId="0" fontId="2" fillId="4" borderId="20" xfId="0" applyFont="1" applyFill="1" applyBorder="1" applyAlignment="1">
      <alignment horizontal="center" vertical="center" wrapText="1"/>
    </xf>
    <xf numFmtId="0" fontId="1" fillId="4" borderId="21" xfId="0" applyFont="1" applyFill="1" applyBorder="1" applyAlignment="1">
      <alignment vertical="center"/>
    </xf>
    <xf numFmtId="0" fontId="0" fillId="5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14">
    <dxf>
      <alignment vertical="center"/>
    </dxf>
    <dxf>
      <alignment vertical="center"/>
    </dxf>
    <dxf>
      <alignment vertical="center"/>
    </dxf>
    <dxf>
      <numFmt numFmtId="0" formatCode="General"/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general" vertical="center" textRotation="0" wrapText="0" indent="0" justifyLastLine="0" shrinkToFit="0" readingOrder="0"/>
    </dxf>
    <dxf>
      <alignment vertical="center"/>
    </dxf>
    <dxf>
      <alignment vertical="center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Standard1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Standards!$B$2:$B$8</c:f>
              <c:numCache>
                <c:formatCode>General</c:formatCode>
                <c:ptCount val="7"/>
              </c:numCache>
            </c:numRef>
          </c:xVal>
          <c:yVal>
            <c:numRef>
              <c:f>Standards!$D$2:$D$8</c:f>
              <c:numCache>
                <c:formatCode>General</c:formatCode>
                <c:ptCount val="7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92-4CD7-BB8E-AF1FD14A95E8}"/>
            </c:ext>
          </c:extLst>
        </c:ser>
        <c:ser>
          <c:idx val="1"/>
          <c:order val="1"/>
          <c:tx>
            <c:v>Standard2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Standards!$B$2:$B$8</c:f>
              <c:numCache>
                <c:formatCode>General</c:formatCode>
                <c:ptCount val="7"/>
              </c:numCache>
            </c:numRef>
          </c:xVal>
          <c:yVal>
            <c:numRef>
              <c:f>Standards!$E$2:$E$8</c:f>
              <c:numCache>
                <c:formatCode>General</c:formatCode>
                <c:ptCount val="7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92-4CD7-BB8E-AF1FD14A95E8}"/>
            </c:ext>
          </c:extLst>
        </c:ser>
        <c:ser>
          <c:idx val="2"/>
          <c:order val="2"/>
          <c:tx>
            <c:v>Average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Standards!$B$2:$B$8</c:f>
              <c:numCache>
                <c:formatCode>General</c:formatCode>
                <c:ptCount val="7"/>
              </c:numCache>
            </c:numRef>
          </c:xVal>
          <c:yVal>
            <c:numRef>
              <c:f>Standards!$F$2:$F$8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F92-4CD7-BB8E-AF1FD14A95E8}"/>
            </c:ext>
          </c:extLst>
        </c:ser>
        <c:ser>
          <c:idx val="3"/>
          <c:order val="3"/>
          <c:tx>
            <c:v>Corrected Abs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Standards!$B$2:$B$8</c:f>
              <c:numCache>
                <c:formatCode>General</c:formatCode>
                <c:ptCount val="7"/>
              </c:numCache>
            </c:numRef>
          </c:xVal>
          <c:yVal>
            <c:numRef>
              <c:f>Standards!$G$2:$G$8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F92-4CD7-BB8E-AF1FD14A95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085103"/>
        <c:axId val="1625368048"/>
      </c:scatterChart>
      <c:valAx>
        <c:axId val="683085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5368048"/>
        <c:crosses val="autoZero"/>
        <c:crossBetween val="midCat"/>
      </c:valAx>
      <c:valAx>
        <c:axId val="162536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Abs_560</a:t>
                </a:r>
                <a:r>
                  <a:rPr lang="en-US" baseline="0"/>
                  <a:t> (nm)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0851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409575</xdr:colOff>
      <xdr:row>0</xdr:row>
      <xdr:rowOff>17145</xdr:rowOff>
    </xdr:from>
    <xdr:to>
      <xdr:col>15</xdr:col>
      <xdr:colOff>104775</xdr:colOff>
      <xdr:row>15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C4E9CB-F3BB-3F05-8FAC-A2CA8D67B2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5AC09C-3055-4589-B772-D1646E7B2EDC}" name="Table2" displayName="Table2" ref="A6:K26" totalsRowShown="0" headerRowDxfId="13" dataDxfId="11" headerRowBorderDxfId="12">
  <tableColumns count="11">
    <tableColumn id="1" xr3:uid="{3896E306-5745-4EEF-A07E-BDD2BB46BA6D}" name="Hashcode" dataDxfId="10"/>
    <tableColumn id="11" xr3:uid="{46FB0473-81B8-4219-A78B-D6C16098E56B}" name="Region" dataDxfId="9"/>
    <tableColumn id="10" xr3:uid="{EEA09F12-E1A0-4D30-BFDD-510C233A1755}" name="Specimen #" dataDxfId="8"/>
    <tableColumn id="2" xr3:uid="{A443A580-F8C4-4AA7-AB27-96EF879208D3}" name="Empty Tube Weight (g)" dataDxfId="7"/>
    <tableColumn id="3" xr3:uid="{A266A8BF-5599-48A1-89C8-AC21F0149F66}" name="Tissue Chunk Weight (g)" dataDxfId="6"/>
    <tableColumn id="4" xr3:uid="{A7620BFD-706A-4748-9BF9-8356A40748EA}" name="Tube with Tissue Chunk Weight (g)" dataDxfId="5"/>
    <tableColumn id="5" xr3:uid="{5EF413C1-CB53-4E82-8315-D51117CC0562}" name="Ground Tissue Tube Weight (g)" dataDxfId="4"/>
    <tableColumn id="6" xr3:uid="{F84F6D29-07A7-46CF-B58C-0ECE66D9DBF4}" name="Ground Tissue Weight (g)" dataDxfId="3">
      <calculatedColumnFormula>Table2[[#This Row],[Ground Tissue Tube Weight (g)]]-Table2[[#This Row],[Empty Tube Weight (g)]]</calculatedColumnFormula>
    </tableColumn>
    <tableColumn id="7" xr3:uid="{18A032BE-4B3F-480D-BCB2-2CBE17696C92}" name="Volume of HCl added (μL)" dataDxfId="2"/>
    <tableColumn id="8" xr3:uid="{380F0C02-FB8D-4032-AE7E-C1EC6F257444}" name="Volume of NaOH added (μL)" dataDxfId="1"/>
    <tableColumn id="9" xr3:uid="{7817F4DD-FBAC-4E54-B200-E96225C25550}" name="Aliquot used for dilution (μL)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606F6-4D44-4996-8715-F9153DF39010}">
  <sheetPr>
    <pageSetUpPr fitToPage="1"/>
  </sheetPr>
  <dimension ref="A1:K26"/>
  <sheetViews>
    <sheetView tabSelected="1" workbookViewId="0">
      <selection activeCell="E1" sqref="E1"/>
    </sheetView>
  </sheetViews>
  <sheetFormatPr defaultRowHeight="15" x14ac:dyDescent="0.25"/>
  <cols>
    <col min="1" max="1" width="11" style="14" bestFit="1" customWidth="1"/>
    <col min="2" max="2" width="7.28515625" style="14" bestFit="1" customWidth="1"/>
    <col min="3" max="3" width="11.28515625" style="14" bestFit="1" customWidth="1"/>
    <col min="4" max="5" width="16" style="14" customWidth="1"/>
    <col min="6" max="6" width="16.85546875" style="14" customWidth="1"/>
    <col min="7" max="9" width="16" style="14" customWidth="1"/>
    <col min="10" max="11" width="15.7109375" style="14" customWidth="1"/>
    <col min="12" max="16384" width="9.140625" style="14"/>
  </cols>
  <sheetData>
    <row r="1" spans="1:11" ht="22.5" customHeight="1" x14ac:dyDescent="0.25">
      <c r="A1" s="16" t="s">
        <v>0</v>
      </c>
      <c r="B1" s="30"/>
      <c r="C1" s="30"/>
      <c r="D1" s="31"/>
      <c r="G1" s="17" t="s">
        <v>1</v>
      </c>
      <c r="H1" s="32"/>
      <c r="I1" s="33"/>
      <c r="J1" s="34"/>
    </row>
    <row r="2" spans="1:11" ht="22.5" customHeight="1" x14ac:dyDescent="0.25">
      <c r="A2" s="15" t="s">
        <v>2</v>
      </c>
      <c r="B2" s="32"/>
      <c r="C2" s="33"/>
      <c r="D2" s="34"/>
      <c r="G2" s="29" t="s">
        <v>3</v>
      </c>
      <c r="H2" s="35"/>
      <c r="I2" s="36"/>
      <c r="J2" s="37"/>
    </row>
    <row r="6" spans="1:11" s="13" customFormat="1" ht="32.450000000000003" customHeight="1" x14ac:dyDescent="0.25">
      <c r="A6" s="26" t="s">
        <v>4</v>
      </c>
      <c r="B6" s="27" t="s">
        <v>5</v>
      </c>
      <c r="C6" s="27" t="s">
        <v>6</v>
      </c>
      <c r="D6" s="27" t="s">
        <v>7</v>
      </c>
      <c r="E6" s="27" t="s">
        <v>8</v>
      </c>
      <c r="F6" s="27" t="s">
        <v>9</v>
      </c>
      <c r="G6" s="27" t="s">
        <v>10</v>
      </c>
      <c r="H6" s="27" t="s">
        <v>11</v>
      </c>
      <c r="I6" s="27" t="s">
        <v>12</v>
      </c>
      <c r="J6" s="27" t="s">
        <v>13</v>
      </c>
      <c r="K6" s="28" t="s">
        <v>14</v>
      </c>
    </row>
    <row r="7" spans="1:11" ht="22.5" customHeight="1" x14ac:dyDescent="0.25">
      <c r="A7" s="18"/>
      <c r="B7" s="19"/>
      <c r="C7" s="19"/>
      <c r="D7" s="19"/>
      <c r="E7" s="19"/>
      <c r="F7" s="19"/>
      <c r="G7" s="19"/>
      <c r="H7" s="19">
        <f>Table2[[#This Row],[Ground Tissue Tube Weight (g)]]-Table2[[#This Row],[Empty Tube Weight (g)]]</f>
        <v>0</v>
      </c>
      <c r="I7" s="19"/>
      <c r="J7" s="19"/>
      <c r="K7" s="20"/>
    </row>
    <row r="8" spans="1:11" ht="22.5" customHeight="1" x14ac:dyDescent="0.25">
      <c r="A8" s="21"/>
      <c r="H8" s="14">
        <f>Table2[[#This Row],[Ground Tissue Tube Weight (g)]]-Table2[[#This Row],[Empty Tube Weight (g)]]</f>
        <v>0</v>
      </c>
      <c r="K8" s="22"/>
    </row>
    <row r="9" spans="1:11" ht="22.5" customHeight="1" x14ac:dyDescent="0.25">
      <c r="A9" s="21"/>
      <c r="H9" s="14">
        <f>Table2[[#This Row],[Ground Tissue Tube Weight (g)]]-Table2[[#This Row],[Empty Tube Weight (g)]]</f>
        <v>0</v>
      </c>
      <c r="K9" s="22"/>
    </row>
    <row r="10" spans="1:11" ht="22.5" customHeight="1" x14ac:dyDescent="0.25">
      <c r="A10" s="21"/>
      <c r="H10" s="14">
        <f>Table2[[#This Row],[Ground Tissue Tube Weight (g)]]-Table2[[#This Row],[Empty Tube Weight (g)]]</f>
        <v>0</v>
      </c>
      <c r="K10" s="22"/>
    </row>
    <row r="11" spans="1:11" ht="22.5" customHeight="1" x14ac:dyDescent="0.25">
      <c r="A11" s="21"/>
      <c r="H11" s="14">
        <f>Table2[[#This Row],[Ground Tissue Tube Weight (g)]]-Table2[[#This Row],[Empty Tube Weight (g)]]</f>
        <v>0</v>
      </c>
      <c r="K11" s="22"/>
    </row>
    <row r="12" spans="1:11" ht="22.5" customHeight="1" x14ac:dyDescent="0.25">
      <c r="A12" s="21"/>
      <c r="H12" s="14">
        <f>Table2[[#This Row],[Ground Tissue Tube Weight (g)]]-Table2[[#This Row],[Empty Tube Weight (g)]]</f>
        <v>0</v>
      </c>
      <c r="K12" s="22"/>
    </row>
    <row r="13" spans="1:11" ht="22.5" customHeight="1" x14ac:dyDescent="0.25">
      <c r="A13" s="21"/>
      <c r="H13" s="14">
        <f>Table2[[#This Row],[Ground Tissue Tube Weight (g)]]-Table2[[#This Row],[Empty Tube Weight (g)]]</f>
        <v>0</v>
      </c>
      <c r="K13" s="22"/>
    </row>
    <row r="14" spans="1:11" ht="22.5" customHeight="1" x14ac:dyDescent="0.25">
      <c r="A14" s="21"/>
      <c r="H14" s="14">
        <f>Table2[[#This Row],[Ground Tissue Tube Weight (g)]]-Table2[[#This Row],[Empty Tube Weight (g)]]</f>
        <v>0</v>
      </c>
      <c r="K14" s="22"/>
    </row>
    <row r="15" spans="1:11" ht="22.5" customHeight="1" x14ac:dyDescent="0.25">
      <c r="A15" s="21"/>
      <c r="H15" s="14">
        <f>Table2[[#This Row],[Ground Tissue Tube Weight (g)]]-Table2[[#This Row],[Empty Tube Weight (g)]]</f>
        <v>0</v>
      </c>
      <c r="K15" s="22"/>
    </row>
    <row r="16" spans="1:11" ht="22.5" customHeight="1" x14ac:dyDescent="0.25">
      <c r="A16" s="21"/>
      <c r="H16" s="14">
        <f>Table2[[#This Row],[Ground Tissue Tube Weight (g)]]-Table2[[#This Row],[Empty Tube Weight (g)]]</f>
        <v>0</v>
      </c>
      <c r="K16" s="22"/>
    </row>
    <row r="17" spans="1:11" ht="22.5" customHeight="1" x14ac:dyDescent="0.25">
      <c r="A17" s="21"/>
      <c r="H17" s="14">
        <f>Table2[[#This Row],[Ground Tissue Tube Weight (g)]]-Table2[[#This Row],[Empty Tube Weight (g)]]</f>
        <v>0</v>
      </c>
      <c r="K17" s="22"/>
    </row>
    <row r="18" spans="1:11" ht="22.5" customHeight="1" x14ac:dyDescent="0.25">
      <c r="A18" s="21"/>
      <c r="H18" s="14">
        <f>Table2[[#This Row],[Ground Tissue Tube Weight (g)]]-Table2[[#This Row],[Empty Tube Weight (g)]]</f>
        <v>0</v>
      </c>
      <c r="K18" s="22"/>
    </row>
    <row r="19" spans="1:11" ht="22.5" customHeight="1" x14ac:dyDescent="0.25">
      <c r="A19" s="21"/>
      <c r="H19" s="14">
        <f>Table2[[#This Row],[Ground Tissue Tube Weight (g)]]-Table2[[#This Row],[Empty Tube Weight (g)]]</f>
        <v>0</v>
      </c>
      <c r="K19" s="22"/>
    </row>
    <row r="20" spans="1:11" ht="22.5" customHeight="1" x14ac:dyDescent="0.25">
      <c r="A20" s="21"/>
      <c r="H20" s="14">
        <f>Table2[[#This Row],[Ground Tissue Tube Weight (g)]]-Table2[[#This Row],[Empty Tube Weight (g)]]</f>
        <v>0</v>
      </c>
      <c r="K20" s="22"/>
    </row>
    <row r="21" spans="1:11" ht="22.5" customHeight="1" x14ac:dyDescent="0.25">
      <c r="A21" s="21"/>
      <c r="H21" s="14">
        <f>Table2[[#This Row],[Ground Tissue Tube Weight (g)]]-Table2[[#This Row],[Empty Tube Weight (g)]]</f>
        <v>0</v>
      </c>
      <c r="K21" s="22"/>
    </row>
    <row r="22" spans="1:11" ht="22.5" customHeight="1" x14ac:dyDescent="0.25">
      <c r="A22" s="21"/>
      <c r="H22" s="14">
        <f>Table2[[#This Row],[Ground Tissue Tube Weight (g)]]-Table2[[#This Row],[Empty Tube Weight (g)]]</f>
        <v>0</v>
      </c>
      <c r="K22" s="22"/>
    </row>
    <row r="23" spans="1:11" ht="22.5" customHeight="1" x14ac:dyDescent="0.25">
      <c r="A23" s="21"/>
      <c r="H23" s="14">
        <f>Table2[[#This Row],[Ground Tissue Tube Weight (g)]]-Table2[[#This Row],[Empty Tube Weight (g)]]</f>
        <v>0</v>
      </c>
      <c r="K23" s="22"/>
    </row>
    <row r="24" spans="1:11" ht="22.5" customHeight="1" x14ac:dyDescent="0.25">
      <c r="A24" s="21"/>
      <c r="H24" s="14">
        <f>Table2[[#This Row],[Ground Tissue Tube Weight (g)]]-Table2[[#This Row],[Empty Tube Weight (g)]]</f>
        <v>0</v>
      </c>
      <c r="K24" s="22"/>
    </row>
    <row r="25" spans="1:11" ht="22.5" customHeight="1" x14ac:dyDescent="0.25">
      <c r="A25" s="21"/>
      <c r="H25" s="14">
        <f>Table2[[#This Row],[Ground Tissue Tube Weight (g)]]-Table2[[#This Row],[Empty Tube Weight (g)]]</f>
        <v>0</v>
      </c>
      <c r="K25" s="22"/>
    </row>
    <row r="26" spans="1:11" ht="22.5" customHeight="1" x14ac:dyDescent="0.25">
      <c r="A26" s="23"/>
      <c r="B26" s="24"/>
      <c r="C26" s="24"/>
      <c r="D26" s="24"/>
      <c r="E26" s="24"/>
      <c r="F26" s="24"/>
      <c r="G26" s="24"/>
      <c r="H26" s="24">
        <f>Table2[[#This Row],[Ground Tissue Tube Weight (g)]]-Table2[[#This Row],[Empty Tube Weight (g)]]</f>
        <v>0</v>
      </c>
      <c r="I26" s="24"/>
      <c r="J26" s="24"/>
      <c r="K26" s="25"/>
    </row>
  </sheetData>
  <mergeCells count="4">
    <mergeCell ref="B1:D1"/>
    <mergeCell ref="B2:D2"/>
    <mergeCell ref="H1:J1"/>
    <mergeCell ref="H2:J2"/>
  </mergeCells>
  <phoneticPr fontId="4" type="noConversion"/>
  <printOptions horizontalCentered="1"/>
  <pageMargins left="0.25" right="0.25" top="0.75" bottom="0.75" header="0.3" footer="0.3"/>
  <pageSetup scale="84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5ECCC-A17C-459A-BED5-BEB7B47E363B}">
  <dimension ref="A1:D48"/>
  <sheetViews>
    <sheetView workbookViewId="0">
      <selection activeCell="E31" sqref="E31"/>
    </sheetView>
  </sheetViews>
  <sheetFormatPr defaultRowHeight="15" x14ac:dyDescent="0.25"/>
  <sheetData>
    <row r="1" spans="1:4" x14ac:dyDescent="0.25">
      <c r="A1" t="s">
        <v>15</v>
      </c>
      <c r="C1" t="s">
        <v>16</v>
      </c>
    </row>
    <row r="2" spans="1:4" x14ac:dyDescent="0.25">
      <c r="A2" t="s">
        <v>17</v>
      </c>
      <c r="C2" t="s">
        <v>18</v>
      </c>
    </row>
    <row r="3" spans="1:4" x14ac:dyDescent="0.25">
      <c r="A3" t="s">
        <v>19</v>
      </c>
      <c r="C3" t="s">
        <v>20</v>
      </c>
    </row>
    <row r="4" spans="1:4" x14ac:dyDescent="0.25">
      <c r="A4" t="s">
        <v>21</v>
      </c>
      <c r="C4" t="s">
        <v>22</v>
      </c>
    </row>
    <row r="5" spans="1:4" x14ac:dyDescent="0.25">
      <c r="A5" t="s">
        <v>23</v>
      </c>
      <c r="C5" t="s">
        <v>24</v>
      </c>
    </row>
    <row r="6" spans="1:4" x14ac:dyDescent="0.25">
      <c r="A6" t="s">
        <v>25</v>
      </c>
      <c r="C6" t="s">
        <v>26</v>
      </c>
    </row>
    <row r="7" spans="1:4" x14ac:dyDescent="0.25">
      <c r="A7" t="s">
        <v>27</v>
      </c>
      <c r="C7" t="s">
        <v>28</v>
      </c>
    </row>
    <row r="8" spans="1:4" ht="15.75" thickBot="1" x14ac:dyDescent="0.3">
      <c r="A8" s="1" t="s">
        <v>29</v>
      </c>
      <c r="B8" s="1"/>
      <c r="C8" s="1" t="s">
        <v>30</v>
      </c>
      <c r="D8" s="1"/>
    </row>
    <row r="9" spans="1:4" x14ac:dyDescent="0.25">
      <c r="A9" t="s">
        <v>31</v>
      </c>
      <c r="C9" t="s">
        <v>32</v>
      </c>
    </row>
    <row r="10" spans="1:4" x14ac:dyDescent="0.25">
      <c r="A10" t="s">
        <v>33</v>
      </c>
      <c r="C10" t="s">
        <v>34</v>
      </c>
    </row>
    <row r="11" spans="1:4" x14ac:dyDescent="0.25">
      <c r="A11" t="s">
        <v>35</v>
      </c>
      <c r="C11" t="s">
        <v>36</v>
      </c>
    </row>
    <row r="12" spans="1:4" x14ac:dyDescent="0.25">
      <c r="A12" t="s">
        <v>37</v>
      </c>
      <c r="C12" t="s">
        <v>38</v>
      </c>
    </row>
    <row r="13" spans="1:4" x14ac:dyDescent="0.25">
      <c r="A13" t="s">
        <v>39</v>
      </c>
      <c r="C13" t="s">
        <v>40</v>
      </c>
    </row>
    <row r="14" spans="1:4" x14ac:dyDescent="0.25">
      <c r="A14" t="s">
        <v>41</v>
      </c>
      <c r="C14" t="s">
        <v>42</v>
      </c>
    </row>
    <row r="15" spans="1:4" x14ac:dyDescent="0.25">
      <c r="A15" t="s">
        <v>43</v>
      </c>
      <c r="C15" t="s">
        <v>44</v>
      </c>
    </row>
    <row r="16" spans="1:4" ht="15.75" thickBot="1" x14ac:dyDescent="0.3">
      <c r="A16" s="1" t="s">
        <v>45</v>
      </c>
      <c r="B16" s="1"/>
      <c r="C16" s="1" t="s">
        <v>46</v>
      </c>
      <c r="D16" s="1"/>
    </row>
    <row r="17" spans="1:4" x14ac:dyDescent="0.25">
      <c r="A17" t="s">
        <v>47</v>
      </c>
      <c r="C17" t="s">
        <v>48</v>
      </c>
    </row>
    <row r="18" spans="1:4" x14ac:dyDescent="0.25">
      <c r="A18" t="s">
        <v>49</v>
      </c>
      <c r="C18" t="s">
        <v>50</v>
      </c>
    </row>
    <row r="19" spans="1:4" x14ac:dyDescent="0.25">
      <c r="A19" t="s">
        <v>51</v>
      </c>
      <c r="C19" t="s">
        <v>52</v>
      </c>
    </row>
    <row r="20" spans="1:4" x14ac:dyDescent="0.25">
      <c r="A20" t="s">
        <v>53</v>
      </c>
      <c r="C20" t="s">
        <v>54</v>
      </c>
    </row>
    <row r="21" spans="1:4" x14ac:dyDescent="0.25">
      <c r="A21" t="s">
        <v>55</v>
      </c>
      <c r="C21" t="s">
        <v>56</v>
      </c>
    </row>
    <row r="22" spans="1:4" x14ac:dyDescent="0.25">
      <c r="A22" t="s">
        <v>57</v>
      </c>
      <c r="C22" t="s">
        <v>58</v>
      </c>
    </row>
    <row r="23" spans="1:4" x14ac:dyDescent="0.25">
      <c r="A23" t="s">
        <v>59</v>
      </c>
      <c r="C23" t="s">
        <v>60</v>
      </c>
    </row>
    <row r="24" spans="1:4" ht="15.75" thickBot="1" x14ac:dyDescent="0.3">
      <c r="A24" s="1" t="s">
        <v>61</v>
      </c>
      <c r="B24" s="1"/>
      <c r="C24" s="1" t="s">
        <v>62</v>
      </c>
      <c r="D24" s="1"/>
    </row>
    <row r="25" spans="1:4" x14ac:dyDescent="0.25">
      <c r="A25" t="s">
        <v>63</v>
      </c>
      <c r="C25" t="s">
        <v>64</v>
      </c>
    </row>
    <row r="26" spans="1:4" x14ac:dyDescent="0.25">
      <c r="A26" t="s">
        <v>65</v>
      </c>
      <c r="C26" t="s">
        <v>66</v>
      </c>
    </row>
    <row r="27" spans="1:4" x14ac:dyDescent="0.25">
      <c r="A27" t="s">
        <v>67</v>
      </c>
      <c r="C27" t="s">
        <v>68</v>
      </c>
    </row>
    <row r="28" spans="1:4" x14ac:dyDescent="0.25">
      <c r="A28" t="s">
        <v>69</v>
      </c>
      <c r="C28" t="s">
        <v>70</v>
      </c>
    </row>
    <row r="29" spans="1:4" x14ac:dyDescent="0.25">
      <c r="A29" t="s">
        <v>71</v>
      </c>
      <c r="C29" t="s">
        <v>72</v>
      </c>
    </row>
    <row r="30" spans="1:4" x14ac:dyDescent="0.25">
      <c r="A30" t="s">
        <v>73</v>
      </c>
      <c r="C30" t="s">
        <v>74</v>
      </c>
    </row>
    <row r="31" spans="1:4" x14ac:dyDescent="0.25">
      <c r="A31" t="s">
        <v>75</v>
      </c>
      <c r="C31" t="s">
        <v>76</v>
      </c>
    </row>
    <row r="32" spans="1:4" ht="15.75" thickBot="1" x14ac:dyDescent="0.3">
      <c r="A32" s="1" t="s">
        <v>77</v>
      </c>
      <c r="B32" s="1"/>
      <c r="C32" s="1" t="s">
        <v>78</v>
      </c>
      <c r="D32" s="1"/>
    </row>
    <row r="33" spans="1:4" x14ac:dyDescent="0.25">
      <c r="A33" t="s">
        <v>79</v>
      </c>
      <c r="C33" t="s">
        <v>80</v>
      </c>
    </row>
    <row r="34" spans="1:4" x14ac:dyDescent="0.25">
      <c r="A34" t="s">
        <v>81</v>
      </c>
      <c r="C34" t="s">
        <v>82</v>
      </c>
    </row>
    <row r="35" spans="1:4" x14ac:dyDescent="0.25">
      <c r="A35" t="s">
        <v>83</v>
      </c>
      <c r="C35" t="s">
        <v>84</v>
      </c>
    </row>
    <row r="36" spans="1:4" x14ac:dyDescent="0.25">
      <c r="A36" t="s">
        <v>85</v>
      </c>
      <c r="C36" t="s">
        <v>86</v>
      </c>
    </row>
    <row r="37" spans="1:4" x14ac:dyDescent="0.25">
      <c r="A37" t="s">
        <v>87</v>
      </c>
      <c r="C37" t="s">
        <v>88</v>
      </c>
    </row>
    <row r="38" spans="1:4" x14ac:dyDescent="0.25">
      <c r="A38" t="s">
        <v>89</v>
      </c>
      <c r="C38" t="s">
        <v>90</v>
      </c>
    </row>
    <row r="39" spans="1:4" x14ac:dyDescent="0.25">
      <c r="A39" t="s">
        <v>91</v>
      </c>
      <c r="C39" t="s">
        <v>92</v>
      </c>
    </row>
    <row r="40" spans="1:4" ht="15.75" thickBot="1" x14ac:dyDescent="0.3">
      <c r="A40" s="1" t="s">
        <v>93</v>
      </c>
      <c r="B40" s="1"/>
      <c r="C40" s="1" t="s">
        <v>94</v>
      </c>
      <c r="D40" s="1"/>
    </row>
    <row r="41" spans="1:4" x14ac:dyDescent="0.25">
      <c r="A41" t="s">
        <v>95</v>
      </c>
      <c r="C41" t="s">
        <v>96</v>
      </c>
    </row>
    <row r="42" spans="1:4" x14ac:dyDescent="0.25">
      <c r="A42" t="s">
        <v>97</v>
      </c>
      <c r="C42" t="s">
        <v>98</v>
      </c>
    </row>
    <row r="43" spans="1:4" x14ac:dyDescent="0.25">
      <c r="A43" t="s">
        <v>99</v>
      </c>
      <c r="C43" t="s">
        <v>100</v>
      </c>
    </row>
    <row r="44" spans="1:4" x14ac:dyDescent="0.25">
      <c r="A44" t="s">
        <v>101</v>
      </c>
      <c r="C44" t="s">
        <v>102</v>
      </c>
    </row>
    <row r="45" spans="1:4" x14ac:dyDescent="0.25">
      <c r="A45" t="s">
        <v>103</v>
      </c>
      <c r="C45" t="s">
        <v>104</v>
      </c>
    </row>
    <row r="46" spans="1:4" x14ac:dyDescent="0.25">
      <c r="A46" t="s">
        <v>105</v>
      </c>
      <c r="C46" t="s">
        <v>106</v>
      </c>
    </row>
    <row r="47" spans="1:4" x14ac:dyDescent="0.25">
      <c r="A47" t="s">
        <v>107</v>
      </c>
      <c r="C47" t="s">
        <v>108</v>
      </c>
    </row>
    <row r="48" spans="1:4" x14ac:dyDescent="0.25">
      <c r="A48" t="s">
        <v>109</v>
      </c>
      <c r="C48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6DF27-FE65-4937-98DE-CEDEE4692BBF}">
  <dimension ref="A1:L23"/>
  <sheetViews>
    <sheetView workbookViewId="0">
      <selection activeCell="D17" sqref="D17"/>
    </sheetView>
  </sheetViews>
  <sheetFormatPr defaultRowHeight="15" x14ac:dyDescent="0.25"/>
  <cols>
    <col min="1" max="1" width="13" bestFit="1" customWidth="1"/>
    <col min="2" max="2" width="13.28515625" bestFit="1" customWidth="1"/>
    <col min="3" max="3" width="19" bestFit="1" customWidth="1"/>
    <col min="7" max="7" width="13.28515625" bestFit="1" customWidth="1"/>
    <col min="9" max="9" width="14.140625" customWidth="1"/>
    <col min="12" max="12" width="15.7109375" customWidth="1"/>
    <col min="17" max="17" width="11.42578125" customWidth="1"/>
    <col min="20" max="20" width="23.28515625" customWidth="1"/>
  </cols>
  <sheetData>
    <row r="1" spans="1:7" x14ac:dyDescent="0.25">
      <c r="A1" t="s">
        <v>111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</row>
    <row r="2" spans="1:7" x14ac:dyDescent="0.25">
      <c r="A2">
        <v>0</v>
      </c>
      <c r="F2" t="e">
        <f>AVERAGE(D2:E2)</f>
        <v>#DIV/0!</v>
      </c>
      <c r="G2" t="e">
        <f>F2-$D$2</f>
        <v>#DIV/0!</v>
      </c>
    </row>
    <row r="3" spans="1:7" x14ac:dyDescent="0.25">
      <c r="A3">
        <v>1</v>
      </c>
      <c r="F3" t="e">
        <f t="shared" ref="F3:F8" si="0">AVERAGE(D3:E3)</f>
        <v>#DIV/0!</v>
      </c>
      <c r="G3" t="e">
        <f t="shared" ref="G3:G8" si="1">F3-$D$2</f>
        <v>#DIV/0!</v>
      </c>
    </row>
    <row r="4" spans="1:7" x14ac:dyDescent="0.25">
      <c r="A4">
        <v>2</v>
      </c>
      <c r="F4" t="e">
        <f t="shared" si="0"/>
        <v>#DIV/0!</v>
      </c>
      <c r="G4" t="e">
        <f t="shared" si="1"/>
        <v>#DIV/0!</v>
      </c>
    </row>
    <row r="5" spans="1:7" x14ac:dyDescent="0.25">
      <c r="A5">
        <v>4</v>
      </c>
      <c r="F5" t="e">
        <f t="shared" si="0"/>
        <v>#DIV/0!</v>
      </c>
      <c r="G5" t="e">
        <f t="shared" si="1"/>
        <v>#DIV/0!</v>
      </c>
    </row>
    <row r="6" spans="1:7" x14ac:dyDescent="0.25">
      <c r="A6">
        <v>5</v>
      </c>
      <c r="F6" t="e">
        <f t="shared" si="0"/>
        <v>#DIV/0!</v>
      </c>
      <c r="G6" t="e">
        <f t="shared" si="1"/>
        <v>#DIV/0!</v>
      </c>
    </row>
    <row r="7" spans="1:7" x14ac:dyDescent="0.25">
      <c r="A7">
        <v>6</v>
      </c>
      <c r="F7" t="e">
        <f t="shared" si="0"/>
        <v>#DIV/0!</v>
      </c>
      <c r="G7" t="e">
        <f t="shared" si="1"/>
        <v>#DIV/0!</v>
      </c>
    </row>
    <row r="8" spans="1:7" x14ac:dyDescent="0.25">
      <c r="A8">
        <v>7</v>
      </c>
      <c r="F8" t="e">
        <f t="shared" si="0"/>
        <v>#DIV/0!</v>
      </c>
      <c r="G8" t="e">
        <f t="shared" si="1"/>
        <v>#DIV/0!</v>
      </c>
    </row>
    <row r="17" spans="9:12" ht="15.75" thickBot="1" x14ac:dyDescent="0.3"/>
    <row r="18" spans="9:12" ht="15.75" thickBot="1" x14ac:dyDescent="0.3">
      <c r="I18" s="38" t="s">
        <v>118</v>
      </c>
      <c r="J18" s="39"/>
      <c r="K18" s="39"/>
      <c r="L18" s="40"/>
    </row>
    <row r="19" spans="9:12" x14ac:dyDescent="0.25">
      <c r="I19" s="2" t="s">
        <v>119</v>
      </c>
      <c r="J19" s="11" t="e" cm="1">
        <f t="array" ref="J19">LINEST(G2:G8,B2:B8,FALSE,TRUE)</f>
        <v>#VALUE!</v>
      </c>
      <c r="K19" s="3"/>
      <c r="L19" s="4" t="s">
        <v>120</v>
      </c>
    </row>
    <row r="20" spans="9:12" x14ac:dyDescent="0.25">
      <c r="I20" s="5" t="s">
        <v>121</v>
      </c>
      <c r="J20" s="12"/>
      <c r="K20" s="6"/>
      <c r="L20" s="7" t="s">
        <v>122</v>
      </c>
    </row>
    <row r="21" spans="9:12" ht="30" x14ac:dyDescent="0.25">
      <c r="I21" s="5" t="s">
        <v>123</v>
      </c>
      <c r="J21" s="12"/>
      <c r="K21" s="6"/>
      <c r="L21" s="7" t="s">
        <v>124</v>
      </c>
    </row>
    <row r="22" spans="9:12" ht="30" x14ac:dyDescent="0.25">
      <c r="I22" s="5" t="s">
        <v>125</v>
      </c>
      <c r="J22" s="12"/>
      <c r="K22" s="6"/>
      <c r="L22" s="7" t="s">
        <v>126</v>
      </c>
    </row>
    <row r="23" spans="9:12" ht="45.75" thickBot="1" x14ac:dyDescent="0.3">
      <c r="I23" s="8" t="s">
        <v>127</v>
      </c>
      <c r="J23" s="9"/>
      <c r="K23" s="9"/>
      <c r="L23" s="10" t="s">
        <v>128</v>
      </c>
    </row>
  </sheetData>
  <mergeCells count="1">
    <mergeCell ref="I18:L18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5a2885-0f9b-4d04-9bc1-f867a2376b8a">
      <Terms xmlns="http://schemas.microsoft.com/office/infopath/2007/PartnerControls"/>
    </lcf76f155ced4ddcb4097134ff3c332f>
    <TaxCatchAll xmlns="6cbc0c5a-d948-46e5-8624-1bad210f77c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5EA08FA511AE4C9FFF632E6536ED13" ma:contentTypeVersion="17" ma:contentTypeDescription="Create a new document." ma:contentTypeScope="" ma:versionID="482b41a7d5b6e1869d3096739eaa397a">
  <xsd:schema xmlns:xsd="http://www.w3.org/2001/XMLSchema" xmlns:xs="http://www.w3.org/2001/XMLSchema" xmlns:p="http://schemas.microsoft.com/office/2006/metadata/properties" xmlns:ns2="5d5a2885-0f9b-4d04-9bc1-f867a2376b8a" xmlns:ns3="6cbc0c5a-d948-46e5-8624-1bad210f77c7" targetNamespace="http://schemas.microsoft.com/office/2006/metadata/properties" ma:root="true" ma:fieldsID="183c2dbcc88402a537c49c71030961e9" ns2:_="" ns3:_="">
    <xsd:import namespace="5d5a2885-0f9b-4d04-9bc1-f867a2376b8a"/>
    <xsd:import namespace="6cbc0c5a-d948-46e5-8624-1bad210f77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5a2885-0f9b-4d04-9bc1-f867a2376b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560d88b-9459-45c3-8a30-9c03b99f5b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bc0c5a-d948-46e5-8624-1bad210f77c7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6299094-9969-4aa1-ba76-85cf9469c7b4}" ma:internalName="TaxCatchAll" ma:showField="CatchAllData" ma:web="6cbc0c5a-d948-46e5-8624-1bad210f77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364BC3-E71F-44D9-82D3-558CC9E09DBF}">
  <ds:schemaRefs>
    <ds:schemaRef ds:uri="http://schemas.microsoft.com/office/2006/metadata/properties"/>
    <ds:schemaRef ds:uri="http://schemas.microsoft.com/office/infopath/2007/PartnerControls"/>
    <ds:schemaRef ds:uri="5d5a2885-0f9b-4d04-9bc1-f867a2376b8a"/>
    <ds:schemaRef ds:uri="6cbc0c5a-d948-46e5-8624-1bad210f77c7"/>
  </ds:schemaRefs>
</ds:datastoreItem>
</file>

<file path=customXml/itemProps2.xml><?xml version="1.0" encoding="utf-8"?>
<ds:datastoreItem xmlns:ds="http://schemas.openxmlformats.org/officeDocument/2006/customXml" ds:itemID="{6050C139-82A9-428E-AB65-1289DFE5D5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5a2885-0f9b-4d04-9bc1-f867a2376b8a"/>
    <ds:schemaRef ds:uri="6cbc0c5a-d948-46e5-8624-1bad210f77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81D00F1-752C-4EC5-B907-42BC8A71177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Tube Weights</vt:lpstr>
      <vt:lpstr>Plate Loading</vt:lpstr>
      <vt:lpstr>Standards</vt:lpstr>
      <vt:lpstr>'Tube Weights'!Print_Area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Milburn, Gregory N.</dc:creator>
  <cp:keywords/>
  <dc:description/>
  <cp:lastModifiedBy>Yackzan, Andrew T.</cp:lastModifiedBy>
  <cp:revision/>
  <cp:lastPrinted>2023-12-18T15:20:13Z</cp:lastPrinted>
  <dcterms:created xsi:type="dcterms:W3CDTF">2023-12-08T19:44:58Z</dcterms:created>
  <dcterms:modified xsi:type="dcterms:W3CDTF">2023-12-18T15:20:17Z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0x010100965EA08FA511AE4C9FFF632E6536ED13</vt:lpwstr>
  </property>
  <property fmtid="{D5CDD505-2E9C-101B-9397-08002B2CF9AE}" pid="3" name="MediaServiceImageTags">
    <vt:lpwstr/>
  </property>
</Properties>
</file>