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37C Pre-act slon\"/>
    </mc:Choice>
  </mc:AlternateContent>
  <xr:revisionPtr revIDLastSave="0" documentId="13_ncr:1_{F2A0A409-8432-4D51-84C6-E6CC53DDA0AC}" xr6:coauthVersionLast="36" xr6:coauthVersionMax="36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M11" i="1"/>
  <c r="M5" i="1"/>
  <c r="J6" i="1" l="1"/>
  <c r="M6" i="1" s="1"/>
  <c r="J7" i="1" l="1"/>
  <c r="M7" i="1" s="1"/>
  <c r="J8" i="1"/>
  <c r="M8" i="1" s="1"/>
  <c r="J9" i="1"/>
  <c r="M9" i="1" s="1"/>
  <c r="J10" i="1"/>
  <c r="M10" i="1" s="1"/>
  <c r="J5" i="1"/>
</calcChain>
</file>

<file path=xl/sharedStrings.xml><?xml version="1.0" encoding="utf-8"?>
<sst xmlns="http://schemas.openxmlformats.org/spreadsheetml/2006/main" count="201" uniqueCount="63">
  <si>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</si>
  <si>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</si>
  <si>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</si>
  <si>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</si>
  <si>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</si>
  <si>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</si>
  <si>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</si>
  <si>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</si>
  <si>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 xml:space="preserve">EGTA </t>
  </si>
  <si>
    <t xml:space="preserve">Sigma </t>
  </si>
  <si>
    <t xml:space="preserve">Imidazole </t>
  </si>
  <si>
    <t xml:space="preserve">KCl </t>
  </si>
  <si>
    <t xml:space="preserve">Creatine Phosphate </t>
  </si>
  <si>
    <t xml:space="preserve">ATP </t>
  </si>
  <si>
    <t xml:space="preserve">Roche </t>
  </si>
  <si>
    <t xml:space="preserve">CaCl2 </t>
  </si>
  <si>
    <t xml:space="preserve">MgCl2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</si>
  <si>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</si>
  <si>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</si>
  <si>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</si>
  <si>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</si>
  <si>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</si>
  <si>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</si>
  <si>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Ionic Strength is 180mM if 32mM is used for pHing. </t>
  </si>
  <si>
    <t>pCa Solutions pH 7.0 @ 37C </t>
  </si>
  <si>
    <t>Conc in M (See calculations in MaxChelator output file)</t>
  </si>
  <si>
    <t xml:space="preserve">Amount for 100 ml </t>
  </si>
  <si>
    <t>conce in mM</t>
  </si>
  <si>
    <t>Sigma</t>
  </si>
  <si>
    <t>Unit</t>
  </si>
  <si>
    <t>g</t>
  </si>
  <si>
    <t>µL </t>
  </si>
  <si>
    <t>ml</t>
  </si>
  <si>
    <t>mL </t>
  </si>
  <si>
    <t>Stock (0.5M)</t>
  </si>
  <si>
    <t>Thermo (0.1M)</t>
  </si>
  <si>
    <t xml:space="preserve">Actual amount taken </t>
  </si>
  <si>
    <t>Catalog</t>
  </si>
  <si>
    <t>P4504-500G</t>
  </si>
  <si>
    <t>E4378-100G</t>
  </si>
  <si>
    <t>Orion</t>
  </si>
  <si>
    <t xml:space="preserve">0.5M Stock </t>
  </si>
  <si>
    <t>Aldrich</t>
  </si>
  <si>
    <t>A26209-10G</t>
  </si>
  <si>
    <t>I5513-25G</t>
  </si>
  <si>
    <t xml:space="preserve">Amount Taken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</si>
  <si>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</si>
  <si>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</si>
  <si>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</si>
  <si>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</si>
  <si>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</si>
  <si>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</si>
  <si>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</si>
  <si>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</si>
  <si>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</si>
  <si>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</si>
  <si>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</si>
  <si>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</si>
  <si>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Pre-Act pH 7.0 @ 37C </t>
  </si>
  <si>
    <t>HDTA</t>
  </si>
  <si>
    <t>232459 </t>
  </si>
  <si>
    <t>vol (L)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</si>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</sst>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ont="1" applyBorder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2.xml"/>
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33633-27DD-4953-A288-653F7967B681}" name="Table1" displayName="Table1" ref="C1:O18" totalsRowShown="0">
  <autoFilter ref="C1:O18" xr:uid="{D622CDC8-1C19-4727-AA9C-559C0324B78B}"/>
  <tableColumns count="13">
    <tableColumn id="1" xr3:uid="{93AC6C0C-CAA5-4024-BA0A-3C45E5307E1C}" name="Column1"/>
    <tableColumn id="2" xr3:uid="{1AB56458-3FF6-401C-9394-6596C762D635}" name="Column2"/>
    <tableColumn id="3" xr3:uid="{53B004D4-1758-4D37-963B-F15E4C4C4334}" name="Column3"/>
    <tableColumn id="4" xr3:uid="{6AE1331C-6113-44D6-864E-0A540D6AD559}" name="Column4"/>
    <tableColumn id="5" xr3:uid="{CE55ABB3-6109-48F7-9269-03827C1B803B}" name="Column5"/>
    <tableColumn id="6" xr3:uid="{4B8FCB49-8545-4F2D-82A3-C6F8C61357D9}" name="Column6"/>
    <tableColumn id="7" xr3:uid="{4386AC0B-6398-42E9-A846-B291AECC7241}" name="Column7"/>
    <tableColumn id="8" xr3:uid="{11DFD3C1-4C95-416F-8237-DF632C0035C4}" name="Column8"/>
    <tableColumn id="9" xr3:uid="{295BE14D-EEAD-4DB6-8D5D-1C923AF6DFC6}" name="Column9"/>
    <tableColumn id="10" xr3:uid="{2FCD112C-F7E9-47FD-998B-BCD51B0C7DCE}" name="Column10"/>
    <tableColumn id="11" xr3:uid="{0BD83FDE-54D8-4425-937A-E3D6877B00CE}" name="Column11"/>
    <tableColumn id="12" xr3:uid="{7376E4E7-C645-4535-A09B-10A76BDE5C37}" name="Column12"/>
    <tableColumn id="13" xr3:uid="{1402A69E-3DDD-40B1-B186-A098E3B0C2E9}" name="Column1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7"/>
  <sheetViews>
    <sheetView tabSelected="1" workbookViewId="0">
      <selection activeCell="C1" sqref="C1:O17"/>
    </sheetView>
  </sheetViews>
  <sheetFormatPr defaultRowHeight="15" x14ac:dyDescent="0.25"/>
  <cols>
    <col min="3" max="3" width="13" customWidth="1"/>
    <col min="4" max="5" width="11" customWidth="1"/>
    <col min="6" max="6" width="14.7109375" bestFit="1" customWidth="1"/>
    <col min="7" max="7" width="23.42578125" customWidth="1"/>
    <col min="8" max="10" width="11" customWidth="1"/>
    <col min="11" max="11" width="18" customWidth="1"/>
    <col min="12" max="12" width="18" bestFit="1" customWidth="1"/>
    <col min="13" max="13" width="12" customWidth="1"/>
    <col min="14" max="14" width="14.42578125" customWidth="1"/>
  </cols>
  <sheetData>
    <row r="1" spans="3:15" x14ac:dyDescent="0.25"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4" t="s">
        <v>57</v>
      </c>
      <c r="O1" s="4" t="s">
        <v>62</v>
      </c>
    </row>
    <row r="2" spans="3:15" x14ac:dyDescent="0.25">
      <c r="C2" s="4" t="s">
        <v>58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3:15" x14ac:dyDescent="0.25">
      <c r="C3" s="4" t="s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3:15" x14ac:dyDescent="0.25">
      <c r="C4" s="4" t="s">
        <v>1</v>
      </c>
      <c r="D4" s="4" t="s">
        <v>2</v>
      </c>
      <c r="E4" s="4" t="s">
        <v>3</v>
      </c>
      <c r="F4" s="4" t="s">
        <v>37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25</v>
      </c>
      <c r="L4" s="4" t="s">
        <v>61</v>
      </c>
      <c r="M4" s="4" t="s">
        <v>26</v>
      </c>
      <c r="N4" s="4" t="s">
        <v>29</v>
      </c>
      <c r="O4" s="4" t="s">
        <v>45</v>
      </c>
    </row>
    <row r="5" spans="3:15" x14ac:dyDescent="0.25">
      <c r="C5" s="4" t="s">
        <v>0</v>
      </c>
      <c r="D5" s="4" t="s">
        <v>8</v>
      </c>
      <c r="E5" s="4" t="s">
        <v>9</v>
      </c>
      <c r="F5" s="4" t="s">
        <v>39</v>
      </c>
      <c r="G5" s="4" t="s">
        <v>0</v>
      </c>
      <c r="H5" s="4">
        <v>380.35</v>
      </c>
      <c r="I5" s="4">
        <v>97</v>
      </c>
      <c r="J5" s="4">
        <f>H5/I5*100</f>
        <v>392.11340206185571</v>
      </c>
      <c r="K5" s="4">
        <v>5.0000000000000001E-4</v>
      </c>
      <c r="L5" s="4"/>
      <c r="M5" s="8">
        <f>ROUND(J5*K5*$L$8,4)</f>
        <v>9.7999999999999997E-3</v>
      </c>
      <c r="N5" s="4" t="s">
        <v>30</v>
      </c>
      <c r="O5" s="4"/>
    </row>
    <row r="6" spans="3:15" x14ac:dyDescent="0.25">
      <c r="C6" s="4"/>
      <c r="D6" s="4" t="s">
        <v>59</v>
      </c>
      <c r="E6" s="4" t="s">
        <v>9</v>
      </c>
      <c r="F6" s="4" t="s">
        <v>60</v>
      </c>
      <c r="G6" s="4"/>
      <c r="H6" s="4">
        <v>348.35</v>
      </c>
      <c r="I6" s="4">
        <v>97</v>
      </c>
      <c r="J6" s="4">
        <f>H6/I6*100</f>
        <v>359.12371134020617</v>
      </c>
      <c r="K6" s="4">
        <v>6.4999999999999997E-3</v>
      </c>
      <c r="L6" s="4"/>
      <c r="M6" s="8">
        <f t="shared" ref="M6:M10" si="0">ROUND(J6*K6*$L$8,4)</f>
        <v>0.1167</v>
      </c>
      <c r="N6" s="4" t="s">
        <v>30</v>
      </c>
      <c r="O6" s="4"/>
    </row>
    <row r="7" spans="3:15" x14ac:dyDescent="0.25">
      <c r="C7" s="4" t="s">
        <v>0</v>
      </c>
      <c r="D7" s="4" t="s">
        <v>10</v>
      </c>
      <c r="E7" s="4" t="s">
        <v>9</v>
      </c>
      <c r="F7" s="4" t="s">
        <v>44</v>
      </c>
      <c r="G7" s="4" t="s">
        <v>0</v>
      </c>
      <c r="H7" s="4">
        <v>68.08</v>
      </c>
      <c r="I7" s="4">
        <v>99</v>
      </c>
      <c r="J7" s="4">
        <f t="shared" ref="J7:J10" si="1">H7/I7*100</f>
        <v>68.767676767676761</v>
      </c>
      <c r="K7" s="4">
        <v>0.02</v>
      </c>
      <c r="L7" s="4"/>
      <c r="M7" s="8">
        <f t="shared" si="0"/>
        <v>6.88E-2</v>
      </c>
      <c r="N7" s="4" t="s">
        <v>30</v>
      </c>
      <c r="O7" s="4"/>
    </row>
    <row r="8" spans="3:15" x14ac:dyDescent="0.25">
      <c r="C8" s="4" t="s">
        <v>0</v>
      </c>
      <c r="D8" s="4" t="s">
        <v>11</v>
      </c>
      <c r="E8" s="4" t="s">
        <v>9</v>
      </c>
      <c r="F8" s="4" t="s">
        <v>38</v>
      </c>
      <c r="G8" s="4" t="s">
        <v>0</v>
      </c>
      <c r="H8" s="4">
        <v>74.56</v>
      </c>
      <c r="I8" s="4">
        <v>99</v>
      </c>
      <c r="J8" s="4">
        <f t="shared" si="1"/>
        <v>75.313131313131322</v>
      </c>
      <c r="K8" s="4">
        <v>6.6000000000000003E-2</v>
      </c>
      <c r="L8" s="9">
        <v>0.05</v>
      </c>
      <c r="M8" s="8">
        <f t="shared" si="0"/>
        <v>0.2485</v>
      </c>
      <c r="N8" s="4" t="s">
        <v>30</v>
      </c>
      <c r="O8" s="4"/>
    </row>
    <row r="9" spans="3:15" x14ac:dyDescent="0.25">
      <c r="C9" s="4" t="s">
        <v>0</v>
      </c>
      <c r="D9" s="4" t="s">
        <v>12</v>
      </c>
      <c r="E9" s="4" t="s">
        <v>14</v>
      </c>
      <c r="F9" s="4">
        <v>10621714001</v>
      </c>
      <c r="G9" s="4" t="s">
        <v>0</v>
      </c>
      <c r="H9" s="4">
        <v>327.14</v>
      </c>
      <c r="I9" s="4">
        <v>97</v>
      </c>
      <c r="J9" s="4">
        <f t="shared" si="1"/>
        <v>337.25773195876286</v>
      </c>
      <c r="K9" s="4">
        <v>1.4500000000000001E-2</v>
      </c>
      <c r="L9" s="4"/>
      <c r="M9" s="8">
        <f t="shared" si="0"/>
        <v>0.2445</v>
      </c>
      <c r="N9" s="4" t="s">
        <v>30</v>
      </c>
      <c r="O9" s="4"/>
    </row>
    <row r="10" spans="3:15" x14ac:dyDescent="0.25">
      <c r="C10" s="4" t="s">
        <v>0</v>
      </c>
      <c r="D10" s="4" t="s">
        <v>13</v>
      </c>
      <c r="E10" s="4" t="s">
        <v>42</v>
      </c>
      <c r="F10" s="4" t="s">
        <v>43</v>
      </c>
      <c r="G10" s="4" t="s">
        <v>0</v>
      </c>
      <c r="H10" s="4">
        <v>551.14</v>
      </c>
      <c r="I10" s="4">
        <v>91</v>
      </c>
      <c r="J10" s="4">
        <f t="shared" si="1"/>
        <v>605.64835164835165</v>
      </c>
      <c r="K10" s="4">
        <v>4.5799999999999999E-3</v>
      </c>
      <c r="L10" s="4"/>
      <c r="M10" s="8">
        <f t="shared" si="0"/>
        <v>0.13869999999999999</v>
      </c>
      <c r="N10" s="4" t="s">
        <v>30</v>
      </c>
      <c r="O10" s="4"/>
    </row>
    <row r="11" spans="3:15" x14ac:dyDescent="0.25">
      <c r="C11" s="4" t="s">
        <v>0</v>
      </c>
      <c r="D11" s="4" t="s">
        <v>15</v>
      </c>
      <c r="E11" s="4" t="s">
        <v>40</v>
      </c>
      <c r="F11" s="4">
        <v>922006</v>
      </c>
      <c r="G11" s="4" t="s">
        <v>0</v>
      </c>
      <c r="H11" s="4" t="s">
        <v>27</v>
      </c>
      <c r="I11" s="4"/>
      <c r="J11" s="4">
        <v>100</v>
      </c>
      <c r="K11" s="4">
        <v>1.8600000000000001E-5</v>
      </c>
      <c r="L11" s="4"/>
      <c r="M11" s="4">
        <f>1000000*K11*$L$8/(J11/1000)</f>
        <v>9.3000000000000007</v>
      </c>
      <c r="N11" s="4" t="s">
        <v>31</v>
      </c>
      <c r="O11" s="4"/>
    </row>
    <row r="12" spans="3:15" x14ac:dyDescent="0.25">
      <c r="C12" s="4" t="s">
        <v>0</v>
      </c>
      <c r="D12" s="4" t="s">
        <v>16</v>
      </c>
      <c r="E12" s="4" t="s">
        <v>41</v>
      </c>
      <c r="F12" s="4"/>
      <c r="G12" s="4" t="s">
        <v>0</v>
      </c>
      <c r="H12" s="4" t="s">
        <v>27</v>
      </c>
      <c r="I12" s="4"/>
      <c r="J12" s="4">
        <v>500</v>
      </c>
      <c r="K12" s="4">
        <v>5.7000000000000002E-3</v>
      </c>
      <c r="L12" s="4"/>
      <c r="M12" s="4">
        <f>1000000*K12*$L$8/(J12/1000)</f>
        <v>570</v>
      </c>
      <c r="N12" s="4" t="s">
        <v>31</v>
      </c>
      <c r="O12" s="4"/>
    </row>
    <row r="13" spans="3:15" x14ac:dyDescent="0.25">
      <c r="C13" s="4" t="s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3:15" x14ac:dyDescent="0.25">
      <c r="C14" s="4" t="s">
        <v>1</v>
      </c>
      <c r="D14" s="4" t="s">
        <v>17</v>
      </c>
      <c r="E14" s="4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3:15" x14ac:dyDescent="0.25">
      <c r="C15" s="4" t="s">
        <v>19</v>
      </c>
      <c r="D15" s="4" t="s">
        <v>0</v>
      </c>
      <c r="E15" s="4" t="s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3:15" x14ac:dyDescent="0.25">
      <c r="C16" s="4" t="s">
        <v>20</v>
      </c>
      <c r="D16" s="4" t="s">
        <v>0</v>
      </c>
      <c r="E16" s="4" t="s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3:15" x14ac:dyDescent="0.25">
      <c r="C17" s="4" t="s">
        <v>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21" spans="3:15" x14ac:dyDescent="0.25">
      <c r="C21" s="2"/>
      <c r="D21" s="2"/>
      <c r="E21" s="2"/>
      <c r="F21" s="6"/>
      <c r="G21" s="2"/>
      <c r="H21" s="2"/>
      <c r="I21" s="2"/>
      <c r="J21" s="2"/>
      <c r="K21" s="2"/>
    </row>
    <row r="22" spans="3:15" x14ac:dyDescent="0.25">
      <c r="C22" s="2"/>
      <c r="D22" s="2"/>
      <c r="E22" s="2"/>
      <c r="F22" s="6"/>
      <c r="G22" s="2"/>
      <c r="H22" s="2"/>
      <c r="I22" s="2"/>
      <c r="J22" s="2"/>
      <c r="K22" s="2"/>
    </row>
    <row r="23" spans="3:15" s="1" customFormat="1" x14ac:dyDescent="0.25">
      <c r="C23" s="2"/>
      <c r="D23" s="2"/>
      <c r="E23" s="2"/>
      <c r="F23" s="6"/>
      <c r="G23" s="2"/>
      <c r="H23" s="2"/>
      <c r="I23" s="2"/>
      <c r="J23" s="2"/>
      <c r="K23" s="2"/>
      <c r="L23"/>
    </row>
    <row r="24" spans="3:15" x14ac:dyDescent="0.25">
      <c r="C24" s="2"/>
      <c r="D24" s="2"/>
      <c r="E24" s="2"/>
      <c r="F24" s="6"/>
      <c r="G24" s="2"/>
      <c r="H24" s="2"/>
      <c r="I24" s="2"/>
      <c r="J24" s="2"/>
      <c r="K24" s="2"/>
    </row>
    <row r="25" spans="3:15" x14ac:dyDescent="0.25">
      <c r="C25" s="2"/>
      <c r="D25" s="2"/>
      <c r="E25" s="2"/>
      <c r="F25" s="6"/>
      <c r="G25" s="2"/>
      <c r="H25" s="2"/>
      <c r="I25" s="2"/>
      <c r="J25" s="2"/>
      <c r="K25" s="2"/>
      <c r="M25" s="1"/>
    </row>
    <row r="26" spans="3:15" x14ac:dyDescent="0.25">
      <c r="F26" s="5"/>
      <c r="H26" s="7"/>
      <c r="I26" s="7"/>
      <c r="J26" s="3"/>
      <c r="K26" s="3"/>
      <c r="L26" s="3"/>
      <c r="M26" s="3"/>
    </row>
    <row r="27" spans="3:15" x14ac:dyDescent="0.25">
      <c r="H27" s="7"/>
      <c r="I27" s="7"/>
      <c r="J27" s="3"/>
      <c r="K27" s="3"/>
      <c r="L27" s="3"/>
      <c r="M27" s="3"/>
    </row>
  </sheetData>
  <mergeCells count="2">
    <mergeCell ref="H26:I26"/>
    <mergeCell ref="H27:I2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F24-B841-4E82-800B-F4F5F474221A}">
  <dimension ref="B2:J32"/>
  <sheetViews>
    <sheetView workbookViewId="0">
      <selection activeCell="Q26" sqref="Q26"/>
    </sheetView>
  </sheetViews>
  <sheetFormatPr defaultRowHeight="15" x14ac:dyDescent="0.2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 x14ac:dyDescent="0.25">
      <c r="B2" s="4" t="s">
        <v>24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4" t="s">
        <v>0</v>
      </c>
      <c r="C3" s="4"/>
      <c r="D3" s="4"/>
      <c r="E3" s="4"/>
      <c r="F3" s="4"/>
      <c r="G3" s="4"/>
      <c r="H3" s="4"/>
      <c r="I3" s="4"/>
      <c r="J3" s="4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26</v>
      </c>
      <c r="I4" s="4" t="s">
        <v>29</v>
      </c>
      <c r="J4" s="4" t="s">
        <v>36</v>
      </c>
    </row>
    <row r="5" spans="2:10" x14ac:dyDescent="0.25">
      <c r="B5" s="4" t="s">
        <v>0</v>
      </c>
      <c r="C5" s="4" t="s">
        <v>8</v>
      </c>
      <c r="D5" s="4" t="s">
        <v>9</v>
      </c>
      <c r="E5" s="4" t="s">
        <v>0</v>
      </c>
      <c r="F5" s="4">
        <v>380.35</v>
      </c>
      <c r="G5" s="4">
        <v>97</v>
      </c>
      <c r="H5" s="4">
        <v>0.27450000000000002</v>
      </c>
      <c r="I5" s="4" t="s">
        <v>30</v>
      </c>
      <c r="J5" s="4"/>
    </row>
    <row r="6" spans="2:10" x14ac:dyDescent="0.25">
      <c r="B6" s="4" t="s">
        <v>0</v>
      </c>
      <c r="C6" s="4" t="s">
        <v>10</v>
      </c>
      <c r="D6" s="4" t="s">
        <v>9</v>
      </c>
      <c r="E6" s="4" t="s">
        <v>0</v>
      </c>
      <c r="F6" s="4">
        <v>68.08</v>
      </c>
      <c r="G6" s="4">
        <v>99</v>
      </c>
      <c r="H6" s="4">
        <v>0.13750000000000001</v>
      </c>
      <c r="I6" s="4" t="s">
        <v>30</v>
      </c>
      <c r="J6" s="4"/>
    </row>
    <row r="7" spans="2:10" x14ac:dyDescent="0.25">
      <c r="B7" s="4" t="s">
        <v>0</v>
      </c>
      <c r="C7" s="4" t="s">
        <v>11</v>
      </c>
      <c r="D7" s="4" t="s">
        <v>9</v>
      </c>
      <c r="E7" s="4" t="s">
        <v>0</v>
      </c>
      <c r="F7" s="4">
        <v>74.56</v>
      </c>
      <c r="G7" s="4">
        <v>99</v>
      </c>
      <c r="H7" s="4">
        <v>0.49709999999999999</v>
      </c>
      <c r="I7" s="4" t="s">
        <v>30</v>
      </c>
      <c r="J7" s="4"/>
    </row>
    <row r="8" spans="2:10" x14ac:dyDescent="0.25">
      <c r="B8" s="4" t="s">
        <v>0</v>
      </c>
      <c r="C8" s="4" t="s">
        <v>12</v>
      </c>
      <c r="D8" s="4" t="s">
        <v>14</v>
      </c>
      <c r="E8" s="4" t="s">
        <v>0</v>
      </c>
      <c r="F8" s="4">
        <v>327.14</v>
      </c>
      <c r="G8" s="4">
        <v>97</v>
      </c>
      <c r="H8" s="4">
        <v>0.48899999999999999</v>
      </c>
      <c r="I8" s="4" t="s">
        <v>30</v>
      </c>
      <c r="J8" s="4"/>
    </row>
    <row r="9" spans="2:10" x14ac:dyDescent="0.25">
      <c r="B9" s="4" t="s">
        <v>0</v>
      </c>
      <c r="C9" s="4" t="s">
        <v>13</v>
      </c>
      <c r="D9" s="4" t="s">
        <v>28</v>
      </c>
      <c r="E9" s="4" t="s">
        <v>0</v>
      </c>
      <c r="F9" s="4">
        <v>551.14</v>
      </c>
      <c r="G9" s="4">
        <v>99</v>
      </c>
      <c r="H9" s="4">
        <v>0.255</v>
      </c>
      <c r="I9" s="4" t="s">
        <v>30</v>
      </c>
      <c r="J9" s="4"/>
    </row>
    <row r="10" spans="2:10" x14ac:dyDescent="0.25">
      <c r="B10" s="4" t="s">
        <v>0</v>
      </c>
      <c r="C10" s="4" t="s">
        <v>15</v>
      </c>
      <c r="D10" s="4" t="s">
        <v>35</v>
      </c>
      <c r="E10" s="4" t="s">
        <v>0</v>
      </c>
      <c r="F10" s="4" t="s">
        <v>27</v>
      </c>
      <c r="G10" s="4"/>
      <c r="H10" s="4">
        <v>18.600000000000001</v>
      </c>
      <c r="I10" s="4" t="s">
        <v>31</v>
      </c>
      <c r="J10" s="4"/>
    </row>
    <row r="11" spans="2:10" x14ac:dyDescent="0.25">
      <c r="B11" s="4" t="s">
        <v>0</v>
      </c>
      <c r="C11" s="4" t="s">
        <v>16</v>
      </c>
      <c r="D11" s="4" t="s">
        <v>34</v>
      </c>
      <c r="E11" s="4" t="s">
        <v>0</v>
      </c>
      <c r="F11" s="4" t="s">
        <v>27</v>
      </c>
      <c r="G11" s="4"/>
      <c r="H11" s="4">
        <v>1.1400000000000001</v>
      </c>
      <c r="I11" s="4" t="s">
        <v>32</v>
      </c>
      <c r="J11" s="4"/>
    </row>
    <row r="12" spans="2:10" x14ac:dyDescent="0.25">
      <c r="B12" s="4" t="s">
        <v>0</v>
      </c>
      <c r="C12" s="4"/>
      <c r="D12" s="4"/>
      <c r="E12" s="4"/>
      <c r="F12" s="4"/>
      <c r="G12" s="4"/>
      <c r="H12" s="4"/>
      <c r="I12" s="4"/>
      <c r="J12" s="4"/>
    </row>
    <row r="13" spans="2:10" x14ac:dyDescent="0.25">
      <c r="B13" s="4" t="s">
        <v>1</v>
      </c>
      <c r="C13" s="4" t="s">
        <v>17</v>
      </c>
      <c r="D13" s="4" t="s">
        <v>18</v>
      </c>
      <c r="E13" s="4"/>
      <c r="F13" s="4"/>
      <c r="G13" s="4"/>
      <c r="H13" s="4"/>
      <c r="I13" s="4"/>
      <c r="J13" s="4"/>
    </row>
    <row r="14" spans="2:10" x14ac:dyDescent="0.25">
      <c r="B14" s="4" t="s">
        <v>19</v>
      </c>
      <c r="C14" s="4" t="s">
        <v>0</v>
      </c>
      <c r="D14" s="4" t="s">
        <v>0</v>
      </c>
      <c r="E14" s="4"/>
      <c r="F14" s="4"/>
      <c r="G14" s="4"/>
      <c r="H14" s="4"/>
      <c r="I14" s="4"/>
      <c r="J14" s="4"/>
    </row>
    <row r="15" spans="2:10" x14ac:dyDescent="0.25">
      <c r="B15" s="4" t="s">
        <v>20</v>
      </c>
      <c r="C15" s="4" t="s">
        <v>0</v>
      </c>
      <c r="D15" s="4" t="s">
        <v>0</v>
      </c>
      <c r="E15" s="4"/>
      <c r="F15" s="4"/>
      <c r="G15" s="4"/>
      <c r="H15" s="4"/>
      <c r="I15" s="4"/>
      <c r="J15" s="4"/>
    </row>
    <row r="16" spans="2:10" x14ac:dyDescent="0.25">
      <c r="B16" s="4" t="s">
        <v>21</v>
      </c>
      <c r="C16" s="4"/>
      <c r="D16" s="4"/>
      <c r="E16" s="4"/>
      <c r="F16" s="4"/>
      <c r="G16" s="4"/>
      <c r="H16" s="4"/>
      <c r="I16" s="4"/>
      <c r="J16" s="4"/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5">
      <c r="B19" s="4" t="s">
        <v>0</v>
      </c>
      <c r="C19" s="4"/>
      <c r="D19" s="4"/>
      <c r="E19" s="4"/>
      <c r="F19" s="4"/>
      <c r="G19" s="4"/>
      <c r="H19" s="4"/>
      <c r="I19" s="4"/>
      <c r="J19" s="4"/>
    </row>
    <row r="20" spans="2:10" x14ac:dyDescent="0.25">
      <c r="B20" s="4" t="s">
        <v>22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26</v>
      </c>
      <c r="I20" s="4" t="s">
        <v>29</v>
      </c>
      <c r="J20" s="4" t="s">
        <v>36</v>
      </c>
    </row>
    <row r="21" spans="2:10" x14ac:dyDescent="0.25">
      <c r="B21" s="4" t="s">
        <v>0</v>
      </c>
      <c r="C21" s="4" t="s">
        <v>8</v>
      </c>
      <c r="D21" s="4" t="s">
        <v>9</v>
      </c>
      <c r="E21" s="4" t="s">
        <v>0</v>
      </c>
      <c r="F21" s="4">
        <v>380.35</v>
      </c>
      <c r="G21" s="4">
        <v>97</v>
      </c>
      <c r="H21" s="4">
        <v>0.27450000000000002</v>
      </c>
      <c r="I21" s="4" t="s">
        <v>30</v>
      </c>
      <c r="J21" s="4"/>
    </row>
    <row r="22" spans="2:10" x14ac:dyDescent="0.25">
      <c r="B22" s="4" t="s">
        <v>0</v>
      </c>
      <c r="C22" s="4" t="s">
        <v>10</v>
      </c>
      <c r="D22" s="4" t="s">
        <v>9</v>
      </c>
      <c r="E22" s="4" t="s">
        <v>0</v>
      </c>
      <c r="F22" s="4">
        <v>68.08</v>
      </c>
      <c r="G22" s="4">
        <v>99</v>
      </c>
      <c r="H22" s="4">
        <v>0.13750000000000001</v>
      </c>
      <c r="I22" s="4" t="s">
        <v>30</v>
      </c>
      <c r="J22" s="4"/>
    </row>
    <row r="23" spans="2:10" x14ac:dyDescent="0.25">
      <c r="B23" s="4" t="s">
        <v>0</v>
      </c>
      <c r="C23" s="4" t="s">
        <v>11</v>
      </c>
      <c r="D23" s="4" t="s">
        <v>9</v>
      </c>
      <c r="E23" s="4" t="s">
        <v>0</v>
      </c>
      <c r="F23" s="4">
        <v>74.56</v>
      </c>
      <c r="G23" s="4">
        <v>99</v>
      </c>
      <c r="H23" s="4">
        <v>0.37659999999999999</v>
      </c>
      <c r="I23" s="4" t="s">
        <v>30</v>
      </c>
      <c r="J23" s="4"/>
    </row>
    <row r="24" spans="2:10" x14ac:dyDescent="0.25">
      <c r="B24" s="4" t="s">
        <v>0</v>
      </c>
      <c r="C24" s="4" t="s">
        <v>12</v>
      </c>
      <c r="D24" s="4" t="s">
        <v>14</v>
      </c>
      <c r="E24" s="4" t="s">
        <v>0</v>
      </c>
      <c r="F24" s="4">
        <v>327.14</v>
      </c>
      <c r="G24" s="4">
        <v>97</v>
      </c>
      <c r="H24" s="4">
        <v>0.48899999999999999</v>
      </c>
      <c r="I24" s="4" t="s">
        <v>30</v>
      </c>
      <c r="J24" s="4"/>
    </row>
    <row r="25" spans="2:10" x14ac:dyDescent="0.25">
      <c r="B25" s="4" t="s">
        <v>0</v>
      </c>
      <c r="C25" s="4" t="s">
        <v>13</v>
      </c>
      <c r="D25" s="4" t="s">
        <v>9</v>
      </c>
      <c r="E25" s="4" t="s">
        <v>0</v>
      </c>
      <c r="F25" s="4">
        <v>551.14</v>
      </c>
      <c r="G25" s="4">
        <v>99</v>
      </c>
      <c r="H25" s="4">
        <v>0.25779999999999997</v>
      </c>
      <c r="I25" s="4" t="s">
        <v>30</v>
      </c>
      <c r="J25" s="4"/>
    </row>
    <row r="26" spans="2:10" x14ac:dyDescent="0.25">
      <c r="B26" s="4" t="s">
        <v>0</v>
      </c>
      <c r="C26" s="4" t="s">
        <v>15</v>
      </c>
      <c r="D26" s="4" t="s">
        <v>35</v>
      </c>
      <c r="E26" s="4" t="s">
        <v>0</v>
      </c>
      <c r="F26" s="4" t="s">
        <v>27</v>
      </c>
      <c r="G26" s="4"/>
      <c r="H26" s="4">
        <v>7.0039999999999996</v>
      </c>
      <c r="I26" s="4" t="s">
        <v>33</v>
      </c>
      <c r="J26" s="4"/>
    </row>
    <row r="27" spans="2:10" x14ac:dyDescent="0.25">
      <c r="B27" s="4" t="s">
        <v>0</v>
      </c>
      <c r="C27" s="4" t="s">
        <v>16</v>
      </c>
      <c r="D27" s="4" t="s">
        <v>34</v>
      </c>
      <c r="E27" s="4" t="s">
        <v>0</v>
      </c>
      <c r="F27" s="4" t="s">
        <v>27</v>
      </c>
      <c r="G27" s="4"/>
      <c r="H27" s="4">
        <v>1.038</v>
      </c>
      <c r="I27" s="4" t="s">
        <v>32</v>
      </c>
      <c r="J27" s="4"/>
    </row>
    <row r="28" spans="2:10" x14ac:dyDescent="0.25">
      <c r="B28" s="4" t="s">
        <v>0</v>
      </c>
      <c r="C28" s="4"/>
      <c r="D28" s="4"/>
      <c r="E28" s="4"/>
      <c r="F28" s="4"/>
      <c r="G28" s="4"/>
      <c r="H28" s="4"/>
      <c r="I28" s="4"/>
      <c r="J28" s="4"/>
    </row>
    <row r="29" spans="2:10" x14ac:dyDescent="0.25">
      <c r="B29" s="4" t="s">
        <v>22</v>
      </c>
      <c r="C29" s="4" t="s">
        <v>17</v>
      </c>
      <c r="D29" s="4" t="s">
        <v>18</v>
      </c>
      <c r="E29" s="4"/>
      <c r="F29" s="4"/>
      <c r="G29" s="4"/>
      <c r="H29" s="4"/>
      <c r="I29" s="4"/>
      <c r="J29" s="4"/>
    </row>
    <row r="30" spans="2:10" x14ac:dyDescent="0.25">
      <c r="B30" s="4" t="s">
        <v>19</v>
      </c>
      <c r="C30" s="4" t="s">
        <v>0</v>
      </c>
      <c r="D30" s="4" t="s">
        <v>0</v>
      </c>
      <c r="E30" s="4"/>
      <c r="F30" s="4"/>
      <c r="G30" s="4"/>
      <c r="H30" s="4"/>
      <c r="I30" s="4"/>
      <c r="J30" s="4"/>
    </row>
    <row r="31" spans="2:10" x14ac:dyDescent="0.25">
      <c r="B31" s="4" t="s">
        <v>20</v>
      </c>
      <c r="C31" s="4" t="s">
        <v>0</v>
      </c>
      <c r="D31" s="4" t="s">
        <v>0</v>
      </c>
      <c r="E31" s="4"/>
      <c r="F31" s="4"/>
      <c r="G31" s="4"/>
      <c r="H31" s="4"/>
      <c r="I31" s="4"/>
      <c r="J31" s="4"/>
    </row>
    <row r="32" spans="2:10" x14ac:dyDescent="0.25">
      <c r="B32" s="4" t="s">
        <v>23</v>
      </c>
      <c r="C32" s="4"/>
      <c r="D32" s="4"/>
      <c r="E32" s="4"/>
      <c r="F32" s="4"/>
      <c r="G32" s="4"/>
      <c r="H32" s="4"/>
      <c r="I32" s="4"/>
      <c r="J3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0" ma:contentTypeDescription="Create a new document." ma:contentTypeScope="" ma:versionID="3b4816aa79262c8a12b7b9e359236aeb">
  <xsd:schema xmlns:xsd="http://www.w3.org/2001/XMLSchema" xmlns:xs="http://www.w3.org/2001/XMLSchema" xmlns:p="http://schemas.microsoft.com/office/2006/metadata/properties" xmlns:ns2="5d5a2885-0f9b-4d04-9bc1-f867a2376b8a" targetNamespace="http://schemas.microsoft.com/office/2006/metadata/properties" ma:root="true" ma:fieldsID="940a0d9b9e1de3bc48a58ba812a83994" ns2:_="">
    <xsd:import namespace="5d5a2885-0f9b-4d04-9bc1-f867a2376b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NDY0LjF8NjczMzIxLzM1Ny9FbnRyeVBhcnQvNDAwNjg4OTk1NnwxMTc4LjE=</eid>
  <version>1</version>
  <updated-at>2022-02-15T14:04:48-05:00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D1C9F-F990-4417-BD23-6850C1A0386E}"/>
</file>

<file path=customXml/itemProps2.xml><?xml version="1.0" encoding="utf-8"?>
<ds:datastoreItem xmlns:ds="http://schemas.openxmlformats.org/officeDocument/2006/customXml" ds:itemID="{1F81A32C-90EC-45EA-97EC-C0D9F5C3C9D8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A23719E9-DEAC-4857-9162-CA5CC744721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5d5a2885-0f9b-4d04-9bc1-f867a2376b8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Faruk</cp:lastModifiedBy>
  <cp:revision/>
  <dcterms:created xsi:type="dcterms:W3CDTF">2018-07-03T20:59:04Z</dcterms:created>
  <dcterms:modified xsi:type="dcterms:W3CDTF">2019-05-01T22:01:38Z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