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ropbox\00Self made protocols\pCa 37C pH 6.5\"/>
    </mc:Choice>
  </mc:AlternateContent>
  <xr:revisionPtr revIDLastSave="0" documentId="13_ncr:1_{F79F16BB-08EA-4E47-ACC9-E3D700244112}" xr6:coauthVersionLast="36" xr6:coauthVersionMax="36" xr10:uidLastSave="{00000000-0000-0000-0000-000000000000}"/>
  <bookViews>
    <workbookView xWindow="0" yWindow="0" windowWidth="20310" windowHeight="10500" xr2:uid="{C8A19EE0-1407-4F3B-9B2C-C8490FFB8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  <c r="D15" i="1"/>
  <c r="K13" i="1"/>
  <c r="K14" i="1"/>
  <c r="D14" i="1"/>
  <c r="D13" i="1"/>
  <c r="D12" i="1"/>
  <c r="D11" i="1"/>
  <c r="D10" i="1"/>
  <c r="D9" i="1"/>
  <c r="D8" i="1"/>
  <c r="M8" i="1"/>
  <c r="M9" i="1"/>
  <c r="M10" i="1"/>
  <c r="M11" i="1"/>
  <c r="M12" i="1"/>
  <c r="M13" i="1"/>
  <c r="M14" i="1"/>
  <c r="M15" i="1"/>
  <c r="M16" i="1"/>
  <c r="L8" i="1"/>
  <c r="L9" i="1"/>
  <c r="L10" i="1"/>
  <c r="L11" i="1"/>
  <c r="L12" i="1"/>
  <c r="L13" i="1"/>
  <c r="L14" i="1"/>
  <c r="L15" i="1"/>
  <c r="L16" i="1"/>
  <c r="K8" i="1"/>
  <c r="K9" i="1"/>
  <c r="K10" i="1"/>
  <c r="K11" i="1"/>
  <c r="K12" i="1"/>
  <c r="K15" i="1"/>
  <c r="K16" i="1"/>
  <c r="M7" i="1" l="1"/>
  <c r="K7" i="1"/>
  <c r="L7" i="1"/>
</calcChain>
</file>

<file path=xl/sharedStrings.xml><?xml version="1.0" encoding="utf-8"?>
<sst xmlns="http://schemas.openxmlformats.org/spreadsheetml/2006/main" count="17" uniqueCount="17">
  <si>
    <t xml:space="preserve">Input </t>
  </si>
  <si>
    <t>ATP</t>
  </si>
  <si>
    <t>CRPHOSP</t>
  </si>
  <si>
    <t>EGTA</t>
  </si>
  <si>
    <t>Ca2+</t>
  </si>
  <si>
    <t>Mg2+</t>
  </si>
  <si>
    <t>MgATP</t>
  </si>
  <si>
    <t>Free Ca2+</t>
  </si>
  <si>
    <t>Free Mg2</t>
  </si>
  <si>
    <t>Trail #</t>
  </si>
  <si>
    <t>Output</t>
  </si>
  <si>
    <t>Input: 14.5mM Creatin Phosphate; 7 mM EGTA</t>
  </si>
  <si>
    <t>Output Target 1mM free Mg2+ and 4 mM MgATP; pCa 9.0 1E-9 M free Ca2+; pCa 4.5, 3.15E-5 M free Ca2+</t>
  </si>
  <si>
    <t>pCa</t>
  </si>
  <si>
    <t>Free Mg2 (mM)</t>
  </si>
  <si>
    <t>MgATP (mM)</t>
  </si>
  <si>
    <t xml:space="preserve">pCa 9.0 37C pH 6.5 Ionic Strength 0.180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</si>
</sst>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1" fontId="11" fillId="0" borderId="0" xfId="0" applyNumberFormat="1" applyFont="1"/>
    <xf numFmtId="11" fontId="12" fillId="0" borderId="0" xfId="0" applyNumberFormat="1" applyFont="1"/>
    <xf numFmtId="11" fontId="13" fillId="0" borderId="0" xfId="0" applyNumberFormat="1" applyFont="1"/>
    <xf numFmtId="0" fontId="14" fillId="0" borderId="0" xfId="0" applyFont="1"/>
    <xf numFmtId="0" fontId="0" fillId="0" borderId="0" xfId="0" applyFont="1"/>
    <xf numFmtId="0" fontId="16" fillId="0" borderId="0" xfId="0" applyFont="1"/>
    <xf numFmtId="164" fontId="9" fillId="0" borderId="0" xfId="0" applyNumberFormat="1" applyFont="1"/>
    <xf numFmtId="164" fontId="3" fillId="0" borderId="0" xfId="0" applyNumberFormat="1" applyFont="1"/>
    <xf numFmtId="164" fontId="15" fillId="0" borderId="0" xfId="0" applyNumberFormat="1" applyFont="1"/>
    <xf numFmtId="164" fontId="0" fillId="0" borderId="0" xfId="0" applyNumberFormat="1"/>
    <xf numFmtId="164" fontId="15" fillId="0" borderId="0" xfId="0" applyNumberFormat="1" applyFont="1" applyAlignment="1"/>
    <xf numFmtId="164" fontId="0" fillId="0" borderId="0" xfId="0" applyNumberFormat="1" applyAlignment="1"/>
    <xf numFmtId="0" fontId="2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11" fontId="6" fillId="2" borderId="0" xfId="0" applyNumberFormat="1" applyFont="1" applyFill="1"/>
    <xf numFmtId="165" fontId="3" fillId="0" borderId="0" xfId="0" applyNumberFormat="1" applyFont="1"/>
    <xf numFmtId="165" fontId="2" fillId="0" borderId="0" xfId="0" applyNumberFormat="1" applyFont="1"/>
    <xf numFmtId="165" fontId="15" fillId="0" borderId="0" xfId="0" applyNumberFormat="1" applyFont="1"/>
    <xf numFmtId="165" fontId="9" fillId="0" borderId="0" xfId="0" applyNumberFormat="1" applyFont="1"/>
    <xf numFmtId="165" fontId="16" fillId="0" borderId="0" xfId="0" applyNumberFormat="1" applyFont="1"/>
    <xf numFmtId="0" fontId="0" fillId="0" borderId="0" xfId="0" applyAlignment="1">
      <alignment horizontal="center"/>
    </xf>
    <xf numFmtId="0" fontId="9" fillId="0" borderId="0" xfId="0" applyNumberFormat="1" applyFont="1"/>
    <xf numFmtId="0" fontId="10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15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    <Relationship Id="rId9" Type="http://schemas.openxmlformats.org/officeDocument/2006/relationships/customXml" Target="../customXml/item2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8A2E-E3B8-4756-9AB2-FDBB49D8AE85}">
  <dimension ref="A1:P33"/>
  <sheetViews>
    <sheetView tabSelected="1" zoomScale="80" zoomScaleNormal="80" workbookViewId="0">
      <selection activeCell="C13" sqref="C13"/>
    </sheetView>
  </sheetViews>
  <sheetFormatPr defaultRowHeight="18.75" x14ac:dyDescent="0.3"/>
  <cols>
    <col min="1" max="1" width="9.5703125" bestFit="1" customWidth="1"/>
    <col min="2" max="2" width="15" customWidth="1"/>
    <col min="3" max="3" width="12.28515625" bestFit="1" customWidth="1"/>
    <col min="4" max="4" width="16.140625" style="21" bestFit="1" customWidth="1"/>
    <col min="5" max="5" width="22" style="22" customWidth="1"/>
    <col min="6" max="6" width="18" style="22" customWidth="1"/>
    <col min="7" max="7" width="5.28515625" style="27" customWidth="1"/>
    <col min="8" max="8" width="13.42578125" style="17" bestFit="1" customWidth="1"/>
    <col min="9" max="9" width="12.28515625" style="3" bestFit="1" customWidth="1"/>
    <col min="10" max="10" width="12.7109375" style="16" bestFit="1" customWidth="1"/>
    <col min="11" max="11" width="23.140625" style="3" customWidth="1"/>
    <col min="12" max="12" width="20.7109375" style="33" customWidth="1"/>
    <col min="13" max="13" width="9.42578125" style="35" bestFit="1" customWidth="1"/>
    <col min="14" max="14" width="9.140625" style="18"/>
    <col min="15" max="15" width="12" bestFit="1" customWidth="1"/>
    <col min="16" max="16" width="11" bestFit="1" customWidth="1"/>
  </cols>
  <sheetData>
    <row r="1" spans="1:16" ht="21" x14ac:dyDescent="0.35">
      <c r="A1" s="4" t="s">
        <v>12</v>
      </c>
      <c r="B1" s="4"/>
      <c r="C1" s="4"/>
      <c r="D1" s="19"/>
      <c r="E1" s="20"/>
      <c r="F1" s="20"/>
      <c r="G1" s="26"/>
      <c r="H1" s="6"/>
      <c r="I1" s="4"/>
      <c r="J1" s="12"/>
    </row>
    <row r="2" spans="1:16" x14ac:dyDescent="0.3">
      <c r="A2" t="s">
        <v>11</v>
      </c>
    </row>
    <row r="4" spans="1:16" x14ac:dyDescent="0.3">
      <c r="B4" s="1" t="s">
        <v>16</v>
      </c>
      <c r="C4" s="1"/>
      <c r="D4" s="23"/>
      <c r="E4" s="24"/>
      <c r="F4" s="24"/>
      <c r="K4" s="25">
        <v>1</v>
      </c>
      <c r="L4" s="33">
        <v>4</v>
      </c>
    </row>
    <row r="5" spans="1:16" x14ac:dyDescent="0.3">
      <c r="B5" s="36" t="s">
        <v>0</v>
      </c>
      <c r="C5" s="36"/>
      <c r="D5" s="36"/>
      <c r="E5" s="36"/>
      <c r="F5" s="36"/>
      <c r="H5" s="36" t="s">
        <v>10</v>
      </c>
      <c r="I5" s="36"/>
      <c r="J5" s="36"/>
      <c r="K5" s="36"/>
      <c r="L5" s="36"/>
    </row>
    <row r="6" spans="1:16" ht="21" x14ac:dyDescent="0.35">
      <c r="A6" s="7" t="s">
        <v>9</v>
      </c>
      <c r="B6" s="7" t="s">
        <v>2</v>
      </c>
      <c r="C6" s="7" t="s">
        <v>3</v>
      </c>
      <c r="D6" s="37" t="s">
        <v>1</v>
      </c>
      <c r="E6" s="38" t="s">
        <v>4</v>
      </c>
      <c r="F6" s="39" t="s">
        <v>5</v>
      </c>
      <c r="G6" s="28"/>
      <c r="H6" s="10" t="s">
        <v>7</v>
      </c>
      <c r="I6" s="11" t="s">
        <v>8</v>
      </c>
      <c r="J6" s="12" t="s">
        <v>6</v>
      </c>
      <c r="K6" s="31" t="s">
        <v>14</v>
      </c>
      <c r="L6" s="34" t="s">
        <v>15</v>
      </c>
      <c r="M6" s="35" t="s">
        <v>13</v>
      </c>
    </row>
    <row r="7" spans="1:16" ht="21" x14ac:dyDescent="0.35">
      <c r="A7" s="12">
        <v>1</v>
      </c>
      <c r="B7" s="8">
        <v>1.4500000000000001E-2</v>
      </c>
      <c r="C7" s="8">
        <v>7.0000000000000001E-3</v>
      </c>
      <c r="D7" s="37">
        <v>4.5799999999999999E-3</v>
      </c>
      <c r="E7" s="38">
        <v>1.8600000000000001E-5</v>
      </c>
      <c r="F7" s="39">
        <v>5.7000000000000002E-3</v>
      </c>
      <c r="G7" s="29"/>
      <c r="H7" s="13">
        <v>9.3600000000000008E-9</v>
      </c>
      <c r="I7" s="14">
        <v>1.32E-3</v>
      </c>
      <c r="J7" s="15">
        <v>3.9100000000000003E-3</v>
      </c>
      <c r="K7" s="31">
        <f>I7/0.001</f>
        <v>1.32</v>
      </c>
      <c r="L7" s="34">
        <f>J7/0.001</f>
        <v>3.91</v>
      </c>
      <c r="M7" s="35">
        <f>-LOG10(H7)</f>
        <v>8.0287241512618941</v>
      </c>
      <c r="P7" s="22"/>
    </row>
    <row r="8" spans="1:16" ht="21" x14ac:dyDescent="0.35">
      <c r="A8" s="12"/>
      <c r="B8" s="9"/>
      <c r="C8" s="9"/>
      <c r="D8" s="37">
        <f>0.00465</f>
        <v>4.6499999999999996E-3</v>
      </c>
      <c r="E8" s="38">
        <v>1.8E-5</v>
      </c>
      <c r="F8" s="39">
        <v>5.4999999999999997E-3</v>
      </c>
      <c r="G8" s="29"/>
      <c r="H8" s="13">
        <v>9.0300000000000005E-9</v>
      </c>
      <c r="I8" s="14">
        <v>1.17E-3</v>
      </c>
      <c r="J8" s="15">
        <v>3.9100000000000003E-3</v>
      </c>
      <c r="K8" s="31">
        <f t="shared" ref="K8:K16" si="0">I8/0.001</f>
        <v>1.17</v>
      </c>
      <c r="L8" s="34">
        <f t="shared" ref="L8:L16" si="1">J8/0.001</f>
        <v>3.91</v>
      </c>
      <c r="M8" s="35">
        <f t="shared" ref="M8:M16" si="2">-LOG10(H8)</f>
        <v>8.0443122496864934</v>
      </c>
      <c r="P8" s="22"/>
    </row>
    <row r="9" spans="1:16" ht="21" x14ac:dyDescent="0.35">
      <c r="A9" s="12"/>
      <c r="B9" s="9"/>
      <c r="C9" s="9"/>
      <c r="D9" s="37">
        <f>0.00485</f>
        <v>4.8500000000000001E-3</v>
      </c>
      <c r="E9" s="38">
        <v>1.5999999999999999E-5</v>
      </c>
      <c r="F9" s="39">
        <v>5.4000000000000003E-3</v>
      </c>
      <c r="G9" s="29"/>
      <c r="H9" s="13">
        <v>8.0000000000000005E-9</v>
      </c>
      <c r="I9" s="14">
        <v>1.0300000000000001E-3</v>
      </c>
      <c r="J9" s="15">
        <v>3.9899999999999996E-3</v>
      </c>
      <c r="K9" s="31">
        <f t="shared" si="0"/>
        <v>1.03</v>
      </c>
      <c r="L9" s="34">
        <f t="shared" si="1"/>
        <v>3.9899999999999993</v>
      </c>
      <c r="M9" s="35">
        <f t="shared" si="2"/>
        <v>8.0969100130080562</v>
      </c>
      <c r="P9" s="22"/>
    </row>
    <row r="10" spans="1:16" ht="21" x14ac:dyDescent="0.35">
      <c r="A10" s="12"/>
      <c r="B10" s="5"/>
      <c r="C10" s="5"/>
      <c r="D10" s="37">
        <f>0.00485</f>
        <v>4.8500000000000001E-3</v>
      </c>
      <c r="E10" s="38">
        <v>1.0000000000000001E-5</v>
      </c>
      <c r="F10" s="39">
        <v>5.4000000000000003E-3</v>
      </c>
      <c r="G10" s="29"/>
      <c r="H10" s="13">
        <v>5.0000000000000001E-9</v>
      </c>
      <c r="I10" s="14">
        <v>1.0300000000000001E-3</v>
      </c>
      <c r="J10" s="15">
        <v>3.9899999999999996E-3</v>
      </c>
      <c r="K10" s="31">
        <f t="shared" si="0"/>
        <v>1.03</v>
      </c>
      <c r="L10" s="34">
        <f t="shared" si="1"/>
        <v>3.9899999999999993</v>
      </c>
      <c r="M10" s="35">
        <f t="shared" si="2"/>
        <v>8.3010299956639813</v>
      </c>
      <c r="P10" s="22"/>
    </row>
    <row r="11" spans="1:16" ht="21" x14ac:dyDescent="0.35">
      <c r="A11" s="12"/>
      <c r="B11" s="5"/>
      <c r="C11" s="5"/>
      <c r="D11" s="37">
        <f>0.00485</f>
        <v>4.8500000000000001E-3</v>
      </c>
      <c r="E11" s="38">
        <v>9.9999999999999995E-7</v>
      </c>
      <c r="F11" s="39">
        <v>5.4000000000000003E-3</v>
      </c>
      <c r="G11" s="29"/>
      <c r="H11" s="13">
        <v>4.9900000000000003E-10</v>
      </c>
      <c r="I11" s="14">
        <v>1.0300000000000001E-3</v>
      </c>
      <c r="J11" s="15">
        <v>3.9899999999999996E-3</v>
      </c>
      <c r="K11" s="31">
        <f t="shared" si="0"/>
        <v>1.03</v>
      </c>
      <c r="L11" s="34">
        <f t="shared" si="1"/>
        <v>3.9899999999999993</v>
      </c>
      <c r="M11" s="35">
        <f t="shared" si="2"/>
        <v>9.3018994543766098</v>
      </c>
      <c r="P11" s="22"/>
    </row>
    <row r="12" spans="1:16" ht="21" x14ac:dyDescent="0.35">
      <c r="A12" s="12"/>
      <c r="B12" s="5"/>
      <c r="C12" s="5"/>
      <c r="D12" s="37">
        <f>0.00485</f>
        <v>4.8500000000000001E-3</v>
      </c>
      <c r="E12" s="38">
        <v>7.9999999999999996E-6</v>
      </c>
      <c r="F12" s="39">
        <v>5.4000000000000003E-3</v>
      </c>
      <c r="G12" s="29"/>
      <c r="H12" s="13">
        <v>4.0000000000000002E-9</v>
      </c>
      <c r="I12" s="14">
        <v>1.0300000000000001E-3</v>
      </c>
      <c r="J12" s="15">
        <v>3.9899999999999996E-3</v>
      </c>
      <c r="K12" s="31">
        <f t="shared" si="0"/>
        <v>1.03</v>
      </c>
      <c r="L12" s="34">
        <f t="shared" si="1"/>
        <v>3.9899999999999993</v>
      </c>
      <c r="M12" s="35">
        <f t="shared" si="2"/>
        <v>8.3979400086720375</v>
      </c>
      <c r="P12" s="22"/>
    </row>
    <row r="13" spans="1:16" ht="21" x14ac:dyDescent="0.35">
      <c r="A13" s="12"/>
      <c r="B13" s="5"/>
      <c r="C13" s="5"/>
      <c r="D13" s="37">
        <f>0.00486</f>
        <v>4.8599999999999997E-3</v>
      </c>
      <c r="E13" s="38">
        <v>9.0000000000000002E-6</v>
      </c>
      <c r="F13" s="39">
        <v>5.3E-3</v>
      </c>
      <c r="G13" s="29"/>
      <c r="H13" s="13">
        <v>4.49E-9</v>
      </c>
      <c r="I13" s="14">
        <v>9.7599999999999998E-4</v>
      </c>
      <c r="J13" s="15">
        <v>3.96E-3</v>
      </c>
      <c r="K13" s="31">
        <f>I13/0.001</f>
        <v>0.97599999999999998</v>
      </c>
      <c r="L13" s="34">
        <f t="shared" si="1"/>
        <v>3.96</v>
      </c>
      <c r="M13" s="35">
        <f t="shared" si="2"/>
        <v>8.3477536589966768</v>
      </c>
      <c r="P13" s="22"/>
    </row>
    <row r="14" spans="1:16" ht="21" x14ac:dyDescent="0.35">
      <c r="A14" s="12"/>
      <c r="B14" s="5"/>
      <c r="C14" s="5"/>
      <c r="D14" s="37">
        <f>0.00487</f>
        <v>4.8700000000000002E-3</v>
      </c>
      <c r="E14" s="38">
        <v>6.9999999999999999E-6</v>
      </c>
      <c r="F14" s="39">
        <v>5.3499999999999997E-3</v>
      </c>
      <c r="G14" s="29"/>
      <c r="H14" s="13">
        <v>3.4999999999999999E-9</v>
      </c>
      <c r="I14" s="14">
        <v>9.9599999999999992E-4</v>
      </c>
      <c r="J14" s="15">
        <v>3.9899999999999996E-3</v>
      </c>
      <c r="K14" s="31">
        <f>I14/0.001</f>
        <v>0.99599999999999989</v>
      </c>
      <c r="L14" s="34">
        <f t="shared" si="1"/>
        <v>3.9899999999999993</v>
      </c>
      <c r="M14" s="35">
        <f t="shared" si="2"/>
        <v>8.4559319556497243</v>
      </c>
      <c r="P14" s="22"/>
    </row>
    <row r="15" spans="1:16" ht="21" x14ac:dyDescent="0.35">
      <c r="A15" s="12"/>
      <c r="B15" s="5"/>
      <c r="C15" s="5"/>
      <c r="D15" s="37">
        <f>0.00488</f>
        <v>4.8799999999999998E-3</v>
      </c>
      <c r="E15" s="38">
        <v>3.9999999999999998E-6</v>
      </c>
      <c r="F15" s="39">
        <v>5.3699999999999998E-3</v>
      </c>
      <c r="G15" s="29"/>
      <c r="H15" s="13">
        <v>2.0000000000000001E-9</v>
      </c>
      <c r="I15" s="14">
        <v>1E-3</v>
      </c>
      <c r="J15" s="15">
        <v>4.0000000000000001E-3</v>
      </c>
      <c r="K15" s="31">
        <f t="shared" si="0"/>
        <v>1</v>
      </c>
      <c r="L15" s="34">
        <f t="shared" si="1"/>
        <v>4</v>
      </c>
      <c r="M15" s="35">
        <f t="shared" si="2"/>
        <v>8.6989700043360187</v>
      </c>
      <c r="P15" s="22"/>
    </row>
    <row r="16" spans="1:16" ht="21" x14ac:dyDescent="0.35">
      <c r="A16" s="12"/>
      <c r="B16" s="5"/>
      <c r="C16" s="5"/>
      <c r="D16" s="37">
        <f>0.00488</f>
        <v>4.8799999999999998E-3</v>
      </c>
      <c r="E16" s="38">
        <v>1.9999999999999999E-6</v>
      </c>
      <c r="F16" s="39">
        <v>5.3699999999999998E-3</v>
      </c>
      <c r="G16" s="29"/>
      <c r="H16" s="13">
        <v>9.9800000000000007E-10</v>
      </c>
      <c r="I16" s="14">
        <v>1E-3</v>
      </c>
      <c r="J16" s="15">
        <v>4.0000000000000001E-3</v>
      </c>
      <c r="K16" s="31">
        <f t="shared" si="0"/>
        <v>1</v>
      </c>
      <c r="L16" s="34">
        <f t="shared" si="1"/>
        <v>4</v>
      </c>
      <c r="M16" s="35">
        <f t="shared" si="2"/>
        <v>9.0008694587126286</v>
      </c>
      <c r="P16" s="22"/>
    </row>
    <row r="17" spans="1:16" ht="21" x14ac:dyDescent="0.35">
      <c r="A17" s="12"/>
      <c r="B17" s="5"/>
      <c r="C17" s="5"/>
      <c r="D17" s="37"/>
      <c r="E17" s="38"/>
      <c r="F17" s="39"/>
      <c r="G17" s="29"/>
      <c r="H17" s="13"/>
      <c r="I17" s="14"/>
      <c r="J17" s="15"/>
      <c r="K17" s="31"/>
      <c r="L17" s="34"/>
      <c r="P17" s="22"/>
    </row>
    <row r="18" spans="1:16" ht="21" x14ac:dyDescent="0.35">
      <c r="A18" s="12"/>
      <c r="B18" s="5"/>
      <c r="C18" s="5"/>
      <c r="D18" s="37"/>
      <c r="E18" s="38"/>
      <c r="F18" s="39"/>
      <c r="G18" s="29"/>
      <c r="H18" s="13"/>
      <c r="I18" s="14"/>
      <c r="J18" s="15"/>
      <c r="K18" s="31"/>
      <c r="L18" s="34"/>
      <c r="P18" s="22"/>
    </row>
    <row r="19" spans="1:16" ht="21" x14ac:dyDescent="0.35">
      <c r="A19" s="12"/>
      <c r="B19" s="5"/>
      <c r="C19" s="5"/>
      <c r="D19" s="37"/>
      <c r="E19" s="38"/>
      <c r="F19" s="40"/>
      <c r="G19" s="29"/>
      <c r="H19" s="10"/>
      <c r="I19" s="11"/>
      <c r="J19" s="12"/>
      <c r="K19" s="31"/>
      <c r="L19" s="34"/>
      <c r="P19" s="22"/>
    </row>
    <row r="20" spans="1:16" ht="21" x14ac:dyDescent="0.35">
      <c r="A20" s="12"/>
      <c r="B20" s="5"/>
      <c r="C20" s="5"/>
      <c r="D20" s="37"/>
      <c r="E20" s="40"/>
      <c r="F20" s="40"/>
      <c r="G20" s="29"/>
      <c r="H20" s="10"/>
      <c r="I20" s="11"/>
      <c r="J20" s="12"/>
      <c r="K20" s="31"/>
      <c r="L20" s="34"/>
      <c r="P20" s="22"/>
    </row>
    <row r="21" spans="1:16" ht="21" x14ac:dyDescent="0.35">
      <c r="A21" s="12"/>
      <c r="B21" s="5"/>
      <c r="C21" s="5"/>
      <c r="D21" s="37"/>
      <c r="E21" s="40"/>
      <c r="F21" s="40"/>
      <c r="G21" s="29"/>
      <c r="H21" s="10"/>
      <c r="I21" s="11"/>
      <c r="J21" s="12"/>
      <c r="K21" s="31"/>
      <c r="L21" s="34"/>
    </row>
    <row r="22" spans="1:16" ht="21" x14ac:dyDescent="0.35">
      <c r="A22" s="12"/>
      <c r="B22" s="5"/>
      <c r="C22" s="5"/>
      <c r="D22" s="37"/>
      <c r="E22" s="40"/>
      <c r="F22" s="40"/>
      <c r="G22" s="30"/>
      <c r="H22" s="6"/>
      <c r="I22" s="4"/>
      <c r="J22" s="12"/>
      <c r="K22" s="31"/>
      <c r="L22" s="34"/>
    </row>
    <row r="23" spans="1:16" ht="21" x14ac:dyDescent="0.35">
      <c r="A23" s="12"/>
      <c r="B23" s="5"/>
      <c r="C23" s="5"/>
      <c r="D23" s="37"/>
      <c r="E23" s="40"/>
      <c r="F23" s="40"/>
      <c r="G23" s="29"/>
      <c r="H23" s="6"/>
      <c r="I23" s="4"/>
      <c r="J23" s="12"/>
      <c r="K23" s="31"/>
      <c r="L23" s="34"/>
    </row>
    <row r="24" spans="1:16" ht="21" x14ac:dyDescent="0.35">
      <c r="A24" s="5"/>
      <c r="B24" s="5"/>
      <c r="C24" s="5"/>
      <c r="D24" s="37"/>
      <c r="E24" s="40"/>
      <c r="F24" s="40"/>
      <c r="G24" s="29"/>
      <c r="H24" s="6"/>
      <c r="I24" s="4"/>
      <c r="J24" s="12"/>
      <c r="K24" s="31"/>
      <c r="L24" s="34"/>
    </row>
    <row r="25" spans="1:16" ht="21" x14ac:dyDescent="0.35">
      <c r="A25" s="5"/>
      <c r="B25" s="5"/>
      <c r="C25" s="5"/>
      <c r="D25" s="37"/>
      <c r="E25" s="40"/>
      <c r="F25" s="40"/>
      <c r="G25" s="29"/>
      <c r="H25" s="6"/>
      <c r="I25" s="4"/>
      <c r="J25" s="12"/>
      <c r="K25" s="31"/>
      <c r="L25" s="34"/>
    </row>
    <row r="26" spans="1:16" ht="21" x14ac:dyDescent="0.35">
      <c r="A26" s="5"/>
      <c r="B26" s="5"/>
      <c r="C26" s="5"/>
      <c r="D26" s="37"/>
      <c r="E26" s="40"/>
      <c r="F26" s="40"/>
      <c r="G26" s="29"/>
      <c r="H26" s="6"/>
      <c r="I26" s="4"/>
      <c r="J26" s="12"/>
      <c r="K26" s="31"/>
      <c r="L26" s="34"/>
    </row>
    <row r="27" spans="1:16" ht="21" x14ac:dyDescent="0.35">
      <c r="A27" s="5"/>
      <c r="B27" s="5"/>
      <c r="C27" s="5"/>
      <c r="D27" s="37"/>
      <c r="E27" s="40"/>
      <c r="F27" s="40"/>
      <c r="G27" s="29"/>
      <c r="H27" s="6"/>
      <c r="I27" s="4"/>
      <c r="J27" s="12"/>
      <c r="K27" s="31"/>
      <c r="L27" s="34"/>
    </row>
    <row r="28" spans="1:16" ht="21" x14ac:dyDescent="0.35">
      <c r="A28" s="5"/>
      <c r="B28" s="5"/>
      <c r="C28" s="5"/>
      <c r="D28" s="37"/>
      <c r="E28" s="40"/>
      <c r="F28" s="40"/>
      <c r="G28" s="29"/>
      <c r="H28" s="6"/>
      <c r="I28" s="4"/>
      <c r="J28" s="12"/>
      <c r="K28" s="31"/>
      <c r="L28" s="34"/>
    </row>
    <row r="29" spans="1:16" ht="21" x14ac:dyDescent="0.35">
      <c r="A29" s="5"/>
      <c r="B29" s="5"/>
      <c r="C29" s="5"/>
      <c r="D29" s="37"/>
      <c r="E29" s="40"/>
      <c r="F29" s="40"/>
      <c r="G29" s="29"/>
      <c r="H29" s="6"/>
      <c r="I29" s="4"/>
      <c r="J29" s="12"/>
      <c r="K29" s="31"/>
      <c r="L29" s="34"/>
    </row>
    <row r="30" spans="1:16" ht="21" x14ac:dyDescent="0.35">
      <c r="A30" s="5"/>
      <c r="B30" s="5"/>
      <c r="C30" s="5"/>
      <c r="D30" s="37"/>
      <c r="E30" s="40"/>
      <c r="F30" s="40"/>
      <c r="G30" s="29"/>
      <c r="H30" s="6"/>
      <c r="I30" s="4"/>
      <c r="J30" s="12"/>
      <c r="K30" s="31"/>
      <c r="L30" s="34"/>
    </row>
    <row r="31" spans="1:16" ht="21" x14ac:dyDescent="0.35">
      <c r="A31" s="5"/>
      <c r="B31" s="5"/>
      <c r="C31" s="5"/>
      <c r="D31" s="37"/>
      <c r="E31" s="40"/>
      <c r="F31" s="40"/>
      <c r="G31" s="29"/>
      <c r="H31" s="6"/>
      <c r="I31" s="4"/>
      <c r="J31" s="12"/>
      <c r="K31" s="31"/>
      <c r="L31" s="34"/>
    </row>
    <row r="32" spans="1:16" ht="21" x14ac:dyDescent="0.35">
      <c r="A32" s="5"/>
      <c r="B32" s="5"/>
      <c r="C32" s="5"/>
      <c r="D32" s="37"/>
      <c r="E32" s="40"/>
      <c r="F32" s="40"/>
      <c r="G32" s="29"/>
      <c r="H32" s="6"/>
      <c r="I32" s="4"/>
      <c r="J32" s="12"/>
      <c r="K32" s="31"/>
      <c r="L32" s="34"/>
    </row>
    <row r="33" spans="1:11" x14ac:dyDescent="0.3">
      <c r="A33" s="2"/>
      <c r="B33" s="2"/>
      <c r="C33" s="2"/>
      <c r="D33" s="41"/>
      <c r="E33" s="42"/>
      <c r="F33" s="42"/>
      <c r="K33" s="32"/>
    </row>
  </sheetData>
  <mergeCells count="3">
    <mergeCell ref="B5:F5"/>
    <mergeCell ref="H5:J5"/>
    <mergeCell ref="K5:L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2.xml"/>
  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abArchives xmlns:xsi="http://www.w3.org/2001/XMLSchema-instance" xmlns:xsd="http://www.w3.org/2001/XMLSchema">
  <BaseUri>https://mynotebook.labarchives.com</BaseUri>
  <eid>NDU4LjkwMDAwMDAwMDAwMDAzfDY3MzMyMS8zNTMvRW50cnlQYXJ0LzM3NjU5MTQ2M3wxMTY0Ljg5OTk5OTk5OTk5OTk=</eid>
  <version>1</version>
  <updated-at>2022-02-15T13:59:55-05:00</updated-at>
</LabArchiv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1ACEE-5D85-45FF-9107-A4761E6270F7}"/>
</file>

<file path=customXml/itemProps2.xml><?xml version="1.0" encoding="utf-8"?>
<ds:datastoreItem xmlns:ds="http://schemas.openxmlformats.org/officeDocument/2006/customXml" ds:itemID="{63968BDD-9A06-4E22-A6E3-FB44436E87E1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31CBD61E-095B-4677-ABF7-188CF96B4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</dc:creator>
  <cp:lastModifiedBy>Faruk</cp:lastModifiedBy>
  <dcterms:created xsi:type="dcterms:W3CDTF">2018-12-05T13:17:47Z</dcterms:created>
  <dcterms:modified xsi:type="dcterms:W3CDTF">2019-04-03T21:40:08Z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