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Yackzan\Documents\"/>
    </mc:Choice>
  </mc:AlternateContent>
  <xr:revisionPtr revIDLastSave="0" documentId="13_ncr:1_{052AA0A5-4432-4009-A026-5C7071AA99F7}" xr6:coauthVersionLast="47" xr6:coauthVersionMax="47" xr10:uidLastSave="{00000000-0000-0000-0000-000000000000}"/>
  <bookViews>
    <workbookView xWindow="28680" yWindow="-120" windowWidth="29040" windowHeight="15840" xr2:uid="{96F58327-1853-4573-BD34-A5EE02F45ABF}"/>
  </bookViews>
  <sheets>
    <sheet name="Sheet1" sheetId="1" r:id="rId1"/>
  </sheets>
  <definedNames>
    <definedName name="_xlnm.Print_Area" localSheetId="0">Sheet1!$A$1:$O$19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K3" i="1" s="1"/>
  <c r="G3" i="1"/>
  <c r="G5" i="1"/>
  <c r="K5" i="1" s="1"/>
  <c r="G4" i="1"/>
  <c r="M4" i="1" s="1"/>
  <c r="K4" i="1" l="1"/>
  <c r="M5" i="1"/>
  <c r="M3" i="1"/>
  <c r="I4" i="1"/>
  <c r="I5" i="1"/>
</calcChain>
</file>

<file path=xl/sharedStrings.xml><?xml version="1.0" encoding="utf-8"?>
<sst xmlns="http://schemas.openxmlformats.org/spreadsheetml/2006/main" count="63" uniqueCount="30">
  <si>
    <t>10mM EDTA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</si>
  <si>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</si>
  <si>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</si>
  <si>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</si>
  <si>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</si>
  <si>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</si>
  <si>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</si>
  <si>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</si>
  <si>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Unit</t>
  </si>
  <si>
    <t>Amount Added</t>
  </si>
  <si>
    <t xml:space="preserve">Sigma </t>
  </si>
  <si>
    <t>SLCB8214</t>
  </si>
  <si>
    <t>g</t>
  </si>
  <si>
    <t>Total Protein Extraction Buffer</t>
  </si>
  <si>
    <t>E6758</t>
  </si>
  <si>
    <t>1610716</t>
  </si>
  <si>
    <t>2% (W/V) SDS</t>
  </si>
  <si>
    <t>Fisher</t>
  </si>
  <si>
    <t>BP166-100</t>
  </si>
  <si>
    <t>Conc in M</t>
  </si>
  <si>
    <t>6mM Tris</t>
  </si>
  <si>
    <t>HCl added (mL)</t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</si>
  <si>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</si>
  <si>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</si>
  <si>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t>pH initial</t>
  </si>
  <si>
    <t>pH final</t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</si>
  <si>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</si>
  <si>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t>NaOH added (mL)</t>
  </si>
  <si>
    <r>
      <t xml:space="preserve">pH target: </t>
    </r>
    <r>
      <rPr>
        <sz val="12"/>
        <color theme="1"/>
        <rFont val="Arial"/>
        <family val="2"/>
      </rPr>
      <t>7.4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depending on initial pH, may need to titrate with base or acid. Log the pH after each titration below</t>
    </r>
  </si>
  <si>
    <r>
      <t>NOTES:</t>
    </r>
    <r>
      <rPr>
        <sz val="12"/>
        <color theme="1"/>
        <rFont val="Arial"/>
        <family val="2"/>
      </rPr>
      <t xml:space="preserve">
SDS dissolves at 68 °C.
If pH becomes too acidic, some reagents may precipitate out. Adjust pH, heat, and stir solution and precipitates will re-dissolve.
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When titrating, some temporary salt formation can be seen after acid/base added. Salts will quickly dissolve back into solution.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</si>
</sst>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6" Type="http://schemas.openxmlformats.org/officeDocument/2006/relationships/customXml" Target="../customXml/item1.xml"/>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0</xdr:row>
      <xdr:rowOff>180976</xdr:rowOff>
    </xdr:from>
    <xdr:to>
      <xdr:col>23</xdr:col>
      <xdr:colOff>581025</xdr:colOff>
      <xdr:row>4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374C9D-A563-47E0-82F1-F5A6DCB0CF0F}"/>
            </a:ext>
          </a:extLst>
        </xdr:cNvPr>
        <xdr:cNvSpPr txBox="1"/>
      </xdr:nvSpPr>
      <xdr:spPr>
        <a:xfrm>
          <a:off x="11839575" y="180976"/>
          <a:ext cx="50673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Molarity = Moles/Liter</a:t>
          </a:r>
        </a:p>
        <a:p>
          <a:r>
            <a:rPr lang="en-US" sz="1100"/>
            <a:t>Molecular</a:t>
          </a:r>
          <a:r>
            <a:rPr lang="en-US" sz="1100" baseline="0"/>
            <a:t> Weight = g/mol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52D7-FF6E-412C-B0A9-3FCD84853D3E}">
  <sheetPr>
    <pageSetUpPr fitToPage="1"/>
  </sheetPr>
  <dimension ref="A1:O20"/>
  <sheetViews>
    <sheetView tabSelected="1" workbookViewId="0">
      <selection activeCell="S13" sqref="S13"/>
    </sheetView>
  </sheetViews>
  <sheetFormatPr defaultRowHeight="27" customHeight="1" x14ac:dyDescent="0.25"/>
  <cols>
    <col min="1" max="1" width="16.85546875" style="1" customWidth="1"/>
    <col min="2" max="3" width="14.140625" style="1" customWidth="1"/>
    <col min="4" max="4" width="11.140625" style="1" bestFit="1" customWidth="1"/>
    <col min="5" max="5" width="12" style="1" customWidth="1"/>
    <col min="6" max="6" width="9.85546875" style="1" bestFit="1" customWidth="1"/>
    <col min="7" max="7" width="16.28515625" style="1" bestFit="1" customWidth="1"/>
    <col min="8" max="8" width="11.140625" style="1" bestFit="1" customWidth="1"/>
    <col min="9" max="9" width="20" style="1" bestFit="1" customWidth="1"/>
    <col min="10" max="10" width="5.140625" style="1" bestFit="1" customWidth="1"/>
    <col min="11" max="11" width="12" style="1" bestFit="1" customWidth="1"/>
    <col min="12" max="12" width="5.140625" style="1" bestFit="1" customWidth="1"/>
    <col min="13" max="13" width="12" style="1" bestFit="1" customWidth="1"/>
    <col min="14" max="14" width="5.140625" style="1" bestFit="1" customWidth="1"/>
    <col min="15" max="15" width="15.7109375" style="1" bestFit="1" customWidth="1"/>
    <col min="16" max="16384" width="9.140625" style="1"/>
  </cols>
  <sheetData>
    <row r="1" spans="1:15" ht="27" customHeight="1" x14ac:dyDescent="0.25">
      <c r="A1" s="32" t="s">
        <v>13</v>
      </c>
      <c r="B1" s="32"/>
      <c r="C1" s="32"/>
      <c r="D1" s="3"/>
      <c r="E1" s="3"/>
      <c r="F1" s="3"/>
      <c r="G1" s="3"/>
      <c r="H1" s="3"/>
      <c r="I1" s="31" t="s">
        <v>26</v>
      </c>
      <c r="J1" s="3"/>
      <c r="K1" s="31" t="s">
        <v>23</v>
      </c>
      <c r="L1" s="3"/>
      <c r="M1" s="31" t="s">
        <v>22</v>
      </c>
      <c r="N1" s="3"/>
      <c r="O1" s="3"/>
    </row>
    <row r="2" spans="1:15" ht="27" customHeight="1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19</v>
      </c>
      <c r="I2" s="31"/>
      <c r="J2" s="10" t="s">
        <v>8</v>
      </c>
      <c r="K2" s="31"/>
      <c r="L2" s="10" t="s">
        <v>8</v>
      </c>
      <c r="M2" s="31"/>
      <c r="N2" s="10" t="s">
        <v>8</v>
      </c>
      <c r="O2" s="10" t="s">
        <v>9</v>
      </c>
    </row>
    <row r="3" spans="1:15" ht="27" customHeight="1" x14ac:dyDescent="0.25">
      <c r="A3" s="3" t="s">
        <v>16</v>
      </c>
      <c r="B3" s="3" t="s">
        <v>17</v>
      </c>
      <c r="C3" s="4" t="s">
        <v>18</v>
      </c>
      <c r="D3" s="3">
        <v>103652</v>
      </c>
      <c r="E3" s="7">
        <v>288.38</v>
      </c>
      <c r="F3" s="7">
        <v>0.998</v>
      </c>
      <c r="G3" s="8">
        <f>E3/F3</f>
        <v>288.95791583166334</v>
      </c>
      <c r="H3" s="9"/>
      <c r="I3" s="6">
        <f>20/F3</f>
        <v>20.040080160320642</v>
      </c>
      <c r="J3" s="3" t="s">
        <v>12</v>
      </c>
      <c r="K3" s="5">
        <f>I3/2</f>
        <v>10.020040080160321</v>
      </c>
      <c r="L3" s="3" t="s">
        <v>12</v>
      </c>
      <c r="M3" s="5">
        <f>I3/10</f>
        <v>2.0040080160320644</v>
      </c>
      <c r="N3" s="3" t="s">
        <v>12</v>
      </c>
      <c r="O3" s="3"/>
    </row>
    <row r="4" spans="1:15" ht="27" customHeight="1" x14ac:dyDescent="0.25">
      <c r="A4" s="3" t="s">
        <v>0</v>
      </c>
      <c r="B4" s="3" t="s">
        <v>10</v>
      </c>
      <c r="C4" s="4" t="s">
        <v>14</v>
      </c>
      <c r="D4" s="3" t="s">
        <v>11</v>
      </c>
      <c r="E4" s="7">
        <v>292.24</v>
      </c>
      <c r="F4" s="7">
        <v>0.998</v>
      </c>
      <c r="G4" s="8">
        <f>E4/F4</f>
        <v>292.82565130260519</v>
      </c>
      <c r="H4" s="9">
        <v>0.01</v>
      </c>
      <c r="I4" s="6">
        <f t="shared" ref="I4:I5" si="0">ROUND(G4*H4,4)</f>
        <v>2.9283000000000001</v>
      </c>
      <c r="J4" s="3" t="s">
        <v>12</v>
      </c>
      <c r="K4" s="5">
        <f>ROUND(G4*H4*0.5,4)</f>
        <v>1.4641</v>
      </c>
      <c r="L4" s="3" t="s">
        <v>12</v>
      </c>
      <c r="M4" s="5">
        <f>ROUND(G4*H4*0.1,4)</f>
        <v>0.2928</v>
      </c>
      <c r="N4" s="3" t="s">
        <v>12</v>
      </c>
      <c r="O4" s="3"/>
    </row>
    <row r="5" spans="1:15" ht="27" customHeight="1" x14ac:dyDescent="0.25">
      <c r="A5" s="3" t="s">
        <v>20</v>
      </c>
      <c r="B5" s="3" t="s">
        <v>10</v>
      </c>
      <c r="C5" s="4" t="s">
        <v>15</v>
      </c>
      <c r="D5" s="3">
        <v>64380543</v>
      </c>
      <c r="E5" s="8">
        <v>121.14</v>
      </c>
      <c r="F5" s="8">
        <v>0.99</v>
      </c>
      <c r="G5" s="8">
        <f>E5/F5</f>
        <v>122.36363636363636</v>
      </c>
      <c r="H5" s="9">
        <v>6.0000000000000001E-3</v>
      </c>
      <c r="I5" s="6">
        <f t="shared" si="0"/>
        <v>0.73419999999999996</v>
      </c>
      <c r="J5" s="3" t="s">
        <v>12</v>
      </c>
      <c r="K5" s="5">
        <f>ROUND(G5*H5*0.5,4)</f>
        <v>0.36709999999999998</v>
      </c>
      <c r="L5" s="3" t="s">
        <v>12</v>
      </c>
      <c r="M5" s="5">
        <f>ROUND(G5*H5*0.1,4)</f>
        <v>7.3400000000000007E-2</v>
      </c>
      <c r="N5" s="3" t="s">
        <v>12</v>
      </c>
      <c r="O5" s="3"/>
    </row>
    <row r="6" spans="1:15" ht="9.75" customHeight="1" x14ac:dyDescent="0.25"/>
    <row r="7" spans="1:15" ht="56.25" customHeight="1" thickBot="1" x14ac:dyDescent="0.3">
      <c r="A7" s="27" t="s">
        <v>28</v>
      </c>
      <c r="B7" s="28"/>
      <c r="C7" s="29"/>
      <c r="D7" s="29"/>
      <c r="E7" s="28"/>
      <c r="F7" s="28"/>
      <c r="G7" s="30"/>
      <c r="I7" s="34" t="s">
        <v>29</v>
      </c>
      <c r="J7" s="33"/>
      <c r="K7" s="33"/>
      <c r="L7" s="33"/>
      <c r="M7" s="33"/>
      <c r="N7" s="33"/>
      <c r="O7" s="33"/>
    </row>
    <row r="8" spans="1:15" ht="27" customHeight="1" thickTop="1" thickBot="1" x14ac:dyDescent="0.3">
      <c r="A8" s="13" t="s">
        <v>24</v>
      </c>
      <c r="B8" s="11"/>
      <c r="C8" s="21" t="s">
        <v>27</v>
      </c>
      <c r="D8" s="22"/>
      <c r="E8" s="14"/>
      <c r="F8" s="13" t="s">
        <v>25</v>
      </c>
      <c r="G8" s="13"/>
      <c r="I8" s="33"/>
      <c r="J8" s="33"/>
      <c r="K8" s="33"/>
      <c r="L8" s="33"/>
      <c r="M8" s="33"/>
      <c r="N8" s="33"/>
      <c r="O8" s="33"/>
    </row>
    <row r="9" spans="1:15" ht="27" customHeight="1" thickBot="1" x14ac:dyDescent="0.3">
      <c r="A9" s="13" t="s">
        <v>24</v>
      </c>
      <c r="B9" s="11"/>
      <c r="C9" s="23"/>
      <c r="D9" s="24"/>
      <c r="E9" s="14"/>
      <c r="F9" s="13" t="s">
        <v>25</v>
      </c>
      <c r="G9" s="13"/>
      <c r="I9" s="33"/>
      <c r="J9" s="33"/>
      <c r="K9" s="33"/>
      <c r="L9" s="33"/>
      <c r="M9" s="33"/>
      <c r="N9" s="33"/>
      <c r="O9" s="33"/>
    </row>
    <row r="10" spans="1:15" ht="27" customHeight="1" thickBot="1" x14ac:dyDescent="0.3">
      <c r="A10" s="13" t="s">
        <v>24</v>
      </c>
      <c r="B10" s="11"/>
      <c r="C10" s="23"/>
      <c r="D10" s="24"/>
      <c r="E10" s="14"/>
      <c r="F10" s="13" t="s">
        <v>25</v>
      </c>
      <c r="G10" s="13"/>
      <c r="I10" s="33"/>
      <c r="J10" s="33"/>
      <c r="K10" s="33"/>
      <c r="L10" s="33"/>
      <c r="M10" s="33"/>
      <c r="N10" s="33"/>
      <c r="O10" s="33"/>
    </row>
    <row r="11" spans="1:15" ht="27" customHeight="1" thickBot="1" x14ac:dyDescent="0.3">
      <c r="A11" s="13" t="s">
        <v>24</v>
      </c>
      <c r="B11" s="11"/>
      <c r="C11" s="23"/>
      <c r="D11" s="24"/>
      <c r="E11" s="14"/>
      <c r="F11" s="13" t="s">
        <v>25</v>
      </c>
      <c r="G11" s="13"/>
      <c r="I11" s="33"/>
      <c r="J11" s="33"/>
      <c r="K11" s="33"/>
      <c r="L11" s="33"/>
      <c r="M11" s="33"/>
      <c r="N11" s="33"/>
      <c r="O11" s="33"/>
    </row>
    <row r="12" spans="1:15" ht="27" customHeight="1" thickBot="1" x14ac:dyDescent="0.3">
      <c r="A12" s="13" t="s">
        <v>24</v>
      </c>
      <c r="B12" s="11"/>
      <c r="C12" s="23"/>
      <c r="D12" s="24"/>
      <c r="E12" s="14"/>
      <c r="F12" s="13" t="s">
        <v>25</v>
      </c>
      <c r="G12" s="13"/>
      <c r="I12" s="33"/>
      <c r="J12" s="33"/>
      <c r="K12" s="33"/>
      <c r="L12" s="33"/>
      <c r="M12" s="33"/>
      <c r="N12" s="33"/>
      <c r="O12" s="33"/>
    </row>
    <row r="13" spans="1:15" ht="27" customHeight="1" thickBot="1" x14ac:dyDescent="0.3">
      <c r="A13" s="15" t="s">
        <v>24</v>
      </c>
      <c r="B13" s="17"/>
      <c r="C13" s="23"/>
      <c r="D13" s="24"/>
      <c r="E13" s="19"/>
      <c r="F13" s="15" t="s">
        <v>25</v>
      </c>
      <c r="G13" s="15"/>
      <c r="I13" s="33"/>
      <c r="J13" s="33"/>
      <c r="K13" s="33"/>
      <c r="L13" s="33"/>
      <c r="M13" s="33"/>
      <c r="N13" s="33"/>
      <c r="O13" s="33"/>
    </row>
    <row r="14" spans="1:15" ht="27" customHeight="1" thickBot="1" x14ac:dyDescent="0.3">
      <c r="A14" s="16" t="s">
        <v>24</v>
      </c>
      <c r="B14" s="18"/>
      <c r="C14" s="23" t="s">
        <v>21</v>
      </c>
      <c r="D14" s="24"/>
      <c r="E14" s="20"/>
      <c r="F14" s="16" t="s">
        <v>25</v>
      </c>
      <c r="G14" s="16"/>
      <c r="I14" s="33"/>
      <c r="J14" s="33"/>
      <c r="K14" s="33"/>
      <c r="L14" s="33"/>
      <c r="M14" s="33"/>
      <c r="N14" s="33"/>
      <c r="O14" s="33"/>
    </row>
    <row r="15" spans="1:15" ht="27" customHeight="1" thickBot="1" x14ac:dyDescent="0.3">
      <c r="A15" s="13" t="s">
        <v>24</v>
      </c>
      <c r="B15" s="11"/>
      <c r="C15" s="23"/>
      <c r="D15" s="24"/>
      <c r="E15" s="14"/>
      <c r="F15" s="13" t="s">
        <v>25</v>
      </c>
      <c r="G15" s="13"/>
      <c r="I15" s="33"/>
      <c r="J15" s="33"/>
      <c r="K15" s="33"/>
      <c r="L15" s="33"/>
      <c r="M15" s="33"/>
      <c r="N15" s="33"/>
      <c r="O15" s="33"/>
    </row>
    <row r="16" spans="1:15" ht="27" customHeight="1" thickBot="1" x14ac:dyDescent="0.3">
      <c r="A16" s="13" t="s">
        <v>24</v>
      </c>
      <c r="B16" s="11"/>
      <c r="C16" s="23"/>
      <c r="D16" s="24"/>
      <c r="E16" s="14"/>
      <c r="F16" s="13" t="s">
        <v>25</v>
      </c>
      <c r="G16" s="13"/>
      <c r="I16" s="33"/>
      <c r="J16" s="33"/>
      <c r="K16" s="33"/>
      <c r="L16" s="33"/>
      <c r="M16" s="33"/>
      <c r="N16" s="33"/>
      <c r="O16" s="33"/>
    </row>
    <row r="17" spans="1:15" ht="27" customHeight="1" thickBot="1" x14ac:dyDescent="0.3">
      <c r="A17" s="13" t="s">
        <v>24</v>
      </c>
      <c r="B17" s="11"/>
      <c r="C17" s="23"/>
      <c r="D17" s="24"/>
      <c r="E17" s="14"/>
      <c r="F17" s="13" t="s">
        <v>25</v>
      </c>
      <c r="G17" s="13"/>
      <c r="I17" s="33"/>
      <c r="J17" s="33"/>
      <c r="K17" s="33"/>
      <c r="L17" s="33"/>
      <c r="M17" s="33"/>
      <c r="N17" s="33"/>
      <c r="O17" s="33"/>
    </row>
    <row r="18" spans="1:15" ht="27" customHeight="1" thickBot="1" x14ac:dyDescent="0.3">
      <c r="A18" s="13" t="s">
        <v>24</v>
      </c>
      <c r="B18" s="11"/>
      <c r="C18" s="23"/>
      <c r="D18" s="24"/>
      <c r="E18" s="14"/>
      <c r="F18" s="13" t="s">
        <v>25</v>
      </c>
      <c r="G18" s="13"/>
      <c r="I18" s="33"/>
      <c r="J18" s="33"/>
      <c r="K18" s="33"/>
      <c r="L18" s="33"/>
      <c r="M18" s="33"/>
      <c r="N18" s="33"/>
      <c r="O18" s="33"/>
    </row>
    <row r="19" spans="1:15" ht="27" customHeight="1" thickBot="1" x14ac:dyDescent="0.3">
      <c r="A19" s="2" t="s">
        <v>24</v>
      </c>
      <c r="B19" s="11"/>
      <c r="C19" s="25"/>
      <c r="D19" s="26"/>
      <c r="E19" s="12"/>
      <c r="F19" s="2" t="s">
        <v>25</v>
      </c>
      <c r="G19" s="2"/>
      <c r="I19" s="33"/>
      <c r="J19" s="33"/>
      <c r="K19" s="33"/>
      <c r="L19" s="33"/>
      <c r="M19" s="33"/>
      <c r="N19" s="33"/>
      <c r="O19" s="33"/>
    </row>
    <row r="20" spans="1:15" ht="27" customHeight="1" thickTop="1" x14ac:dyDescent="0.25"/>
  </sheetData>
  <mergeCells count="8">
    <mergeCell ref="C8:D13"/>
    <mergeCell ref="C14:D19"/>
    <mergeCell ref="A7:G7"/>
    <mergeCell ref="I1:I2"/>
    <mergeCell ref="M1:M2"/>
    <mergeCell ref="K1:K2"/>
    <mergeCell ref="A1:C1"/>
    <mergeCell ref="I7:O19"/>
  </mergeCells>
  <pageMargins left="0.25" right="0.25" top="0.75" bottom="0.75" header="0.3" footer="0.3"/>
  <pageSetup scale="74" orientation="landscape" r:id="rId1"/>
  <drawing r:id="rId2"/>
</worksheet>
</file>

<file path=customXml/_rels/item1.xml.rels><?xml version="1.0" encoding="UTF-8" standalone="yes"?>
  <Relationships xmlns="http://schemas.openxmlformats.org/package/2006/relationships">
    <Relationship Id="rId6" Type="http://schemas.openxmlformats.org/officeDocument/2006/relationships/customXmlProps" Target="itemProps1.xml"/>
  </Relationships>

</file>

<file path=customXml/item1.xml><?xml version="1.0" encoding="utf-8"?>
<LabArchives xmlns:xsi="http://www.w3.org/2001/XMLSchema-instance" xmlns:xsd="http://www.w3.org/2001/XMLSchema">
  <BaseUri>https://mynotebook.labarchives.com</BaseUri>
  <eid>MTg3LjIwMDAwMDAwMDAwMDAyfDY3MzMyMS8xNDQvRW50cnlQYXJ0LzM5NzgxMDEzMTZ8NDc1LjI=</eid>
  <version>1</version>
  <updated-at>2022-01-31T12:00:52-05:00</updated-at>
</LabArchives>
</file>

<file path=customXml/itemProps1.xml><?xml version="1.0" encoding="utf-8"?>
<ds:datastoreItem xmlns:ds="http://schemas.openxmlformats.org/officeDocument/2006/customXml" ds:itemID="{ABB33910-6321-4852-A141-BEAEF88675E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Andrew Yackzan</cp:lastModifiedBy>
  <cp:lastPrinted>2022-01-31T16:55:52Z</cp:lastPrinted>
  <dcterms:created xsi:type="dcterms:W3CDTF">2022-01-25T17:13:54Z</dcterms:created>
  <dcterms:modified xsi:type="dcterms:W3CDTF">2022-01-31T17:01:15Z</dcterms:modified>
</cp:coreProperties>
</file>