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Recipes\"/>
    </mc:Choice>
  </mc:AlternateContent>
  <xr:revisionPtr revIDLastSave="0" documentId="13_ncr:1_{4FB166B2-12A0-46CC-9B05-F361BA34574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Sheet1!$A$1:$J$14</definedName>
  </definedNames>
  <calcPr calcId="191028"/>
</workbook>
</file>

<file path=xl/calcChain.xml><?xml version="1.0" encoding="utf-8"?>
<calcChain xmlns="http://schemas.openxmlformats.org/spreadsheetml/2006/main">
  <c r="F8" i="1" l="1"/>
  <c r="H8" i="1" s="1"/>
  <c r="I8" i="1" s="1"/>
  <c r="F7" i="1"/>
  <c r="H7" i="1" s="1"/>
  <c r="I7" i="1" s="1"/>
  <c r="F6" i="1"/>
  <c r="H6" i="1" s="1"/>
  <c r="I6" i="1" s="1"/>
  <c r="F5" i="1"/>
  <c r="H5" i="1" s="1"/>
  <c r="I5" i="1" s="1"/>
</calcChain>
</file>

<file path=xl/sharedStrings.xml><?xml version="1.0" encoding="utf-8"?>
<sst xmlns="http://schemas.openxmlformats.org/spreadsheetml/2006/main" count="35" uniqueCount="33">
  <si>
    <t>Relax</t>
  </si>
  <si>
    <t>Made by</t>
  </si>
  <si>
    <t>Date</t>
  </si>
  <si>
    <t>Compound</t>
  </si>
  <si>
    <t>Company</t>
  </si>
  <si>
    <t>Lot #</t>
  </si>
  <si>
    <t>MW</t>
  </si>
  <si>
    <t>% purity</t>
  </si>
  <si>
    <t>Corrected MW</t>
  </si>
  <si>
    <t>Final Conc</t>
  </si>
  <si>
    <t>KCl</t>
  </si>
  <si>
    <t>Sigma</t>
  </si>
  <si>
    <t>100 mM</t>
  </si>
  <si>
    <t>Imidazole</t>
  </si>
  <si>
    <t>20 mM</t>
  </si>
  <si>
    <t>EGTA</t>
  </si>
  <si>
    <t>2 mM</t>
  </si>
  <si>
    <t>ATP</t>
  </si>
  <si>
    <t>4 mM</t>
  </si>
  <si>
    <t>MgCl2</t>
  </si>
  <si>
    <t>Stock</t>
  </si>
  <si>
    <t>500 mM</t>
  </si>
  <si>
    <t>7 mM</t>
  </si>
  <si>
    <t>14 mL</t>
  </si>
  <si>
    <t>7 ml</t>
  </si>
  <si>
    <t>Initial pH</t>
  </si>
  <si>
    <t>Final pH</t>
  </si>
  <si>
    <t>Target pH = 7.00</t>
  </si>
  <si>
    <t>HCl / KOH added</t>
  </si>
  <si>
    <t>Sigma
(Roche)</t>
  </si>
  <si>
    <t>Amount (g) for
1000 ml</t>
  </si>
  <si>
    <t>Amount (g) for
500 ml</t>
  </si>
  <si>
    <t>Amount added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</si>
</sst>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"/>
    <numFmt numFmtId="166" formatCode="0.00000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73"/>
  <sheetViews>
    <sheetView tabSelected="1" workbookViewId="0">
      <selection activeCell="H5" sqref="H5"/>
    </sheetView>
  </sheetViews>
  <sheetFormatPr defaultColWidth="14.42578125" defaultRowHeight="15.75" customHeight="1" x14ac:dyDescent="0.2"/>
  <cols>
    <col min="1" max="1" width="14.85546875" style="1" customWidth="1"/>
    <col min="2" max="2" width="12" style="1" customWidth="1"/>
    <col min="3" max="3" width="5.42578125" style="1" bestFit="1" customWidth="1"/>
    <col min="4" max="4" width="7" style="1" bestFit="1" customWidth="1"/>
    <col min="5" max="5" width="8.85546875" style="1" customWidth="1"/>
    <col min="6" max="6" width="14" style="1" bestFit="1" customWidth="1"/>
    <col min="7" max="7" width="10.7109375" style="1" bestFit="1" customWidth="1"/>
    <col min="8" max="8" width="18.7109375" style="1" bestFit="1" customWidth="1"/>
    <col min="9" max="9" width="17.7109375" style="1" bestFit="1" customWidth="1"/>
    <col min="10" max="10" width="18.28515625" style="1" customWidth="1"/>
    <col min="11" max="16384" width="14.42578125" style="1"/>
  </cols>
  <sheetData>
    <row r="1" spans="1:10" ht="15.75" customHeight="1" x14ac:dyDescent="0.2">
      <c r="A1" s="26" t="s">
        <v>0</v>
      </c>
      <c r="B1" s="27"/>
    </row>
    <row r="2" spans="1:10" ht="15.75" customHeight="1" x14ac:dyDescent="0.2">
      <c r="A2" s="5" t="s">
        <v>1</v>
      </c>
      <c r="B2" s="6"/>
    </row>
    <row r="3" spans="1:10" ht="15.75" customHeight="1" thickBot="1" x14ac:dyDescent="0.25">
      <c r="A3" s="7" t="s">
        <v>2</v>
      </c>
      <c r="B3" s="8"/>
    </row>
    <row r="4" spans="1:10" ht="27.95" customHeight="1" x14ac:dyDescent="0.2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30" t="s">
        <v>30</v>
      </c>
      <c r="I4" s="30" t="s">
        <v>31</v>
      </c>
      <c r="J4" s="11" t="s">
        <v>32</v>
      </c>
    </row>
    <row r="5" spans="1:10" ht="30" customHeight="1" x14ac:dyDescent="0.2">
      <c r="A5" s="12" t="s">
        <v>10</v>
      </c>
      <c r="B5" s="2" t="s">
        <v>11</v>
      </c>
      <c r="C5" s="2"/>
      <c r="D5" s="2">
        <v>74.55</v>
      </c>
      <c r="E5" s="2">
        <v>99.8</v>
      </c>
      <c r="F5" s="3">
        <f t="shared" ref="F5:F8" si="0">D5/(E5/100)</f>
        <v>74.699398797595194</v>
      </c>
      <c r="G5" s="2" t="s">
        <v>12</v>
      </c>
      <c r="H5" s="25">
        <f>F5*0.1</f>
        <v>7.4699398797595196</v>
      </c>
      <c r="I5" s="25">
        <f t="shared" ref="I5:I8" si="1">H5/2</f>
        <v>3.7349699398797598</v>
      </c>
      <c r="J5" s="13"/>
    </row>
    <row r="6" spans="1:10" ht="30" customHeight="1" x14ac:dyDescent="0.2">
      <c r="A6" s="12" t="s">
        <v>13</v>
      </c>
      <c r="B6" s="2" t="s">
        <v>11</v>
      </c>
      <c r="C6" s="2"/>
      <c r="D6" s="2">
        <v>68.08</v>
      </c>
      <c r="E6" s="2">
        <v>97.9</v>
      </c>
      <c r="F6" s="3">
        <f t="shared" si="0"/>
        <v>69.540347293156273</v>
      </c>
      <c r="G6" s="2" t="s">
        <v>14</v>
      </c>
      <c r="H6" s="25">
        <f>F6*0.02</f>
        <v>1.3908069458631256</v>
      </c>
      <c r="I6" s="25">
        <f t="shared" si="1"/>
        <v>0.69540347293156279</v>
      </c>
      <c r="J6" s="13"/>
    </row>
    <row r="7" spans="1:10" ht="30" customHeight="1" x14ac:dyDescent="0.2">
      <c r="A7" s="12" t="s">
        <v>15</v>
      </c>
      <c r="B7" s="2" t="s">
        <v>11</v>
      </c>
      <c r="C7" s="2"/>
      <c r="D7" s="2">
        <v>380.35</v>
      </c>
      <c r="E7" s="2">
        <v>97.9</v>
      </c>
      <c r="F7" s="3">
        <f t="shared" si="0"/>
        <v>388.50868232890701</v>
      </c>
      <c r="G7" s="2" t="s">
        <v>16</v>
      </c>
      <c r="H7" s="25">
        <f>F7*0.002</f>
        <v>0.77701736465781401</v>
      </c>
      <c r="I7" s="25">
        <f t="shared" si="1"/>
        <v>0.38850868232890701</v>
      </c>
      <c r="J7" s="13"/>
    </row>
    <row r="8" spans="1:10" ht="30" customHeight="1" x14ac:dyDescent="0.2">
      <c r="A8" s="12" t="s">
        <v>17</v>
      </c>
      <c r="B8" s="24" t="s">
        <v>29</v>
      </c>
      <c r="C8" s="2"/>
      <c r="D8" s="22">
        <v>605.19000000000005</v>
      </c>
      <c r="E8" s="23">
        <v>99</v>
      </c>
      <c r="F8" s="3">
        <f t="shared" si="0"/>
        <v>611.30303030303037</v>
      </c>
      <c r="G8" s="2" t="s">
        <v>18</v>
      </c>
      <c r="H8" s="25">
        <f>F8*0.004</f>
        <v>2.4452121212121214</v>
      </c>
      <c r="I8" s="25">
        <f t="shared" si="1"/>
        <v>1.2226060606060607</v>
      </c>
      <c r="J8" s="13"/>
    </row>
    <row r="9" spans="1:10" ht="30" customHeight="1" thickBot="1" x14ac:dyDescent="0.25">
      <c r="A9" s="14" t="s">
        <v>19</v>
      </c>
      <c r="B9" s="15" t="s">
        <v>20</v>
      </c>
      <c r="C9" s="16"/>
      <c r="D9" s="16"/>
      <c r="E9" s="16"/>
      <c r="F9" s="15" t="s">
        <v>21</v>
      </c>
      <c r="G9" s="15" t="s">
        <v>22</v>
      </c>
      <c r="H9" s="15" t="s">
        <v>23</v>
      </c>
      <c r="I9" s="15" t="s">
        <v>24</v>
      </c>
      <c r="J9" s="17"/>
    </row>
    <row r="10" spans="1:10" ht="15.75" customHeight="1" thickBot="1" x14ac:dyDescent="0.25">
      <c r="A10" s="4"/>
      <c r="B10" s="4"/>
    </row>
    <row r="11" spans="1:10" ht="27.95" customHeight="1" thickBot="1" x14ac:dyDescent="0.25">
      <c r="A11" s="28" t="s">
        <v>27</v>
      </c>
      <c r="B11" s="29"/>
    </row>
    <row r="12" spans="1:10" ht="30" customHeight="1" x14ac:dyDescent="0.2">
      <c r="A12" s="18" t="s">
        <v>25</v>
      </c>
      <c r="B12" s="19"/>
    </row>
    <row r="13" spans="1:10" ht="30" customHeight="1" x14ac:dyDescent="0.2">
      <c r="A13" s="12" t="s">
        <v>26</v>
      </c>
      <c r="B13" s="6"/>
    </row>
    <row r="14" spans="1:10" ht="30" customHeight="1" thickBot="1" x14ac:dyDescent="0.25">
      <c r="A14" s="21" t="s">
        <v>28</v>
      </c>
      <c r="B14" s="20"/>
    </row>
    <row r="37" ht="12.75" x14ac:dyDescent="0.2"/>
    <row r="42" ht="12.75" x14ac:dyDescent="0.2"/>
    <row r="43" ht="12.75" x14ac:dyDescent="0.2"/>
    <row r="44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3" ht="12.75" x14ac:dyDescent="0.2"/>
    <row r="54" ht="12.75" x14ac:dyDescent="0.2"/>
    <row r="55" ht="12.75" x14ac:dyDescent="0.2"/>
    <row r="60" ht="12.75" x14ac:dyDescent="0.2"/>
    <row r="61" ht="12.75" x14ac:dyDescent="0.2"/>
    <row r="62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1" ht="12.75" x14ac:dyDescent="0.2"/>
    <row r="72" ht="12.75" x14ac:dyDescent="0.2"/>
    <row r="73" ht="12.75" x14ac:dyDescent="0.2"/>
  </sheetData>
  <mergeCells count="2">
    <mergeCell ref="A1:B1"/>
    <mergeCell ref="A11:B11"/>
  </mergeCells>
  <pageMargins left="0.7" right="0.7" top="0.75" bottom="0.75" header="0.3" footer="0.3"/>
  <pageSetup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abArchives xmlns:xsd="http://www.w3.org/2001/XMLSchema" xmlns:xsi="http://www.w3.org/2001/XMLSchema-instance">
  <eid>MTkzLjcwMDAwMDAwMDAwMDAyfDY3MzMyMS8xNDkvRW50cnlQYXJ0LzEzNjcwOTU4NjB8NDkxLjc=</eid>
  <version>25</version>
  <updated-at>2023-03-10T15:50:05Z</updated-at>
</LabArchives>
</file>

<file path=customXml/itemProps1.xml><?xml version="1.0" encoding="utf-8"?>
<ds:datastoreItem xmlns:ds="http://schemas.openxmlformats.org/officeDocument/2006/customXml" ds:itemID="{D7A5D5A9-477B-4B97-9F9B-D797D2834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12E31E-5C99-4C5B-9323-B5D42B3C4F74}">
  <ds:schemaRefs>
    <ds:schemaRef ds:uri="http://purl.org/dc/elements/1.1/"/>
    <ds:schemaRef ds:uri="6cbc0c5a-d948-46e5-8624-1bad210f77c7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5d5a2885-0f9b-4d04-9bc1-f867a2376b8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76E4525-D34E-471F-91EB-AF7A16356FD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D11AB73-EFA5-4616-B5F3-2105F4CFFE89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Yackzan, Andrew T.</cp:lastModifiedBy>
  <cp:revision/>
  <cp:lastPrinted>2023-03-10T14:57:56Z</cp:lastPrinted>
  <dcterms:created xsi:type="dcterms:W3CDTF">2018-06-07T17:39:45Z</dcterms:created>
  <dcterms:modified xsi:type="dcterms:W3CDTF">2023-03-10T15:50:42Z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