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\Dropbox\00Self made protocols\37C Pre-act slon\"/>
    </mc:Choice>
  </mc:AlternateContent>
  <xr:revisionPtr revIDLastSave="0" documentId="13_ncr:1_{49394172-AC7F-423A-A0EF-082641EFB3C3}" xr6:coauthVersionLast="47" xr6:coauthVersionMax="47" xr10:uidLastSave="{00000000-0000-0000-0000-000000000000}"/>
  <bookViews>
    <workbookView xWindow="0" yWindow="0" windowWidth="20310" windowHeight="1050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11" i="1" l="1"/>
  <c r="J6" i="1" l="1"/>
  <c r="M6" i="1" s="1"/>
  <c r="J7" i="1" l="1"/>
  <c r="M7" i="1" s="1"/>
  <c r="J8" i="1"/>
  <c r="M8" i="1" s="1"/>
  <c r="J9" i="1"/>
  <c r="M9" i="1" s="1"/>
  <c r="J10" i="1"/>
  <c r="M10" i="1" s="1"/>
  <c r="J5" i="1"/>
  <c r="M5" i="1" s="1"/>
</calcChain>
</file>

<file path=xl/sharedStrings.xml><?xml version="1.0" encoding="utf-8"?>
<sst xmlns="http://schemas.openxmlformats.org/spreadsheetml/2006/main" count="201" uniqueCount="63">
  <si>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</si>
  <si>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</si>
  <si>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</si>
  <si>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</si>
  <si>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</si>
  <si>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</si>
  <si>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</si>
  <si>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</si>
  <si>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</si>
  <si>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Column92</t>
  </si>
  <si>
    <t>Column10</t>
  </si>
  <si>
    <t>Column11</t>
  </si>
  <si>
    <t>Column12</t>
  </si>
  <si>
    <t>pCa Solutions pH 6.5 @ 37C </t>
  </si>
  <si>
    <t xml:space="preserve">  </t>
  </si>
  <si>
    <t xml:space="preserve">pCa 9.0 </t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</si>
  <si>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</si>
  <si>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</si>
  <si>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</si>
  <si>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</si>
  <si>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</si>
  <si>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</si>
  <si>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</si>
  <si>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Conc in M (See calculations in MaxChelator output file)</t>
  </si>
  <si>
    <t>vol (L)</t>
  </si>
  <si>
    <t xml:space="preserve">Amount for 100 ml </t>
  </si>
  <si>
    <t>Unit</t>
  </si>
  <si>
    <t xml:space="preserve">Amount Taken </t>
  </si>
  <si>
    <t xml:space="preserve">EGTA </t>
  </si>
  <si>
    <t xml:space="preserve">Sigma </t>
  </si>
  <si>
    <t>E4378-100G</t>
  </si>
  <si>
    <t>g</t>
  </si>
  <si>
    <t>HDTA</t>
  </si>
  <si>
    <t>232459 </t>
  </si>
  <si>
    <t xml:space="preserve">Imidazole </t>
  </si>
  <si>
    <t>I5513-25G</t>
  </si>
  <si>
    <t xml:space="preserve">KCl </t>
  </si>
  <si>
    <t>P4504-500G</t>
  </si>
  <si>
    <t xml:space="preserve">Creatine Phosphate </t>
  </si>
  <si>
    <t xml:space="preserve">Roche </t>
  </si>
  <si>
    <t xml:space="preserve">ATP </t>
  </si>
  <si>
    <t>Aldrich</t>
  </si>
  <si>
    <t>A26209-10G</t>
  </si>
  <si>
    <t xml:space="preserve">CaCl2 </t>
  </si>
  <si>
    <t>Orion</t>
  </si>
  <si>
    <t>conce in mM</t>
  </si>
  <si>
    <t>µL </t>
  </si>
  <si>
    <t xml:space="preserve">MgCl2 </t>
  </si>
  <si>
    <t xml:space="preserve">0.5M Stock </t>
  </si>
  <si>
    <t xml:space="preserve">Initial </t>
  </si>
  <si>
    <t xml:space="preserve">Final </t>
  </si>
  <si>
    <t xml:space="preserve">pH </t>
  </si>
  <si>
    <t xml:space="preserve">Temp (°C) </t>
  </si>
  <si>
    <t xml:space="preserve">Ionic Strength is 180mM if 16mM is used for pHing. </t>
  </si>
  <si>
    <t>pCa Solutions pH 7.0 @ 37C </t>
  </si>
  <si>
    <t xml:space="preserve">Actual amount taken </t>
  </si>
  <si>
    <t>Sigma</t>
  </si>
  <si>
    <t>Thermo (0.1M)</t>
  </si>
  <si>
    <t>Stock (0.5M)</t>
  </si>
  <si>
    <t>ml</t>
  </si>
  <si>
    <t xml:space="preserve">pCa 4.5 </t>
  </si>
  <si>
    <t>mL </t>
  </si>
  <si>
    <t xml:space="preserve">Ionic Strength is 180mM if 32mM is used for pHing.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</si>
</sst>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164" fontId="0" fillId="0" borderId="1" xfId="0" applyNumberFormat="1" applyBorder="1"/>
    <xf numFmtId="165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    <Relationship Id="rId10" Type="http://schemas.openxmlformats.org/officeDocument/2006/relationships/customXml" Target="../customXml/item4.xml"/>
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8DC929-20C5-4FE6-8A89-2401F2B18D4C}" name="Table1" displayName="Table1" ref="C1:O18" totalsRowShown="0" headerRowDxfId="16" headerRowBorderDxfId="14" tableBorderDxfId="15" totalsRowBorderDxfId="13">
  <autoFilter ref="C1:O18" xr:uid="{C913036A-3607-4470-857A-F10C5B07ADD0}"/>
  <tableColumns count="13">
    <tableColumn id="1" xr3:uid="{D06F84FC-3354-48F8-ADB3-D76710AE665F}" name="Column1" dataDxfId="12"/>
    <tableColumn id="2" xr3:uid="{6909C312-2571-4D6C-B377-F70B9C636A94}" name="Column2" dataDxfId="11"/>
    <tableColumn id="3" xr3:uid="{E15BC717-B0FD-4A38-9A0B-A6F0420F2207}" name="Column3" dataDxfId="10"/>
    <tableColumn id="4" xr3:uid="{DB792818-EAD8-438A-8635-48F08E711F70}" name="Column4" dataDxfId="9"/>
    <tableColumn id="5" xr3:uid="{4CBF6E93-5A67-4A6C-B674-0AC6DF045C4F}" name="Column5" dataDxfId="8"/>
    <tableColumn id="6" xr3:uid="{1486E8A5-C161-4D37-905B-CFE98F768C62}" name="Column6" dataDxfId="7"/>
    <tableColumn id="7" xr3:uid="{7D3B6EFA-CDCF-41D3-A232-5D975E42B0B7}" name="Column7" dataDxfId="6"/>
    <tableColumn id="8" xr3:uid="{BF5B34E7-5B2B-4E15-97B3-16DCAC384C6A}" name="Column8" dataDxfId="5"/>
    <tableColumn id="9" xr3:uid="{E819F77E-A226-45A1-AFC2-B345057302BF}" name="Column9" dataDxfId="4"/>
    <tableColumn id="13" xr3:uid="{0E4E5A32-369F-4FA2-877F-5267AB568B65}" name="Column92" dataDxfId="3"/>
    <tableColumn id="10" xr3:uid="{5145B581-8D62-4300-91DC-7D2AB2FEC324}" name="Column10" dataDxfId="2"/>
    <tableColumn id="11" xr3:uid="{0A1B1D46-8391-4611-8462-23D6CA152795}" name="Column11" dataDxfId="1"/>
    <tableColumn id="12" xr3:uid="{4C54823D-AEBB-4DCB-AB1B-5F375E987C1F}" name="Column12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7"/>
  <sheetViews>
    <sheetView tabSelected="1" topLeftCell="B1" workbookViewId="0">
      <selection activeCell="M27" sqref="M27"/>
    </sheetView>
  </sheetViews>
  <sheetFormatPr defaultRowHeight="15"/>
  <cols>
    <col min="3" max="3" width="13" customWidth="1"/>
    <col min="4" max="5" width="11" customWidth="1"/>
    <col min="6" max="6" width="14.7109375" bestFit="1" customWidth="1"/>
    <col min="7" max="7" width="23.42578125" customWidth="1"/>
    <col min="8" max="10" width="11" customWidth="1"/>
    <col min="11" max="12" width="18" customWidth="1"/>
    <col min="13" max="13" width="18" bestFit="1" customWidth="1"/>
    <col min="14" max="14" width="12" customWidth="1"/>
    <col min="15" max="15" width="14.42578125" customWidth="1"/>
  </cols>
  <sheetData>
    <row r="1" spans="3:15">
      <c r="C1" s="12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8" t="s">
        <v>12</v>
      </c>
    </row>
    <row r="2" spans="3:15">
      <c r="C2" s="5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6"/>
    </row>
    <row r="3" spans="3:15">
      <c r="C3" s="5" t="s">
        <v>14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6"/>
    </row>
    <row r="4" spans="3:15">
      <c r="C4" s="5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6" t="s">
        <v>27</v>
      </c>
    </row>
    <row r="5" spans="3:15">
      <c r="C5" s="5" t="s">
        <v>14</v>
      </c>
      <c r="D5" s="3" t="s">
        <v>28</v>
      </c>
      <c r="E5" s="3" t="s">
        <v>29</v>
      </c>
      <c r="F5" s="3" t="s">
        <v>30</v>
      </c>
      <c r="G5" s="3" t="s">
        <v>14</v>
      </c>
      <c r="H5" s="3">
        <v>380.35</v>
      </c>
      <c r="I5" s="3">
        <v>97</v>
      </c>
      <c r="J5" s="3">
        <f>H5/I5*100</f>
        <v>392.11340206185571</v>
      </c>
      <c r="K5" s="3">
        <v>5.0000000000000001E-4</v>
      </c>
      <c r="L5" s="3"/>
      <c r="M5" s="13">
        <f>ROUND(J5*K5*$L$8,4)</f>
        <v>9.7999999999999997E-3</v>
      </c>
      <c r="N5" s="3" t="s">
        <v>31</v>
      </c>
      <c r="O5" s="6"/>
    </row>
    <row r="6" spans="3:15">
      <c r="C6" s="5"/>
      <c r="D6" s="3" t="s">
        <v>32</v>
      </c>
      <c r="E6" s="3" t="s">
        <v>29</v>
      </c>
      <c r="F6" s="3" t="s">
        <v>33</v>
      </c>
      <c r="G6" s="3"/>
      <c r="H6" s="3">
        <v>348.35</v>
      </c>
      <c r="I6" s="3">
        <v>97</v>
      </c>
      <c r="J6" s="3">
        <f>H6/I6*100</f>
        <v>359.12371134020617</v>
      </c>
      <c r="K6" s="3">
        <v>6.4999999999999997E-3</v>
      </c>
      <c r="L6" s="3"/>
      <c r="M6" s="13">
        <f t="shared" ref="M6:M10" si="0">ROUND(J6*K6*$L$8,4)</f>
        <v>0.1167</v>
      </c>
      <c r="N6" s="3" t="s">
        <v>31</v>
      </c>
      <c r="O6" s="6"/>
    </row>
    <row r="7" spans="3:15">
      <c r="C7" s="5" t="s">
        <v>14</v>
      </c>
      <c r="D7" s="3" t="s">
        <v>34</v>
      </c>
      <c r="E7" s="3" t="s">
        <v>29</v>
      </c>
      <c r="F7" s="3" t="s">
        <v>35</v>
      </c>
      <c r="G7" s="3" t="s">
        <v>14</v>
      </c>
      <c r="H7" s="3">
        <v>68.08</v>
      </c>
      <c r="I7" s="3">
        <v>99</v>
      </c>
      <c r="J7" s="3">
        <f t="shared" ref="J7:J10" si="1">H7/I7*100</f>
        <v>68.767676767676761</v>
      </c>
      <c r="K7" s="3">
        <v>0.02</v>
      </c>
      <c r="L7" s="3"/>
      <c r="M7" s="13">
        <f t="shared" si="0"/>
        <v>6.88E-2</v>
      </c>
      <c r="N7" s="3" t="s">
        <v>31</v>
      </c>
      <c r="O7" s="6"/>
    </row>
    <row r="8" spans="3:15">
      <c r="C8" s="5" t="s">
        <v>14</v>
      </c>
      <c r="D8" s="3" t="s">
        <v>36</v>
      </c>
      <c r="E8" s="3" t="s">
        <v>29</v>
      </c>
      <c r="F8" s="3" t="s">
        <v>37</v>
      </c>
      <c r="G8" s="3" t="s">
        <v>14</v>
      </c>
      <c r="H8" s="3">
        <v>74.56</v>
      </c>
      <c r="I8" s="3">
        <v>99</v>
      </c>
      <c r="J8" s="3">
        <f t="shared" si="1"/>
        <v>75.313131313131322</v>
      </c>
      <c r="K8" s="3">
        <v>7.039999999999999E-2</v>
      </c>
      <c r="L8" s="14">
        <v>0.05</v>
      </c>
      <c r="M8" s="13">
        <f t="shared" si="0"/>
        <v>0.2651</v>
      </c>
      <c r="N8" s="3" t="s">
        <v>31</v>
      </c>
      <c r="O8" s="6"/>
    </row>
    <row r="9" spans="3:15">
      <c r="C9" s="5" t="s">
        <v>14</v>
      </c>
      <c r="D9" s="3" t="s">
        <v>38</v>
      </c>
      <c r="E9" s="3" t="s">
        <v>39</v>
      </c>
      <c r="F9" s="3">
        <v>10621714001</v>
      </c>
      <c r="G9" s="3" t="s">
        <v>14</v>
      </c>
      <c r="H9" s="3">
        <v>327.14</v>
      </c>
      <c r="I9" s="3">
        <v>97</v>
      </c>
      <c r="J9" s="3">
        <f t="shared" si="1"/>
        <v>337.25773195876286</v>
      </c>
      <c r="K9" s="3">
        <v>1.4500000000000001E-2</v>
      </c>
      <c r="L9" s="3"/>
      <c r="M9" s="13">
        <f t="shared" si="0"/>
        <v>0.2445</v>
      </c>
      <c r="N9" s="3" t="s">
        <v>31</v>
      </c>
      <c r="O9" s="6"/>
    </row>
    <row r="10" spans="3:15">
      <c r="C10" s="5" t="s">
        <v>14</v>
      </c>
      <c r="D10" s="3" t="s">
        <v>40</v>
      </c>
      <c r="E10" s="3" t="s">
        <v>41</v>
      </c>
      <c r="F10" s="3" t="s">
        <v>42</v>
      </c>
      <c r="G10" s="3" t="s">
        <v>14</v>
      </c>
      <c r="H10" s="3">
        <v>551.14</v>
      </c>
      <c r="I10" s="3">
        <v>91</v>
      </c>
      <c r="J10" s="3">
        <f t="shared" si="1"/>
        <v>605.64835164835165</v>
      </c>
      <c r="K10" s="3">
        <v>4.8799999999999998E-3</v>
      </c>
      <c r="L10" s="3"/>
      <c r="M10" s="13">
        <f t="shared" si="0"/>
        <v>0.14779999999999999</v>
      </c>
      <c r="N10" s="3" t="s">
        <v>31</v>
      </c>
      <c r="O10" s="6"/>
    </row>
    <row r="11" spans="3:15">
      <c r="C11" s="5" t="s">
        <v>14</v>
      </c>
      <c r="D11" s="3" t="s">
        <v>43</v>
      </c>
      <c r="E11" s="3" t="s">
        <v>44</v>
      </c>
      <c r="F11" s="3">
        <v>922006</v>
      </c>
      <c r="G11" s="3" t="s">
        <v>14</v>
      </c>
      <c r="H11" s="3" t="s">
        <v>45</v>
      </c>
      <c r="I11" s="3"/>
      <c r="J11" s="3">
        <v>100</v>
      </c>
      <c r="K11" s="3">
        <v>1.9999999999999999E-6</v>
      </c>
      <c r="L11" s="3"/>
      <c r="M11" s="3">
        <f>1000000*K11*$L$8/(J11/1000)</f>
        <v>1</v>
      </c>
      <c r="N11" s="3" t="s">
        <v>46</v>
      </c>
      <c r="O11" s="6"/>
    </row>
    <row r="12" spans="3:15">
      <c r="C12" s="5" t="s">
        <v>14</v>
      </c>
      <c r="D12" s="3" t="s">
        <v>47</v>
      </c>
      <c r="E12" s="3" t="s">
        <v>48</v>
      </c>
      <c r="F12" s="3"/>
      <c r="G12" s="3" t="s">
        <v>14</v>
      </c>
      <c r="H12" s="3" t="s">
        <v>45</v>
      </c>
      <c r="I12" s="3"/>
      <c r="J12" s="3">
        <v>500</v>
      </c>
      <c r="K12" s="3">
        <v>5.3699999999999998E-3</v>
      </c>
      <c r="L12" s="3"/>
      <c r="M12" s="3">
        <f>1000000*K12*$L$8/(J12/1000)</f>
        <v>537</v>
      </c>
      <c r="N12" s="3" t="s">
        <v>46</v>
      </c>
      <c r="O12" s="6"/>
    </row>
    <row r="13" spans="3:15">
      <c r="C13" s="5" t="s">
        <v>14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6"/>
    </row>
    <row r="14" spans="3:15">
      <c r="C14" s="5" t="s">
        <v>15</v>
      </c>
      <c r="D14" s="3" t="s">
        <v>49</v>
      </c>
      <c r="E14" s="3" t="s">
        <v>50</v>
      </c>
      <c r="F14" s="3"/>
      <c r="G14" s="3"/>
      <c r="H14" s="3"/>
      <c r="I14" s="3"/>
      <c r="J14" s="3"/>
      <c r="K14" s="3"/>
      <c r="L14" s="3"/>
      <c r="M14" s="3"/>
      <c r="N14" s="3"/>
      <c r="O14" s="6"/>
    </row>
    <row r="15" spans="3:15">
      <c r="C15" s="5" t="s">
        <v>51</v>
      </c>
      <c r="D15" s="3" t="s">
        <v>14</v>
      </c>
      <c r="E15" s="3" t="s">
        <v>14</v>
      </c>
      <c r="F15" s="3"/>
      <c r="G15" s="3"/>
      <c r="H15" s="3"/>
      <c r="I15" s="3"/>
      <c r="J15" s="3"/>
      <c r="K15" s="3"/>
      <c r="L15" s="3"/>
      <c r="M15" s="3"/>
      <c r="N15" s="3"/>
      <c r="O15" s="6"/>
    </row>
    <row r="16" spans="3:15">
      <c r="C16" s="5" t="s">
        <v>52</v>
      </c>
      <c r="D16" s="3" t="s">
        <v>14</v>
      </c>
      <c r="E16" s="3" t="s">
        <v>14</v>
      </c>
      <c r="F16" s="3"/>
      <c r="G16" s="3"/>
      <c r="H16" s="3"/>
      <c r="I16" s="3"/>
      <c r="J16" s="3"/>
      <c r="K16" s="3"/>
      <c r="L16" s="3"/>
      <c r="M16" s="3"/>
      <c r="N16" s="3"/>
      <c r="O16" s="6"/>
    </row>
    <row r="17" spans="2:19">
      <c r="C17" s="5" t="s">
        <v>53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6"/>
    </row>
    <row r="18" spans="2:19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23" spans="2:19" s="1" customForma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2:19">
      <c r="F24" s="4"/>
    </row>
    <row r="25" spans="2:19">
      <c r="F25" s="4"/>
      <c r="N25" s="1"/>
    </row>
    <row r="26" spans="2:19">
      <c r="F26" s="4"/>
      <c r="H26" s="15"/>
      <c r="I26" s="15"/>
      <c r="J26" s="2"/>
      <c r="K26" s="2"/>
      <c r="L26" s="2"/>
      <c r="M26" s="2"/>
      <c r="N26" s="2"/>
    </row>
    <row r="27" spans="2:19">
      <c r="H27" s="15"/>
      <c r="I27" s="15"/>
      <c r="J27" s="2"/>
      <c r="K27" s="2"/>
      <c r="L27" s="2"/>
      <c r="M27" s="2"/>
      <c r="N27" s="2"/>
    </row>
  </sheetData>
  <mergeCells count="2">
    <mergeCell ref="H26:I26"/>
    <mergeCell ref="H27:I2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9F24-B841-4E82-800B-F4F5F474221A}">
  <dimension ref="B2:J32"/>
  <sheetViews>
    <sheetView workbookViewId="0">
      <selection activeCell="Q26" sqref="Q26"/>
    </sheetView>
  </sheetViews>
  <sheetFormatPr defaultRowHeight="15"/>
  <cols>
    <col min="4" max="4" width="14.7109375" customWidth="1"/>
    <col min="5" max="5" width="19.140625" customWidth="1"/>
    <col min="8" max="8" width="18" customWidth="1"/>
    <col min="9" max="9" width="5.7109375" customWidth="1"/>
    <col min="10" max="10" width="23" customWidth="1"/>
  </cols>
  <sheetData>
    <row r="2" spans="2:10">
      <c r="B2" s="3" t="s">
        <v>54</v>
      </c>
      <c r="C2" s="3"/>
      <c r="D2" s="3"/>
      <c r="E2" s="3"/>
      <c r="F2" s="3"/>
      <c r="G2" s="3"/>
      <c r="H2" s="3"/>
      <c r="I2" s="3"/>
      <c r="J2" s="3"/>
    </row>
    <row r="3" spans="2:10">
      <c r="B3" s="3" t="s">
        <v>14</v>
      </c>
      <c r="C3" s="3"/>
      <c r="D3" s="3"/>
      <c r="E3" s="3"/>
      <c r="F3" s="3"/>
      <c r="G3" s="3"/>
      <c r="H3" s="3"/>
      <c r="I3" s="3"/>
      <c r="J3" s="3"/>
    </row>
    <row r="4" spans="2:10">
      <c r="B4" s="3" t="s">
        <v>15</v>
      </c>
      <c r="C4" s="3" t="s">
        <v>16</v>
      </c>
      <c r="D4" s="3" t="s">
        <v>17</v>
      </c>
      <c r="E4" s="3" t="s">
        <v>19</v>
      </c>
      <c r="F4" s="3" t="s">
        <v>20</v>
      </c>
      <c r="G4" s="3" t="s">
        <v>21</v>
      </c>
      <c r="H4" s="3" t="s">
        <v>25</v>
      </c>
      <c r="I4" s="3" t="s">
        <v>26</v>
      </c>
      <c r="J4" s="3" t="s">
        <v>55</v>
      </c>
    </row>
    <row r="5" spans="2:10">
      <c r="B5" s="3" t="s">
        <v>14</v>
      </c>
      <c r="C5" s="3" t="s">
        <v>28</v>
      </c>
      <c r="D5" s="3" t="s">
        <v>29</v>
      </c>
      <c r="E5" s="3" t="s">
        <v>14</v>
      </c>
      <c r="F5" s="3">
        <v>380.35</v>
      </c>
      <c r="G5" s="3">
        <v>97</v>
      </c>
      <c r="H5" s="3">
        <v>0.27450000000000002</v>
      </c>
      <c r="I5" s="3" t="s">
        <v>31</v>
      </c>
      <c r="J5" s="3"/>
    </row>
    <row r="6" spans="2:10">
      <c r="B6" s="3" t="s">
        <v>14</v>
      </c>
      <c r="C6" s="3" t="s">
        <v>34</v>
      </c>
      <c r="D6" s="3" t="s">
        <v>29</v>
      </c>
      <c r="E6" s="3" t="s">
        <v>14</v>
      </c>
      <c r="F6" s="3">
        <v>68.08</v>
      </c>
      <c r="G6" s="3">
        <v>99</v>
      </c>
      <c r="H6" s="3">
        <v>0.13750000000000001</v>
      </c>
      <c r="I6" s="3" t="s">
        <v>31</v>
      </c>
      <c r="J6" s="3"/>
    </row>
    <row r="7" spans="2:10">
      <c r="B7" s="3" t="s">
        <v>14</v>
      </c>
      <c r="C7" s="3" t="s">
        <v>36</v>
      </c>
      <c r="D7" s="3" t="s">
        <v>29</v>
      </c>
      <c r="E7" s="3" t="s">
        <v>14</v>
      </c>
      <c r="F7" s="3">
        <v>74.56</v>
      </c>
      <c r="G7" s="3">
        <v>99</v>
      </c>
      <c r="H7" s="3">
        <v>0.49709999999999999</v>
      </c>
      <c r="I7" s="3" t="s">
        <v>31</v>
      </c>
      <c r="J7" s="3"/>
    </row>
    <row r="8" spans="2:10">
      <c r="B8" s="3" t="s">
        <v>14</v>
      </c>
      <c r="C8" s="3" t="s">
        <v>38</v>
      </c>
      <c r="D8" s="3" t="s">
        <v>39</v>
      </c>
      <c r="E8" s="3" t="s">
        <v>14</v>
      </c>
      <c r="F8" s="3">
        <v>327.14</v>
      </c>
      <c r="G8" s="3">
        <v>97</v>
      </c>
      <c r="H8" s="3">
        <v>0.48899999999999999</v>
      </c>
      <c r="I8" s="3" t="s">
        <v>31</v>
      </c>
      <c r="J8" s="3"/>
    </row>
    <row r="9" spans="2:10">
      <c r="B9" s="3" t="s">
        <v>14</v>
      </c>
      <c r="C9" s="3" t="s">
        <v>40</v>
      </c>
      <c r="D9" s="3" t="s">
        <v>56</v>
      </c>
      <c r="E9" s="3" t="s">
        <v>14</v>
      </c>
      <c r="F9" s="3">
        <v>551.14</v>
      </c>
      <c r="G9" s="3">
        <v>99</v>
      </c>
      <c r="H9" s="3">
        <v>0.255</v>
      </c>
      <c r="I9" s="3" t="s">
        <v>31</v>
      </c>
      <c r="J9" s="3"/>
    </row>
    <row r="10" spans="2:10">
      <c r="B10" s="3" t="s">
        <v>14</v>
      </c>
      <c r="C10" s="3" t="s">
        <v>43</v>
      </c>
      <c r="D10" s="3" t="s">
        <v>57</v>
      </c>
      <c r="E10" s="3" t="s">
        <v>14</v>
      </c>
      <c r="F10" s="3" t="s">
        <v>45</v>
      </c>
      <c r="G10" s="3"/>
      <c r="H10" s="3">
        <v>18.600000000000001</v>
      </c>
      <c r="I10" s="3" t="s">
        <v>46</v>
      </c>
      <c r="J10" s="3"/>
    </row>
    <row r="11" spans="2:10">
      <c r="B11" s="3" t="s">
        <v>14</v>
      </c>
      <c r="C11" s="3" t="s">
        <v>47</v>
      </c>
      <c r="D11" s="3" t="s">
        <v>58</v>
      </c>
      <c r="E11" s="3" t="s">
        <v>14</v>
      </c>
      <c r="F11" s="3" t="s">
        <v>45</v>
      </c>
      <c r="G11" s="3"/>
      <c r="H11" s="3">
        <v>1.1400000000000001</v>
      </c>
      <c r="I11" s="3" t="s">
        <v>59</v>
      </c>
      <c r="J11" s="3"/>
    </row>
    <row r="12" spans="2:10">
      <c r="B12" s="3" t="s">
        <v>14</v>
      </c>
      <c r="C12" s="3"/>
      <c r="D12" s="3"/>
      <c r="E12" s="3"/>
      <c r="F12" s="3"/>
      <c r="G12" s="3"/>
      <c r="H12" s="3"/>
      <c r="I12" s="3"/>
      <c r="J12" s="3"/>
    </row>
    <row r="13" spans="2:10">
      <c r="B13" s="3" t="s">
        <v>15</v>
      </c>
      <c r="C13" s="3" t="s">
        <v>49</v>
      </c>
      <c r="D13" s="3" t="s">
        <v>50</v>
      </c>
      <c r="E13" s="3"/>
      <c r="F13" s="3"/>
      <c r="G13" s="3"/>
      <c r="H13" s="3"/>
      <c r="I13" s="3"/>
      <c r="J13" s="3"/>
    </row>
    <row r="14" spans="2:10">
      <c r="B14" s="3" t="s">
        <v>51</v>
      </c>
      <c r="C14" s="3" t="s">
        <v>14</v>
      </c>
      <c r="D14" s="3" t="s">
        <v>14</v>
      </c>
      <c r="E14" s="3"/>
      <c r="F14" s="3"/>
      <c r="G14" s="3"/>
      <c r="H14" s="3"/>
      <c r="I14" s="3"/>
      <c r="J14" s="3"/>
    </row>
    <row r="15" spans="2:10">
      <c r="B15" s="3" t="s">
        <v>52</v>
      </c>
      <c r="C15" s="3" t="s">
        <v>14</v>
      </c>
      <c r="D15" s="3" t="s">
        <v>14</v>
      </c>
      <c r="E15" s="3"/>
      <c r="F15" s="3"/>
      <c r="G15" s="3"/>
      <c r="H15" s="3"/>
      <c r="I15" s="3"/>
      <c r="J15" s="3"/>
    </row>
    <row r="16" spans="2:10">
      <c r="B16" s="3" t="s">
        <v>53</v>
      </c>
      <c r="C16" s="3"/>
      <c r="D16" s="3"/>
      <c r="E16" s="3"/>
      <c r="F16" s="3"/>
      <c r="G16" s="3"/>
      <c r="H16" s="3"/>
      <c r="I16" s="3"/>
      <c r="J16" s="3"/>
    </row>
    <row r="17" spans="2:10">
      <c r="B17" s="3"/>
      <c r="C17" s="3"/>
      <c r="D17" s="3"/>
      <c r="E17" s="3"/>
      <c r="F17" s="3"/>
      <c r="G17" s="3"/>
      <c r="H17" s="3"/>
      <c r="I17" s="3"/>
      <c r="J17" s="3"/>
    </row>
    <row r="18" spans="2:10">
      <c r="B18" s="3"/>
      <c r="C18" s="3"/>
      <c r="D18" s="3"/>
      <c r="E18" s="3"/>
      <c r="F18" s="3"/>
      <c r="G18" s="3"/>
      <c r="H18" s="3"/>
      <c r="I18" s="3"/>
      <c r="J18" s="3"/>
    </row>
    <row r="19" spans="2:10">
      <c r="B19" s="3" t="s">
        <v>14</v>
      </c>
      <c r="C19" s="3"/>
      <c r="D19" s="3"/>
      <c r="E19" s="3"/>
      <c r="F19" s="3"/>
      <c r="G19" s="3"/>
      <c r="H19" s="3"/>
      <c r="I19" s="3"/>
      <c r="J19" s="3"/>
    </row>
    <row r="20" spans="2:10">
      <c r="B20" s="3" t="s">
        <v>60</v>
      </c>
      <c r="C20" s="3" t="s">
        <v>16</v>
      </c>
      <c r="D20" s="3" t="s">
        <v>17</v>
      </c>
      <c r="E20" s="3" t="s">
        <v>19</v>
      </c>
      <c r="F20" s="3" t="s">
        <v>20</v>
      </c>
      <c r="G20" s="3" t="s">
        <v>21</v>
      </c>
      <c r="H20" s="3" t="s">
        <v>25</v>
      </c>
      <c r="I20" s="3" t="s">
        <v>26</v>
      </c>
      <c r="J20" s="3" t="s">
        <v>55</v>
      </c>
    </row>
    <row r="21" spans="2:10">
      <c r="B21" s="3" t="s">
        <v>14</v>
      </c>
      <c r="C21" s="3" t="s">
        <v>28</v>
      </c>
      <c r="D21" s="3" t="s">
        <v>29</v>
      </c>
      <c r="E21" s="3" t="s">
        <v>14</v>
      </c>
      <c r="F21" s="3">
        <v>380.35</v>
      </c>
      <c r="G21" s="3">
        <v>97</v>
      </c>
      <c r="H21" s="3">
        <v>0.27450000000000002</v>
      </c>
      <c r="I21" s="3" t="s">
        <v>31</v>
      </c>
      <c r="J21" s="3"/>
    </row>
    <row r="22" spans="2:10">
      <c r="B22" s="3" t="s">
        <v>14</v>
      </c>
      <c r="C22" s="3" t="s">
        <v>34</v>
      </c>
      <c r="D22" s="3" t="s">
        <v>29</v>
      </c>
      <c r="E22" s="3" t="s">
        <v>14</v>
      </c>
      <c r="F22" s="3">
        <v>68.08</v>
      </c>
      <c r="G22" s="3">
        <v>99</v>
      </c>
      <c r="H22" s="3">
        <v>0.13750000000000001</v>
      </c>
      <c r="I22" s="3" t="s">
        <v>31</v>
      </c>
      <c r="J22" s="3"/>
    </row>
    <row r="23" spans="2:10">
      <c r="B23" s="3" t="s">
        <v>14</v>
      </c>
      <c r="C23" s="3" t="s">
        <v>36</v>
      </c>
      <c r="D23" s="3" t="s">
        <v>29</v>
      </c>
      <c r="E23" s="3" t="s">
        <v>14</v>
      </c>
      <c r="F23" s="3">
        <v>74.56</v>
      </c>
      <c r="G23" s="3">
        <v>99</v>
      </c>
      <c r="H23" s="3">
        <v>0.37659999999999999</v>
      </c>
      <c r="I23" s="3" t="s">
        <v>31</v>
      </c>
      <c r="J23" s="3"/>
    </row>
    <row r="24" spans="2:10">
      <c r="B24" s="3" t="s">
        <v>14</v>
      </c>
      <c r="C24" s="3" t="s">
        <v>38</v>
      </c>
      <c r="D24" s="3" t="s">
        <v>39</v>
      </c>
      <c r="E24" s="3" t="s">
        <v>14</v>
      </c>
      <c r="F24" s="3">
        <v>327.14</v>
      </c>
      <c r="G24" s="3">
        <v>97</v>
      </c>
      <c r="H24" s="3">
        <v>0.48899999999999999</v>
      </c>
      <c r="I24" s="3" t="s">
        <v>31</v>
      </c>
      <c r="J24" s="3"/>
    </row>
    <row r="25" spans="2:10">
      <c r="B25" s="3" t="s">
        <v>14</v>
      </c>
      <c r="C25" s="3" t="s">
        <v>40</v>
      </c>
      <c r="D25" s="3" t="s">
        <v>29</v>
      </c>
      <c r="E25" s="3" t="s">
        <v>14</v>
      </c>
      <c r="F25" s="3">
        <v>551.14</v>
      </c>
      <c r="G25" s="3">
        <v>99</v>
      </c>
      <c r="H25" s="3">
        <v>0.25779999999999997</v>
      </c>
      <c r="I25" s="3" t="s">
        <v>31</v>
      </c>
      <c r="J25" s="3"/>
    </row>
    <row r="26" spans="2:10">
      <c r="B26" s="3" t="s">
        <v>14</v>
      </c>
      <c r="C26" s="3" t="s">
        <v>43</v>
      </c>
      <c r="D26" s="3" t="s">
        <v>57</v>
      </c>
      <c r="E26" s="3" t="s">
        <v>14</v>
      </c>
      <c r="F26" s="3" t="s">
        <v>45</v>
      </c>
      <c r="G26" s="3"/>
      <c r="H26" s="3">
        <v>7.0039999999999996</v>
      </c>
      <c r="I26" s="3" t="s">
        <v>61</v>
      </c>
      <c r="J26" s="3"/>
    </row>
    <row r="27" spans="2:10">
      <c r="B27" s="3" t="s">
        <v>14</v>
      </c>
      <c r="C27" s="3" t="s">
        <v>47</v>
      </c>
      <c r="D27" s="3" t="s">
        <v>58</v>
      </c>
      <c r="E27" s="3" t="s">
        <v>14</v>
      </c>
      <c r="F27" s="3" t="s">
        <v>45</v>
      </c>
      <c r="G27" s="3"/>
      <c r="H27" s="3">
        <v>1.038</v>
      </c>
      <c r="I27" s="3" t="s">
        <v>59</v>
      </c>
      <c r="J27" s="3"/>
    </row>
    <row r="28" spans="2:10">
      <c r="B28" s="3" t="s">
        <v>14</v>
      </c>
      <c r="C28" s="3"/>
      <c r="D28" s="3"/>
      <c r="E28" s="3"/>
      <c r="F28" s="3"/>
      <c r="G28" s="3"/>
      <c r="H28" s="3"/>
      <c r="I28" s="3"/>
      <c r="J28" s="3"/>
    </row>
    <row r="29" spans="2:10">
      <c r="B29" s="3" t="s">
        <v>60</v>
      </c>
      <c r="C29" s="3" t="s">
        <v>49</v>
      </c>
      <c r="D29" s="3" t="s">
        <v>50</v>
      </c>
      <c r="E29" s="3"/>
      <c r="F29" s="3"/>
      <c r="G29" s="3"/>
      <c r="H29" s="3"/>
      <c r="I29" s="3"/>
      <c r="J29" s="3"/>
    </row>
    <row r="30" spans="2:10">
      <c r="B30" s="3" t="s">
        <v>51</v>
      </c>
      <c r="C30" s="3" t="s">
        <v>14</v>
      </c>
      <c r="D30" s="3" t="s">
        <v>14</v>
      </c>
      <c r="E30" s="3"/>
      <c r="F30" s="3"/>
      <c r="G30" s="3"/>
      <c r="H30" s="3"/>
      <c r="I30" s="3"/>
      <c r="J30" s="3"/>
    </row>
    <row r="31" spans="2:10">
      <c r="B31" s="3" t="s">
        <v>52</v>
      </c>
      <c r="C31" s="3" t="s">
        <v>14</v>
      </c>
      <c r="D31" s="3" t="s">
        <v>14</v>
      </c>
      <c r="E31" s="3"/>
      <c r="F31" s="3"/>
      <c r="G31" s="3"/>
      <c r="H31" s="3"/>
      <c r="I31" s="3"/>
      <c r="J31" s="3"/>
    </row>
    <row r="32" spans="2:10">
      <c r="B32" s="3" t="s">
        <v>62</v>
      </c>
      <c r="C32" s="3"/>
      <c r="D32" s="3"/>
      <c r="E32" s="3"/>
      <c r="F32" s="3"/>
      <c r="G32" s="3"/>
      <c r="H32" s="3"/>
      <c r="I32" s="3"/>
      <c r="J3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10" Type="http://schemas.openxmlformats.org/officeDocument/2006/relationships/customXmlProps" Target="itemProps4.xml"/>
  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abArchives xmlns:xsi="http://www.w3.org/2001/XMLSchema-instance" xmlns:xsd="http://www.w3.org/2001/XMLSchema">
  <BaseUri>https://mynotebook.labarchives.com</BaseUri>
  <eid>NDY1LjQwMDAwMDAwMDAwMDAzfDY3MzMyMS8zNTgvRW50cnlQYXJ0LzE4NDU4ODc4NTJ8MTE4MS4zOTk5OTk5OTk5OTk5</eid>
  <version>1</version>
  <updated-at>2022-02-15T14:05:01-05:00</updated-at>
</LabArchives>
</file>

<file path=customXml/itemProps1.xml><?xml version="1.0" encoding="utf-8"?>
<ds:datastoreItem xmlns:ds="http://schemas.openxmlformats.org/officeDocument/2006/customXml" ds:itemID="{A23719E9-DEAC-4857-9162-CA5CC7447214}"/>
</file>

<file path=customXml/itemProps2.xml><?xml version="1.0" encoding="utf-8"?>
<ds:datastoreItem xmlns:ds="http://schemas.openxmlformats.org/officeDocument/2006/customXml" ds:itemID="{7FF793ED-39D3-47CF-943C-26042DE886BA}"/>
</file>

<file path=customXml/itemProps3.xml><?xml version="1.0" encoding="utf-8"?>
<ds:datastoreItem xmlns:ds="http://schemas.openxmlformats.org/officeDocument/2006/customXml" ds:itemID="{BF196E63-6687-4962-9E6F-1F712DF1FC20}"/>
</file>

<file path=customXml/itemProps4.xml><?xml version="1.0" encoding="utf-8"?>
<ds:datastoreItem xmlns:ds="http://schemas.openxmlformats.org/officeDocument/2006/customXml" ds:itemID="{F4D56279-78D3-4369-B16B-C9F4839FFBC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</dc:creator>
  <cp:keywords/>
  <dc:description/>
  <cp:lastModifiedBy>Yackzan, Andrew T.</cp:lastModifiedBy>
  <cp:revision/>
  <dcterms:created xsi:type="dcterms:W3CDTF">2018-07-03T20:59:04Z</dcterms:created>
  <dcterms:modified xsi:type="dcterms:W3CDTF">2022-02-15T15:41:23Z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