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ropbox\Self made protocols\pCa 37C preparation\"/>
    </mc:Choice>
  </mc:AlternateContent>
  <xr:revisionPtr revIDLastSave="0" documentId="10_ncr:100000_{7A3FD8B1-D2D3-476A-8B1E-C5910E6D8ADD}" xr6:coauthVersionLast="47" xr6:coauthVersionMax="47" xr10:uidLastSave="{00000000-0000-0000-0000-000000000000}"/>
  <bookViews>
    <workbookView xWindow="0" yWindow="0" windowWidth="20310" windowHeight="10500" xr2:uid="{C8A19EE0-1407-4F3B-9B2C-C8490FFB8D2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K21" i="1"/>
  <c r="L21" i="1"/>
  <c r="N21" i="1"/>
  <c r="K19" i="1" l="1"/>
  <c r="L19" i="1"/>
  <c r="M19" i="1"/>
  <c r="N19" i="1"/>
  <c r="K20" i="1"/>
  <c r="L20" i="1"/>
  <c r="M20" i="1"/>
  <c r="N20" i="1"/>
  <c r="N8" i="1"/>
  <c r="N9" i="1"/>
  <c r="N10" i="1"/>
  <c r="N11" i="1"/>
  <c r="N12" i="1"/>
  <c r="N13" i="1"/>
  <c r="N14" i="1"/>
  <c r="N15" i="1"/>
  <c r="N16" i="1"/>
  <c r="N17" i="1"/>
  <c r="N18" i="1"/>
  <c r="N7" i="1"/>
  <c r="K8" i="1"/>
  <c r="K9" i="1"/>
  <c r="K10" i="1"/>
  <c r="K11" i="1"/>
  <c r="K12" i="1"/>
  <c r="K13" i="1"/>
  <c r="K14" i="1"/>
  <c r="K15" i="1"/>
  <c r="K16" i="1"/>
  <c r="K17" i="1"/>
  <c r="K18" i="1"/>
  <c r="K7" i="1"/>
  <c r="L12" i="1" l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1" i="1"/>
  <c r="M11" i="1"/>
  <c r="L10" i="1"/>
  <c r="M10" i="1"/>
  <c r="L9" i="1"/>
  <c r="M9" i="1"/>
  <c r="L8" i="1"/>
  <c r="M8" i="1"/>
  <c r="M7" i="1"/>
  <c r="L7" i="1"/>
</calcChain>
</file>

<file path=xl/sharedStrings.xml><?xml version="1.0" encoding="utf-8"?>
<sst xmlns="http://schemas.openxmlformats.org/spreadsheetml/2006/main" count="21" uniqueCount="18">
  <si>
    <t>Output Target 1mM free Mg2+ and 4 mM MgATP; pCa 4.5, 31.6 uM free Ca2+</t>
  </si>
  <si>
    <t>Input: 14.5mM Creatin Phosphate; 7 mM EGTA</t>
  </si>
  <si>
    <t xml:space="preserve">pCa 9.0 37C pH 7 Ionic Strength 0.180 </t>
  </si>
  <si>
    <t>31.62uM</t>
  </si>
  <si>
    <t>pCA</t>
  </si>
  <si>
    <t xml:space="preserve">Input </t>
  </si>
  <si>
    <t>Output</t>
  </si>
  <si>
    <t xml:space="preserve">difference </t>
  </si>
  <si>
    <t>Trail #</t>
  </si>
  <si>
    <t>CRPHOSP</t>
  </si>
  <si>
    <t>EGTA</t>
  </si>
  <si>
    <t>ATP</t>
  </si>
  <si>
    <t>Ca2+</t>
  </si>
  <si>
    <t>Mg2+</t>
  </si>
  <si>
    <t>Free Ca2+</t>
  </si>
  <si>
    <t>Free Mg2</t>
  </si>
  <si>
    <t>MgATP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</si>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</sst>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7030A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1" fontId="10" fillId="0" borderId="0" xfId="0" applyNumberFormat="1" applyFont="1"/>
    <xf numFmtId="11" fontId="11" fillId="0" borderId="0" xfId="0" applyNumberFormat="1" applyFont="1"/>
    <xf numFmtId="11" fontId="12" fillId="0" borderId="0" xfId="0" applyNumberFormat="1" applyFont="1"/>
    <xf numFmtId="11" fontId="2" fillId="0" borderId="0" xfId="0" applyNumberFormat="1" applyFont="1"/>
    <xf numFmtId="0" fontId="13" fillId="0" borderId="0" xfId="0" applyFont="1"/>
    <xf numFmtId="0" fontId="14" fillId="0" borderId="0" xfId="0" applyFont="1"/>
    <xf numFmtId="11" fontId="14" fillId="0" borderId="0" xfId="0" applyNumberFormat="1" applyFont="1"/>
    <xf numFmtId="164" fontId="9" fillId="0" borderId="0" xfId="0" applyNumberFormat="1" applyFont="1"/>
    <xf numFmtId="164" fontId="3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11" fontId="0" fillId="0" borderId="0" xfId="0" applyNumberFormat="1"/>
    <xf numFmtId="11" fontId="6" fillId="0" borderId="0" xfId="0" applyNumberFormat="1" applyFont="1"/>
    <xf numFmtId="11" fontId="5" fillId="0" borderId="0" xfId="0" applyNumberFormat="1" applyFont="1"/>
    <xf numFmtId="11" fontId="8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8A2E-E3B8-4756-9AB2-FDBB49D8AE85}">
  <dimension ref="A1:N32"/>
  <sheetViews>
    <sheetView tabSelected="1" workbookViewId="0">
      <selection activeCell="H24" sqref="H24"/>
    </sheetView>
  </sheetViews>
  <sheetFormatPr defaultRowHeight="15"/>
  <cols>
    <col min="1" max="1" width="9.5703125" bestFit="1" customWidth="1"/>
    <col min="2" max="2" width="15" customWidth="1"/>
    <col min="3" max="3" width="12.28515625" bestFit="1" customWidth="1"/>
    <col min="4" max="4" width="14" style="19" bestFit="1" customWidth="1"/>
    <col min="5" max="5" width="16.140625" style="24" bestFit="1" customWidth="1"/>
    <col min="6" max="6" width="14" style="2" bestFit="1" customWidth="1"/>
    <col min="8" max="8" width="12.28515625" bestFit="1" customWidth="1"/>
    <col min="9" max="9" width="14.140625" style="2" customWidth="1"/>
    <col min="10" max="10" width="12.28515625" style="18" bestFit="1" customWidth="1"/>
    <col min="11" max="11" width="12.85546875" bestFit="1" customWidth="1"/>
    <col min="12" max="12" width="12.85546875" style="2" bestFit="1" customWidth="1"/>
    <col min="13" max="13" width="13.140625" style="19" bestFit="1" customWidth="1"/>
    <col min="15" max="15" width="12" bestFit="1" customWidth="1"/>
  </cols>
  <sheetData>
    <row r="1" spans="1:14" ht="21">
      <c r="A1" s="3" t="s">
        <v>0</v>
      </c>
      <c r="B1" s="3"/>
      <c r="C1" s="3"/>
      <c r="D1" s="10"/>
      <c r="E1" s="23"/>
      <c r="F1" s="3"/>
      <c r="G1" s="3"/>
      <c r="H1" s="6"/>
      <c r="I1" s="3"/>
      <c r="J1" s="13"/>
    </row>
    <row r="2" spans="1:14">
      <c r="A2" t="s">
        <v>1</v>
      </c>
    </row>
    <row r="4" spans="1:14">
      <c r="B4" t="s">
        <v>2</v>
      </c>
      <c r="K4" s="25" t="s">
        <v>3</v>
      </c>
      <c r="L4" s="17">
        <v>1</v>
      </c>
      <c r="M4" s="20">
        <v>4</v>
      </c>
      <c r="N4" t="s">
        <v>4</v>
      </c>
    </row>
    <row r="5" spans="1:14">
      <c r="B5" s="29" t="s">
        <v>5</v>
      </c>
      <c r="C5" s="29"/>
      <c r="D5" s="29"/>
      <c r="E5" s="29"/>
      <c r="F5" s="29"/>
      <c r="H5" s="29" t="s">
        <v>6</v>
      </c>
      <c r="I5" s="29"/>
      <c r="J5" s="29"/>
      <c r="K5" s="29" t="s">
        <v>7</v>
      </c>
      <c r="L5" s="29"/>
      <c r="M5" s="29"/>
    </row>
    <row r="6" spans="1:14" ht="21">
      <c r="A6" s="7" t="s">
        <v>8</v>
      </c>
      <c r="B6" s="7" t="s">
        <v>9</v>
      </c>
      <c r="C6" s="7" t="s">
        <v>10</v>
      </c>
      <c r="D6" s="10" t="s">
        <v>11</v>
      </c>
      <c r="E6" s="23" t="s">
        <v>12</v>
      </c>
      <c r="F6" s="3" t="s">
        <v>13</v>
      </c>
      <c r="G6" s="4"/>
      <c r="H6" s="11" t="s">
        <v>14</v>
      </c>
      <c r="I6" s="12" t="s">
        <v>15</v>
      </c>
      <c r="J6" s="13" t="s">
        <v>16</v>
      </c>
      <c r="K6" s="6" t="s">
        <v>14</v>
      </c>
      <c r="L6" s="3" t="s">
        <v>15</v>
      </c>
      <c r="M6" s="10" t="s">
        <v>16</v>
      </c>
      <c r="N6" t="s">
        <v>17</v>
      </c>
    </row>
    <row r="7" spans="1:14" ht="21">
      <c r="A7" s="13">
        <v>1</v>
      </c>
      <c r="B7" s="8">
        <v>1.4500000000000001E-2</v>
      </c>
      <c r="C7" s="8">
        <v>7.0000000000000001E-3</v>
      </c>
      <c r="D7" s="21">
        <v>4.6600000000000001E-3</v>
      </c>
      <c r="E7" s="23">
        <v>7.1999999999999998E-3</v>
      </c>
      <c r="F7" s="22">
        <v>5.4000000000000003E-3</v>
      </c>
      <c r="G7" s="4"/>
      <c r="H7" s="14">
        <v>8.8700000000000001E-5</v>
      </c>
      <c r="I7" s="15">
        <v>1.16E-3</v>
      </c>
      <c r="J7" s="16">
        <v>4.0200000000000001E-3</v>
      </c>
      <c r="K7" s="6">
        <f>H7/0.000001</f>
        <v>88.7</v>
      </c>
      <c r="L7" s="3">
        <f t="shared" ref="L7:M11" si="0">I7/0.001</f>
        <v>1.1599999999999999</v>
      </c>
      <c r="M7" s="10">
        <f t="shared" si="0"/>
        <v>4.0200000000000005</v>
      </c>
      <c r="N7">
        <f>-LOG10(H7)</f>
        <v>4.0520763801682733</v>
      </c>
    </row>
    <row r="8" spans="1:14" ht="21">
      <c r="A8" s="13">
        <v>2</v>
      </c>
      <c r="B8" s="9"/>
      <c r="C8" s="9"/>
      <c r="D8" s="21">
        <v>4.6800000000000001E-3</v>
      </c>
      <c r="E8" s="23">
        <v>7.1000000000000004E-3</v>
      </c>
      <c r="F8" s="22">
        <v>5.1999999999999998E-3</v>
      </c>
      <c r="G8" s="6"/>
      <c r="H8" s="14">
        <v>5.3399999999999997E-5</v>
      </c>
      <c r="I8" s="15">
        <v>1E-3</v>
      </c>
      <c r="J8" s="16">
        <v>4.0099999999999997E-3</v>
      </c>
      <c r="K8" s="6">
        <f>H8/0.000001</f>
        <v>53.4</v>
      </c>
      <c r="L8" s="3">
        <f t="shared" si="0"/>
        <v>1</v>
      </c>
      <c r="M8" s="10">
        <f t="shared" si="0"/>
        <v>4.01</v>
      </c>
      <c r="N8">
        <f t="shared" ref="N8:N18" si="1">-LOG10(H8)</f>
        <v>4.2724587429714438</v>
      </c>
    </row>
    <row r="9" spans="1:14" ht="21">
      <c r="A9" s="13">
        <v>3</v>
      </c>
      <c r="B9" s="9"/>
      <c r="C9" s="9"/>
      <c r="D9" s="21">
        <v>4.6800000000000001E-3</v>
      </c>
      <c r="E9" s="23">
        <v>7.0000000000000001E-3</v>
      </c>
      <c r="F9" s="22">
        <v>5.1999999999999998E-3</v>
      </c>
      <c r="G9" s="6"/>
      <c r="H9" s="14">
        <v>3.0499999999999999E-5</v>
      </c>
      <c r="I9" s="15">
        <v>9.8799999999999995E-4</v>
      </c>
      <c r="J9" s="16">
        <v>4.0299999999999997E-3</v>
      </c>
      <c r="K9" s="6">
        <f t="shared" ref="K9:K18" si="2">H9/0.000001</f>
        <v>30.5</v>
      </c>
      <c r="L9" s="3">
        <f t="shared" si="0"/>
        <v>0.98799999999999988</v>
      </c>
      <c r="M9" s="10">
        <f t="shared" si="0"/>
        <v>4.0299999999999994</v>
      </c>
      <c r="N9">
        <f t="shared" si="1"/>
        <v>4.5157001606532141</v>
      </c>
    </row>
    <row r="10" spans="1:14" ht="21">
      <c r="A10" s="13">
        <v>4</v>
      </c>
      <c r="B10" s="5"/>
      <c r="C10" s="5"/>
      <c r="D10" s="21">
        <v>4.6699999999999997E-3</v>
      </c>
      <c r="E10" s="23">
        <v>7.0099999999999997E-3</v>
      </c>
      <c r="F10" s="22">
        <v>5.1999999999999998E-3</v>
      </c>
      <c r="G10" s="6"/>
      <c r="H10" s="14">
        <v>3.2400000000000001E-5</v>
      </c>
      <c r="I10" s="15">
        <v>9.9400000000000009E-4</v>
      </c>
      <c r="J10" s="16">
        <v>4.0200000000000001E-3</v>
      </c>
      <c r="K10" s="6">
        <f t="shared" si="2"/>
        <v>32.400000000000006</v>
      </c>
      <c r="L10" s="3">
        <f t="shared" si="0"/>
        <v>0.99400000000000011</v>
      </c>
      <c r="M10" s="10">
        <f t="shared" si="0"/>
        <v>4.0200000000000005</v>
      </c>
      <c r="N10">
        <f t="shared" si="1"/>
        <v>4.489454989793388</v>
      </c>
    </row>
    <row r="11" spans="1:14" ht="21">
      <c r="A11" s="13">
        <v>5</v>
      </c>
      <c r="B11" s="5"/>
      <c r="C11" s="5"/>
      <c r="D11" s="21">
        <v>4.6699999999999997E-3</v>
      </c>
      <c r="E11" s="23">
        <v>7.0049999999999999E-3</v>
      </c>
      <c r="F11" s="22">
        <v>5.2500000000000003E-3</v>
      </c>
      <c r="G11" s="6"/>
      <c r="H11" s="14">
        <v>3.18E-5</v>
      </c>
      <c r="I11" s="15">
        <v>1.0200000000000001E-3</v>
      </c>
      <c r="J11" s="16">
        <v>4.0400000000000002E-3</v>
      </c>
      <c r="K11" s="6">
        <f t="shared" si="2"/>
        <v>31.8</v>
      </c>
      <c r="L11" s="3">
        <f t="shared" si="0"/>
        <v>1.02</v>
      </c>
      <c r="M11" s="10">
        <f t="shared" si="0"/>
        <v>4.04</v>
      </c>
      <c r="N11">
        <f t="shared" si="1"/>
        <v>4.497572880015567</v>
      </c>
    </row>
    <row r="12" spans="1:14" ht="21">
      <c r="A12" s="13">
        <v>6</v>
      </c>
      <c r="B12" s="5"/>
      <c r="C12" s="5"/>
      <c r="D12" s="21">
        <v>4.6600000000000001E-3</v>
      </c>
      <c r="E12" s="23">
        <v>7.0039999999999998E-3</v>
      </c>
      <c r="F12" s="22">
        <v>5.1999999999999998E-3</v>
      </c>
      <c r="G12" s="6"/>
      <c r="H12" s="14">
        <v>3.1399999999999998E-5</v>
      </c>
      <c r="I12" s="15">
        <v>9.9799999999999997E-4</v>
      </c>
      <c r="J12" s="16">
        <v>4.0200000000000001E-3</v>
      </c>
      <c r="K12" s="6">
        <f t="shared" si="2"/>
        <v>31.4</v>
      </c>
      <c r="L12" s="3">
        <f t="shared" ref="L12:L18" si="3">I12/0.001</f>
        <v>0.998</v>
      </c>
      <c r="M12" s="10">
        <f t="shared" ref="M12:M18" si="4">J12/0.001</f>
        <v>4.0200000000000005</v>
      </c>
      <c r="N12">
        <f t="shared" si="1"/>
        <v>4.5030703519267847</v>
      </c>
    </row>
    <row r="13" spans="1:14" ht="21">
      <c r="A13" s="13">
        <v>7</v>
      </c>
      <c r="B13" s="5"/>
      <c r="C13" s="5"/>
      <c r="D13" s="21">
        <v>4.6499999999999996E-3</v>
      </c>
      <c r="E13" s="23">
        <v>7.0045000000000003E-3</v>
      </c>
      <c r="F13" s="22">
        <v>5.2500000000000003E-3</v>
      </c>
      <c r="G13" s="6"/>
      <c r="H13" s="14">
        <v>3.18E-5</v>
      </c>
      <c r="I13" s="15">
        <v>1.0300000000000001E-3</v>
      </c>
      <c r="J13" s="16">
        <v>4.0299999999999997E-3</v>
      </c>
      <c r="K13" s="6">
        <f t="shared" si="2"/>
        <v>31.8</v>
      </c>
      <c r="L13" s="3">
        <f t="shared" si="3"/>
        <v>1.03</v>
      </c>
      <c r="M13" s="10">
        <f t="shared" si="4"/>
        <v>4.0299999999999994</v>
      </c>
      <c r="N13">
        <f t="shared" si="1"/>
        <v>4.497572880015567</v>
      </c>
    </row>
    <row r="14" spans="1:14" ht="21">
      <c r="A14" s="13">
        <v>8</v>
      </c>
      <c r="B14" s="5"/>
      <c r="C14" s="5"/>
      <c r="D14" s="21">
        <v>4.5999999999999999E-3</v>
      </c>
      <c r="E14" s="23">
        <v>7.0045000000000003E-3</v>
      </c>
      <c r="F14" s="22">
        <v>5.1999999999999998E-3</v>
      </c>
      <c r="G14" s="6"/>
      <c r="H14" s="14">
        <v>3.1900000000000003E-5</v>
      </c>
      <c r="I14" s="15">
        <v>1.0300000000000001E-3</v>
      </c>
      <c r="J14" s="16">
        <v>3.98E-3</v>
      </c>
      <c r="K14" s="6">
        <f t="shared" si="2"/>
        <v>31.900000000000006</v>
      </c>
      <c r="L14" s="3">
        <f t="shared" si="3"/>
        <v>1.03</v>
      </c>
      <c r="M14" s="10">
        <f t="shared" si="4"/>
        <v>3.98</v>
      </c>
      <c r="N14">
        <f t="shared" si="1"/>
        <v>4.496209316942819</v>
      </c>
    </row>
    <row r="15" spans="1:14" ht="21">
      <c r="A15" s="13">
        <v>9</v>
      </c>
      <c r="B15" s="5"/>
      <c r="C15" s="5"/>
      <c r="D15" s="21">
        <v>4.5999999999999999E-3</v>
      </c>
      <c r="E15" s="23">
        <v>7.0000000000000001E-3</v>
      </c>
      <c r="F15" s="22">
        <v>5.1999999999999998E-3</v>
      </c>
      <c r="G15" s="6"/>
      <c r="H15" s="14">
        <v>3.1099999999999997E-5</v>
      </c>
      <c r="I15" s="15">
        <v>1.0200000000000001E-3</v>
      </c>
      <c r="J15" s="16">
        <v>3.98E-3</v>
      </c>
      <c r="K15" s="6">
        <f t="shared" si="2"/>
        <v>31.099999999999998</v>
      </c>
      <c r="L15" s="3">
        <f t="shared" si="3"/>
        <v>1.02</v>
      </c>
      <c r="M15" s="10">
        <f t="shared" si="4"/>
        <v>3.98</v>
      </c>
      <c r="N15">
        <f t="shared" si="1"/>
        <v>4.5072396109731629</v>
      </c>
    </row>
    <row r="16" spans="1:14" ht="21">
      <c r="A16" s="13">
        <v>10</v>
      </c>
      <c r="B16" s="5"/>
      <c r="C16" s="5"/>
      <c r="D16" s="21">
        <v>4.6299999999999996E-3</v>
      </c>
      <c r="E16" s="23">
        <v>7.0000000000000001E-3</v>
      </c>
      <c r="F16" s="22">
        <v>5.1500000000000001E-3</v>
      </c>
      <c r="G16" s="6"/>
      <c r="H16" s="14">
        <v>3.0599999999999998E-5</v>
      </c>
      <c r="I16" s="15">
        <v>9.8400000000000007E-4</v>
      </c>
      <c r="J16" s="16">
        <v>3.98E-3</v>
      </c>
      <c r="K16" s="6">
        <f t="shared" si="2"/>
        <v>30.6</v>
      </c>
      <c r="L16" s="3">
        <f t="shared" si="3"/>
        <v>0.9840000000000001</v>
      </c>
      <c r="M16" s="10">
        <f t="shared" si="4"/>
        <v>3.98</v>
      </c>
      <c r="N16">
        <f t="shared" si="1"/>
        <v>4.5142785735184203</v>
      </c>
    </row>
    <row r="17" spans="1:14" ht="21">
      <c r="A17" s="13">
        <v>11</v>
      </c>
      <c r="B17" s="5"/>
      <c r="C17" s="5"/>
      <c r="D17" s="21">
        <v>4.6800000000000001E-3</v>
      </c>
      <c r="E17" s="23">
        <v>7.0000000000000001E-3</v>
      </c>
      <c r="F17" s="22">
        <v>5.1799999999999997E-3</v>
      </c>
      <c r="G17" s="6"/>
      <c r="H17" s="14">
        <v>3.04E-5</v>
      </c>
      <c r="I17" s="15">
        <v>9.7599999999999998E-4</v>
      </c>
      <c r="J17" s="16">
        <v>4.0200000000000001E-3</v>
      </c>
      <c r="K17" s="6">
        <f t="shared" si="2"/>
        <v>30.400000000000002</v>
      </c>
      <c r="L17" s="3">
        <f t="shared" si="3"/>
        <v>0.97599999999999998</v>
      </c>
      <c r="M17" s="10">
        <f t="shared" si="4"/>
        <v>4.0200000000000005</v>
      </c>
      <c r="N17">
        <f t="shared" si="1"/>
        <v>4.5171264163912461</v>
      </c>
    </row>
    <row r="18" spans="1:14" ht="21">
      <c r="A18" s="13">
        <v>12</v>
      </c>
      <c r="B18" s="5"/>
      <c r="C18" s="5"/>
      <c r="D18" s="21">
        <v>4.6600000000000001E-3</v>
      </c>
      <c r="E18" s="23">
        <v>7.0000000000000001E-3</v>
      </c>
      <c r="F18" s="22">
        <v>5.1599999999999997E-3</v>
      </c>
      <c r="G18" s="6"/>
      <c r="H18" s="14">
        <v>3.04E-5</v>
      </c>
      <c r="I18" s="15">
        <v>9.7400000000000004E-4</v>
      </c>
      <c r="J18" s="16">
        <v>4.0099999999999997E-3</v>
      </c>
      <c r="K18" s="6">
        <f t="shared" si="2"/>
        <v>30.400000000000002</v>
      </c>
      <c r="L18" s="3">
        <f t="shared" si="3"/>
        <v>0.97399999999999998</v>
      </c>
      <c r="M18" s="10">
        <f t="shared" si="4"/>
        <v>4.01</v>
      </c>
      <c r="N18">
        <f t="shared" si="1"/>
        <v>4.5171264163912461</v>
      </c>
    </row>
    <row r="19" spans="1:14" ht="21">
      <c r="A19" s="13"/>
      <c r="B19" s="5"/>
      <c r="C19" s="5"/>
      <c r="D19" s="21">
        <v>4.6499999999999996E-3</v>
      </c>
      <c r="E19" s="23">
        <v>7.0000000000000001E-3</v>
      </c>
      <c r="F19" s="22">
        <v>5.1700000000000001E-3</v>
      </c>
      <c r="G19" s="6"/>
      <c r="H19" s="14">
        <v>3.0499999999999999E-5</v>
      </c>
      <c r="I19" s="15">
        <v>9.8499999999999998E-4</v>
      </c>
      <c r="J19" s="16">
        <v>4.0000000000000001E-3</v>
      </c>
      <c r="K19" s="6">
        <f t="shared" ref="K19:K20" si="5">H19/0.000001</f>
        <v>30.5</v>
      </c>
      <c r="L19" s="3">
        <f t="shared" ref="L19:L20" si="6">I19/0.001</f>
        <v>0.98499999999999999</v>
      </c>
      <c r="M19" s="10">
        <f t="shared" ref="M19:M21" si="7">J19/0.001</f>
        <v>4</v>
      </c>
      <c r="N19">
        <f t="shared" ref="N19:N21" si="8">-LOG10(H19)</f>
        <v>4.5157001606532141</v>
      </c>
    </row>
    <row r="20" spans="1:14" ht="21">
      <c r="A20" s="13"/>
      <c r="B20" s="5"/>
      <c r="C20" s="5"/>
      <c r="D20" s="21">
        <v>4.6299999999999996E-3</v>
      </c>
      <c r="E20" s="23">
        <v>7.0000000000000001E-3</v>
      </c>
      <c r="F20" s="22">
        <v>5.1900000000000002E-3</v>
      </c>
      <c r="G20" s="6"/>
      <c r="H20" s="14">
        <v>3.0800000000000003E-5</v>
      </c>
      <c r="I20" s="15">
        <v>1E-3</v>
      </c>
      <c r="J20" s="16">
        <v>4.0000000000000001E-3</v>
      </c>
      <c r="K20" s="6">
        <f t="shared" si="5"/>
        <v>30.800000000000004</v>
      </c>
      <c r="L20" s="3">
        <f t="shared" si="6"/>
        <v>1</v>
      </c>
      <c r="M20" s="10">
        <f t="shared" si="7"/>
        <v>4</v>
      </c>
      <c r="N20">
        <f t="shared" si="8"/>
        <v>4.5114492834995561</v>
      </c>
    </row>
    <row r="21" spans="1:14" s="1" customFormat="1" ht="21">
      <c r="A21" s="9"/>
      <c r="B21" s="5"/>
      <c r="C21" s="5"/>
      <c r="D21" s="5">
        <v>4.6299999999999996E-3</v>
      </c>
      <c r="E21" s="5">
        <v>7.0039999999999998E-3</v>
      </c>
      <c r="F21" s="5">
        <v>5.1900000000000002E-3</v>
      </c>
      <c r="G21" s="5"/>
      <c r="H21" s="27">
        <v>3.15E-5</v>
      </c>
      <c r="I21" s="28">
        <v>1E-3</v>
      </c>
      <c r="J21" s="28">
        <v>4.0000000000000001E-3</v>
      </c>
      <c r="K21" s="5">
        <f t="shared" ref="K21" si="9">H21/0.000001</f>
        <v>31.5</v>
      </c>
      <c r="L21" s="5">
        <f t="shared" ref="L21" si="10">I21/0.001</f>
        <v>1</v>
      </c>
      <c r="M21" s="5">
        <f t="shared" si="7"/>
        <v>4</v>
      </c>
      <c r="N21" s="1">
        <f t="shared" si="8"/>
        <v>4.5016894462103991</v>
      </c>
    </row>
    <row r="22" spans="1:14" ht="21">
      <c r="A22" s="13"/>
      <c r="B22" s="5"/>
      <c r="C22" s="5"/>
      <c r="D22" s="10"/>
      <c r="E22" s="23"/>
      <c r="F22" s="3"/>
      <c r="G22" s="6"/>
      <c r="H22" s="26"/>
      <c r="I22" s="3"/>
      <c r="J22" s="13"/>
      <c r="K22" s="6"/>
      <c r="L22" s="3"/>
      <c r="M22" s="10"/>
    </row>
    <row r="23" spans="1:14" ht="21">
      <c r="A23" s="5"/>
      <c r="B23" s="5"/>
      <c r="C23" s="5"/>
      <c r="D23" s="10"/>
      <c r="E23" s="23"/>
      <c r="F23" s="3"/>
      <c r="G23" s="6"/>
      <c r="H23" s="6"/>
      <c r="I23" s="3"/>
      <c r="J23" s="13"/>
      <c r="K23" s="6"/>
      <c r="L23" s="3"/>
      <c r="M23" s="10"/>
    </row>
    <row r="24" spans="1:14" ht="21">
      <c r="A24" s="5"/>
      <c r="B24" s="5"/>
      <c r="C24" s="5"/>
      <c r="D24" s="10"/>
      <c r="E24" s="23"/>
      <c r="F24" s="3"/>
      <c r="G24" s="6"/>
      <c r="H24" s="6"/>
      <c r="I24" s="3"/>
      <c r="J24" s="13"/>
      <c r="K24" s="6"/>
      <c r="L24" s="3"/>
      <c r="M24" s="10"/>
    </row>
    <row r="25" spans="1:14" ht="21">
      <c r="A25" s="5"/>
      <c r="B25" s="5"/>
      <c r="C25" s="5"/>
      <c r="D25" s="10"/>
      <c r="E25" s="23"/>
      <c r="F25" s="3"/>
      <c r="G25" s="6"/>
      <c r="H25" s="6"/>
      <c r="I25" s="3"/>
      <c r="J25" s="13"/>
      <c r="K25" s="6"/>
      <c r="L25" s="3"/>
      <c r="M25" s="10"/>
    </row>
    <row r="26" spans="1:14" ht="21">
      <c r="A26" s="5"/>
      <c r="B26" s="5"/>
      <c r="C26" s="5"/>
      <c r="D26" s="10"/>
      <c r="E26" s="23"/>
      <c r="F26" s="3"/>
      <c r="G26" s="6"/>
      <c r="H26" s="6"/>
      <c r="I26" s="3"/>
      <c r="J26" s="13"/>
      <c r="K26" s="6"/>
      <c r="L26" s="3"/>
      <c r="M26" s="10"/>
    </row>
    <row r="27" spans="1:14" ht="21">
      <c r="A27" s="5"/>
      <c r="B27" s="5"/>
      <c r="C27" s="5"/>
      <c r="D27" s="10"/>
      <c r="E27" s="23"/>
      <c r="F27" s="3"/>
      <c r="G27" s="6"/>
      <c r="H27" s="6"/>
      <c r="I27" s="3"/>
      <c r="J27" s="13"/>
      <c r="K27" s="6"/>
      <c r="L27" s="3"/>
      <c r="M27" s="10"/>
    </row>
    <row r="28" spans="1:14" ht="21">
      <c r="A28" s="5"/>
      <c r="B28" s="5"/>
      <c r="C28" s="5"/>
      <c r="D28" s="10"/>
      <c r="E28" s="23"/>
      <c r="F28" s="3"/>
      <c r="G28" s="6"/>
      <c r="H28" s="6"/>
      <c r="I28" s="3"/>
      <c r="J28" s="13"/>
      <c r="K28" s="6"/>
      <c r="L28" s="3"/>
      <c r="M28" s="10"/>
    </row>
    <row r="29" spans="1:14" ht="21">
      <c r="A29" s="5"/>
      <c r="B29" s="5"/>
      <c r="C29" s="5"/>
      <c r="D29" s="10"/>
      <c r="E29" s="23"/>
      <c r="F29" s="3"/>
      <c r="G29" s="6"/>
      <c r="H29" s="6"/>
      <c r="I29" s="3"/>
      <c r="J29" s="13"/>
      <c r="K29" s="6"/>
      <c r="L29" s="3"/>
      <c r="M29" s="10"/>
    </row>
    <row r="30" spans="1:14" ht="21">
      <c r="A30" s="5"/>
      <c r="B30" s="5"/>
      <c r="C30" s="5"/>
      <c r="D30" s="10"/>
      <c r="E30" s="23"/>
      <c r="F30" s="3"/>
      <c r="G30" s="6"/>
      <c r="H30" s="6"/>
      <c r="I30" s="3"/>
      <c r="J30" s="13"/>
      <c r="K30" s="6"/>
      <c r="L30" s="3"/>
      <c r="M30" s="10"/>
    </row>
    <row r="31" spans="1:14" ht="21">
      <c r="A31" s="5"/>
      <c r="B31" s="5"/>
      <c r="C31" s="5"/>
      <c r="D31" s="10"/>
      <c r="E31" s="23"/>
      <c r="F31" s="3"/>
      <c r="G31" s="6"/>
      <c r="H31" s="6"/>
      <c r="I31" s="3"/>
      <c r="J31" s="13"/>
      <c r="K31" s="6"/>
      <c r="L31" s="3"/>
      <c r="M31" s="10"/>
    </row>
    <row r="32" spans="1:14">
      <c r="A32" s="1"/>
      <c r="B32" s="1"/>
      <c r="C32" s="1"/>
    </row>
  </sheetData>
  <mergeCells count="3">
    <mergeCell ref="B5:F5"/>
    <mergeCell ref="H5:J5"/>
    <mergeCell ref="K5:M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abArchives xmlns:xsi="http://www.w3.org/2001/XMLSchema-instance" xmlns:xsd="http://www.w3.org/2001/XMLSchema">
  <BaseUri>https://mynotebook.labarchives.com</BaseUri>
  <eid>Mzk5LjF8NjczMzIxLzMwNy9FbnRyeVBhcnQvNzM5MzAzMzE3fDEwMTMuMDk5OTk5OTk5OTk5OQ==</eid>
  <version>1</version>
  <updated-at>2022-02-15T11:28:23-05:00</updated-at>
</LabArchives>
</file>

<file path=customXml/itemProps1.xml><?xml version="1.0" encoding="utf-8"?>
<ds:datastoreItem xmlns:ds="http://schemas.openxmlformats.org/officeDocument/2006/customXml" ds:itemID="{2497E2F7-3DDB-4CFA-9AED-4733E918D5DB}"/>
</file>

<file path=customXml/itemProps2.xml><?xml version="1.0" encoding="utf-8"?>
<ds:datastoreItem xmlns:ds="http://schemas.openxmlformats.org/officeDocument/2006/customXml" ds:itemID="{1D2A24A0-CC1F-466D-B075-B4F6A471FBE3}"/>
</file>

<file path=customXml/itemProps3.xml><?xml version="1.0" encoding="utf-8"?>
<ds:datastoreItem xmlns:ds="http://schemas.openxmlformats.org/officeDocument/2006/customXml" ds:itemID="{1C236D59-FA13-4A71-ABD6-AED94EFE5432}"/>
</file>

<file path=customXml/itemProps4.xml><?xml version="1.0" encoding="utf-8"?>
<ds:datastoreItem xmlns:ds="http://schemas.openxmlformats.org/officeDocument/2006/customXml" ds:itemID="{26FCC844-B963-4F80-B38E-D12C79DCC82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</dc:creator>
  <cp:keywords/>
  <dc:description/>
  <cp:lastModifiedBy>Milburn, Gregory N.</cp:lastModifiedBy>
  <cp:revision/>
  <dcterms:created xsi:type="dcterms:W3CDTF">2018-12-05T13:17:47Z</dcterms:created>
  <dcterms:modified xsi:type="dcterms:W3CDTF">2021-11-17T13:22:12Z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