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catherine/Dropbox/EDCTP grant/2020 Senior Fellowship PLus/Data/"/>
    </mc:Choice>
  </mc:AlternateContent>
  <xr:revisionPtr revIDLastSave="0" documentId="13_ncr:1_{00400315-FCE3-1F40-9DDC-73565EA74E4A}" xr6:coauthVersionLast="36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TFV-DP results" sheetId="1" r:id="rId1"/>
    <sheet name="TFV plasma" sheetId="2" r:id="rId2"/>
    <sheet name="TFV plasma STD QC STATS" sheetId="4" r:id="rId3"/>
    <sheet name="TFV-DP DBS STD QC STATS" sheetId="5" r:id="rId4"/>
  </sheets>
  <externalReferences>
    <externalReference r:id="rId5"/>
    <externalReference r:id="rId6"/>
    <externalReference r:id="rId7"/>
  </externalReferences>
  <definedNames>
    <definedName name="_Hlk232917075">#REF!</definedName>
    <definedName name="_Toc220405648">'[1]ws Stability'!#REF!</definedName>
    <definedName name="_Toc220405651">#REF!</definedName>
    <definedName name="_Toc220405652">#REF!</definedName>
    <definedName name="_Toc40685837">#REF!</definedName>
    <definedName name="a">#REF!</definedName>
    <definedName name="anton">'[2]Stock Solution Stability'!#REF!</definedName>
    <definedName name="PrecSpec">'[3]Incurred Sample Reanalysis'!$N$65:$N$67</definedName>
    <definedName name="xx">#REF!</definedName>
    <definedName name="z">'[2]On-Instrument stability'!#REF!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5" l="1"/>
  <c r="F23" i="5"/>
  <c r="F21" i="5"/>
  <c r="F9" i="5"/>
  <c r="F10" i="5"/>
  <c r="F11" i="5"/>
  <c r="F12" i="5"/>
  <c r="F13" i="5"/>
  <c r="F14" i="5"/>
  <c r="F15" i="5"/>
  <c r="F16" i="5"/>
  <c r="F8" i="5"/>
  <c r="F11" i="4"/>
  <c r="F12" i="4"/>
  <c r="F13" i="4"/>
  <c r="F14" i="4"/>
  <c r="F15" i="4"/>
  <c r="F16" i="4"/>
  <c r="F17" i="4"/>
  <c r="F10" i="4"/>
  <c r="F24" i="4"/>
  <c r="F25" i="4"/>
  <c r="F23" i="4"/>
  <c r="F37" i="1"/>
  <c r="F10" i="1"/>
  <c r="F42" i="1"/>
  <c r="F5" i="1"/>
  <c r="F43" i="1"/>
  <c r="F23" i="1"/>
  <c r="F36" i="1"/>
  <c r="F16" i="1"/>
  <c r="F34" i="1"/>
  <c r="F4" i="1"/>
  <c r="F39" i="1"/>
  <c r="F30" i="1"/>
  <c r="F22" i="1"/>
  <c r="F25" i="1"/>
  <c r="F49" i="1"/>
  <c r="F28" i="1"/>
  <c r="F13" i="1"/>
  <c r="F21" i="1"/>
  <c r="F27" i="1"/>
  <c r="F53" i="1"/>
  <c r="F19" i="1"/>
  <c r="F17" i="1"/>
  <c r="F2" i="1"/>
  <c r="F6" i="1"/>
  <c r="F55" i="1"/>
  <c r="F12" i="1"/>
  <c r="F3" i="1"/>
  <c r="F20" i="1"/>
  <c r="F8" i="1"/>
  <c r="F29" i="1"/>
  <c r="F47" i="1"/>
  <c r="F26" i="1"/>
  <c r="F44" i="1"/>
  <c r="F24" i="1"/>
  <c r="F57" i="1"/>
  <c r="F9" i="1"/>
  <c r="F56" i="1"/>
  <c r="F51" i="1"/>
  <c r="F7" i="1"/>
  <c r="F40" i="1"/>
  <c r="F48" i="1"/>
  <c r="F58" i="1"/>
  <c r="F59" i="1"/>
  <c r="F38" i="1"/>
  <c r="F32" i="1"/>
  <c r="F46" i="1"/>
  <c r="F18" i="1"/>
  <c r="F45" i="1"/>
  <c r="F14" i="1"/>
  <c r="F50" i="1"/>
  <c r="F41" i="1"/>
  <c r="F54" i="1"/>
  <c r="F11" i="1"/>
  <c r="F35" i="1"/>
  <c r="F52" i="1"/>
  <c r="F15" i="1"/>
  <c r="F31" i="1"/>
  <c r="F33" i="1"/>
</calcChain>
</file>

<file path=xl/sharedStrings.xml><?xml version="1.0" encoding="utf-8"?>
<sst xmlns="http://schemas.openxmlformats.org/spreadsheetml/2006/main" count="360" uniqueCount="206">
  <si>
    <t>APL Lab no</t>
  </si>
  <si>
    <t>Freezer Barcode</t>
  </si>
  <si>
    <t>TNF-DBS-075</t>
  </si>
  <si>
    <t>TNF-DBS-092</t>
  </si>
  <si>
    <t>TNF-DBS-141</t>
  </si>
  <si>
    <t>TNF-DBS-142</t>
  </si>
  <si>
    <t>TNF-DBS-143</t>
  </si>
  <si>
    <t>TNF-DBS-144</t>
  </si>
  <si>
    <t>TNF-DBS-145</t>
  </si>
  <si>
    <t>TNF-DBS-146</t>
  </si>
  <si>
    <t>TNF-DBS-147</t>
  </si>
  <si>
    <t>TNF-DBS-148</t>
  </si>
  <si>
    <t>TNF-DBS-149</t>
  </si>
  <si>
    <t>TNF-DBS-150</t>
  </si>
  <si>
    <t>TNF-DBS-151</t>
  </si>
  <si>
    <t>TNF-DBS-152</t>
  </si>
  <si>
    <t>TNF-DBS-153</t>
  </si>
  <si>
    <t>TNF-DBS-154</t>
  </si>
  <si>
    <t>TNF-DBS-155</t>
  </si>
  <si>
    <t>TNF-DBS-156</t>
  </si>
  <si>
    <t>TNF-DBS-157</t>
  </si>
  <si>
    <t>TNF-DBS-158</t>
  </si>
  <si>
    <t>TNF-DBS-159</t>
  </si>
  <si>
    <t>TNF-DBS-160</t>
  </si>
  <si>
    <t>TNF-DBS-161</t>
  </si>
  <si>
    <t>TNF-DBS-162</t>
  </si>
  <si>
    <t>TNF-DBS-163</t>
  </si>
  <si>
    <t>TNF-DBS-164</t>
  </si>
  <si>
    <t>TNF-DBS-165</t>
  </si>
  <si>
    <t>TNF-DBS-166</t>
  </si>
  <si>
    <t>TNF-DBS-167</t>
  </si>
  <si>
    <t>TNF-DBS-168</t>
  </si>
  <si>
    <t>TNF-DBS-169</t>
  </si>
  <si>
    <t>TNF-DBS-170</t>
  </si>
  <si>
    <t>TNF-DBS-171</t>
  </si>
  <si>
    <t>TNF-DBS-172</t>
  </si>
  <si>
    <t>TNF-DBS-173</t>
  </si>
  <si>
    <t>TNF-DBS-174</t>
  </si>
  <si>
    <t>TNF-DBS-175</t>
  </si>
  <si>
    <t>TNF-DBS-176</t>
  </si>
  <si>
    <t>TNF-DBS-177</t>
  </si>
  <si>
    <t>TNF-DBS-178</t>
  </si>
  <si>
    <t>TNF-DBS-179</t>
  </si>
  <si>
    <t>TNF-DBS-180</t>
  </si>
  <si>
    <t>TNF-DBS-181</t>
  </si>
  <si>
    <t>TNF-DBS-182</t>
  </si>
  <si>
    <t>TNF-DBS-183</t>
  </si>
  <si>
    <t>TNF-DBS-184</t>
  </si>
  <si>
    <t>TNF-DBS-185</t>
  </si>
  <si>
    <t>TNF-DBS-186</t>
  </si>
  <si>
    <t>TNF-DBS-187</t>
  </si>
  <si>
    <t>TNF-DBS-188</t>
  </si>
  <si>
    <t>TNF-DBS-189</t>
  </si>
  <si>
    <t>TNF-DBS-190</t>
  </si>
  <si>
    <t>TNF-DBS-191</t>
  </si>
  <si>
    <t>TNF-DBS-192</t>
  </si>
  <si>
    <t>TNF-DBS-193</t>
  </si>
  <si>
    <t>TNF-DBS-194</t>
  </si>
  <si>
    <t>TNF-DBS-195</t>
  </si>
  <si>
    <t>TNF-DBS-196</t>
  </si>
  <si>
    <t>Analyst</t>
  </si>
  <si>
    <t>QC</t>
  </si>
  <si>
    <t>PID</t>
  </si>
  <si>
    <t>fmol/3mm  spot conversion</t>
  </si>
  <si>
    <t>TFV-DP Dried Blood Spots - Results</t>
  </si>
  <si>
    <t>fmol/3mm spot conversion</t>
  </si>
  <si>
    <t>Upper Limit of quantitation</t>
  </si>
  <si>
    <t>Lower Limit of quantitation</t>
  </si>
  <si>
    <t>Charné Dixon</t>
  </si>
  <si>
    <t>Tracy Kellermann</t>
  </si>
  <si>
    <t>TNF_P_139</t>
  </si>
  <si>
    <t>TNF_P_140</t>
  </si>
  <si>
    <t>TNF_P_141</t>
  </si>
  <si>
    <t>TNF_P_142</t>
  </si>
  <si>
    <t>TNF_P_143</t>
  </si>
  <si>
    <t>TNF_P_144</t>
  </si>
  <si>
    <t>TNF_P_145</t>
  </si>
  <si>
    <t>TNF_P_146</t>
  </si>
  <si>
    <t>TNF_P_147</t>
  </si>
  <si>
    <t>TNF_P_148</t>
  </si>
  <si>
    <t>TNF_P_149</t>
  </si>
  <si>
    <t>TNF_P_150</t>
  </si>
  <si>
    <t>TNF_P_151</t>
  </si>
  <si>
    <t>TNF_P_152</t>
  </si>
  <si>
    <t>TNF_P_153</t>
  </si>
  <si>
    <t>TNF_P_154</t>
  </si>
  <si>
    <t>TNF_P_155</t>
  </si>
  <si>
    <t>TNF_P_156</t>
  </si>
  <si>
    <t>TNF_P_157</t>
  </si>
  <si>
    <t>TNF_P_158</t>
  </si>
  <si>
    <t>TNF_P_159</t>
  </si>
  <si>
    <t>TNF_P_160</t>
  </si>
  <si>
    <t>TNF_P_161</t>
  </si>
  <si>
    <t>TNF_P_162</t>
  </si>
  <si>
    <t>TNF_P_163</t>
  </si>
  <si>
    <t>TNF_P_164</t>
  </si>
  <si>
    <t>TNF_P_165</t>
  </si>
  <si>
    <t>TNF_P_166</t>
  </si>
  <si>
    <t>TNF_P_167</t>
  </si>
  <si>
    <t>TNF_P_168</t>
  </si>
  <si>
    <t>TNF_P_169</t>
  </si>
  <si>
    <t>TNF_P_170</t>
  </si>
  <si>
    <t>TNF_P_171</t>
  </si>
  <si>
    <t>TNF_P_172</t>
  </si>
  <si>
    <t>TNF_P_173</t>
  </si>
  <si>
    <t>TNF_P_174</t>
  </si>
  <si>
    <t>TNF_P_175</t>
  </si>
  <si>
    <t>TNF_P_176</t>
  </si>
  <si>
    <t>TNF_P_177</t>
  </si>
  <si>
    <t>TNF_P_178</t>
  </si>
  <si>
    <t>TNF_P_179</t>
  </si>
  <si>
    <t>TNF_P_180</t>
  </si>
  <si>
    <t>TNF_P_181</t>
  </si>
  <si>
    <t>TNF_P_182</t>
  </si>
  <si>
    <t>TNF_P_183</t>
  </si>
  <si>
    <t>TNF_P_184</t>
  </si>
  <si>
    <t>TNF_P_185</t>
  </si>
  <si>
    <t>TNF_P_186</t>
  </si>
  <si>
    <t>TNF_P_187</t>
  </si>
  <si>
    <t>TNF_P_188</t>
  </si>
  <si>
    <t>TNF_P_189</t>
  </si>
  <si>
    <t>TNF_P_190</t>
  </si>
  <si>
    <t>TNF_P_191</t>
  </si>
  <si>
    <t>TNF_P_192</t>
  </si>
  <si>
    <t>TNF_P_193</t>
  </si>
  <si>
    <t>TNF_P_194</t>
  </si>
  <si>
    <t xml:space="preserve">Upper Limit of Quantitation (ULOQ): </t>
  </si>
  <si>
    <t>2000 ng/mL</t>
  </si>
  <si>
    <t xml:space="preserve">Lowest Limit of Quantitation (LLOQ): </t>
  </si>
  <si>
    <t>Tenofovir in Plasma</t>
  </si>
  <si>
    <t>Concentration (ng/mL)</t>
  </si>
  <si>
    <t>BLQ</t>
  </si>
  <si>
    <t>BLQ:</t>
  </si>
  <si>
    <t>Below the LLOQ</t>
  </si>
  <si>
    <t>Observed Concentration (ng/mL)</t>
  </si>
  <si>
    <r>
      <t xml:space="preserve">Concentration in whole 50 </t>
    </r>
    <r>
      <rPr>
        <b/>
        <sz val="10"/>
        <color theme="1"/>
        <rFont val="Calibri"/>
        <family val="2"/>
      </rPr>
      <t>μ</t>
    </r>
    <r>
      <rPr>
        <b/>
        <sz val="10"/>
        <color theme="1"/>
        <rFont val="Calibri"/>
        <family val="2"/>
        <scheme val="minor"/>
      </rPr>
      <t>l DBS (ng/mL)</t>
    </r>
  </si>
  <si>
    <t>QC:</t>
  </si>
  <si>
    <t>10 ng/mL</t>
  </si>
  <si>
    <t>TFV Plasma: STD and QC Statistics</t>
  </si>
  <si>
    <t xml:space="preserve">Analyte: </t>
  </si>
  <si>
    <t>Tenofovir</t>
  </si>
  <si>
    <t>Assay Date:</t>
  </si>
  <si>
    <t>Summary of Calibration Standard Accuracy and Precision</t>
  </si>
  <si>
    <t>Curve Regression: Quadratic 1/c</t>
  </si>
  <si>
    <t>Sample ID</t>
  </si>
  <si>
    <t>Nominal Conc.</t>
  </si>
  <si>
    <t>Mean Observed Conc.</t>
  </si>
  <si>
    <t>Std Dev</t>
  </si>
  <si>
    <t>% CV</t>
  </si>
  <si>
    <t>% Accuracy</t>
  </si>
  <si>
    <t>n </t>
  </si>
  <si>
    <t>ng/ml</t>
  </si>
  <si>
    <t>S7</t>
  </si>
  <si>
    <t>n/a</t>
  </si>
  <si>
    <t>1 of 2</t>
  </si>
  <si>
    <t>S6</t>
  </si>
  <si>
    <t>2 of 2</t>
  </si>
  <si>
    <t>S5</t>
  </si>
  <si>
    <t>S4</t>
  </si>
  <si>
    <t>S3</t>
  </si>
  <si>
    <t>S2</t>
  </si>
  <si>
    <t>S1</t>
  </si>
  <si>
    <t>Summary of Quality Control Accuracy and Precision</t>
  </si>
  <si>
    <t>n</t>
  </si>
  <si>
    <t>QC L</t>
  </si>
  <si>
    <t>QC M</t>
  </si>
  <si>
    <t>QC H</t>
  </si>
  <si>
    <t>Assay Dates:</t>
  </si>
  <si>
    <t>Mean Observed Conc. (ng/mL)</t>
  </si>
  <si>
    <t>Nominal Conc. (ng/mL)</t>
  </si>
  <si>
    <t>S9</t>
  </si>
  <si>
    <t>S8</t>
  </si>
  <si>
    <t>Tenofovir-DP</t>
  </si>
  <si>
    <t>TFV-DP in DBS: STD and QC Statistics</t>
  </si>
  <si>
    <t>RETAIN: Batch 4</t>
  </si>
  <si>
    <t>RETAIN: Batch 3</t>
  </si>
  <si>
    <t>15-SUS-3-</t>
  </si>
  <si>
    <t>15-SUS-1-</t>
  </si>
  <si>
    <t>08-SUS-3-</t>
  </si>
  <si>
    <t>04-SUS-2-</t>
  </si>
  <si>
    <t>03-SUS-3-</t>
  </si>
  <si>
    <t>03-SUS-2-</t>
  </si>
  <si>
    <t>05-SUS-3-</t>
  </si>
  <si>
    <t>11-SUS-1-</t>
  </si>
  <si>
    <t>07-SUS-2-</t>
  </si>
  <si>
    <t>16-SUS-2-</t>
  </si>
  <si>
    <t>12-SUS-3-</t>
  </si>
  <si>
    <t>08-SUS-2-</t>
  </si>
  <si>
    <t>03-SUS-1-</t>
  </si>
  <si>
    <t>13-SUS-2-</t>
  </si>
  <si>
    <t>14-SUS-2-</t>
  </si>
  <si>
    <t>11-SUS-3-</t>
  </si>
  <si>
    <t>12-SUS-2-</t>
  </si>
  <si>
    <t>05-SUS-2-</t>
  </si>
  <si>
    <t>06-SUS-1-</t>
  </si>
  <si>
    <t>04-SUS-1-</t>
  </si>
  <si>
    <t>17-SUS-1-</t>
  </si>
  <si>
    <t>16-SUS-1-</t>
  </si>
  <si>
    <t>07-SUS-3-</t>
  </si>
  <si>
    <t>16-SUS-3-</t>
  </si>
  <si>
    <t>08-SUS-1-</t>
  </si>
  <si>
    <t>13-SUS-3-</t>
  </si>
  <si>
    <t>06-SUS-3-</t>
  </si>
  <si>
    <t>04-SUS-3-</t>
  </si>
  <si>
    <t>07-SUS-1-</t>
  </si>
  <si>
    <t>Sample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</si>
</sst>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Calibri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2" fontId="1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4" fillId="0" borderId="0" xfId="0" applyFont="1"/>
    <xf numFmtId="14" fontId="15" fillId="0" borderId="0" xfId="0" applyNumberFormat="1" applyFont="1"/>
    <xf numFmtId="0" fontId="17" fillId="0" borderId="0" xfId="0" applyFont="1"/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164" fontId="16" fillId="0" borderId="24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1" fontId="16" fillId="0" borderId="24" xfId="0" applyNumberFormat="1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1" fontId="16" fillId="0" borderId="21" xfId="0" applyNumberFormat="1" applyFont="1" applyBorder="1" applyAlignment="1">
      <alignment horizontal="center" vertical="center"/>
    </xf>
    <xf numFmtId="164" fontId="16" fillId="0" borderId="28" xfId="0" applyNumberFormat="1" applyFont="1" applyBorder="1" applyAlignment="1">
      <alignment horizontal="center" vertical="center"/>
    </xf>
    <xf numFmtId="164" fontId="16" fillId="0" borderId="22" xfId="0" applyNumberFormat="1" applyFont="1" applyBorder="1" applyAlignment="1">
      <alignment horizontal="center" vertical="center"/>
    </xf>
    <xf numFmtId="0" fontId="18" fillId="0" borderId="0" xfId="0" applyFont="1"/>
    <xf numFmtId="164" fontId="16" fillId="0" borderId="29" xfId="0" applyNumberFormat="1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2" fontId="16" fillId="0" borderId="11" xfId="0" applyNumberFormat="1" applyFont="1" applyBorder="1" applyAlignment="1">
      <alignment horizontal="center" vertical="center"/>
    </xf>
    <xf numFmtId="1" fontId="16" fillId="0" borderId="29" xfId="0" applyNumberFormat="1" applyFont="1" applyBorder="1" applyAlignment="1">
      <alignment horizontal="center" vertical="center"/>
    </xf>
    <xf numFmtId="164" fontId="16" fillId="0" borderId="0" xfId="0" applyNumberFormat="1" applyFont="1"/>
    <xf numFmtId="164" fontId="16" fillId="0" borderId="2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1" xfId="0" applyFont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164" fontId="16" fillId="0" borderId="1" xfId="0" applyNumberFormat="1" applyFont="1" applyBorder="1" applyAlignment="1">
      <alignment horizontal="center"/>
    </xf>
    <xf numFmtId="165" fontId="21" fillId="0" borderId="1" xfId="0" applyNumberFormat="1" applyFont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" fontId="21" fillId="0" borderId="1" xfId="0" applyNumberFormat="1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2" fontId="21" fillId="0" borderId="1" xfId="0" applyNumberFormat="1" applyFont="1" applyBorder="1" applyAlignment="1">
      <alignment horizontal="center"/>
    </xf>
    <xf numFmtId="2" fontId="16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 wrapText="1"/>
    </xf>
    <xf numFmtId="0" fontId="15" fillId="0" borderId="2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164" fontId="16" fillId="0" borderId="31" xfId="0" applyNumberFormat="1" applyFont="1" applyBorder="1" applyAlignment="1">
      <alignment horizontal="center" vertical="center"/>
    </xf>
    <xf numFmtId="165" fontId="16" fillId="0" borderId="11" xfId="0" applyNumberFormat="1" applyFont="1" applyBorder="1" applyAlignment="1">
      <alignment horizontal="center" vertical="center"/>
    </xf>
    <xf numFmtId="164" fontId="16" fillId="0" borderId="27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6" fillId="0" borderId="33" xfId="0" applyNumberFormat="1" applyFont="1" applyBorder="1" applyAlignment="1">
      <alignment horizontal="center" vertical="center"/>
    </xf>
    <xf numFmtId="164" fontId="16" fillId="0" borderId="34" xfId="0" applyNumberFormat="1" applyFont="1" applyBorder="1" applyAlignment="1">
      <alignment horizontal="center" vertical="center"/>
    </xf>
    <xf numFmtId="166" fontId="16" fillId="0" borderId="35" xfId="0" applyNumberFormat="1" applyFont="1" applyBorder="1" applyAlignment="1">
      <alignment horizontal="center" vertical="center"/>
    </xf>
    <xf numFmtId="164" fontId="16" fillId="0" borderId="36" xfId="0" applyNumberFormat="1" applyFont="1" applyBorder="1" applyAlignment="1">
      <alignment horizontal="center" vertical="center"/>
    </xf>
    <xf numFmtId="164" fontId="16" fillId="0" borderId="37" xfId="0" applyNumberFormat="1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164" fontId="16" fillId="0" borderId="39" xfId="0" applyNumberFormat="1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1" fontId="16" fillId="0" borderId="44" xfId="0" applyNumberFormat="1" applyFont="1" applyBorder="1" applyAlignment="1">
      <alignment horizontal="center" vertical="center"/>
    </xf>
    <xf numFmtId="164" fontId="16" fillId="0" borderId="45" xfId="0" applyNumberFormat="1" applyFont="1" applyBorder="1" applyAlignment="1">
      <alignment horizontal="center" vertical="center"/>
    </xf>
    <xf numFmtId="164" fontId="16" fillId="0" borderId="46" xfId="0" applyNumberFormat="1" applyFont="1" applyBorder="1" applyAlignment="1">
      <alignment horizontal="center" vertical="center"/>
    </xf>
    <xf numFmtId="164" fontId="16" fillId="0" borderId="47" xfId="0" applyNumberFormat="1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13" fillId="0" borderId="12" xfId="0" applyFont="1" applyBorder="1" applyAlignment="1">
      <alignment horizontal="right" vertical="center"/>
    </xf>
    <xf numFmtId="0" fontId="13" fillId="0" borderId="4" xfId="0" applyFont="1" applyBorder="1" applyAlignment="1">
      <alignment horizontal="right" vertical="center"/>
    </xf>
    <xf numFmtId="0" fontId="13" fillId="0" borderId="5" xfId="0" applyFont="1" applyBorder="1" applyAlignment="1">
      <alignment horizontal="right" vertical="center"/>
    </xf>
    <xf numFmtId="0" fontId="13" fillId="0" borderId="7" xfId="0" applyFont="1" applyBorder="1" applyAlignment="1">
      <alignment horizontal="right" vertical="center"/>
    </xf>
    <xf numFmtId="0" fontId="13" fillId="0" borderId="8" xfId="0" applyFont="1" applyBorder="1" applyAlignment="1">
      <alignment horizontal="right" vertical="center"/>
    </xf>
    <xf numFmtId="0" fontId="11" fillId="0" borderId="5" xfId="0" applyFont="1" applyBorder="1" applyAlignment="1">
      <alignment horizontal="right"/>
    </xf>
    <xf numFmtId="0" fontId="11" fillId="0" borderId="7" xfId="0" applyFont="1" applyBorder="1" applyAlignment="1">
      <alignment horizontal="right"/>
    </xf>
    <xf numFmtId="0" fontId="13" fillId="0" borderId="10" xfId="0" applyFont="1" applyBorder="1" applyAlignment="1">
      <alignment horizontal="right" vertical="center"/>
    </xf>
    <xf numFmtId="0" fontId="13" fillId="0" borderId="6" xfId="0" applyFont="1" applyBorder="1" applyAlignment="1">
      <alignment horizontal="right" vertical="center"/>
    </xf>
    <xf numFmtId="0" fontId="13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11" fillId="0" borderId="3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kellermann/OneDrive%20-%20Stellenbosch%20University/Desktop/Laboratory/SOPs/Pharm%20Forms/Finalized%20forms/FORM_LAB_11A%20Validation%20Spreadsheet%20template_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ellenbosch-my.sharepoint.com/ARV_Spreadsheets/SS_ARV_Stavudine_B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ellenbosch-my.sharepoint.com/Project%20Documents/Tenofovir%20diphosphate/Project%20Documents/Incurred%20Samples_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 Solutions"/>
      <sheetName val="Stock soln stabil"/>
      <sheetName val="ws Stability"/>
      <sheetName val="Working Solution"/>
      <sheetName val="ISTD Preparation"/>
      <sheetName val="Haemolysis"/>
      <sheetName val="Matrix Effects"/>
      <sheetName val="Recovery"/>
      <sheetName val="Process Efficiency"/>
      <sheetName val="Calibration STD Preparation"/>
      <sheetName val="Quality Control Preparation"/>
      <sheetName val="Validation 1"/>
      <sheetName val="Validation 1 - reinjected"/>
      <sheetName val="Validation 1 - 2nd reinject"/>
      <sheetName val="Validation 2"/>
      <sheetName val="Validation 3"/>
      <sheetName val="STD QC summary"/>
      <sheetName val="On-instrument"/>
      <sheetName val="Fresh Standards"/>
      <sheetName val="Freeze Thaw"/>
      <sheetName val="Benchtop"/>
      <sheetName val="Matrix stability"/>
      <sheetName val="Wholeblood Stability"/>
      <sheetName val="Anticoagulant Eff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 Solutions"/>
      <sheetName val="Working Solution"/>
      <sheetName val="Calibration STD Preparation"/>
      <sheetName val="Quality Control Preparation"/>
      <sheetName val="ISTD Preparation"/>
      <sheetName val=" Validation 1"/>
      <sheetName val="Validation 2"/>
      <sheetName val="Validation 3"/>
      <sheetName val="QC Dilute"/>
      <sheetName val="Combined STD Results"/>
      <sheetName val="Combined QC Results"/>
      <sheetName val="Stock Solution Stability"/>
      <sheetName val="Matrix stability"/>
      <sheetName val="Freeze and Thaw stability"/>
      <sheetName val="Benchtop stability"/>
      <sheetName val="On-Instrument stability"/>
      <sheetName val="Recovery"/>
      <sheetName val="Matrix effect"/>
      <sheetName val="Concomitant Medication"/>
      <sheetName val="Haemolysis"/>
      <sheetName val="Solutions"/>
      <sheetName val="ReagConsEquip"/>
      <sheetName val="Extraction"/>
      <sheetName val="MS info"/>
      <sheetName val="Chromatograms"/>
      <sheetName val="Spectra_SN"/>
    </sheetNames>
    <sheetDataSet>
      <sheetData sheetId="0" refreshError="1"/>
      <sheetData sheetId="1" refreshError="1"/>
      <sheetData sheetId="2">
        <row r="3">
          <cell r="B3" t="str">
            <v>AM2012/142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urred Sample Reanalysis"/>
    </sheetNames>
    <sheetDataSet>
      <sheetData sheetId="0">
        <row r="11">
          <cell r="Q1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1"/>
  <sheetViews>
    <sheetView zoomScaleNormal="100" zoomScalePageLayoutView="80" workbookViewId="0">
      <pane xSplit="3" ySplit="1" topLeftCell="E2" activePane="bottomRight" state="frozen"/>
      <selection pane="topRight" activeCell="C1" sqref="C1"/>
      <selection pane="bottomLeft" activeCell="A2" sqref="A2"/>
      <selection pane="bottomRight" activeCell="H13" sqref="H13"/>
    </sheetView>
  </sheetViews>
  <sheetFormatPr baseColWidth="10" defaultColWidth="9.83203125" defaultRowHeight="15" x14ac:dyDescent="0.2"/>
  <cols>
    <col min="1" max="1" width="23.6640625" style="1" hidden="1" customWidth="1"/>
    <col min="2" max="2" width="8.5" style="124" bestFit="1" customWidth="1"/>
    <col min="3" max="3" width="4.1640625" style="132" bestFit="1" customWidth="1"/>
    <col min="4" max="4" width="19.33203125" style="4" hidden="1" customWidth="1"/>
    <col min="5" max="5" width="19.6640625" style="1" customWidth="1"/>
    <col min="6" max="6" width="17.1640625" style="1" customWidth="1"/>
    <col min="7" max="7" width="19.1640625" style="1" bestFit="1" customWidth="1"/>
    <col min="8" max="8" width="32.33203125" style="1" customWidth="1"/>
    <col min="9" max="9" width="29" style="1" customWidth="1"/>
    <col min="10" max="16384" width="9.83203125" style="1"/>
  </cols>
  <sheetData>
    <row r="1" spans="1:11" s="2" customFormat="1" ht="28" x14ac:dyDescent="0.2">
      <c r="A1" s="23" t="s">
        <v>0</v>
      </c>
      <c r="B1" s="110" t="s">
        <v>62</v>
      </c>
      <c r="C1" s="126"/>
      <c r="D1" s="25" t="s">
        <v>1</v>
      </c>
      <c r="E1" s="24" t="s">
        <v>134</v>
      </c>
      <c r="F1" s="24" t="s">
        <v>63</v>
      </c>
      <c r="G1" s="94" t="s">
        <v>64</v>
      </c>
      <c r="H1" s="94"/>
      <c r="I1" s="94"/>
      <c r="J1" s="94"/>
      <c r="K1" s="94"/>
    </row>
    <row r="2" spans="1:11" s="2" customFormat="1" x14ac:dyDescent="0.2">
      <c r="A2" s="7" t="s">
        <v>2</v>
      </c>
      <c r="B2" s="111" t="s">
        <v>194</v>
      </c>
      <c r="C2" s="127">
        <v>34</v>
      </c>
      <c r="D2" s="107">
        <v>679276</v>
      </c>
      <c r="E2" s="21">
        <v>74.45</v>
      </c>
      <c r="F2" s="20">
        <f>E2*6.9</f>
        <v>513.70500000000004</v>
      </c>
      <c r="G2" s="12"/>
      <c r="H2" s="13" t="s">
        <v>135</v>
      </c>
      <c r="I2" s="13" t="s">
        <v>65</v>
      </c>
      <c r="J2" s="12"/>
      <c r="K2" s="12"/>
    </row>
    <row r="3" spans="1:11" s="2" customFormat="1" x14ac:dyDescent="0.2">
      <c r="A3" s="8" t="s">
        <v>3</v>
      </c>
      <c r="B3" s="112" t="s">
        <v>197</v>
      </c>
      <c r="C3" s="128">
        <v>51</v>
      </c>
      <c r="D3" s="109">
        <v>679365</v>
      </c>
      <c r="E3" s="20">
        <v>142.78100000000001</v>
      </c>
      <c r="F3" s="20">
        <f>E3*6.9</f>
        <v>985.1889000000001</v>
      </c>
      <c r="G3" s="14" t="s">
        <v>67</v>
      </c>
      <c r="H3" s="12">
        <v>3.91</v>
      </c>
      <c r="I3" s="15">
        <v>27</v>
      </c>
      <c r="J3" s="15"/>
      <c r="K3" s="16"/>
    </row>
    <row r="4" spans="1:11" s="2" customFormat="1" x14ac:dyDescent="0.2">
      <c r="A4" s="7" t="s">
        <v>4</v>
      </c>
      <c r="B4" s="111" t="s">
        <v>183</v>
      </c>
      <c r="C4" s="127">
        <v>87</v>
      </c>
      <c r="D4" s="17">
        <v>678685</v>
      </c>
      <c r="E4" s="21">
        <v>30.983000000000001</v>
      </c>
      <c r="F4" s="20">
        <f>E4*6.9</f>
        <v>213.78270000000001</v>
      </c>
      <c r="G4" s="14" t="s">
        <v>66</v>
      </c>
      <c r="H4" s="12">
        <v>1000</v>
      </c>
      <c r="I4" s="12">
        <v>6924</v>
      </c>
      <c r="J4" s="15"/>
      <c r="K4" s="16"/>
    </row>
    <row r="5" spans="1:11" s="2" customFormat="1" x14ac:dyDescent="0.2">
      <c r="A5" s="7" t="s">
        <v>5</v>
      </c>
      <c r="B5" s="111" t="s">
        <v>177</v>
      </c>
      <c r="C5" s="127">
        <v>93</v>
      </c>
      <c r="D5" s="17">
        <v>678574</v>
      </c>
      <c r="E5" s="20">
        <v>136.56899999999999</v>
      </c>
      <c r="F5" s="20">
        <f>E5*6.9</f>
        <v>942.3261</v>
      </c>
      <c r="G5" s="14"/>
      <c r="H5" s="12"/>
      <c r="I5" s="12"/>
      <c r="J5" s="15"/>
      <c r="K5" s="16"/>
    </row>
    <row r="6" spans="1:11" s="2" customFormat="1" x14ac:dyDescent="0.2">
      <c r="A6" s="7" t="s">
        <v>6</v>
      </c>
      <c r="B6" s="111" t="s">
        <v>195</v>
      </c>
      <c r="C6" s="127">
        <v>99</v>
      </c>
      <c r="D6" s="17">
        <v>679298</v>
      </c>
      <c r="E6" s="21">
        <v>82.412999999999997</v>
      </c>
      <c r="F6" s="20">
        <f>E6*6.9</f>
        <v>568.64970000000005</v>
      </c>
    </row>
    <row r="7" spans="1:11" s="2" customFormat="1" x14ac:dyDescent="0.2">
      <c r="A7" s="7" t="s">
        <v>7</v>
      </c>
      <c r="B7" s="111" t="s">
        <v>200</v>
      </c>
      <c r="C7" s="127">
        <v>108</v>
      </c>
      <c r="D7" s="17">
        <v>679741</v>
      </c>
      <c r="E7" s="20">
        <v>149.10300000000001</v>
      </c>
      <c r="F7" s="20">
        <f>E7*6.9</f>
        <v>1028.8107000000002</v>
      </c>
    </row>
    <row r="8" spans="1:11" s="2" customFormat="1" x14ac:dyDescent="0.2">
      <c r="A8" s="7" t="s">
        <v>8</v>
      </c>
      <c r="B8" s="111" t="s">
        <v>183</v>
      </c>
      <c r="C8" s="127">
        <v>109</v>
      </c>
      <c r="D8" s="17">
        <v>679364</v>
      </c>
      <c r="E8" s="20">
        <v>141.38499999999999</v>
      </c>
      <c r="F8" s="20">
        <f>E8*6.9</f>
        <v>975.55650000000003</v>
      </c>
    </row>
    <row r="9" spans="1:11" s="3" customFormat="1" x14ac:dyDescent="0.2">
      <c r="A9" s="7" t="s">
        <v>9</v>
      </c>
      <c r="B9" s="111" t="s">
        <v>195</v>
      </c>
      <c r="C9" s="127">
        <v>110</v>
      </c>
      <c r="D9" s="17">
        <v>679556</v>
      </c>
      <c r="E9" s="20">
        <v>118.88200000000001</v>
      </c>
      <c r="F9" s="20">
        <f>E9*6.9</f>
        <v>820.28580000000011</v>
      </c>
    </row>
    <row r="10" spans="1:11" s="3" customFormat="1" x14ac:dyDescent="0.2">
      <c r="A10" s="7" t="s">
        <v>10</v>
      </c>
      <c r="B10" s="111" t="s">
        <v>177</v>
      </c>
      <c r="C10" s="127">
        <v>125</v>
      </c>
      <c r="D10" s="17">
        <v>678588</v>
      </c>
      <c r="E10" s="21">
        <v>87.852000000000004</v>
      </c>
      <c r="F10" s="20">
        <f>E10*6.9</f>
        <v>606.17880000000002</v>
      </c>
    </row>
    <row r="11" spans="1:11" s="3" customFormat="1" x14ac:dyDescent="0.2">
      <c r="A11" s="7" t="s">
        <v>11</v>
      </c>
      <c r="B11" s="111" t="s">
        <v>183</v>
      </c>
      <c r="C11" s="127">
        <v>130</v>
      </c>
      <c r="D11" s="17">
        <v>670319</v>
      </c>
      <c r="E11" s="22">
        <v>8.1449999999999996</v>
      </c>
      <c r="F11" s="20">
        <f>E11*6.9</f>
        <v>56.200499999999998</v>
      </c>
    </row>
    <row r="12" spans="1:11" s="3" customFormat="1" x14ac:dyDescent="0.2">
      <c r="A12" s="7" t="s">
        <v>12</v>
      </c>
      <c r="B12" s="113" t="s">
        <v>196</v>
      </c>
      <c r="C12" s="129">
        <v>131</v>
      </c>
      <c r="D12" s="18">
        <v>679382</v>
      </c>
      <c r="E12" s="20">
        <v>121.29600000000001</v>
      </c>
      <c r="F12" s="20">
        <f>E12*6.9</f>
        <v>836.94240000000013</v>
      </c>
    </row>
    <row r="13" spans="1:11" x14ac:dyDescent="0.2">
      <c r="A13" s="7" t="s">
        <v>13</v>
      </c>
      <c r="B13" s="114" t="s">
        <v>188</v>
      </c>
      <c r="C13" s="130">
        <v>132</v>
      </c>
      <c r="D13" s="9">
        <v>678965</v>
      </c>
      <c r="E13" s="21">
        <v>75.346000000000004</v>
      </c>
      <c r="F13" s="20">
        <f>E13*6.9</f>
        <v>519.88740000000007</v>
      </c>
    </row>
    <row r="14" spans="1:11" x14ac:dyDescent="0.2">
      <c r="A14" s="7" t="s">
        <v>14</v>
      </c>
      <c r="B14" s="114" t="s">
        <v>177</v>
      </c>
      <c r="C14" s="130">
        <v>147</v>
      </c>
      <c r="D14" s="9">
        <v>679943</v>
      </c>
      <c r="E14" s="20">
        <v>113.396</v>
      </c>
      <c r="F14" s="20">
        <f>E14*6.9</f>
        <v>782.43240000000003</v>
      </c>
    </row>
    <row r="15" spans="1:11" x14ac:dyDescent="0.2">
      <c r="A15" s="7" t="s">
        <v>15</v>
      </c>
      <c r="B15" s="114" t="s">
        <v>204</v>
      </c>
      <c r="C15" s="130">
        <v>162</v>
      </c>
      <c r="D15" s="9">
        <v>670443</v>
      </c>
      <c r="E15" s="21">
        <v>17.129000000000001</v>
      </c>
      <c r="F15" s="20">
        <f>E15*6.9</f>
        <v>118.19010000000002</v>
      </c>
    </row>
    <row r="16" spans="1:11" x14ac:dyDescent="0.2">
      <c r="A16" s="7" t="s">
        <v>16</v>
      </c>
      <c r="B16" s="114" t="s">
        <v>181</v>
      </c>
      <c r="C16" s="130">
        <v>386</v>
      </c>
      <c r="D16" s="9">
        <v>678667</v>
      </c>
      <c r="E16" s="20">
        <v>227.47800000000001</v>
      </c>
      <c r="F16" s="20">
        <f>E16*6.9</f>
        <v>1569.5982000000001</v>
      </c>
    </row>
    <row r="17" spans="1:6" x14ac:dyDescent="0.2">
      <c r="A17" s="7" t="s">
        <v>17</v>
      </c>
      <c r="B17" s="114" t="s">
        <v>193</v>
      </c>
      <c r="C17" s="130">
        <v>393</v>
      </c>
      <c r="D17" s="9">
        <v>679176</v>
      </c>
      <c r="E17" s="21">
        <v>81.317999999999998</v>
      </c>
      <c r="F17" s="20">
        <f>E17*6.9</f>
        <v>561.0942</v>
      </c>
    </row>
    <row r="18" spans="1:6" x14ac:dyDescent="0.2">
      <c r="A18" s="7" t="s">
        <v>18</v>
      </c>
      <c r="B18" s="114" t="s">
        <v>184</v>
      </c>
      <c r="C18" s="130">
        <v>414</v>
      </c>
      <c r="D18" s="9">
        <v>679970</v>
      </c>
      <c r="E18" s="20">
        <v>162.63200000000001</v>
      </c>
      <c r="F18" s="20">
        <f>E18*6.9</f>
        <v>1122.1608000000001</v>
      </c>
    </row>
    <row r="19" spans="1:6" x14ac:dyDescent="0.2">
      <c r="A19" s="7" t="s">
        <v>19</v>
      </c>
      <c r="B19" s="114" t="s">
        <v>192</v>
      </c>
      <c r="C19" s="130">
        <v>417</v>
      </c>
      <c r="D19" s="9">
        <v>679218</v>
      </c>
      <c r="E19" s="20">
        <v>112.34699999999999</v>
      </c>
      <c r="F19" s="20">
        <f>E19*6.9</f>
        <v>775.1943</v>
      </c>
    </row>
    <row r="20" spans="1:6" x14ac:dyDescent="0.2">
      <c r="A20" s="7" t="s">
        <v>20</v>
      </c>
      <c r="B20" s="114" t="s">
        <v>185</v>
      </c>
      <c r="C20" s="130">
        <v>420</v>
      </c>
      <c r="D20" s="9">
        <v>679337</v>
      </c>
      <c r="E20" s="21">
        <v>78.051000000000002</v>
      </c>
      <c r="F20" s="20">
        <f>E20*6.9</f>
        <v>538.55190000000005</v>
      </c>
    </row>
    <row r="21" spans="1:6" x14ac:dyDescent="0.2">
      <c r="A21" s="7" t="s">
        <v>21</v>
      </c>
      <c r="B21" s="114" t="s">
        <v>189</v>
      </c>
      <c r="C21" s="130">
        <v>422</v>
      </c>
      <c r="D21" s="9">
        <v>679018</v>
      </c>
      <c r="E21" s="20">
        <v>127.408</v>
      </c>
      <c r="F21" s="20">
        <f>E21*6.9</f>
        <v>879.11520000000007</v>
      </c>
    </row>
    <row r="22" spans="1:6" x14ac:dyDescent="0.2">
      <c r="A22" s="7" t="s">
        <v>22</v>
      </c>
      <c r="B22" s="114" t="s">
        <v>184</v>
      </c>
      <c r="C22" s="130">
        <v>424</v>
      </c>
      <c r="D22" s="9">
        <v>678928</v>
      </c>
      <c r="E22" s="20">
        <v>104.661</v>
      </c>
      <c r="F22" s="20">
        <f>E22*6.9</f>
        <v>722.16090000000008</v>
      </c>
    </row>
    <row r="23" spans="1:6" x14ac:dyDescent="0.2">
      <c r="A23" s="7" t="s">
        <v>23</v>
      </c>
      <c r="B23" s="115" t="s">
        <v>179</v>
      </c>
      <c r="C23" s="130">
        <v>435</v>
      </c>
      <c r="D23" s="9">
        <v>678657</v>
      </c>
      <c r="E23" s="20">
        <v>215.172</v>
      </c>
      <c r="F23" s="20">
        <f>E23*6.9</f>
        <v>1484.6867999999999</v>
      </c>
    </row>
    <row r="24" spans="1:6" x14ac:dyDescent="0.2">
      <c r="A24" s="7" t="s">
        <v>24</v>
      </c>
      <c r="B24" s="115" t="s">
        <v>181</v>
      </c>
      <c r="C24" s="130">
        <v>439</v>
      </c>
      <c r="D24" s="9">
        <v>679503</v>
      </c>
      <c r="E24" s="21">
        <v>88.022000000000006</v>
      </c>
      <c r="F24" s="20">
        <f>E24*6.9</f>
        <v>607.35180000000003</v>
      </c>
    </row>
    <row r="25" spans="1:6" x14ac:dyDescent="0.2">
      <c r="A25" s="7" t="s">
        <v>25</v>
      </c>
      <c r="B25" s="116" t="s">
        <v>185</v>
      </c>
      <c r="C25" s="130">
        <v>442</v>
      </c>
      <c r="D25" s="10">
        <v>678933</v>
      </c>
      <c r="E25" s="20">
        <v>152.35599999999999</v>
      </c>
      <c r="F25" s="20">
        <f>E25*6.9</f>
        <v>1051.2564</v>
      </c>
    </row>
    <row r="26" spans="1:6" x14ac:dyDescent="0.2">
      <c r="A26" s="7" t="s">
        <v>26</v>
      </c>
      <c r="B26" s="114" t="s">
        <v>187</v>
      </c>
      <c r="C26" s="130">
        <v>443</v>
      </c>
      <c r="D26" s="9">
        <v>679456</v>
      </c>
      <c r="E26" s="21">
        <v>72.525999999999996</v>
      </c>
      <c r="F26" s="20">
        <f>E26*6.9</f>
        <v>500.42939999999999</v>
      </c>
    </row>
    <row r="27" spans="1:6" x14ac:dyDescent="0.2">
      <c r="A27" s="7" t="s">
        <v>27</v>
      </c>
      <c r="B27" s="114" t="s">
        <v>190</v>
      </c>
      <c r="C27" s="130">
        <v>446</v>
      </c>
      <c r="D27" s="9">
        <v>679054</v>
      </c>
      <c r="E27" s="21">
        <v>53.881999999999998</v>
      </c>
      <c r="F27" s="20">
        <f>E27*6.9</f>
        <v>371.78579999999999</v>
      </c>
    </row>
    <row r="28" spans="1:6" x14ac:dyDescent="0.2">
      <c r="A28" s="7" t="s">
        <v>28</v>
      </c>
      <c r="B28" s="114" t="s">
        <v>187</v>
      </c>
      <c r="C28" s="130">
        <v>452</v>
      </c>
      <c r="D28" s="9">
        <v>679011</v>
      </c>
      <c r="E28" s="20">
        <v>155.684</v>
      </c>
      <c r="F28" s="20">
        <f>E28*6.9</f>
        <v>1074.2196000000001</v>
      </c>
    </row>
    <row r="29" spans="1:6" x14ac:dyDescent="0.2">
      <c r="A29" s="7" t="s">
        <v>29</v>
      </c>
      <c r="B29" s="114" t="s">
        <v>185</v>
      </c>
      <c r="C29" s="130">
        <v>459</v>
      </c>
      <c r="D29" s="9">
        <v>679330</v>
      </c>
      <c r="E29" s="21">
        <v>49.417000000000002</v>
      </c>
      <c r="F29" s="20">
        <f>E29*6.9</f>
        <v>340.97730000000001</v>
      </c>
    </row>
    <row r="30" spans="1:6" x14ac:dyDescent="0.2">
      <c r="A30" s="7" t="s">
        <v>30</v>
      </c>
      <c r="B30" s="114" t="s">
        <v>179</v>
      </c>
      <c r="C30" s="130">
        <v>460</v>
      </c>
      <c r="D30" s="9">
        <v>678909</v>
      </c>
      <c r="E30" s="21">
        <v>70.222999999999999</v>
      </c>
      <c r="F30" s="20">
        <f>E30*6.9</f>
        <v>484.53870000000001</v>
      </c>
    </row>
    <row r="31" spans="1:6" x14ac:dyDescent="0.2">
      <c r="A31" s="7" t="s">
        <v>31</v>
      </c>
      <c r="B31" s="114" t="s">
        <v>192</v>
      </c>
      <c r="C31" s="130">
        <v>467</v>
      </c>
      <c r="D31" s="9">
        <v>670533</v>
      </c>
      <c r="E31" s="20">
        <v>115.96899999999999</v>
      </c>
      <c r="F31" s="20">
        <f>E31*6.9</f>
        <v>800.18610000000001</v>
      </c>
    </row>
    <row r="32" spans="1:6" x14ac:dyDescent="0.2">
      <c r="A32" s="7" t="s">
        <v>32</v>
      </c>
      <c r="B32" s="114" t="s">
        <v>192</v>
      </c>
      <c r="C32" s="130">
        <v>469</v>
      </c>
      <c r="D32" s="9">
        <v>680001</v>
      </c>
      <c r="E32" s="20">
        <v>116.331</v>
      </c>
      <c r="F32" s="20">
        <f>E32*6.9</f>
        <v>802.68390000000011</v>
      </c>
    </row>
    <row r="33" spans="1:6" x14ac:dyDescent="0.2">
      <c r="A33" s="7" t="s">
        <v>33</v>
      </c>
      <c r="B33" s="117" t="s">
        <v>176</v>
      </c>
      <c r="C33" s="130">
        <v>656</v>
      </c>
      <c r="D33" s="108">
        <v>676858</v>
      </c>
      <c r="E33" s="20">
        <v>131.59700000000001</v>
      </c>
      <c r="F33" s="20">
        <f>E33*6.9</f>
        <v>908.01930000000016</v>
      </c>
    </row>
    <row r="34" spans="1:6" x14ac:dyDescent="0.2">
      <c r="A34" s="7" t="s">
        <v>34</v>
      </c>
      <c r="B34" s="114" t="s">
        <v>182</v>
      </c>
      <c r="C34" s="130">
        <v>685</v>
      </c>
      <c r="D34" s="9">
        <v>678676</v>
      </c>
      <c r="E34" s="21">
        <v>58.393000000000001</v>
      </c>
      <c r="F34" s="20">
        <f>E34*6.9</f>
        <v>402.91170000000005</v>
      </c>
    </row>
    <row r="35" spans="1:6" x14ac:dyDescent="0.2">
      <c r="A35" s="7" t="s">
        <v>35</v>
      </c>
      <c r="B35" s="115" t="s">
        <v>182</v>
      </c>
      <c r="C35" s="130">
        <v>693</v>
      </c>
      <c r="D35" s="9">
        <v>670396</v>
      </c>
      <c r="E35" s="20">
        <v>122.798</v>
      </c>
      <c r="F35" s="20">
        <f>E35*6.9</f>
        <v>847.3062000000001</v>
      </c>
    </row>
    <row r="36" spans="1:6" x14ac:dyDescent="0.2">
      <c r="A36" s="7" t="s">
        <v>36</v>
      </c>
      <c r="B36" s="115" t="s">
        <v>180</v>
      </c>
      <c r="C36" s="130">
        <v>699</v>
      </c>
      <c r="D36" s="9">
        <v>678635</v>
      </c>
      <c r="E36" s="21">
        <v>63.064</v>
      </c>
      <c r="F36" s="20">
        <f>E36*6.9</f>
        <v>435.14160000000004</v>
      </c>
    </row>
    <row r="37" spans="1:6" x14ac:dyDescent="0.2">
      <c r="A37" s="7" t="s">
        <v>37</v>
      </c>
      <c r="B37" s="118" t="s">
        <v>176</v>
      </c>
      <c r="C37" s="130">
        <v>704</v>
      </c>
      <c r="D37" s="108">
        <v>677234</v>
      </c>
      <c r="E37" s="21">
        <v>52.938000000000002</v>
      </c>
      <c r="F37" s="20">
        <f>E37*6.9</f>
        <v>365.27220000000005</v>
      </c>
    </row>
    <row r="38" spans="1:6" x14ac:dyDescent="0.2">
      <c r="A38" s="7" t="s">
        <v>38</v>
      </c>
      <c r="B38" s="115" t="s">
        <v>198</v>
      </c>
      <c r="C38" s="130">
        <v>705</v>
      </c>
      <c r="D38" s="9">
        <v>679988</v>
      </c>
      <c r="E38" s="21">
        <v>24.594999999999999</v>
      </c>
      <c r="F38" s="20">
        <f>E38*6.9</f>
        <v>169.7055</v>
      </c>
    </row>
    <row r="39" spans="1:6" x14ac:dyDescent="0.2">
      <c r="A39" s="7" t="s">
        <v>39</v>
      </c>
      <c r="B39" s="114" t="s">
        <v>176</v>
      </c>
      <c r="C39" s="130">
        <v>714</v>
      </c>
      <c r="D39" s="11">
        <v>678817</v>
      </c>
      <c r="E39" s="20">
        <v>383.93400000000003</v>
      </c>
      <c r="F39" s="20">
        <f>E39*6.9</f>
        <v>2649.1446000000005</v>
      </c>
    </row>
    <row r="40" spans="1:6" x14ac:dyDescent="0.2">
      <c r="A40" s="7" t="s">
        <v>40</v>
      </c>
      <c r="B40" s="114" t="s">
        <v>201</v>
      </c>
      <c r="C40" s="130">
        <v>720</v>
      </c>
      <c r="D40" s="11">
        <v>679776</v>
      </c>
      <c r="E40" s="21">
        <v>41.008000000000003</v>
      </c>
      <c r="F40" s="20">
        <f>E40*6.9</f>
        <v>282.95520000000005</v>
      </c>
    </row>
    <row r="41" spans="1:6" x14ac:dyDescent="0.2">
      <c r="A41" s="7" t="s">
        <v>41</v>
      </c>
      <c r="B41" s="114" t="s">
        <v>203</v>
      </c>
      <c r="C41" s="130">
        <v>724</v>
      </c>
      <c r="D41" s="11">
        <v>670298</v>
      </c>
      <c r="E41" s="21">
        <v>55.036999999999999</v>
      </c>
      <c r="F41" s="20">
        <f>E41*6.9</f>
        <v>379.75530000000003</v>
      </c>
    </row>
    <row r="42" spans="1:6" x14ac:dyDescent="0.2">
      <c r="A42" s="7" t="s">
        <v>42</v>
      </c>
      <c r="B42" s="119" t="s">
        <v>178</v>
      </c>
      <c r="C42" s="130">
        <v>731</v>
      </c>
      <c r="D42" s="19">
        <v>678587</v>
      </c>
      <c r="E42" s="21">
        <v>65.551000000000002</v>
      </c>
      <c r="F42" s="20">
        <f>E42*6.9</f>
        <v>452.30190000000005</v>
      </c>
    </row>
    <row r="43" spans="1:6" x14ac:dyDescent="0.2">
      <c r="A43" s="7" t="s">
        <v>43</v>
      </c>
      <c r="B43" s="114" t="s">
        <v>178</v>
      </c>
      <c r="C43" s="130">
        <v>732</v>
      </c>
      <c r="D43" s="19">
        <v>678662</v>
      </c>
      <c r="E43" s="21">
        <v>69.86</v>
      </c>
      <c r="F43" s="20">
        <f>E43*6.9</f>
        <v>482.03400000000005</v>
      </c>
    </row>
    <row r="44" spans="1:6" x14ac:dyDescent="0.2">
      <c r="A44" s="7" t="s">
        <v>44</v>
      </c>
      <c r="B44" s="114" t="s">
        <v>180</v>
      </c>
      <c r="C44" s="130">
        <v>734</v>
      </c>
      <c r="D44" s="19">
        <v>679519</v>
      </c>
      <c r="E44" s="20">
        <v>103.501</v>
      </c>
      <c r="F44" s="20">
        <f>E44*6.9</f>
        <v>714.15690000000006</v>
      </c>
    </row>
    <row r="45" spans="1:6" x14ac:dyDescent="0.2">
      <c r="A45" s="7" t="s">
        <v>45</v>
      </c>
      <c r="B45" s="114" t="s">
        <v>180</v>
      </c>
      <c r="C45" s="130">
        <v>735</v>
      </c>
      <c r="D45" s="19">
        <v>679979</v>
      </c>
      <c r="E45" s="21">
        <v>58.646000000000001</v>
      </c>
      <c r="F45" s="20">
        <f>E45*6.9</f>
        <v>404.65740000000005</v>
      </c>
    </row>
    <row r="46" spans="1:6" x14ac:dyDescent="0.2">
      <c r="A46" s="7" t="s">
        <v>46</v>
      </c>
      <c r="B46" s="114" t="s">
        <v>186</v>
      </c>
      <c r="C46" s="130">
        <v>739</v>
      </c>
      <c r="D46" s="19">
        <v>679922</v>
      </c>
      <c r="E46" s="20">
        <v>129.51499999999999</v>
      </c>
      <c r="F46" s="20">
        <f>E46*6.9</f>
        <v>893.65350000000001</v>
      </c>
    </row>
    <row r="47" spans="1:6" x14ac:dyDescent="0.2">
      <c r="A47" s="7" t="s">
        <v>47</v>
      </c>
      <c r="B47" s="114" t="s">
        <v>198</v>
      </c>
      <c r="C47" s="130">
        <v>741</v>
      </c>
      <c r="D47" s="19">
        <v>679466</v>
      </c>
      <c r="E47" s="20">
        <v>159.92400000000001</v>
      </c>
      <c r="F47" s="20">
        <f>E47*6.9</f>
        <v>1103.4756000000002</v>
      </c>
    </row>
    <row r="48" spans="1:6" x14ac:dyDescent="0.2">
      <c r="A48" s="7" t="s">
        <v>48</v>
      </c>
      <c r="B48" s="114" t="s">
        <v>202</v>
      </c>
      <c r="C48" s="130">
        <v>742</v>
      </c>
      <c r="D48" s="19">
        <v>679817</v>
      </c>
      <c r="E48" s="20">
        <v>155.77699999999999</v>
      </c>
      <c r="F48" s="20">
        <f>E48*6.9</f>
        <v>1074.8613</v>
      </c>
    </row>
    <row r="49" spans="1:6" x14ac:dyDescent="0.2">
      <c r="A49" s="7" t="s">
        <v>49</v>
      </c>
      <c r="B49" s="114" t="s">
        <v>186</v>
      </c>
      <c r="C49" s="130">
        <v>746</v>
      </c>
      <c r="D49" s="19">
        <v>679027</v>
      </c>
      <c r="E49" s="20">
        <v>195.733</v>
      </c>
      <c r="F49" s="20">
        <f>E49*6.9</f>
        <v>1350.5577000000001</v>
      </c>
    </row>
    <row r="50" spans="1:6" x14ac:dyDescent="0.2">
      <c r="A50" s="7" t="s">
        <v>50</v>
      </c>
      <c r="B50" s="119" t="s">
        <v>202</v>
      </c>
      <c r="C50" s="130">
        <v>748</v>
      </c>
      <c r="D50" s="19">
        <v>680054</v>
      </c>
      <c r="E50" s="21">
        <v>98.766999999999996</v>
      </c>
      <c r="F50" s="20">
        <f>E50*6.9</f>
        <v>681.4923</v>
      </c>
    </row>
    <row r="51" spans="1:6" x14ac:dyDescent="0.2">
      <c r="A51" s="7" t="s">
        <v>51</v>
      </c>
      <c r="B51" s="119" t="s">
        <v>176</v>
      </c>
      <c r="C51" s="130">
        <v>749</v>
      </c>
      <c r="D51" s="10">
        <v>679708</v>
      </c>
      <c r="E51" s="21">
        <v>10.688000000000001</v>
      </c>
      <c r="F51" s="20">
        <f>E51*6.9</f>
        <v>73.747200000000007</v>
      </c>
    </row>
    <row r="52" spans="1:6" x14ac:dyDescent="0.2">
      <c r="A52" s="7" t="s">
        <v>52</v>
      </c>
      <c r="B52" s="114" t="s">
        <v>198</v>
      </c>
      <c r="C52" s="130">
        <v>750</v>
      </c>
      <c r="D52" s="9">
        <v>670406</v>
      </c>
      <c r="E52" s="21">
        <v>88.082999999999998</v>
      </c>
      <c r="F52" s="20">
        <f>E52*6.9</f>
        <v>607.77269999999999</v>
      </c>
    </row>
    <row r="53" spans="1:6" x14ac:dyDescent="0.2">
      <c r="A53" s="7" t="s">
        <v>53</v>
      </c>
      <c r="B53" s="114" t="s">
        <v>191</v>
      </c>
      <c r="C53" s="130">
        <v>751</v>
      </c>
      <c r="D53" s="9">
        <v>679088</v>
      </c>
      <c r="E53" s="21">
        <v>35.350999999999999</v>
      </c>
      <c r="F53" s="20">
        <f>E53*6.9</f>
        <v>243.92189999999999</v>
      </c>
    </row>
    <row r="54" spans="1:6" x14ac:dyDescent="0.2">
      <c r="A54" s="7" t="s">
        <v>54</v>
      </c>
      <c r="B54" s="114" t="s">
        <v>191</v>
      </c>
      <c r="C54" s="130">
        <v>752</v>
      </c>
      <c r="D54" s="9">
        <v>670342</v>
      </c>
      <c r="E54" s="20">
        <v>302.25700000000001</v>
      </c>
      <c r="F54" s="20">
        <f>E54*6.9</f>
        <v>2085.5733</v>
      </c>
    </row>
    <row r="55" spans="1:6" x14ac:dyDescent="0.2">
      <c r="A55" s="7" t="s">
        <v>55</v>
      </c>
      <c r="B55" s="114" t="s">
        <v>178</v>
      </c>
      <c r="C55" s="130">
        <v>759</v>
      </c>
      <c r="D55" s="9">
        <v>679377</v>
      </c>
      <c r="E55" s="21">
        <v>86.488</v>
      </c>
      <c r="F55" s="20">
        <f>E55*6.9</f>
        <v>596.7672</v>
      </c>
    </row>
    <row r="56" spans="1:6" x14ac:dyDescent="0.2">
      <c r="A56" s="7" t="s">
        <v>56</v>
      </c>
      <c r="B56" s="114" t="s">
        <v>191</v>
      </c>
      <c r="C56" s="130">
        <v>761</v>
      </c>
      <c r="D56" s="10">
        <v>679703</v>
      </c>
      <c r="E56" s="20">
        <v>114.62</v>
      </c>
      <c r="F56" s="20">
        <f>E56*6.9</f>
        <v>790.87800000000004</v>
      </c>
    </row>
    <row r="57" spans="1:6" x14ac:dyDescent="0.2">
      <c r="A57" s="7" t="s">
        <v>57</v>
      </c>
      <c r="B57" s="120" t="s">
        <v>199</v>
      </c>
      <c r="C57" s="130">
        <v>762</v>
      </c>
      <c r="D57" s="9">
        <v>679536</v>
      </c>
      <c r="E57" s="21">
        <v>20.696000000000002</v>
      </c>
      <c r="F57" s="20">
        <f>E57*6.9</f>
        <v>142.80240000000001</v>
      </c>
    </row>
    <row r="58" spans="1:6" x14ac:dyDescent="0.2">
      <c r="A58" s="7" t="s">
        <v>58</v>
      </c>
      <c r="B58" s="121" t="s">
        <v>178</v>
      </c>
      <c r="C58" s="130">
        <v>767</v>
      </c>
      <c r="D58" s="9">
        <v>679909</v>
      </c>
      <c r="E58" s="21">
        <v>54.783000000000001</v>
      </c>
      <c r="F58" s="20">
        <f>E58*6.9</f>
        <v>378.0027</v>
      </c>
    </row>
    <row r="59" spans="1:6" x14ac:dyDescent="0.2">
      <c r="A59" s="7" t="s">
        <v>59</v>
      </c>
      <c r="B59" s="121" t="s">
        <v>180</v>
      </c>
      <c r="C59" s="130">
        <v>768</v>
      </c>
      <c r="D59" s="9">
        <v>679896</v>
      </c>
      <c r="E59" s="21">
        <v>18.295000000000002</v>
      </c>
      <c r="F59" s="20">
        <f>E59*6.9</f>
        <v>126.23550000000002</v>
      </c>
    </row>
    <row r="60" spans="1:6" x14ac:dyDescent="0.2">
      <c r="A60" s="5"/>
      <c r="B60" s="122"/>
      <c r="C60" s="131"/>
      <c r="D60" s="6"/>
    </row>
    <row r="61" spans="1:6" x14ac:dyDescent="0.2">
      <c r="A61" s="5"/>
      <c r="B61" s="123" t="s">
        <v>60</v>
      </c>
      <c r="C61" s="131"/>
      <c r="D61" s="6" t="s">
        <v>68</v>
      </c>
    </row>
    <row r="62" spans="1:6" x14ac:dyDescent="0.2">
      <c r="A62" s="5"/>
      <c r="B62" s="123" t="s">
        <v>61</v>
      </c>
      <c r="C62" s="131"/>
      <c r="D62" s="6" t="s">
        <v>69</v>
      </c>
    </row>
    <row r="63" spans="1:6" x14ac:dyDescent="0.2">
      <c r="A63" s="5"/>
      <c r="C63" s="131"/>
    </row>
    <row r="64" spans="1:6" x14ac:dyDescent="0.2">
      <c r="A64" s="5"/>
      <c r="B64" s="122"/>
      <c r="C64" s="131"/>
      <c r="D64" s="6"/>
    </row>
    <row r="65" spans="2:4" ht="13" x14ac:dyDescent="0.15">
      <c r="B65" s="125"/>
      <c r="D65" s="1"/>
    </row>
    <row r="66" spans="2:4" ht="13" x14ac:dyDescent="0.15">
      <c r="B66" s="125"/>
      <c r="D66" s="1"/>
    </row>
    <row r="67" spans="2:4" ht="13" x14ac:dyDescent="0.15">
      <c r="B67" s="125"/>
      <c r="D67" s="1"/>
    </row>
    <row r="68" spans="2:4" ht="13" x14ac:dyDescent="0.15">
      <c r="B68" s="125"/>
      <c r="D68" s="1"/>
    </row>
    <row r="69" spans="2:4" ht="13" x14ac:dyDescent="0.15">
      <c r="B69" s="125"/>
      <c r="D69" s="1"/>
    </row>
    <row r="70" spans="2:4" ht="13" x14ac:dyDescent="0.15">
      <c r="B70" s="125"/>
      <c r="D70" s="1"/>
    </row>
    <row r="71" spans="2:4" ht="13" x14ac:dyDescent="0.15">
      <c r="B71" s="125"/>
      <c r="D71" s="1"/>
    </row>
  </sheetData>
  <sortState ref="B2:F59">
    <sortCondition ref="C2:C59"/>
  </sortState>
  <mergeCells count="1">
    <mergeCell ref="G1:K1"/>
  </mergeCells>
  <phoneticPr fontId="3" type="noConversion"/>
  <pageMargins left="0.7" right="0.7" top="0.75" bottom="0.75" header="0.3" footer="0.3"/>
  <pageSetup paperSize="9" scale="75" orientation="portrait" horizontalDpi="1200" verticalDpi="1200" r:id="rId1"/>
  <headerFooter>
    <oddHeader xml:space="preserve">&amp;LAnalytical Pharmacology Laboratory&amp;CStudy: RETAIN 
Patient results&amp;RSample type: DBS
Analyte: Tenofovir Diphosphate
</oddHeader>
    <oddFooter>&amp;CStellenbosch University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BC37-9488-4284-9F57-233826157C58}">
  <sheetPr>
    <pageSetUpPr fitToPage="1"/>
  </sheetPr>
  <dimension ref="A1:H66"/>
  <sheetViews>
    <sheetView tabSelected="1" zoomScaleNormal="100" workbookViewId="0">
      <pane xSplit="3" ySplit="1" topLeftCell="E2" activePane="bottomRight" state="frozen"/>
      <selection pane="topRight" activeCell="C1" sqref="C1"/>
      <selection pane="bottomLeft" activeCell="A2" sqref="A2"/>
      <selection pane="bottomRight" activeCell="C1" sqref="C1:E1048576"/>
    </sheetView>
  </sheetViews>
  <sheetFormatPr baseColWidth="10" defaultColWidth="18.33203125" defaultRowHeight="15" x14ac:dyDescent="0.2"/>
  <cols>
    <col min="1" max="1" width="0" style="27" hidden="1" customWidth="1"/>
    <col min="2" max="2" width="9" style="135" customWidth="1"/>
    <col min="3" max="3" width="4.1640625" style="137" bestFit="1" customWidth="1"/>
    <col min="4" max="4" width="0" style="27" hidden="1" customWidth="1"/>
    <col min="5" max="5" width="18.33203125" style="27"/>
    <col min="6" max="6" width="29.5" style="27" bestFit="1" customWidth="1"/>
    <col min="7" max="16384" width="18.33203125" style="27"/>
  </cols>
  <sheetData>
    <row r="1" spans="1:8" ht="32" x14ac:dyDescent="0.2">
      <c r="A1" s="29" t="s">
        <v>0</v>
      </c>
      <c r="B1" s="133" t="s">
        <v>205</v>
      </c>
      <c r="C1" s="136"/>
      <c r="D1" s="29" t="s">
        <v>1</v>
      </c>
      <c r="E1" s="25" t="s">
        <v>130</v>
      </c>
      <c r="F1" s="27" t="s">
        <v>129</v>
      </c>
    </row>
    <row r="2" spans="1:8" x14ac:dyDescent="0.2">
      <c r="A2" s="26" t="s">
        <v>70</v>
      </c>
      <c r="B2" s="134" t="s">
        <v>194</v>
      </c>
      <c r="C2" s="136">
        <v>34</v>
      </c>
      <c r="D2" s="26">
        <v>679277</v>
      </c>
      <c r="E2" s="30">
        <v>125.651</v>
      </c>
    </row>
    <row r="3" spans="1:8" x14ac:dyDescent="0.2">
      <c r="A3" s="26" t="s">
        <v>71</v>
      </c>
      <c r="B3" s="134" t="s">
        <v>197</v>
      </c>
      <c r="C3" s="136">
        <v>51</v>
      </c>
      <c r="D3" s="26">
        <v>679366</v>
      </c>
      <c r="E3" s="30">
        <v>270.22500000000002</v>
      </c>
      <c r="F3" s="28" t="s">
        <v>126</v>
      </c>
      <c r="G3" s="28"/>
      <c r="H3" s="28" t="s">
        <v>127</v>
      </c>
    </row>
    <row r="4" spans="1:8" x14ac:dyDescent="0.2">
      <c r="A4" s="26" t="s">
        <v>72</v>
      </c>
      <c r="B4" s="134" t="s">
        <v>183</v>
      </c>
      <c r="C4" s="136">
        <v>87</v>
      </c>
      <c r="D4" s="26">
        <v>678686</v>
      </c>
      <c r="E4" s="32" t="s">
        <v>131</v>
      </c>
      <c r="F4" s="28" t="s">
        <v>128</v>
      </c>
      <c r="G4" s="28"/>
      <c r="H4" s="28" t="s">
        <v>137</v>
      </c>
    </row>
    <row r="5" spans="1:8" x14ac:dyDescent="0.2">
      <c r="A5" s="26" t="s">
        <v>73</v>
      </c>
      <c r="B5" s="134" t="s">
        <v>177</v>
      </c>
      <c r="C5" s="136">
        <v>93</v>
      </c>
      <c r="D5" s="26">
        <v>678570</v>
      </c>
      <c r="E5" s="30">
        <v>131.499</v>
      </c>
      <c r="F5" s="28" t="s">
        <v>132</v>
      </c>
      <c r="G5" s="28" t="s">
        <v>133</v>
      </c>
      <c r="H5" s="28"/>
    </row>
    <row r="6" spans="1:8" x14ac:dyDescent="0.2">
      <c r="A6" s="26" t="s">
        <v>74</v>
      </c>
      <c r="B6" s="134" t="s">
        <v>195</v>
      </c>
      <c r="C6" s="136">
        <v>99</v>
      </c>
      <c r="D6" s="26">
        <v>679299</v>
      </c>
      <c r="E6" s="30">
        <v>151.846</v>
      </c>
    </row>
    <row r="7" spans="1:8" x14ac:dyDescent="0.2">
      <c r="A7" s="26" t="s">
        <v>75</v>
      </c>
      <c r="B7" s="134" t="s">
        <v>200</v>
      </c>
      <c r="C7" s="136">
        <v>108</v>
      </c>
      <c r="D7" s="26">
        <v>679742</v>
      </c>
      <c r="E7" s="30">
        <v>316.46300000000002</v>
      </c>
    </row>
    <row r="8" spans="1:8" x14ac:dyDescent="0.2">
      <c r="A8" s="26" t="s">
        <v>76</v>
      </c>
      <c r="B8" s="134" t="s">
        <v>183</v>
      </c>
      <c r="C8" s="136">
        <v>109</v>
      </c>
      <c r="D8" s="26">
        <v>679360</v>
      </c>
      <c r="E8" s="31">
        <v>66.912999999999997</v>
      </c>
    </row>
    <row r="9" spans="1:8" x14ac:dyDescent="0.2">
      <c r="A9" s="26" t="s">
        <v>77</v>
      </c>
      <c r="B9" s="134" t="s">
        <v>195</v>
      </c>
      <c r="C9" s="136">
        <v>110</v>
      </c>
      <c r="D9" s="26">
        <v>679557</v>
      </c>
      <c r="E9" s="30">
        <v>456.49</v>
      </c>
    </row>
    <row r="10" spans="1:8" x14ac:dyDescent="0.2">
      <c r="A10" s="26" t="s">
        <v>78</v>
      </c>
      <c r="B10" s="134" t="s">
        <v>177</v>
      </c>
      <c r="C10" s="136">
        <v>125</v>
      </c>
      <c r="D10" s="26">
        <v>678589</v>
      </c>
      <c r="E10" s="31">
        <v>59.651000000000003</v>
      </c>
    </row>
    <row r="11" spans="1:8" x14ac:dyDescent="0.2">
      <c r="A11" s="26" t="s">
        <v>79</v>
      </c>
      <c r="B11" s="134" t="s">
        <v>183</v>
      </c>
      <c r="C11" s="136">
        <v>130</v>
      </c>
      <c r="D11" s="26">
        <v>670320</v>
      </c>
      <c r="E11" s="32" t="s">
        <v>131</v>
      </c>
    </row>
    <row r="12" spans="1:8" x14ac:dyDescent="0.2">
      <c r="A12" s="26" t="s">
        <v>80</v>
      </c>
      <c r="B12" s="134" t="s">
        <v>196</v>
      </c>
      <c r="C12" s="136">
        <v>131</v>
      </c>
      <c r="D12" s="26">
        <v>679383</v>
      </c>
      <c r="E12" s="31">
        <v>33.51</v>
      </c>
    </row>
    <row r="13" spans="1:8" x14ac:dyDescent="0.2">
      <c r="A13" s="26" t="s">
        <v>81</v>
      </c>
      <c r="B13" s="134" t="s">
        <v>188</v>
      </c>
      <c r="C13" s="136">
        <v>132</v>
      </c>
      <c r="D13" s="26">
        <v>678966</v>
      </c>
      <c r="E13" s="30">
        <v>335.21</v>
      </c>
    </row>
    <row r="14" spans="1:8" x14ac:dyDescent="0.2">
      <c r="A14" s="26" t="s">
        <v>82</v>
      </c>
      <c r="B14" s="134" t="s">
        <v>177</v>
      </c>
      <c r="C14" s="136">
        <v>147</v>
      </c>
      <c r="D14" s="26">
        <v>679944</v>
      </c>
      <c r="E14" s="31">
        <v>85.075999999999993</v>
      </c>
    </row>
    <row r="15" spans="1:8" x14ac:dyDescent="0.2">
      <c r="A15" s="26" t="s">
        <v>83</v>
      </c>
      <c r="B15" s="134" t="s">
        <v>204</v>
      </c>
      <c r="C15" s="136">
        <v>162</v>
      </c>
      <c r="D15" s="26">
        <v>670444</v>
      </c>
      <c r="E15" s="31">
        <v>45.362000000000002</v>
      </c>
    </row>
    <row r="16" spans="1:8" x14ac:dyDescent="0.2">
      <c r="A16" s="26" t="s">
        <v>84</v>
      </c>
      <c r="B16" s="134" t="s">
        <v>181</v>
      </c>
      <c r="C16" s="136">
        <v>386</v>
      </c>
      <c r="D16" s="26">
        <v>678668</v>
      </c>
      <c r="E16" s="31">
        <v>87.756</v>
      </c>
    </row>
    <row r="17" spans="1:5" x14ac:dyDescent="0.2">
      <c r="A17" s="26" t="s">
        <v>85</v>
      </c>
      <c r="B17" s="134" t="s">
        <v>193</v>
      </c>
      <c r="C17" s="136">
        <v>393</v>
      </c>
      <c r="D17" s="26">
        <v>679177</v>
      </c>
      <c r="E17" s="30">
        <v>160.72200000000001</v>
      </c>
    </row>
    <row r="18" spans="1:5" x14ac:dyDescent="0.2">
      <c r="A18" s="26" t="s">
        <v>86</v>
      </c>
      <c r="B18" s="134" t="s">
        <v>184</v>
      </c>
      <c r="C18" s="136">
        <v>414</v>
      </c>
      <c r="D18" s="26">
        <v>679966</v>
      </c>
      <c r="E18" s="30">
        <v>148.34700000000001</v>
      </c>
    </row>
    <row r="19" spans="1:5" x14ac:dyDescent="0.2">
      <c r="A19" s="26" t="s">
        <v>87</v>
      </c>
      <c r="B19" s="134" t="s">
        <v>192</v>
      </c>
      <c r="C19" s="136">
        <v>417</v>
      </c>
      <c r="D19" s="26">
        <v>679219</v>
      </c>
      <c r="E19" s="31">
        <v>59.826000000000001</v>
      </c>
    </row>
    <row r="20" spans="1:5" x14ac:dyDescent="0.2">
      <c r="A20" s="26" t="s">
        <v>88</v>
      </c>
      <c r="B20" s="134" t="s">
        <v>185</v>
      </c>
      <c r="C20" s="136">
        <v>420</v>
      </c>
      <c r="D20" s="26">
        <v>679338</v>
      </c>
      <c r="E20" s="31">
        <v>72.259</v>
      </c>
    </row>
    <row r="21" spans="1:5" x14ac:dyDescent="0.2">
      <c r="A21" s="26" t="s">
        <v>89</v>
      </c>
      <c r="B21" s="134" t="s">
        <v>189</v>
      </c>
      <c r="C21" s="136">
        <v>422</v>
      </c>
      <c r="D21" s="26">
        <v>679019</v>
      </c>
      <c r="E21" s="31">
        <v>11.862</v>
      </c>
    </row>
    <row r="22" spans="1:5" x14ac:dyDescent="0.2">
      <c r="A22" s="26" t="s">
        <v>90</v>
      </c>
      <c r="B22" s="134" t="s">
        <v>184</v>
      </c>
      <c r="C22" s="136">
        <v>424</v>
      </c>
      <c r="D22" s="26">
        <v>678929</v>
      </c>
      <c r="E22" s="31">
        <v>98.988</v>
      </c>
    </row>
    <row r="23" spans="1:5" x14ac:dyDescent="0.2">
      <c r="A23" s="26" t="s">
        <v>91</v>
      </c>
      <c r="B23" s="134" t="s">
        <v>179</v>
      </c>
      <c r="C23" s="136">
        <v>435</v>
      </c>
      <c r="D23" s="26">
        <v>678658</v>
      </c>
      <c r="E23" s="30">
        <v>141.911</v>
      </c>
    </row>
    <row r="24" spans="1:5" x14ac:dyDescent="0.2">
      <c r="A24" s="26" t="s">
        <v>92</v>
      </c>
      <c r="B24" s="134" t="s">
        <v>181</v>
      </c>
      <c r="C24" s="136">
        <v>439</v>
      </c>
      <c r="D24" s="26">
        <v>679504</v>
      </c>
      <c r="E24" s="30">
        <v>406.45</v>
      </c>
    </row>
    <row r="25" spans="1:5" x14ac:dyDescent="0.2">
      <c r="A25" s="26" t="s">
        <v>93</v>
      </c>
      <c r="B25" s="134" t="s">
        <v>185</v>
      </c>
      <c r="C25" s="136">
        <v>442</v>
      </c>
      <c r="D25" s="26">
        <v>678934</v>
      </c>
      <c r="E25" s="30">
        <v>467.03399999999999</v>
      </c>
    </row>
    <row r="26" spans="1:5" x14ac:dyDescent="0.2">
      <c r="A26" s="26" t="s">
        <v>94</v>
      </c>
      <c r="B26" s="134" t="s">
        <v>187</v>
      </c>
      <c r="C26" s="136">
        <v>443</v>
      </c>
      <c r="D26" s="26">
        <v>679457</v>
      </c>
      <c r="E26" s="31">
        <v>59.652999999999999</v>
      </c>
    </row>
    <row r="27" spans="1:5" x14ac:dyDescent="0.2">
      <c r="A27" s="26" t="s">
        <v>95</v>
      </c>
      <c r="B27" s="134" t="s">
        <v>190</v>
      </c>
      <c r="C27" s="136">
        <v>446</v>
      </c>
      <c r="D27" s="26">
        <v>679055</v>
      </c>
      <c r="E27" s="31">
        <v>45.543999999999997</v>
      </c>
    </row>
    <row r="28" spans="1:5" x14ac:dyDescent="0.2">
      <c r="A28" s="26" t="s">
        <v>96</v>
      </c>
      <c r="B28" s="134" t="s">
        <v>187</v>
      </c>
      <c r="C28" s="136">
        <v>452</v>
      </c>
      <c r="D28" s="26">
        <v>679012</v>
      </c>
      <c r="E28" s="31">
        <v>11.349</v>
      </c>
    </row>
    <row r="29" spans="1:5" x14ac:dyDescent="0.2">
      <c r="A29" s="26" t="s">
        <v>97</v>
      </c>
      <c r="B29" s="134" t="s">
        <v>185</v>
      </c>
      <c r="C29" s="136">
        <v>459</v>
      </c>
      <c r="D29" s="26">
        <v>679331</v>
      </c>
      <c r="E29" s="31">
        <v>62.597000000000001</v>
      </c>
    </row>
    <row r="30" spans="1:5" x14ac:dyDescent="0.2">
      <c r="A30" s="26" t="s">
        <v>98</v>
      </c>
      <c r="B30" s="134" t="s">
        <v>179</v>
      </c>
      <c r="C30" s="136">
        <v>460</v>
      </c>
      <c r="D30" s="26">
        <v>678910</v>
      </c>
      <c r="E30" s="30">
        <v>270.80500000000001</v>
      </c>
    </row>
    <row r="31" spans="1:5" x14ac:dyDescent="0.2">
      <c r="A31" s="26" t="s">
        <v>99</v>
      </c>
      <c r="B31" s="134" t="s">
        <v>192</v>
      </c>
      <c r="C31" s="136">
        <v>467</v>
      </c>
      <c r="D31" s="26">
        <v>670534</v>
      </c>
      <c r="E31" s="31">
        <v>92.688000000000002</v>
      </c>
    </row>
    <row r="32" spans="1:5" x14ac:dyDescent="0.2">
      <c r="A32" s="26" t="s">
        <v>100</v>
      </c>
      <c r="B32" s="134" t="s">
        <v>192</v>
      </c>
      <c r="C32" s="136">
        <v>469</v>
      </c>
      <c r="D32" s="26">
        <v>680002</v>
      </c>
      <c r="E32" s="30">
        <v>363.87599999999998</v>
      </c>
    </row>
    <row r="33" spans="1:5" x14ac:dyDescent="0.2">
      <c r="A33" s="26" t="s">
        <v>101</v>
      </c>
      <c r="B33" s="134" t="s">
        <v>182</v>
      </c>
      <c r="C33" s="136">
        <v>685</v>
      </c>
      <c r="D33" s="26">
        <v>678677</v>
      </c>
      <c r="E33" s="30">
        <v>152.32900000000001</v>
      </c>
    </row>
    <row r="34" spans="1:5" x14ac:dyDescent="0.2">
      <c r="A34" s="26" t="s">
        <v>102</v>
      </c>
      <c r="B34" s="134" t="s">
        <v>182</v>
      </c>
      <c r="C34" s="136">
        <v>693</v>
      </c>
      <c r="D34" s="26">
        <v>670397</v>
      </c>
      <c r="E34" s="31">
        <v>50.621000000000002</v>
      </c>
    </row>
    <row r="35" spans="1:5" x14ac:dyDescent="0.2">
      <c r="A35" s="26" t="s">
        <v>103</v>
      </c>
      <c r="B35" s="134" t="s">
        <v>180</v>
      </c>
      <c r="C35" s="136">
        <v>699</v>
      </c>
      <c r="D35" s="26">
        <v>678636</v>
      </c>
      <c r="E35" s="30">
        <v>154.01900000000001</v>
      </c>
    </row>
    <row r="36" spans="1:5" x14ac:dyDescent="0.2">
      <c r="A36" s="26" t="s">
        <v>104</v>
      </c>
      <c r="B36" s="134" t="s">
        <v>198</v>
      </c>
      <c r="C36" s="136">
        <v>705</v>
      </c>
      <c r="D36" s="26">
        <v>679989</v>
      </c>
      <c r="E36" s="30">
        <v>221.077</v>
      </c>
    </row>
    <row r="37" spans="1:5" x14ac:dyDescent="0.2">
      <c r="A37" s="26" t="s">
        <v>105</v>
      </c>
      <c r="B37" s="134" t="s">
        <v>176</v>
      </c>
      <c r="C37" s="136">
        <v>714</v>
      </c>
      <c r="D37" s="26">
        <v>678818</v>
      </c>
      <c r="E37" s="31">
        <v>59.497999999999998</v>
      </c>
    </row>
    <row r="38" spans="1:5" x14ac:dyDescent="0.2">
      <c r="A38" s="26" t="s">
        <v>106</v>
      </c>
      <c r="B38" s="134" t="s">
        <v>201</v>
      </c>
      <c r="C38" s="136">
        <v>720</v>
      </c>
      <c r="D38" s="26">
        <v>679777</v>
      </c>
      <c r="E38" s="31">
        <v>57.244</v>
      </c>
    </row>
    <row r="39" spans="1:5" x14ac:dyDescent="0.2">
      <c r="A39" s="26" t="s">
        <v>107</v>
      </c>
      <c r="B39" s="134" t="s">
        <v>203</v>
      </c>
      <c r="C39" s="136">
        <v>724</v>
      </c>
      <c r="D39" s="26">
        <v>670299</v>
      </c>
      <c r="E39" s="31">
        <v>25.273</v>
      </c>
    </row>
    <row r="40" spans="1:5" x14ac:dyDescent="0.2">
      <c r="A40" s="26" t="s">
        <v>108</v>
      </c>
      <c r="B40" s="134" t="s">
        <v>178</v>
      </c>
      <c r="C40" s="136">
        <v>731</v>
      </c>
      <c r="D40" s="26">
        <v>678583</v>
      </c>
      <c r="E40" s="31">
        <v>62.036000000000001</v>
      </c>
    </row>
    <row r="41" spans="1:5" x14ac:dyDescent="0.2">
      <c r="A41" s="26" t="s">
        <v>109</v>
      </c>
      <c r="B41" s="134" t="s">
        <v>178</v>
      </c>
      <c r="C41" s="136">
        <v>732</v>
      </c>
      <c r="D41" s="26">
        <v>678663</v>
      </c>
      <c r="E41" s="31">
        <v>85.057000000000002</v>
      </c>
    </row>
    <row r="42" spans="1:5" x14ac:dyDescent="0.2">
      <c r="A42" s="26" t="s">
        <v>110</v>
      </c>
      <c r="B42" s="134" t="s">
        <v>180</v>
      </c>
      <c r="C42" s="136">
        <v>734</v>
      </c>
      <c r="D42" s="26">
        <v>679520</v>
      </c>
      <c r="E42" s="31">
        <v>91.048000000000002</v>
      </c>
    </row>
    <row r="43" spans="1:5" x14ac:dyDescent="0.2">
      <c r="A43" s="26" t="s">
        <v>111</v>
      </c>
      <c r="B43" s="134" t="s">
        <v>180</v>
      </c>
      <c r="C43" s="136">
        <v>735</v>
      </c>
      <c r="D43" s="26">
        <v>679980</v>
      </c>
      <c r="E43" s="30">
        <v>136.983</v>
      </c>
    </row>
    <row r="44" spans="1:5" x14ac:dyDescent="0.2">
      <c r="A44" s="26" t="s">
        <v>112</v>
      </c>
      <c r="B44" s="134" t="s">
        <v>186</v>
      </c>
      <c r="C44" s="136">
        <v>739</v>
      </c>
      <c r="D44" s="26">
        <v>679923</v>
      </c>
      <c r="E44" s="30">
        <v>102.45399999999999</v>
      </c>
    </row>
    <row r="45" spans="1:5" x14ac:dyDescent="0.2">
      <c r="A45" s="26" t="s">
        <v>113</v>
      </c>
      <c r="B45" s="134" t="s">
        <v>198</v>
      </c>
      <c r="C45" s="136">
        <v>741</v>
      </c>
      <c r="D45" s="26">
        <v>679467</v>
      </c>
      <c r="E45" s="30">
        <v>185.56800000000001</v>
      </c>
    </row>
    <row r="46" spans="1:5" x14ac:dyDescent="0.2">
      <c r="A46" s="26" t="s">
        <v>114</v>
      </c>
      <c r="B46" s="134" t="s">
        <v>202</v>
      </c>
      <c r="C46" s="136">
        <v>742</v>
      </c>
      <c r="D46" s="26">
        <v>679809</v>
      </c>
      <c r="E46" s="31">
        <v>38.893000000000001</v>
      </c>
    </row>
    <row r="47" spans="1:5" x14ac:dyDescent="0.2">
      <c r="A47" s="26" t="s">
        <v>115</v>
      </c>
      <c r="B47" s="134" t="s">
        <v>186</v>
      </c>
      <c r="C47" s="136">
        <v>746</v>
      </c>
      <c r="D47" s="26">
        <v>679028</v>
      </c>
      <c r="E47" s="30">
        <v>149.738</v>
      </c>
    </row>
    <row r="48" spans="1:5" x14ac:dyDescent="0.2">
      <c r="A48" s="26" t="s">
        <v>116</v>
      </c>
      <c r="B48" s="134" t="s">
        <v>202</v>
      </c>
      <c r="C48" s="136">
        <v>748</v>
      </c>
      <c r="D48" s="26">
        <v>680055</v>
      </c>
      <c r="E48" s="32" t="s">
        <v>131</v>
      </c>
    </row>
    <row r="49" spans="1:5" x14ac:dyDescent="0.2">
      <c r="A49" s="26" t="s">
        <v>117</v>
      </c>
      <c r="B49" s="134" t="s">
        <v>176</v>
      </c>
      <c r="C49" s="136">
        <v>749</v>
      </c>
      <c r="D49" s="26">
        <v>679709</v>
      </c>
      <c r="E49" s="31">
        <v>82.477000000000004</v>
      </c>
    </row>
    <row r="50" spans="1:5" x14ac:dyDescent="0.2">
      <c r="A50" s="26" t="s">
        <v>118</v>
      </c>
      <c r="B50" s="134" t="s">
        <v>198</v>
      </c>
      <c r="C50" s="136">
        <v>750</v>
      </c>
      <c r="D50" s="26">
        <v>670402</v>
      </c>
      <c r="E50" s="31">
        <v>99.831999999999994</v>
      </c>
    </row>
    <row r="51" spans="1:5" x14ac:dyDescent="0.2">
      <c r="A51" s="26" t="s">
        <v>119</v>
      </c>
      <c r="B51" s="134" t="s">
        <v>191</v>
      </c>
      <c r="C51" s="136">
        <v>751</v>
      </c>
      <c r="D51" s="26">
        <v>679089</v>
      </c>
      <c r="E51" s="30">
        <v>108.188</v>
      </c>
    </row>
    <row r="52" spans="1:5" x14ac:dyDescent="0.2">
      <c r="A52" s="26" t="s">
        <v>120</v>
      </c>
      <c r="B52" s="134" t="s">
        <v>191</v>
      </c>
      <c r="C52" s="136">
        <v>752</v>
      </c>
      <c r="D52" s="26">
        <v>670313</v>
      </c>
      <c r="E52" s="30">
        <v>206.24100000000001</v>
      </c>
    </row>
    <row r="53" spans="1:5" x14ac:dyDescent="0.2">
      <c r="A53" s="26" t="s">
        <v>121</v>
      </c>
      <c r="B53" s="134" t="s">
        <v>178</v>
      </c>
      <c r="C53" s="136">
        <v>759</v>
      </c>
      <c r="D53" s="26">
        <v>378679</v>
      </c>
      <c r="E53" s="30">
        <v>201.20099999999999</v>
      </c>
    </row>
    <row r="54" spans="1:5" x14ac:dyDescent="0.2">
      <c r="A54" s="26" t="s">
        <v>122</v>
      </c>
      <c r="B54" s="134" t="s">
        <v>191</v>
      </c>
      <c r="C54" s="136">
        <v>761</v>
      </c>
      <c r="D54" s="26">
        <v>679704</v>
      </c>
      <c r="E54" s="30">
        <v>227.667</v>
      </c>
    </row>
    <row r="55" spans="1:5" x14ac:dyDescent="0.2">
      <c r="A55" s="26" t="s">
        <v>123</v>
      </c>
      <c r="B55" s="134" t="s">
        <v>199</v>
      </c>
      <c r="C55" s="136">
        <v>762</v>
      </c>
      <c r="D55" s="26">
        <v>679537</v>
      </c>
      <c r="E55" s="30">
        <v>150.14099999999999</v>
      </c>
    </row>
    <row r="56" spans="1:5" x14ac:dyDescent="0.2">
      <c r="A56" s="26" t="s">
        <v>124</v>
      </c>
      <c r="B56" s="134" t="s">
        <v>178</v>
      </c>
      <c r="C56" s="136">
        <v>767</v>
      </c>
      <c r="D56" s="26">
        <v>679905</v>
      </c>
      <c r="E56" s="31">
        <v>23.818000000000001</v>
      </c>
    </row>
    <row r="57" spans="1:5" x14ac:dyDescent="0.2">
      <c r="A57" s="26" t="s">
        <v>125</v>
      </c>
      <c r="B57" s="134" t="s">
        <v>180</v>
      </c>
      <c r="C57" s="136">
        <v>768</v>
      </c>
      <c r="D57" s="26">
        <v>679897</v>
      </c>
      <c r="E57" s="32" t="s">
        <v>131</v>
      </c>
    </row>
    <row r="58" spans="1:5" x14ac:dyDescent="0.2">
      <c r="C58" s="136"/>
    </row>
    <row r="59" spans="1:5" x14ac:dyDescent="0.2">
      <c r="C59" s="136"/>
    </row>
    <row r="60" spans="1:5" x14ac:dyDescent="0.2">
      <c r="A60" s="27" t="s">
        <v>136</v>
      </c>
    </row>
    <row r="61" spans="1:5" x14ac:dyDescent="0.2">
      <c r="C61" s="136"/>
    </row>
    <row r="62" spans="1:5" x14ac:dyDescent="0.2">
      <c r="C62" s="136"/>
    </row>
    <row r="63" spans="1:5" x14ac:dyDescent="0.2">
      <c r="C63" s="136"/>
    </row>
    <row r="64" spans="1:5" x14ac:dyDescent="0.2">
      <c r="C64" s="136"/>
    </row>
    <row r="65" spans="3:3" x14ac:dyDescent="0.2">
      <c r="C65" s="136"/>
    </row>
    <row r="66" spans="3:3" x14ac:dyDescent="0.2">
      <c r="C66" s="136"/>
    </row>
  </sheetData>
  <sortState ref="B2:E67">
    <sortCondition ref="C2:C67"/>
  </sortState>
  <pageMargins left="0.7" right="0.7" top="0.75" bottom="0.75" header="0.3" footer="0.3"/>
  <pageSetup paperSize="9" scale="78" orientation="portrait" r:id="rId1"/>
  <headerFooter>
    <oddHeader>&amp;L&amp;9Analytical Pharmacology Laboratory
&amp;C&amp;9Study: Retain
Patient Results&amp;R&amp;9Sample type: plasma
Analyte: Tenofovir</oddHeader>
    <oddFooter>&amp;C&amp;9Stellenbosch University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9FDC-7A24-43D0-9CBC-6C40A01CCA5C}">
  <sheetPr>
    <pageSetUpPr fitToPage="1"/>
  </sheetPr>
  <dimension ref="A1:G29"/>
  <sheetViews>
    <sheetView view="pageLayout" topLeftCell="A6" zoomScaleNormal="100" workbookViewId="0">
      <selection activeCell="G3" sqref="G3"/>
    </sheetView>
  </sheetViews>
  <sheetFormatPr baseColWidth="10" defaultColWidth="8.83203125" defaultRowHeight="15" x14ac:dyDescent="0.2"/>
  <cols>
    <col min="1" max="1" width="14.5" customWidth="1"/>
    <col min="2" max="2" width="13.5" customWidth="1"/>
    <col min="3" max="3" width="20.1640625" customWidth="1"/>
    <col min="4" max="4" width="13.5" customWidth="1"/>
    <col min="5" max="5" width="12" customWidth="1"/>
    <col min="6" max="6" width="10.6640625" customWidth="1"/>
  </cols>
  <sheetData>
    <row r="1" spans="1:7" s="35" customFormat="1" ht="12" x14ac:dyDescent="0.15">
      <c r="A1" s="33" t="s">
        <v>138</v>
      </c>
      <c r="B1" s="34"/>
      <c r="C1" s="49"/>
      <c r="D1" s="49"/>
    </row>
    <row r="2" spans="1:7" s="35" customFormat="1" ht="12" x14ac:dyDescent="0.15">
      <c r="A2" s="33" t="s">
        <v>174</v>
      </c>
      <c r="B2" s="34"/>
      <c r="C2" s="49"/>
      <c r="D2" s="34"/>
    </row>
    <row r="3" spans="1:7" s="35" customFormat="1" ht="12" x14ac:dyDescent="0.15">
      <c r="A3" s="34"/>
      <c r="B3" s="34"/>
      <c r="C3" s="34"/>
      <c r="D3" s="34"/>
      <c r="E3" s="34"/>
      <c r="F3" s="34"/>
      <c r="G3" s="34"/>
    </row>
    <row r="4" spans="1:7" s="35" customFormat="1" ht="12" x14ac:dyDescent="0.15">
      <c r="A4" s="34" t="s">
        <v>139</v>
      </c>
      <c r="B4" s="33" t="s">
        <v>140</v>
      </c>
      <c r="C4" s="33"/>
      <c r="D4" s="34" t="s">
        <v>167</v>
      </c>
      <c r="E4" s="36">
        <v>45343</v>
      </c>
      <c r="F4" s="33"/>
      <c r="G4" s="34"/>
    </row>
    <row r="5" spans="1:7" s="35" customFormat="1" ht="12" x14ac:dyDescent="0.15">
      <c r="A5" s="34"/>
      <c r="B5" s="34"/>
      <c r="C5" s="34"/>
      <c r="D5" s="34"/>
      <c r="E5" s="34"/>
      <c r="F5" s="34"/>
      <c r="G5" s="34"/>
    </row>
    <row r="6" spans="1:7" s="35" customFormat="1" ht="12" x14ac:dyDescent="0.15">
      <c r="A6" s="34" t="s">
        <v>142</v>
      </c>
      <c r="B6" s="34"/>
      <c r="C6" s="34"/>
      <c r="D6" s="34"/>
      <c r="E6" s="37" t="s">
        <v>143</v>
      </c>
      <c r="F6" s="37"/>
      <c r="G6" s="34"/>
    </row>
    <row r="7" spans="1:7" s="35" customFormat="1" ht="13" thickBot="1" x14ac:dyDescent="0.2">
      <c r="A7" s="34"/>
      <c r="B7" s="34"/>
      <c r="C7" s="34"/>
      <c r="D7" s="34"/>
      <c r="E7" s="34"/>
      <c r="F7" s="34"/>
      <c r="G7" s="34"/>
    </row>
    <row r="8" spans="1:7" s="35" customFormat="1" ht="12" x14ac:dyDescent="0.15">
      <c r="A8" s="95" t="s">
        <v>144</v>
      </c>
      <c r="B8" s="38" t="s">
        <v>145</v>
      </c>
      <c r="C8" s="39" t="s">
        <v>146</v>
      </c>
      <c r="D8" s="97" t="s">
        <v>147</v>
      </c>
      <c r="E8" s="99" t="s">
        <v>148</v>
      </c>
      <c r="F8" s="97" t="s">
        <v>149</v>
      </c>
      <c r="G8" s="101" t="s">
        <v>150</v>
      </c>
    </row>
    <row r="9" spans="1:7" s="35" customFormat="1" ht="13" thickBot="1" x14ac:dyDescent="0.2">
      <c r="A9" s="96"/>
      <c r="B9" s="71" t="s">
        <v>151</v>
      </c>
      <c r="C9" s="72" t="s">
        <v>151</v>
      </c>
      <c r="D9" s="98"/>
      <c r="E9" s="100"/>
      <c r="F9" s="98"/>
      <c r="G9" s="102"/>
    </row>
    <row r="10" spans="1:7" s="35" customFormat="1" ht="12" x14ac:dyDescent="0.15">
      <c r="A10" s="71" t="s">
        <v>171</v>
      </c>
      <c r="B10" s="77">
        <v>10</v>
      </c>
      <c r="C10" s="78">
        <v>10.9445</v>
      </c>
      <c r="D10" s="79">
        <v>4.3133513652379357E-2</v>
      </c>
      <c r="E10" s="80">
        <v>0.39411132214700867</v>
      </c>
      <c r="F10" s="81">
        <f>C10/B10*100</f>
        <v>109.44499999999999</v>
      </c>
      <c r="G10" s="82" t="s">
        <v>156</v>
      </c>
    </row>
    <row r="11" spans="1:7" s="35" customFormat="1" ht="12" x14ac:dyDescent="0.15">
      <c r="A11" s="41" t="s">
        <v>152</v>
      </c>
      <c r="B11" s="83">
        <v>20</v>
      </c>
      <c r="C11" s="50">
        <v>19.047499999999999</v>
      </c>
      <c r="D11" s="74">
        <v>0.67245854890840706</v>
      </c>
      <c r="E11" s="75">
        <v>3.5304294469531809</v>
      </c>
      <c r="F11" s="76">
        <f t="shared" ref="F11:F17" si="0">C11/B11*100</f>
        <v>95.237499999999997</v>
      </c>
      <c r="G11" s="84" t="s">
        <v>156</v>
      </c>
    </row>
    <row r="12" spans="1:7" s="35" customFormat="1" ht="12" x14ac:dyDescent="0.15">
      <c r="A12" s="41" t="s">
        <v>155</v>
      </c>
      <c r="B12" s="83">
        <v>50</v>
      </c>
      <c r="C12" s="50">
        <v>48.728999999999999</v>
      </c>
      <c r="D12" s="53">
        <v>4.9836885938027882</v>
      </c>
      <c r="E12" s="75">
        <v>10.22735659217876</v>
      </c>
      <c r="F12" s="76">
        <f t="shared" si="0"/>
        <v>97.457999999999998</v>
      </c>
      <c r="G12" s="84" t="s">
        <v>156</v>
      </c>
    </row>
    <row r="13" spans="1:7" s="35" customFormat="1" ht="12" x14ac:dyDescent="0.15">
      <c r="A13" s="41" t="s">
        <v>157</v>
      </c>
      <c r="B13" s="85">
        <v>100</v>
      </c>
      <c r="C13" s="54">
        <v>96.622500000000002</v>
      </c>
      <c r="D13" s="53">
        <v>1.505430337146153</v>
      </c>
      <c r="E13" s="75">
        <v>1.5580535973982799</v>
      </c>
      <c r="F13" s="76">
        <f t="shared" si="0"/>
        <v>96.622500000000002</v>
      </c>
      <c r="G13" s="84" t="s">
        <v>156</v>
      </c>
    </row>
    <row r="14" spans="1:7" s="35" customFormat="1" ht="12" x14ac:dyDescent="0.15">
      <c r="A14" s="41" t="s">
        <v>158</v>
      </c>
      <c r="B14" s="86">
        <v>225</v>
      </c>
      <c r="C14" s="54">
        <v>222.98250000000002</v>
      </c>
      <c r="D14" s="52">
        <v>11.018844971229969</v>
      </c>
      <c r="E14" s="75">
        <v>4.9415738774253439</v>
      </c>
      <c r="F14" s="76">
        <f t="shared" si="0"/>
        <v>99.103333333333339</v>
      </c>
      <c r="G14" s="84" t="s">
        <v>156</v>
      </c>
    </row>
    <row r="15" spans="1:7" s="35" customFormat="1" ht="12" x14ac:dyDescent="0.15">
      <c r="A15" s="41" t="s">
        <v>159</v>
      </c>
      <c r="B15" s="87">
        <v>500</v>
      </c>
      <c r="C15" s="54">
        <v>515.72699999999998</v>
      </c>
      <c r="D15" s="52">
        <v>5.2693597334021511</v>
      </c>
      <c r="E15" s="75">
        <v>1.0217343155200622</v>
      </c>
      <c r="F15" s="76">
        <f t="shared" si="0"/>
        <v>103.14539999999998</v>
      </c>
      <c r="G15" s="84" t="s">
        <v>156</v>
      </c>
    </row>
    <row r="16" spans="1:7" s="35" customFormat="1" ht="12" x14ac:dyDescent="0.15">
      <c r="A16" s="41" t="s">
        <v>160</v>
      </c>
      <c r="B16" s="85">
        <v>1000</v>
      </c>
      <c r="C16" s="54">
        <v>988.87899999999991</v>
      </c>
      <c r="D16" s="52">
        <v>30.408420018146302</v>
      </c>
      <c r="E16" s="75">
        <v>3.0750395162751261</v>
      </c>
      <c r="F16" s="76">
        <f t="shared" si="0"/>
        <v>98.887900000000002</v>
      </c>
      <c r="G16" s="84" t="s">
        <v>156</v>
      </c>
    </row>
    <row r="17" spans="1:7" s="35" customFormat="1" ht="13" thickBot="1" x14ac:dyDescent="0.2">
      <c r="A17" s="40" t="s">
        <v>161</v>
      </c>
      <c r="B17" s="88">
        <v>2000</v>
      </c>
      <c r="C17" s="89">
        <v>2002.2075</v>
      </c>
      <c r="D17" s="90">
        <v>101.03778085696467</v>
      </c>
      <c r="E17" s="91">
        <v>5.0463191680664803</v>
      </c>
      <c r="F17" s="92">
        <f t="shared" si="0"/>
        <v>100.11037499999999</v>
      </c>
      <c r="G17" s="93" t="s">
        <v>156</v>
      </c>
    </row>
    <row r="18" spans="1:7" s="35" customFormat="1" ht="12" x14ac:dyDescent="0.15">
      <c r="A18" s="33"/>
      <c r="B18" s="34"/>
      <c r="C18" s="34"/>
      <c r="D18" s="34"/>
      <c r="E18" s="34"/>
      <c r="F18" s="55"/>
      <c r="G18" s="34"/>
    </row>
    <row r="19" spans="1:7" s="35" customFormat="1" ht="12" x14ac:dyDescent="0.15">
      <c r="A19" s="34" t="s">
        <v>162</v>
      </c>
      <c r="B19" s="34"/>
      <c r="C19" s="34"/>
      <c r="D19" s="34"/>
      <c r="E19" s="34"/>
      <c r="F19" s="34"/>
      <c r="G19" s="34"/>
    </row>
    <row r="20" spans="1:7" s="35" customFormat="1" ht="13" thickBot="1" x14ac:dyDescent="0.2">
      <c r="A20" s="34"/>
      <c r="B20" s="34"/>
      <c r="C20" s="34"/>
      <c r="D20" s="34"/>
      <c r="E20" s="34"/>
      <c r="F20" s="34"/>
      <c r="G20" s="34"/>
    </row>
    <row r="21" spans="1:7" s="35" customFormat="1" ht="12" x14ac:dyDescent="0.15">
      <c r="A21" s="95" t="s">
        <v>144</v>
      </c>
      <c r="B21" s="38" t="s">
        <v>145</v>
      </c>
      <c r="C21" s="38" t="s">
        <v>146</v>
      </c>
      <c r="D21" s="99" t="s">
        <v>147</v>
      </c>
      <c r="E21" s="97" t="s">
        <v>148</v>
      </c>
      <c r="F21" s="99" t="s">
        <v>149</v>
      </c>
      <c r="G21" s="105" t="s">
        <v>163</v>
      </c>
    </row>
    <row r="22" spans="1:7" s="35" customFormat="1" ht="13" thickBot="1" x14ac:dyDescent="0.2">
      <c r="A22" s="96"/>
      <c r="B22" s="40" t="s">
        <v>151</v>
      </c>
      <c r="C22" s="40" t="s">
        <v>151</v>
      </c>
      <c r="D22" s="103"/>
      <c r="E22" s="104"/>
      <c r="F22" s="103"/>
      <c r="G22" s="106"/>
    </row>
    <row r="23" spans="1:7" s="35" customFormat="1" ht="12" x14ac:dyDescent="0.15">
      <c r="A23" s="41" t="s">
        <v>164</v>
      </c>
      <c r="B23" s="42">
        <v>25</v>
      </c>
      <c r="C23" s="42">
        <v>22.55</v>
      </c>
      <c r="D23" s="56" t="s">
        <v>153</v>
      </c>
      <c r="E23" s="47" t="s">
        <v>153</v>
      </c>
      <c r="F23" s="42">
        <f>C23/B23*100</f>
        <v>90.2</v>
      </c>
      <c r="G23" s="51" t="s">
        <v>154</v>
      </c>
    </row>
    <row r="24" spans="1:7" s="35" customFormat="1" ht="12" x14ac:dyDescent="0.15">
      <c r="A24" s="41" t="s">
        <v>165</v>
      </c>
      <c r="B24" s="43">
        <v>800</v>
      </c>
      <c r="C24" s="44">
        <v>748.30200000000002</v>
      </c>
      <c r="D24" s="56">
        <v>11.599379638584123</v>
      </c>
      <c r="E24" s="47">
        <v>1.5500933631854683</v>
      </c>
      <c r="F24" s="42">
        <f t="shared" ref="F24:F25" si="1">C24/B24*100</f>
        <v>93.537750000000003</v>
      </c>
      <c r="G24" s="51" t="s">
        <v>156</v>
      </c>
    </row>
    <row r="25" spans="1:7" s="35" customFormat="1" ht="13" thickBot="1" x14ac:dyDescent="0.2">
      <c r="A25" s="40" t="s">
        <v>166</v>
      </c>
      <c r="B25" s="45">
        <v>1600</v>
      </c>
      <c r="C25" s="46">
        <v>1550.1395</v>
      </c>
      <c r="D25" s="48">
        <v>19.530996403153697</v>
      </c>
      <c r="E25" s="73">
        <v>1.2599508884944675</v>
      </c>
      <c r="F25" s="42">
        <f t="shared" si="1"/>
        <v>96.88371875</v>
      </c>
      <c r="G25" s="51" t="s">
        <v>156</v>
      </c>
    </row>
    <row r="26" spans="1:7" s="35" customFormat="1" ht="12" x14ac:dyDescent="0.15">
      <c r="A26" s="57"/>
      <c r="B26" s="57"/>
      <c r="C26" s="57"/>
      <c r="D26" s="57"/>
      <c r="E26" s="57"/>
      <c r="F26" s="57"/>
      <c r="G26" s="57"/>
    </row>
    <row r="27" spans="1:7" s="35" customFormat="1" ht="12" x14ac:dyDescent="0.15">
      <c r="A27" s="57"/>
      <c r="B27" s="57"/>
      <c r="C27" s="57"/>
      <c r="D27" s="57"/>
      <c r="E27" s="57"/>
      <c r="F27" s="57"/>
      <c r="G27" s="34"/>
    </row>
    <row r="28" spans="1:7" s="35" customFormat="1" ht="12" x14ac:dyDescent="0.15">
      <c r="A28" s="57"/>
      <c r="B28" s="57"/>
      <c r="C28" s="34"/>
      <c r="D28" s="34"/>
      <c r="E28" s="34"/>
      <c r="F28" s="34"/>
      <c r="G28" s="34"/>
    </row>
    <row r="29" spans="1:7" s="35" customFormat="1" ht="12" x14ac:dyDescent="0.15"/>
  </sheetData>
  <mergeCells count="10">
    <mergeCell ref="A21:A22"/>
    <mergeCell ref="D21:D22"/>
    <mergeCell ref="E21:E22"/>
    <mergeCell ref="F21:F22"/>
    <mergeCell ref="G21:G22"/>
    <mergeCell ref="A8:A9"/>
    <mergeCell ref="D8:D9"/>
    <mergeCell ref="E8:E9"/>
    <mergeCell ref="F8:F9"/>
    <mergeCell ref="G8:G9"/>
  </mergeCells>
  <phoneticPr fontId="3" type="noConversion"/>
  <pageMargins left="0.7" right="0.7" top="0.75" bottom="0.75" header="0.3" footer="0.3"/>
  <pageSetup paperSize="9" scale="88" fitToHeight="0" orientation="portrait" r:id="rId1"/>
  <headerFooter>
    <oddHeader>&amp;L&amp;9STD and QC statistics&amp;C&amp;9Tenofovir in plasma&amp;R&amp;9Date of Analsyis: 21 Feb 2024</oddHeader>
    <oddFooter>&amp;C&amp;"-,Italic"&amp;9Analytical Pharmacology Laboratory
Stellenbosch University FMHS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D5E9-C480-4B89-979D-59F59104E3B5}">
  <sheetPr>
    <pageSetUpPr fitToPage="1"/>
  </sheetPr>
  <dimension ref="A1:G29"/>
  <sheetViews>
    <sheetView view="pageLayout" zoomScaleNormal="100" workbookViewId="0">
      <selection activeCell="G4" sqref="G4"/>
    </sheetView>
  </sheetViews>
  <sheetFormatPr baseColWidth="10" defaultColWidth="8.83203125" defaultRowHeight="15" x14ac:dyDescent="0.2"/>
  <cols>
    <col min="1" max="1" width="14.5" customWidth="1"/>
    <col min="2" max="2" width="13.5" customWidth="1"/>
    <col min="3" max="3" width="20.1640625" customWidth="1"/>
    <col min="4" max="4" width="9.5" customWidth="1"/>
    <col min="5" max="5" width="9.33203125" customWidth="1"/>
    <col min="6" max="6" width="9.1640625" customWidth="1"/>
  </cols>
  <sheetData>
    <row r="1" spans="1:7" s="35" customFormat="1" ht="12" x14ac:dyDescent="0.15">
      <c r="A1" s="33" t="s">
        <v>173</v>
      </c>
      <c r="B1" s="34"/>
    </row>
    <row r="2" spans="1:7" s="35" customFormat="1" ht="12" x14ac:dyDescent="0.15">
      <c r="A2" s="33" t="s">
        <v>175</v>
      </c>
      <c r="B2" s="34"/>
      <c r="C2" s="34"/>
      <c r="D2" s="34"/>
      <c r="E2" s="34"/>
    </row>
    <row r="3" spans="1:7" s="35" customFormat="1" ht="12" x14ac:dyDescent="0.15">
      <c r="A3" s="33"/>
      <c r="B3" s="34"/>
      <c r="C3" s="34"/>
      <c r="D3" s="34"/>
      <c r="E3" s="34"/>
    </row>
    <row r="4" spans="1:7" s="35" customFormat="1" ht="12" x14ac:dyDescent="0.15">
      <c r="A4" s="34" t="s">
        <v>139</v>
      </c>
      <c r="B4" s="33" t="s">
        <v>172</v>
      </c>
      <c r="C4" s="33"/>
      <c r="D4" s="34" t="s">
        <v>141</v>
      </c>
      <c r="E4" s="36">
        <v>45343</v>
      </c>
      <c r="F4" s="33"/>
      <c r="G4" s="34"/>
    </row>
    <row r="5" spans="1:7" s="35" customFormat="1" ht="12" x14ac:dyDescent="0.15">
      <c r="A5" s="34"/>
      <c r="B5" s="34"/>
      <c r="C5" s="34"/>
      <c r="D5" s="34"/>
      <c r="E5" s="34"/>
      <c r="F5" s="34"/>
      <c r="G5" s="34"/>
    </row>
    <row r="6" spans="1:7" s="35" customFormat="1" ht="12" x14ac:dyDescent="0.15">
      <c r="A6" s="34" t="s">
        <v>142</v>
      </c>
      <c r="B6" s="34"/>
      <c r="C6" s="34"/>
      <c r="D6" s="34"/>
      <c r="E6" s="37" t="s">
        <v>143</v>
      </c>
      <c r="F6" s="37"/>
      <c r="G6" s="34"/>
    </row>
    <row r="7" spans="1:7" s="35" customFormat="1" ht="26" x14ac:dyDescent="0.15">
      <c r="A7" s="63" t="s">
        <v>144</v>
      </c>
      <c r="B7" s="66" t="s">
        <v>169</v>
      </c>
      <c r="C7" s="70" t="s">
        <v>168</v>
      </c>
      <c r="D7" s="69" t="s">
        <v>147</v>
      </c>
      <c r="E7" s="63" t="s">
        <v>148</v>
      </c>
      <c r="F7" s="58" t="s">
        <v>149</v>
      </c>
      <c r="G7" s="58" t="s">
        <v>150</v>
      </c>
    </row>
    <row r="8" spans="1:7" s="35" customFormat="1" ht="12" x14ac:dyDescent="0.15">
      <c r="A8" s="63" t="s">
        <v>161</v>
      </c>
      <c r="B8" s="65">
        <v>1000</v>
      </c>
      <c r="C8" s="64">
        <v>993.34349999999995</v>
      </c>
      <c r="D8" s="62">
        <v>21.732926919768548</v>
      </c>
      <c r="E8" s="60">
        <v>2.1878561564824808</v>
      </c>
      <c r="F8" s="59">
        <f>C8/B8*100</f>
        <v>99.334350000000001</v>
      </c>
      <c r="G8" s="58" t="s">
        <v>156</v>
      </c>
    </row>
    <row r="9" spans="1:7" s="35" customFormat="1" ht="12" x14ac:dyDescent="0.15">
      <c r="A9" s="63" t="s">
        <v>160</v>
      </c>
      <c r="B9" s="65">
        <v>500</v>
      </c>
      <c r="C9" s="64">
        <v>512.45600000000002</v>
      </c>
      <c r="D9" s="62" t="s">
        <v>153</v>
      </c>
      <c r="E9" s="60" t="s">
        <v>153</v>
      </c>
      <c r="F9" s="59">
        <f t="shared" ref="F9:F16" si="0">C9/B9*100</f>
        <v>102.49120000000001</v>
      </c>
      <c r="G9" s="58" t="s">
        <v>154</v>
      </c>
    </row>
    <row r="10" spans="1:7" s="35" customFormat="1" ht="12" x14ac:dyDescent="0.15">
      <c r="A10" s="63" t="s">
        <v>159</v>
      </c>
      <c r="B10" s="65">
        <v>250</v>
      </c>
      <c r="C10" s="64">
        <v>255.786</v>
      </c>
      <c r="D10" s="67">
        <v>4.0036385950782369</v>
      </c>
      <c r="E10" s="60">
        <v>1.5652297604553171</v>
      </c>
      <c r="F10" s="59">
        <f t="shared" si="0"/>
        <v>102.31440000000001</v>
      </c>
      <c r="G10" s="58" t="s">
        <v>156</v>
      </c>
    </row>
    <row r="11" spans="1:7" s="35" customFormat="1" ht="12" x14ac:dyDescent="0.15">
      <c r="A11" s="63" t="s">
        <v>158</v>
      </c>
      <c r="B11" s="65">
        <v>125</v>
      </c>
      <c r="C11" s="64">
        <v>118.71250000000001</v>
      </c>
      <c r="D11" s="61">
        <v>0.5183092706097322</v>
      </c>
      <c r="E11" s="60">
        <v>0.43660884120015342</v>
      </c>
      <c r="F11" s="59">
        <f t="shared" si="0"/>
        <v>94.970000000000013</v>
      </c>
      <c r="G11" s="58" t="s">
        <v>156</v>
      </c>
    </row>
    <row r="12" spans="1:7" s="35" customFormat="1" ht="12" x14ac:dyDescent="0.15">
      <c r="A12" s="63" t="s">
        <v>157</v>
      </c>
      <c r="B12" s="60">
        <v>62.5</v>
      </c>
      <c r="C12" s="62">
        <v>60.206000000000003</v>
      </c>
      <c r="D12" s="67">
        <v>7.0116708422458078</v>
      </c>
      <c r="E12" s="60">
        <v>11.646133013729209</v>
      </c>
      <c r="F12" s="59">
        <f t="shared" si="0"/>
        <v>96.329599999999999</v>
      </c>
      <c r="G12" s="58" t="s">
        <v>156</v>
      </c>
    </row>
    <row r="13" spans="1:7" s="35" customFormat="1" ht="12" x14ac:dyDescent="0.15">
      <c r="A13" s="63" t="s">
        <v>155</v>
      </c>
      <c r="B13" s="60">
        <v>31.25</v>
      </c>
      <c r="C13" s="62">
        <v>28.745000000000001</v>
      </c>
      <c r="D13" s="67">
        <v>1.7635243122792492</v>
      </c>
      <c r="E13" s="60">
        <v>6.135064575680115</v>
      </c>
      <c r="F13" s="59">
        <f t="shared" si="0"/>
        <v>91.983999999999995</v>
      </c>
      <c r="G13" s="58" t="s">
        <v>156</v>
      </c>
    </row>
    <row r="14" spans="1:7" s="35" customFormat="1" ht="12" x14ac:dyDescent="0.15">
      <c r="A14" s="63" t="s">
        <v>152</v>
      </c>
      <c r="B14" s="60">
        <v>15.625</v>
      </c>
      <c r="C14" s="62">
        <v>14.125</v>
      </c>
      <c r="D14" s="69" t="s">
        <v>153</v>
      </c>
      <c r="E14" s="60" t="s">
        <v>153</v>
      </c>
      <c r="F14" s="59">
        <f t="shared" si="0"/>
        <v>90.4</v>
      </c>
      <c r="G14" s="58" t="s">
        <v>154</v>
      </c>
    </row>
    <row r="15" spans="1:7" s="35" customFormat="1" ht="12" x14ac:dyDescent="0.15">
      <c r="A15" s="63" t="s">
        <v>171</v>
      </c>
      <c r="B15" s="68">
        <v>7.8125</v>
      </c>
      <c r="C15" s="67">
        <v>8.0779999999999994</v>
      </c>
      <c r="D15" s="69" t="s">
        <v>153</v>
      </c>
      <c r="E15" s="60" t="s">
        <v>153</v>
      </c>
      <c r="F15" s="59">
        <f t="shared" si="0"/>
        <v>103.3984</v>
      </c>
      <c r="G15" s="58" t="s">
        <v>154</v>
      </c>
    </row>
    <row r="16" spans="1:7" s="35" customFormat="1" ht="12" x14ac:dyDescent="0.15">
      <c r="A16" s="63" t="s">
        <v>170</v>
      </c>
      <c r="B16" s="68">
        <v>3.90625</v>
      </c>
      <c r="C16" s="67">
        <v>4.6429999999999998</v>
      </c>
      <c r="D16" s="61">
        <v>0.84994235098623161</v>
      </c>
      <c r="E16" s="60">
        <v>18.305887378553344</v>
      </c>
      <c r="F16" s="59">
        <f t="shared" si="0"/>
        <v>118.86079999999998</v>
      </c>
      <c r="G16" s="58" t="s">
        <v>156</v>
      </c>
    </row>
    <row r="17" spans="1:7" s="35" customFormat="1" ht="12" x14ac:dyDescent="0.15">
      <c r="A17" s="34"/>
      <c r="B17" s="34"/>
      <c r="C17" s="34"/>
      <c r="D17" s="34"/>
      <c r="E17" s="37"/>
      <c r="F17" s="37"/>
      <c r="G17" s="34"/>
    </row>
    <row r="18" spans="1:7" s="35" customFormat="1" ht="12" x14ac:dyDescent="0.15">
      <c r="A18" s="34" t="s">
        <v>162</v>
      </c>
      <c r="B18" s="34"/>
      <c r="C18" s="34"/>
      <c r="D18" s="34"/>
      <c r="E18" s="37"/>
      <c r="F18" s="37"/>
      <c r="G18" s="34"/>
    </row>
    <row r="19" spans="1:7" s="35" customFormat="1" ht="12" x14ac:dyDescent="0.15">
      <c r="A19" s="34"/>
      <c r="B19" s="34"/>
      <c r="C19" s="34"/>
      <c r="D19" s="34"/>
      <c r="E19" s="37"/>
      <c r="F19" s="37"/>
      <c r="G19" s="34"/>
    </row>
    <row r="20" spans="1:7" s="35" customFormat="1" ht="26" x14ac:dyDescent="0.15">
      <c r="A20" s="63" t="s">
        <v>144</v>
      </c>
      <c r="B20" s="66" t="s">
        <v>169</v>
      </c>
      <c r="C20" s="66" t="s">
        <v>168</v>
      </c>
      <c r="D20" s="63" t="s">
        <v>147</v>
      </c>
      <c r="E20" s="63" t="s">
        <v>148</v>
      </c>
      <c r="F20" s="63" t="s">
        <v>149</v>
      </c>
      <c r="G20" s="63" t="s">
        <v>163</v>
      </c>
    </row>
    <row r="21" spans="1:7" s="35" customFormat="1" ht="12" x14ac:dyDescent="0.15">
      <c r="A21" s="63" t="s">
        <v>166</v>
      </c>
      <c r="B21" s="65">
        <v>800</v>
      </c>
      <c r="C21" s="64">
        <v>811.74749999999995</v>
      </c>
      <c r="D21" s="67">
        <v>2.0187898602875256</v>
      </c>
      <c r="E21" s="60">
        <v>0.2486967758185305</v>
      </c>
      <c r="F21" s="59">
        <f>C21/B21*100</f>
        <v>101.46843749999999</v>
      </c>
      <c r="G21" s="58" t="s">
        <v>156</v>
      </c>
    </row>
    <row r="22" spans="1:7" s="35" customFormat="1" ht="12" x14ac:dyDescent="0.15">
      <c r="A22" s="63" t="s">
        <v>165</v>
      </c>
      <c r="B22" s="65">
        <v>400</v>
      </c>
      <c r="C22" s="64">
        <v>371.56799999999998</v>
      </c>
      <c r="D22" s="67">
        <v>9.0594520805620551</v>
      </c>
      <c r="E22" s="60">
        <v>2.4381680017014533</v>
      </c>
      <c r="F22" s="59">
        <f t="shared" ref="F22:F23" si="1">C22/B22*100</f>
        <v>92.891999999999996</v>
      </c>
      <c r="G22" s="58" t="s">
        <v>156</v>
      </c>
    </row>
    <row r="23" spans="1:7" s="35" customFormat="1" ht="12" x14ac:dyDescent="0.15">
      <c r="A23" s="63" t="s">
        <v>164</v>
      </c>
      <c r="B23" s="60">
        <v>200</v>
      </c>
      <c r="C23" s="64">
        <v>205.08499999999998</v>
      </c>
      <c r="D23" s="67">
        <v>1.1582409075835685</v>
      </c>
      <c r="E23" s="60">
        <v>0.5647613953158781</v>
      </c>
      <c r="F23" s="59">
        <f t="shared" si="1"/>
        <v>102.54249999999998</v>
      </c>
      <c r="G23" s="58" t="s">
        <v>156</v>
      </c>
    </row>
    <row r="24" spans="1:7" s="35" customFormat="1" ht="12" x14ac:dyDescent="0.15">
      <c r="A24" s="34"/>
      <c r="B24" s="34"/>
      <c r="C24" s="34"/>
      <c r="D24" s="34"/>
      <c r="E24" s="37"/>
      <c r="F24" s="37"/>
      <c r="G24" s="34"/>
    </row>
    <row r="25" spans="1:7" s="35" customFormat="1" ht="12" x14ac:dyDescent="0.15">
      <c r="A25" s="34"/>
      <c r="B25" s="34"/>
      <c r="C25" s="34"/>
      <c r="D25" s="34"/>
      <c r="E25" s="37"/>
      <c r="F25" s="37"/>
      <c r="G25" s="34"/>
    </row>
    <row r="26" spans="1:7" s="35" customFormat="1" ht="12" x14ac:dyDescent="0.15">
      <c r="A26" s="34"/>
      <c r="B26" s="34"/>
      <c r="C26" s="34"/>
      <c r="D26" s="34"/>
      <c r="E26" s="37"/>
      <c r="F26" s="37"/>
      <c r="G26" s="34"/>
    </row>
    <row r="27" spans="1:7" s="35" customFormat="1" ht="12" x14ac:dyDescent="0.15">
      <c r="A27" s="34"/>
      <c r="B27" s="34"/>
      <c r="C27" s="34"/>
      <c r="D27" s="34"/>
      <c r="E27" s="37"/>
      <c r="F27" s="37"/>
      <c r="G27" s="34"/>
    </row>
    <row r="28" spans="1:7" s="35" customFormat="1" ht="12" x14ac:dyDescent="0.15">
      <c r="A28" s="34"/>
      <c r="B28" s="34"/>
      <c r="C28" s="34"/>
      <c r="D28" s="34"/>
      <c r="E28" s="37"/>
      <c r="F28" s="37"/>
      <c r="G28" s="34"/>
    </row>
    <row r="29" spans="1:7" s="35" customFormat="1" ht="12" x14ac:dyDescent="0.15">
      <c r="A29" s="34"/>
      <c r="B29" s="34"/>
      <c r="C29" s="34"/>
      <c r="D29" s="34"/>
      <c r="E29" s="34"/>
      <c r="F29" s="34"/>
      <c r="G29" s="34"/>
    </row>
  </sheetData>
  <pageMargins left="0.7" right="0.7" top="0.75" bottom="0.75" header="0.3" footer="0.3"/>
  <pageSetup paperSize="9" scale="96" fitToHeight="0" orientation="portrait" r:id="rId1"/>
  <headerFooter>
    <oddHeader>&amp;L&amp;9STD and QC statistics&amp;C&amp;9Tenofovir-diphosphate in DBS&amp;R&amp;9Date of Analsyis: 21 Feb 2024</oddHeader>
    <oddFooter>&amp;C&amp;"-,Italic"&amp;9Analytical Pharmacology Laboratory
Stellenbosch University FMHS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DE7AD06C464942B138AEDBD1C3B307" ma:contentTypeVersion="14" ma:contentTypeDescription="Create a new document." ma:contentTypeScope="" ma:versionID="da4c5f69a317d5473ea73ef5d776559f">
  <xsd:schema xmlns:xsd="http://www.w3.org/2001/XMLSchema" xmlns:xs="http://www.w3.org/2001/XMLSchema" xmlns:p="http://schemas.microsoft.com/office/2006/metadata/properties" xmlns:ns2="559611ff-687d-4e86-a249-520d5b5ebca3" xmlns:ns3="d0ddfb2b-2f9d-4f75-8d35-0c23e5e95975" targetNamespace="http://schemas.microsoft.com/office/2006/metadata/properties" ma:root="true" ma:fieldsID="2a80d1aa820649ab80b808dc1cf30c35" ns2:_="" ns3:_="">
    <xsd:import namespace="559611ff-687d-4e86-a249-520d5b5ebca3"/>
    <xsd:import namespace="d0ddfb2b-2f9d-4f75-8d35-0c23e5e95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611ff-687d-4e86-a249-520d5b5eb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dfb2b-2f9d-4f75-8d35-0c23e5e959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9153e1-cd7c-4cf2-b16e-441549a049bd}" ma:internalName="TaxCatchAll" ma:showField="CatchAllData" ma:web="d0ddfb2b-2f9d-4f75-8d35-0c23e5e95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ddfb2b-2f9d-4f75-8d35-0c23e5e95975" xsi:nil="true"/>
    <lcf76f155ced4ddcb4097134ff3c332f xmlns="559611ff-687d-4e86-a249-520d5b5ebca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AF1F6F-93F9-4E18-9A88-48FE04924F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F39AF5-0ECC-4DC4-A977-F53AE43CB9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611ff-687d-4e86-a249-520d5b5ebca3"/>
    <ds:schemaRef ds:uri="d0ddfb2b-2f9d-4f75-8d35-0c23e5e95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CAF4B1-1066-4D8F-BF39-1DBD3311E7A3}">
  <ds:schemaRefs>
    <ds:schemaRef ds:uri="http://schemas.microsoft.com/office/2006/metadata/properties"/>
    <ds:schemaRef ds:uri="http://schemas.microsoft.com/office/infopath/2007/PartnerControls"/>
    <ds:schemaRef ds:uri="d0ddfb2b-2f9d-4f75-8d35-0c23e5e95975"/>
    <ds:schemaRef ds:uri="559611ff-687d-4e86-a249-520d5b5ebc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TFV-DP results</vt:lpstr>
      <vt:lpstr>TFV plasma</vt:lpstr>
      <vt:lpstr>TFV plasma STD QC STATS</vt:lpstr>
      <vt:lpstr>TFV-DP DBS STD QC STATS</vt:lpstr>
    </vt:vector>
  </TitlesOfParts>
  <Manager/>
  <Company>Stellenbosch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Kellermann, TA, Dr [tkellermann@sun.ac.za]</dc:creator>
  <cp:keywords/>
  <dc:description/>
  <cp:lastModifiedBy>Microsoft Office User</cp:lastModifiedBy>
  <cp:revision/>
  <dcterms:created xsi:type="dcterms:W3CDTF">2020-09-17T14:01:41Z</dcterms:created>
  <dcterms:modified xsi:type="dcterms:W3CDTF">2024-02-24T14:26:48Z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0x0101002CDE7AD06C464942B138AEDBD1C3B307</vt:lpwstr>
  </property>
  <property fmtid="{D5CDD505-2E9C-101B-9397-08002B2CF9AE}" pid="3" name="MediaServiceImageTags">
    <vt:lpwstr/>
  </property>
</Properties>
</file>