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640" yWindow="0" windowWidth="24560" windowHeight="14100" tabRatio="500" activeTab="4"/>
  </bookViews>
  <sheets>
    <sheet name="护肤品1000" sheetId="1" r:id="rId1"/>
    <sheet name="彩妆2000" sheetId="4" r:id="rId2"/>
    <sheet name="食品3000" sheetId="2" r:id="rId3"/>
    <sheet name="母婴4000" sheetId="3" r:id="rId4"/>
    <sheet name="保健品5000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5" l="1"/>
  <c r="J15" i="5"/>
  <c r="I15" i="5"/>
  <c r="G14" i="5"/>
  <c r="J14" i="5"/>
  <c r="I14" i="5"/>
  <c r="G13" i="5"/>
  <c r="J13" i="5"/>
  <c r="N13" i="5"/>
  <c r="I13" i="5"/>
  <c r="G12" i="5"/>
  <c r="J12" i="5"/>
  <c r="N12" i="5"/>
  <c r="I12" i="5"/>
  <c r="G11" i="5"/>
  <c r="J11" i="5"/>
  <c r="N11" i="5"/>
  <c r="I11" i="5"/>
  <c r="G10" i="5"/>
  <c r="J10" i="5"/>
  <c r="N10" i="5"/>
  <c r="I10" i="5"/>
  <c r="G9" i="5"/>
  <c r="J9" i="5"/>
  <c r="N9" i="5"/>
  <c r="I9" i="5"/>
  <c r="G8" i="5"/>
  <c r="J8" i="5"/>
  <c r="N8" i="5"/>
  <c r="I8" i="5"/>
  <c r="G7" i="5"/>
  <c r="J7" i="5"/>
  <c r="N7" i="5"/>
  <c r="I7" i="5"/>
  <c r="G6" i="5"/>
  <c r="J6" i="5"/>
  <c r="N6" i="5"/>
  <c r="I6" i="5"/>
  <c r="G5" i="5"/>
  <c r="J5" i="5"/>
  <c r="N5" i="5"/>
  <c r="I5" i="5"/>
  <c r="G4" i="5"/>
  <c r="J4" i="5"/>
  <c r="N4" i="5"/>
  <c r="I4" i="5"/>
  <c r="G3" i="5"/>
  <c r="J3" i="5"/>
  <c r="N3" i="5"/>
  <c r="I3" i="5"/>
  <c r="G2" i="5"/>
  <c r="J2" i="5"/>
  <c r="N2" i="5"/>
  <c r="I2" i="5"/>
  <c r="G18" i="4"/>
  <c r="J18" i="4"/>
  <c r="I18" i="4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3" i="3"/>
  <c r="N4" i="3"/>
  <c r="N5" i="3"/>
  <c r="N6" i="3"/>
  <c r="N7" i="3"/>
  <c r="N8" i="3"/>
  <c r="N9" i="3"/>
  <c r="N10" i="3"/>
  <c r="N11" i="3"/>
  <c r="N2" i="3"/>
  <c r="N3" i="2"/>
  <c r="N4" i="2"/>
  <c r="N5" i="2"/>
  <c r="N6" i="2"/>
  <c r="N7" i="2"/>
  <c r="N8" i="2"/>
  <c r="N9" i="2"/>
  <c r="N10" i="2"/>
  <c r="N11" i="2"/>
  <c r="N12" i="2"/>
  <c r="N13" i="2"/>
  <c r="N2" i="2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7" i="1"/>
  <c r="N38" i="1"/>
  <c r="N39" i="1"/>
  <c r="N40" i="1"/>
  <c r="N41" i="1"/>
  <c r="N42" i="1"/>
  <c r="N44" i="1"/>
  <c r="N45" i="1"/>
  <c r="N46" i="1"/>
  <c r="N47" i="1"/>
  <c r="N48" i="1"/>
  <c r="N49" i="1"/>
  <c r="N51" i="1"/>
  <c r="N52" i="1"/>
  <c r="N53" i="1"/>
  <c r="N54" i="1"/>
  <c r="N56" i="1"/>
  <c r="N57" i="1"/>
  <c r="N58" i="1"/>
  <c r="N59" i="1"/>
  <c r="N60" i="1"/>
  <c r="N61" i="1"/>
  <c r="N62" i="1"/>
  <c r="N64" i="1"/>
  <c r="N65" i="1"/>
  <c r="N66" i="1"/>
  <c r="N67" i="1"/>
  <c r="N3" i="1"/>
  <c r="N4" i="1"/>
  <c r="N5" i="1"/>
  <c r="N6" i="1"/>
  <c r="N7" i="1"/>
  <c r="N8" i="1"/>
  <c r="N9" i="1"/>
  <c r="N2" i="1"/>
  <c r="G24" i="4"/>
  <c r="J24" i="4"/>
  <c r="I24" i="4"/>
  <c r="G23" i="4"/>
  <c r="J23" i="4"/>
  <c r="I23" i="4"/>
  <c r="G22" i="4"/>
  <c r="J22" i="4"/>
  <c r="I22" i="4"/>
  <c r="G21" i="4"/>
  <c r="J21" i="4"/>
  <c r="I21" i="4"/>
  <c r="G20" i="4"/>
  <c r="J20" i="4"/>
  <c r="I20" i="4"/>
  <c r="G17" i="4"/>
  <c r="J17" i="4"/>
  <c r="I17" i="4"/>
  <c r="G16" i="4"/>
  <c r="J16" i="4"/>
  <c r="I16" i="4"/>
  <c r="G15" i="4"/>
  <c r="J15" i="4"/>
  <c r="I15" i="4"/>
  <c r="G14" i="4"/>
  <c r="J14" i="4"/>
  <c r="I14" i="4"/>
  <c r="G13" i="4"/>
  <c r="J13" i="4"/>
  <c r="I13" i="4"/>
  <c r="G12" i="4"/>
  <c r="J12" i="4"/>
  <c r="I12" i="4"/>
  <c r="G11" i="4"/>
  <c r="J11" i="4"/>
  <c r="I11" i="4"/>
  <c r="G10" i="4"/>
  <c r="J10" i="4"/>
  <c r="I10" i="4"/>
  <c r="G9" i="4"/>
  <c r="J9" i="4"/>
  <c r="I9" i="4"/>
  <c r="G8" i="4"/>
  <c r="J8" i="4"/>
  <c r="I8" i="4"/>
  <c r="G7" i="4"/>
  <c r="J7" i="4"/>
  <c r="I7" i="4"/>
  <c r="G6" i="4"/>
  <c r="J6" i="4"/>
  <c r="I6" i="4"/>
  <c r="G5" i="4"/>
  <c r="J5" i="4"/>
  <c r="I5" i="4"/>
  <c r="G4" i="4"/>
  <c r="J4" i="4"/>
  <c r="I4" i="4"/>
  <c r="G3" i="4"/>
  <c r="J3" i="4"/>
  <c r="I3" i="4"/>
  <c r="G2" i="4"/>
  <c r="J2" i="4"/>
  <c r="I2" i="4"/>
  <c r="G15" i="2"/>
  <c r="J15" i="2"/>
  <c r="I15" i="2"/>
  <c r="G14" i="2"/>
  <c r="J14" i="2"/>
  <c r="I14" i="2"/>
  <c r="G13" i="2"/>
  <c r="J13" i="2"/>
  <c r="I13" i="2"/>
  <c r="G12" i="2"/>
  <c r="J12" i="2"/>
  <c r="I12" i="2"/>
  <c r="G11" i="2"/>
  <c r="J11" i="2"/>
  <c r="I11" i="2"/>
  <c r="G10" i="2"/>
  <c r="J10" i="2"/>
  <c r="I10" i="2"/>
  <c r="G9" i="2"/>
  <c r="J9" i="2"/>
  <c r="I9" i="2"/>
  <c r="G8" i="2"/>
  <c r="J8" i="2"/>
  <c r="I8" i="2"/>
  <c r="G7" i="2"/>
  <c r="J7" i="2"/>
  <c r="I7" i="2"/>
  <c r="G6" i="2"/>
  <c r="J6" i="2"/>
  <c r="I6" i="2"/>
  <c r="G5" i="2"/>
  <c r="J5" i="2"/>
  <c r="I5" i="2"/>
  <c r="G4" i="2"/>
  <c r="J4" i="2"/>
  <c r="I4" i="2"/>
  <c r="G3" i="2"/>
  <c r="J3" i="2"/>
  <c r="I3" i="2"/>
  <c r="G2" i="2"/>
  <c r="J2" i="2"/>
  <c r="I2" i="2"/>
  <c r="G44" i="3"/>
  <c r="J44" i="3"/>
  <c r="I44" i="3"/>
  <c r="G43" i="3"/>
  <c r="J43" i="3"/>
  <c r="I43" i="3"/>
  <c r="G42" i="3"/>
  <c r="J42" i="3"/>
  <c r="I42" i="3"/>
  <c r="G41" i="3"/>
  <c r="J41" i="3"/>
  <c r="I41" i="3"/>
  <c r="G40" i="3"/>
  <c r="J40" i="3"/>
  <c r="I40" i="3"/>
  <c r="G39" i="3"/>
  <c r="J39" i="3"/>
  <c r="I39" i="3"/>
  <c r="G38" i="3"/>
  <c r="J38" i="3"/>
  <c r="I38" i="3"/>
  <c r="G37" i="3"/>
  <c r="J37" i="3"/>
  <c r="I37" i="3"/>
  <c r="G36" i="3"/>
  <c r="J36" i="3"/>
  <c r="I36" i="3"/>
  <c r="G35" i="3"/>
  <c r="J35" i="3"/>
  <c r="I35" i="3"/>
  <c r="G34" i="3"/>
  <c r="J34" i="3"/>
  <c r="I34" i="3"/>
  <c r="G33" i="3"/>
  <c r="J33" i="3"/>
  <c r="I33" i="3"/>
  <c r="G32" i="3"/>
  <c r="J32" i="3"/>
  <c r="I32" i="3"/>
  <c r="G31" i="3"/>
  <c r="J31" i="3"/>
  <c r="I31" i="3"/>
  <c r="G30" i="3"/>
  <c r="J30" i="3"/>
  <c r="I30" i="3"/>
  <c r="G29" i="3"/>
  <c r="J29" i="3"/>
  <c r="I29" i="3"/>
  <c r="G28" i="3"/>
  <c r="J28" i="3"/>
  <c r="I28" i="3"/>
  <c r="G27" i="3"/>
  <c r="J27" i="3"/>
  <c r="I27" i="3"/>
  <c r="G26" i="3"/>
  <c r="J26" i="3"/>
  <c r="I26" i="3"/>
  <c r="G25" i="3"/>
  <c r="J25" i="3"/>
  <c r="I25" i="3"/>
  <c r="G24" i="3"/>
  <c r="J24" i="3"/>
  <c r="I24" i="3"/>
  <c r="G23" i="3"/>
  <c r="J23" i="3"/>
  <c r="I23" i="3"/>
  <c r="G22" i="3"/>
  <c r="J22" i="3"/>
  <c r="I22" i="3"/>
  <c r="G21" i="3"/>
  <c r="J21" i="3"/>
  <c r="I21" i="3"/>
  <c r="G20" i="3"/>
  <c r="J20" i="3"/>
  <c r="I20" i="3"/>
  <c r="G19" i="3"/>
  <c r="J19" i="3"/>
  <c r="I19" i="3"/>
  <c r="G18" i="3"/>
  <c r="J18" i="3"/>
  <c r="I18" i="3"/>
  <c r="G17" i="3"/>
  <c r="J17" i="3"/>
  <c r="I17" i="3"/>
  <c r="G16" i="3"/>
  <c r="J16" i="3"/>
  <c r="I16" i="3"/>
  <c r="G15" i="3"/>
  <c r="J15" i="3"/>
  <c r="I15" i="3"/>
  <c r="G14" i="3"/>
  <c r="J14" i="3"/>
  <c r="I14" i="3"/>
  <c r="G13" i="3"/>
  <c r="J13" i="3"/>
  <c r="I13" i="3"/>
  <c r="G12" i="3"/>
  <c r="J12" i="3"/>
  <c r="I12" i="3"/>
  <c r="G11" i="3"/>
  <c r="J11" i="3"/>
  <c r="I11" i="3"/>
  <c r="G10" i="3"/>
  <c r="J10" i="3"/>
  <c r="I10" i="3"/>
  <c r="G9" i="3"/>
  <c r="J9" i="3"/>
  <c r="I9" i="3"/>
  <c r="G7" i="3"/>
  <c r="J7" i="3"/>
  <c r="I7" i="3"/>
  <c r="G6" i="3"/>
  <c r="J6" i="3"/>
  <c r="I6" i="3"/>
  <c r="G5" i="3"/>
  <c r="J5" i="3"/>
  <c r="I5" i="3"/>
  <c r="G4" i="3"/>
  <c r="J4" i="3"/>
  <c r="I4" i="3"/>
  <c r="G3" i="3"/>
  <c r="J3" i="3"/>
  <c r="I3" i="3"/>
  <c r="G2" i="3"/>
  <c r="J2" i="3"/>
  <c r="I2" i="3"/>
  <c r="G37" i="1"/>
  <c r="G38" i="1"/>
  <c r="J38" i="1"/>
  <c r="I38" i="1"/>
  <c r="G11" i="1"/>
  <c r="J11" i="1"/>
  <c r="G12" i="1"/>
  <c r="J12" i="1"/>
  <c r="G13" i="1"/>
  <c r="J13" i="1"/>
  <c r="G14" i="1"/>
  <c r="J14" i="1"/>
  <c r="G15" i="1"/>
  <c r="J15" i="1"/>
  <c r="G16" i="1"/>
  <c r="J16" i="1"/>
  <c r="G17" i="1"/>
  <c r="J17" i="1"/>
  <c r="G18" i="1"/>
  <c r="J18" i="1"/>
  <c r="G19" i="1"/>
  <c r="J19" i="1"/>
  <c r="G20" i="1"/>
  <c r="J20" i="1"/>
  <c r="G21" i="1"/>
  <c r="J21" i="1"/>
  <c r="G22" i="1"/>
  <c r="J22" i="1"/>
  <c r="G23" i="1"/>
  <c r="J23" i="1"/>
  <c r="G24" i="1"/>
  <c r="J24" i="1"/>
  <c r="G25" i="1"/>
  <c r="J25" i="1"/>
  <c r="G26" i="1"/>
  <c r="J26" i="1"/>
  <c r="G27" i="1"/>
  <c r="J27" i="1"/>
  <c r="G29" i="1"/>
  <c r="J29" i="1"/>
  <c r="G30" i="1"/>
  <c r="J30" i="1"/>
  <c r="G31" i="1"/>
  <c r="J31" i="1"/>
  <c r="G32" i="1"/>
  <c r="J32" i="1"/>
  <c r="G33" i="1"/>
  <c r="J33" i="1"/>
  <c r="G34" i="1"/>
  <c r="J34" i="1"/>
  <c r="G35" i="1"/>
  <c r="J35" i="1"/>
  <c r="J37" i="1"/>
  <c r="G39" i="1"/>
  <c r="J39" i="1"/>
  <c r="G40" i="1"/>
  <c r="J40" i="1"/>
  <c r="G41" i="1"/>
  <c r="J41" i="1"/>
  <c r="G42" i="1"/>
  <c r="J42" i="1"/>
  <c r="G44" i="1"/>
  <c r="J44" i="1"/>
  <c r="G45" i="1"/>
  <c r="J45" i="1"/>
  <c r="G46" i="1"/>
  <c r="J46" i="1"/>
  <c r="G47" i="1"/>
  <c r="J47" i="1"/>
  <c r="G48" i="1"/>
  <c r="J48" i="1"/>
  <c r="G49" i="1"/>
  <c r="J49" i="1"/>
  <c r="G51" i="1"/>
  <c r="J51" i="1"/>
  <c r="G52" i="1"/>
  <c r="J52" i="1"/>
  <c r="G53" i="1"/>
  <c r="J53" i="1"/>
  <c r="G54" i="1"/>
  <c r="J54" i="1"/>
  <c r="G56" i="1"/>
  <c r="J56" i="1"/>
  <c r="G57" i="1"/>
  <c r="J57" i="1"/>
  <c r="G58" i="1"/>
  <c r="J58" i="1"/>
  <c r="G59" i="1"/>
  <c r="J59" i="1"/>
  <c r="G60" i="1"/>
  <c r="J60" i="1"/>
  <c r="G61" i="1"/>
  <c r="J61" i="1"/>
  <c r="G62" i="1"/>
  <c r="J62" i="1"/>
  <c r="G64" i="1"/>
  <c r="J64" i="1"/>
  <c r="G65" i="1"/>
  <c r="J65" i="1"/>
  <c r="G66" i="1"/>
  <c r="J66" i="1"/>
  <c r="G67" i="1"/>
  <c r="J67" i="1"/>
  <c r="G3" i="1"/>
  <c r="J3" i="1"/>
  <c r="G4" i="1"/>
  <c r="J4" i="1"/>
  <c r="G5" i="1"/>
  <c r="J5" i="1"/>
  <c r="G6" i="1"/>
  <c r="J6" i="1"/>
  <c r="G7" i="1"/>
  <c r="J7" i="1"/>
  <c r="G8" i="1"/>
  <c r="J8" i="1"/>
  <c r="G9" i="1"/>
  <c r="J9" i="1"/>
  <c r="G2" i="1"/>
  <c r="J2" i="1"/>
  <c r="I29" i="1"/>
  <c r="I30" i="1"/>
  <c r="I31" i="1"/>
  <c r="I32" i="1"/>
  <c r="I33" i="1"/>
  <c r="I34" i="1"/>
  <c r="I35" i="1"/>
  <c r="I37" i="1"/>
  <c r="I39" i="1"/>
  <c r="I40" i="1"/>
  <c r="I41" i="1"/>
  <c r="I42" i="1"/>
  <c r="I44" i="1"/>
  <c r="I45" i="1"/>
  <c r="I46" i="1"/>
  <c r="I47" i="1"/>
  <c r="I48" i="1"/>
  <c r="I49" i="1"/>
  <c r="I51" i="1"/>
  <c r="I52" i="1"/>
  <c r="I53" i="1"/>
  <c r="I54" i="1"/>
  <c r="I56" i="1"/>
  <c r="I57" i="1"/>
  <c r="I58" i="1"/>
  <c r="I59" i="1"/>
  <c r="I60" i="1"/>
  <c r="I61" i="1"/>
  <c r="I62" i="1"/>
  <c r="I64" i="1"/>
  <c r="I65" i="1"/>
  <c r="I66" i="1"/>
  <c r="I67" i="1"/>
  <c r="I26" i="1"/>
  <c r="I27" i="1"/>
  <c r="I23" i="1"/>
  <c r="I24" i="1"/>
  <c r="I21" i="1"/>
  <c r="I19" i="1"/>
  <c r="I17" i="1"/>
  <c r="I11" i="1"/>
  <c r="I12" i="1"/>
  <c r="I13" i="1"/>
  <c r="I14" i="1"/>
  <c r="I15" i="1"/>
  <c r="I16" i="1"/>
  <c r="I18" i="1"/>
  <c r="I20" i="1"/>
  <c r="I22" i="1"/>
  <c r="I25" i="1"/>
  <c r="I3" i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<sst xmlns="http://schemas.openxmlformats.org/spreadsheetml/2006/main" count="445" uniqueCount="252">
  <si>
    <t>Fresh</t>
    <phoneticPr fontId="1" type="noConversion"/>
  </si>
  <si>
    <t>品牌</t>
    <phoneticPr fontId="1" type="noConversion"/>
  </si>
  <si>
    <t>产品</t>
    <phoneticPr fontId="1" type="noConversion"/>
  </si>
  <si>
    <t>折扣</t>
    <phoneticPr fontId="1" type="noConversion"/>
  </si>
  <si>
    <t>售价</t>
    <phoneticPr fontId="1" type="noConversion"/>
  </si>
  <si>
    <t>运费</t>
    <phoneticPr fontId="1" type="noConversion"/>
  </si>
  <si>
    <t>首磅</t>
    <phoneticPr fontId="1" type="noConversion"/>
  </si>
  <si>
    <t>2lb</t>
    <phoneticPr fontId="1" type="noConversion"/>
  </si>
  <si>
    <t>3lb</t>
    <phoneticPr fontId="1" type="noConversion"/>
  </si>
  <si>
    <t>规格</t>
    <phoneticPr fontId="1" type="noConversion"/>
  </si>
  <si>
    <t>Kiehl's</t>
    <phoneticPr fontId="1" type="noConversion"/>
  </si>
  <si>
    <t>Lancome</t>
    <phoneticPr fontId="1" type="noConversion"/>
  </si>
  <si>
    <t>Estee Lander</t>
    <phoneticPr fontId="1" type="noConversion"/>
  </si>
  <si>
    <t>Clinique</t>
    <phoneticPr fontId="1" type="noConversion"/>
  </si>
  <si>
    <t>购买数</t>
    <phoneticPr fontId="1" type="noConversion"/>
  </si>
  <si>
    <t>Philosophy</t>
    <phoneticPr fontId="1" type="noConversion"/>
  </si>
  <si>
    <t>Origins</t>
    <phoneticPr fontId="1" type="noConversion"/>
  </si>
  <si>
    <t>GlamGlow</t>
    <phoneticPr fontId="1" type="noConversion"/>
  </si>
  <si>
    <t>YSL</t>
    <phoneticPr fontId="1" type="noConversion"/>
  </si>
  <si>
    <t>Geroge Armani</t>
    <phoneticPr fontId="1" type="noConversion"/>
  </si>
  <si>
    <t>Benefit</t>
    <phoneticPr fontId="1" type="noConversion"/>
  </si>
  <si>
    <t>大豆精华洁面啫喱</t>
    <phoneticPr fontId="1" type="noConversion"/>
  </si>
  <si>
    <t>成本价(不含税)</t>
    <phoneticPr fontId="1" type="noConversion"/>
  </si>
  <si>
    <t>玫瑰金盏花爽肤水</t>
    <phoneticPr fontId="1" type="noConversion"/>
  </si>
  <si>
    <t>15ml</t>
    <phoneticPr fontId="1" type="noConversion"/>
  </si>
  <si>
    <t>250ml</t>
    <phoneticPr fontId="1" type="noConversion"/>
  </si>
  <si>
    <t>100ml</t>
    <phoneticPr fontId="1" type="noConversion"/>
  </si>
  <si>
    <t>100ml</t>
    <phoneticPr fontId="1" type="noConversion"/>
  </si>
  <si>
    <t>玫瑰润泽保湿面膜</t>
    <phoneticPr fontId="1" type="noConversion"/>
  </si>
  <si>
    <t>红茶抗皱紧致修护面膜</t>
    <phoneticPr fontId="1" type="noConversion"/>
  </si>
  <si>
    <t>黄糖亮采磨砂面膜</t>
    <phoneticPr fontId="1" type="noConversion"/>
  </si>
  <si>
    <t>125g</t>
    <phoneticPr fontId="1" type="noConversion"/>
  </si>
  <si>
    <t>50ml</t>
    <phoneticPr fontId="1" type="noConversion"/>
  </si>
  <si>
    <t>350 - 430</t>
    <phoneticPr fontId="1" type="noConversion"/>
  </si>
  <si>
    <t>350 - 460</t>
    <phoneticPr fontId="1" type="noConversion"/>
  </si>
  <si>
    <t>520 - 670</t>
    <phoneticPr fontId="1" type="noConversion"/>
  </si>
  <si>
    <t>290 - 350</t>
    <phoneticPr fontId="1" type="noConversion"/>
  </si>
  <si>
    <t>250 - 380</t>
    <phoneticPr fontId="1" type="noConversion"/>
  </si>
  <si>
    <t>580 - 650</t>
    <phoneticPr fontId="1" type="noConversion"/>
  </si>
  <si>
    <t>感恩节会有7折及送小样</t>
    <phoneticPr fontId="1" type="noConversion"/>
  </si>
  <si>
    <t>150ml</t>
    <phoneticPr fontId="1" type="noConversion"/>
  </si>
  <si>
    <t>淘宝价(个别低价不考虑)</t>
    <phoneticPr fontId="1" type="noConversion"/>
  </si>
  <si>
    <t>15ml</t>
    <phoneticPr fontId="1" type="noConversion"/>
  </si>
  <si>
    <t>200ml</t>
    <phoneticPr fontId="1" type="noConversion"/>
  </si>
  <si>
    <t>125ml</t>
    <phoneticPr fontId="1" type="noConversion"/>
  </si>
  <si>
    <t>15ml</t>
    <phoneticPr fontId="1" type="noConversion"/>
  </si>
  <si>
    <t>一般会送小样</t>
    <phoneticPr fontId="1" type="noConversion"/>
  </si>
  <si>
    <t>感恩节送小样</t>
    <phoneticPr fontId="1" type="noConversion"/>
  </si>
  <si>
    <t>100ml</t>
    <phoneticPr fontId="1" type="noConversion"/>
  </si>
  <si>
    <t>储水赋活凝乳</t>
    <phoneticPr fontId="1" type="noConversion"/>
  </si>
  <si>
    <t>活力唤亮醒肤凝乳</t>
    <phoneticPr fontId="1" type="noConversion"/>
  </si>
  <si>
    <t>50ml</t>
    <phoneticPr fontId="1" type="noConversion"/>
  </si>
  <si>
    <t>200ml</t>
    <phoneticPr fontId="1" type="noConversion"/>
  </si>
  <si>
    <t>储水赋活面霜</t>
    <phoneticPr fontId="1" type="noConversion"/>
  </si>
  <si>
    <t>$26.5</t>
    <phoneticPr fontId="1" type="noConversion"/>
  </si>
  <si>
    <t>34g</t>
    <phoneticPr fontId="1" type="noConversion"/>
  </si>
  <si>
    <t>50g</t>
    <phoneticPr fontId="1" type="noConversion"/>
  </si>
  <si>
    <t>50g</t>
    <phoneticPr fontId="1" type="noConversion"/>
  </si>
  <si>
    <t>首磅15，5刀续磅</t>
    <phoneticPr fontId="1" type="noConversion"/>
  </si>
  <si>
    <t>4lb</t>
    <phoneticPr fontId="1" type="noConversion"/>
  </si>
  <si>
    <t>150ml</t>
  </si>
  <si>
    <t>50ml</t>
  </si>
  <si>
    <t>50ml</t>
    <phoneticPr fontId="1" type="noConversion"/>
  </si>
  <si>
    <t>125ml</t>
  </si>
  <si>
    <t>14g</t>
    <phoneticPr fontId="1" type="noConversion"/>
  </si>
  <si>
    <t>28g</t>
    <phoneticPr fontId="1" type="noConversion"/>
  </si>
  <si>
    <t>250ml</t>
  </si>
  <si>
    <t>125ml</t>
    <phoneticPr fontId="1" type="noConversion"/>
  </si>
  <si>
    <t>30ml</t>
    <phoneticPr fontId="1" type="noConversion"/>
  </si>
  <si>
    <t>500ml</t>
  </si>
  <si>
    <t>75ml</t>
    <phoneticPr fontId="1" type="noConversion"/>
  </si>
  <si>
    <r>
      <t>250</t>
    </r>
    <r>
      <rPr>
        <sz val="12"/>
        <color theme="1"/>
        <rFont val="微软雅黑"/>
        <charset val="134"/>
      </rPr>
      <t>ml</t>
    </r>
    <phoneticPr fontId="1" type="noConversion"/>
  </si>
  <si>
    <t>75ml</t>
    <phoneticPr fontId="1" type="noConversion"/>
  </si>
  <si>
    <r>
      <t>200</t>
    </r>
    <r>
      <rPr>
        <sz val="12"/>
        <color theme="1"/>
        <rFont val="微软雅黑"/>
        <charset val="134"/>
      </rPr>
      <t>ml</t>
    </r>
    <phoneticPr fontId="1" type="noConversion"/>
  </si>
  <si>
    <t>250ml</t>
    <phoneticPr fontId="1" type="noConversion"/>
  </si>
  <si>
    <t>50ml</t>
    <phoneticPr fontId="1" type="noConversion"/>
  </si>
  <si>
    <t>200ml</t>
  </si>
  <si>
    <t>125ml</t>
    <phoneticPr fontId="1" type="noConversion"/>
  </si>
  <si>
    <r>
      <t>240</t>
    </r>
    <r>
      <rPr>
        <sz val="12"/>
        <color theme="1"/>
        <rFont val="微软雅黑"/>
        <charset val="134"/>
      </rPr>
      <t>ml</t>
    </r>
    <phoneticPr fontId="1" type="noConversion"/>
  </si>
  <si>
    <t>90ml</t>
    <phoneticPr fontId="1" type="noConversion"/>
  </si>
  <si>
    <t>60ml</t>
  </si>
  <si>
    <t>240 - 320</t>
  </si>
  <si>
    <t>220 - 380</t>
  </si>
  <si>
    <t>200 - 250</t>
    <phoneticPr fontId="1" type="noConversion"/>
  </si>
  <si>
    <t>300 - 370</t>
  </si>
  <si>
    <t>160 - 240</t>
    <phoneticPr fontId="1" type="noConversion"/>
  </si>
  <si>
    <t>220-230</t>
    <phoneticPr fontId="1" type="noConversion"/>
  </si>
  <si>
    <t>260左右</t>
    <phoneticPr fontId="1" type="noConversion"/>
  </si>
  <si>
    <t>425-450</t>
    <phoneticPr fontId="1" type="noConversion"/>
  </si>
  <si>
    <t>330-360</t>
    <phoneticPr fontId="1" type="noConversion"/>
  </si>
  <si>
    <t>180-200</t>
    <phoneticPr fontId="1" type="noConversion"/>
  </si>
  <si>
    <t>278-330</t>
    <phoneticPr fontId="1" type="noConversion"/>
  </si>
  <si>
    <t>280-290</t>
    <phoneticPr fontId="1" type="noConversion"/>
  </si>
  <si>
    <t>145-198</t>
    <phoneticPr fontId="1" type="noConversion"/>
  </si>
  <si>
    <t>rmb(美元*6.135)不含税</t>
    <phoneticPr fontId="1" type="noConversion"/>
  </si>
  <si>
    <t>rmb(美元*6.135)含税</t>
    <phoneticPr fontId="1" type="noConversion"/>
  </si>
  <si>
    <r>
      <t>2</t>
    </r>
    <r>
      <rPr>
        <sz val="12"/>
        <color theme="1"/>
        <rFont val="微软雅黑"/>
        <charset val="134"/>
      </rPr>
      <t>80-390</t>
    </r>
    <phoneticPr fontId="1" type="noConversion"/>
  </si>
  <si>
    <t>洁面皂（带皂盒）</t>
    <phoneticPr fontId="1" type="noConversion"/>
  </si>
  <si>
    <t>倩碧卓越润肤乳</t>
  </si>
  <si>
    <r>
      <t>580</t>
    </r>
    <r>
      <rPr>
        <sz val="12"/>
        <color theme="1"/>
        <rFont val="微软雅黑"/>
        <charset val="134"/>
      </rPr>
      <t>-880</t>
    </r>
    <phoneticPr fontId="1" type="noConversion"/>
  </si>
  <si>
    <t>420-600</t>
    <phoneticPr fontId="1" type="noConversion"/>
  </si>
  <si>
    <t>亚马逊白泥净致面膜</t>
  </si>
  <si>
    <t>牛油果保湿眼霜</t>
  </si>
  <si>
    <t>金盏花植物爽肤水</t>
    <phoneticPr fontId="1" type="noConversion"/>
  </si>
  <si>
    <t>集焕白均衡亮肤淡斑精华液</t>
  </si>
  <si>
    <t>夜间修护精华液</t>
    <phoneticPr fontId="1" type="noConversion"/>
  </si>
  <si>
    <t>氨基椰香洗发啫喱</t>
  </si>
  <si>
    <t>氨基椰香护发乳液</t>
    <phoneticPr fontId="1" type="noConversion"/>
  </si>
  <si>
    <t>特润修护肌透精华露</t>
  </si>
  <si>
    <t>肌透修护眼部精华霜</t>
  </si>
  <si>
    <t>肌透修护眼部密集精华</t>
    <phoneticPr fontId="1" type="noConversion"/>
  </si>
  <si>
    <t>鲜亮焕采泡沫洁面乳</t>
    <phoneticPr fontId="1" type="noConversion"/>
  </si>
  <si>
    <t>鲜亮焕采精粹水</t>
    <phoneticPr fontId="1" type="noConversion"/>
  </si>
  <si>
    <t>红石榴日霜</t>
  </si>
  <si>
    <t>新精华肌底液</t>
    <phoneticPr fontId="1" type="noConversion"/>
  </si>
  <si>
    <t>精华肌底眼部凝霜</t>
  </si>
  <si>
    <t>清莹洁面洁沫</t>
    <phoneticPr fontId="1" type="noConversion"/>
  </si>
  <si>
    <t>清莹柔肤水(干性)</t>
  </si>
  <si>
    <t>4合1草本精华洁面乳</t>
  </si>
  <si>
    <t>水润畅饮保湿面膜</t>
    <phoneticPr fontId="1" type="noConversion"/>
  </si>
  <si>
    <t>活性炭清透洁肤面膜</t>
  </si>
  <si>
    <t>水润畅饮夜间滋养面膜</t>
  </si>
  <si>
    <t>韦博士灵芝焕能精华水</t>
  </si>
  <si>
    <t>双重焕肤泥浆面膜</t>
  </si>
  <si>
    <t>亮颜去角质泥面膜</t>
  </si>
  <si>
    <t>卸妆清洁面膜</t>
  </si>
  <si>
    <t>天然补水舒缓海泥面膜</t>
  </si>
  <si>
    <t>睡莲滋润活颜面霜</t>
    <phoneticPr fontId="1" type="noConversion"/>
  </si>
  <si>
    <t>货号</t>
    <phoneticPr fontId="1" type="noConversion"/>
  </si>
  <si>
    <t>成本价(含税9.5%)</t>
    <phoneticPr fontId="1" type="noConversion"/>
  </si>
  <si>
    <t>Urban Decay</t>
    <phoneticPr fontId="1" type="noConversion"/>
  </si>
  <si>
    <t>360 -650</t>
    <phoneticPr fontId="1" type="noConversion"/>
  </si>
  <si>
    <t>300-480</t>
    <phoneticPr fontId="1" type="noConversion"/>
  </si>
  <si>
    <t>300-370</t>
    <phoneticPr fontId="1" type="noConversion"/>
  </si>
  <si>
    <t>150-200</t>
    <phoneticPr fontId="1" type="noConversion"/>
  </si>
  <si>
    <t>液体洗脸皂</t>
    <phoneticPr fontId="1" type="noConversion"/>
  </si>
  <si>
    <t>150g</t>
    <phoneticPr fontId="1" type="noConversion"/>
  </si>
  <si>
    <t>200ml</t>
    <phoneticPr fontId="1" type="noConversion"/>
  </si>
  <si>
    <t>120-150</t>
    <phoneticPr fontId="1" type="noConversion"/>
  </si>
  <si>
    <t>170-220</t>
    <phoneticPr fontId="1" type="noConversion"/>
  </si>
  <si>
    <t>170-220</t>
    <phoneticPr fontId="1" type="noConversion"/>
  </si>
  <si>
    <t>100-170</t>
    <phoneticPr fontId="1" type="noConversion"/>
  </si>
  <si>
    <t>100-170</t>
    <phoneticPr fontId="1" type="noConversion"/>
  </si>
  <si>
    <t>270-320</t>
    <phoneticPr fontId="1" type="noConversion"/>
  </si>
  <si>
    <t>400ml</t>
    <phoneticPr fontId="1" type="noConversion"/>
  </si>
  <si>
    <t>340-390</t>
    <phoneticPr fontId="1" type="noConversion"/>
  </si>
  <si>
    <t>感恩节送小样 + 8折</t>
    <phoneticPr fontId="1" type="noConversion"/>
  </si>
  <si>
    <t>460-760</t>
    <phoneticPr fontId="1" type="noConversion"/>
  </si>
  <si>
    <t>150-200</t>
    <phoneticPr fontId="1" type="noConversion"/>
  </si>
  <si>
    <t>200-320</t>
    <phoneticPr fontId="1" type="noConversion"/>
  </si>
  <si>
    <t>220-320</t>
    <phoneticPr fontId="1" type="noConversion"/>
  </si>
  <si>
    <t>170-270</t>
    <phoneticPr fontId="1" type="noConversion"/>
  </si>
  <si>
    <t>180-320</t>
    <phoneticPr fontId="1" type="noConversion"/>
  </si>
  <si>
    <t>280-320</t>
    <phoneticPr fontId="1" type="noConversion"/>
  </si>
  <si>
    <t>280-320</t>
    <phoneticPr fontId="1" type="noConversion"/>
  </si>
  <si>
    <t>170-230</t>
    <phoneticPr fontId="1" type="noConversion"/>
  </si>
  <si>
    <t>330-400</t>
    <phoneticPr fontId="1" type="noConversion"/>
  </si>
  <si>
    <t>330-400</t>
    <phoneticPr fontId="1" type="noConversion"/>
  </si>
  <si>
    <t>330-400</t>
    <phoneticPr fontId="1" type="noConversion"/>
  </si>
  <si>
    <t>会有8折</t>
    <phoneticPr fontId="1" type="noConversion"/>
  </si>
  <si>
    <t>Godiva</t>
    <phoneticPr fontId="1" type="noConversion"/>
  </si>
  <si>
    <t>牛奶巧克力经典礼盒</t>
  </si>
  <si>
    <t>夹心牛奶巧克力(3件)</t>
    <phoneticPr fontId="1" type="noConversion"/>
  </si>
  <si>
    <t>黑巧克力松露礼盒</t>
  </si>
  <si>
    <t>22pc</t>
    <phoneticPr fontId="1" type="noConversion"/>
  </si>
  <si>
    <t>24pc</t>
    <phoneticPr fontId="1" type="noConversion"/>
  </si>
  <si>
    <t>夹心黑巧克力(3件)</t>
    <phoneticPr fontId="1" type="noConversion"/>
  </si>
  <si>
    <t>部分商品有买一第二件半价</t>
    <phoneticPr fontId="1" type="noConversion"/>
  </si>
  <si>
    <t>白巧克力经典礼盒</t>
  </si>
  <si>
    <t>24pc</t>
    <phoneticPr fontId="1" type="noConversion"/>
  </si>
  <si>
    <t>金装礼盒</t>
    <phoneticPr fontId="1" type="noConversion"/>
  </si>
  <si>
    <t>30pc</t>
    <phoneticPr fontId="1" type="noConversion"/>
  </si>
  <si>
    <t>豪华松露礼盒</t>
  </si>
  <si>
    <t>12pc</t>
    <phoneticPr fontId="1" type="noConversion"/>
  </si>
  <si>
    <t>豪华夹心松露条形礼盒</t>
  </si>
  <si>
    <t>6pc</t>
    <phoneticPr fontId="1" type="noConversion"/>
  </si>
  <si>
    <t>豪华坚果松露条形礼盒</t>
  </si>
  <si>
    <t>6pc</t>
    <phoneticPr fontId="1" type="noConversion"/>
  </si>
  <si>
    <t>纯手工松露巧克力礼盒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</si>
  <si>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</si>
  <si>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</si>
  <si>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</si>
  <si>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</si>
  <si>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</si>
  <si>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</si>
  <si>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</si>
  <si>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</si>
  <si>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3*20pc</t>
    <phoneticPr fontId="1" type="noConversion"/>
  </si>
  <si>
    <t>奶粉/食品</t>
    <phoneticPr fontId="1" type="noConversion"/>
  </si>
  <si>
    <t>Enfamil</t>
  </si>
  <si>
    <t>Similac</t>
  </si>
  <si>
    <t>L'il Critters</t>
  </si>
  <si>
    <t>复合维生素D+钙软糖</t>
  </si>
  <si>
    <t>Omega3+DHA软糖</t>
  </si>
  <si>
    <t>天然果蔬软糖</t>
  </si>
  <si>
    <t>金樽一段婴儿奶粉</t>
  </si>
  <si>
    <t>629g</t>
  </si>
  <si>
    <t>金樽二段婴儿奶粉</t>
  </si>
  <si>
    <t>595g</t>
    <phoneticPr fontId="1" type="noConversion"/>
  </si>
  <si>
    <t>初生婴儿专用奶粉</t>
  </si>
  <si>
    <t>680g</t>
    <phoneticPr fontId="1" type="noConversion"/>
  </si>
  <si>
    <t>金樽三段婴儿奶粉</t>
    <phoneticPr fontId="1" type="noConversion"/>
  </si>
  <si>
    <t>354g</t>
    <phoneticPr fontId="1" type="noConversion"/>
  </si>
  <si>
    <t>354g</t>
    <phoneticPr fontId="1" type="noConversion"/>
  </si>
  <si>
    <t>629g</t>
    <phoneticPr fontId="1" type="noConversion"/>
  </si>
  <si>
    <t>180-250</t>
    <phoneticPr fontId="1" type="noConversion"/>
  </si>
  <si>
    <t>180-250</t>
    <phoneticPr fontId="1" type="noConversion"/>
  </si>
  <si>
    <t>一段婴儿奶粉</t>
  </si>
  <si>
    <t>658g</t>
    <phoneticPr fontId="1" type="noConversion"/>
  </si>
  <si>
    <t>二段婴儿奶粉</t>
    <phoneticPr fontId="1" type="noConversion"/>
  </si>
  <si>
    <t>三段婴儿奶粉</t>
    <phoneticPr fontId="1" type="noConversion"/>
  </si>
  <si>
    <t>624g</t>
    <phoneticPr fontId="1" type="noConversion"/>
  </si>
  <si>
    <t>873g</t>
    <phoneticPr fontId="1" type="noConversion"/>
  </si>
  <si>
    <t>180-230</t>
    <phoneticPr fontId="1" type="noConversion"/>
  </si>
  <si>
    <t>220-250</t>
    <phoneticPr fontId="1" type="noConversion"/>
  </si>
  <si>
    <t>90-120</t>
    <phoneticPr fontId="1" type="noConversion"/>
  </si>
  <si>
    <t>90-120</t>
    <phoneticPr fontId="1" type="noConversion"/>
  </si>
  <si>
    <t>800g</t>
    <phoneticPr fontId="1" type="noConversion"/>
  </si>
  <si>
    <t>黑巧克力礼盒</t>
    <phoneticPr fontId="1" type="noConversion"/>
  </si>
  <si>
    <t>售价-含税美元</t>
  </si>
  <si>
    <t>售价-含税美元</t>
    <phoneticPr fontId="1" type="noConversion"/>
  </si>
  <si>
    <t>化妆品</t>
    <phoneticPr fontId="1" type="noConversion"/>
  </si>
  <si>
    <t>超过4磅，5刀续磅</t>
    <phoneticPr fontId="1" type="noConversion"/>
  </si>
  <si>
    <t>酸乳酪希望面霜</t>
    <phoneticPr fontId="1" type="noConversion"/>
  </si>
  <si>
    <t>230-250</t>
    <phoneticPr fontId="1" type="noConversion"/>
  </si>
  <si>
    <t>22ml</t>
    <phoneticPr fontId="1" type="noConversion"/>
  </si>
  <si>
    <t>蒲公英蜜粉</t>
    <phoneticPr fontId="1" type="noConversion"/>
  </si>
  <si>
    <t>7g</t>
    <phoneticPr fontId="1" type="noConversion"/>
  </si>
  <si>
    <t>那个女孩光亮面霜</t>
    <phoneticPr fontId="1" type="noConversion"/>
  </si>
  <si>
    <t>180-220</t>
    <phoneticPr fontId="1" type="noConversion"/>
  </si>
  <si>
    <t>11ml</t>
    <phoneticPr fontId="1" type="noConversion"/>
  </si>
  <si>
    <t>220-240</t>
    <phoneticPr fontId="1" type="noConversion"/>
  </si>
  <si>
    <t>160-280</t>
    <phoneticPr fontId="1" type="noConversion"/>
  </si>
  <si>
    <t>胭脂水</t>
    <phoneticPr fontId="1" type="noConversion"/>
  </si>
  <si>
    <t>12.5ml</t>
    <phoneticPr fontId="1" type="noConversion"/>
  </si>
  <si>
    <t>160-280</t>
    <phoneticPr fontId="1" type="noConversion"/>
  </si>
  <si>
    <t>13ml</t>
    <phoneticPr fontId="1" type="noConversion"/>
  </si>
  <si>
    <t>24g</t>
    <phoneticPr fontId="1" type="noConversion"/>
  </si>
  <si>
    <t>180-220</t>
    <phoneticPr fontId="1" type="noConversion"/>
  </si>
  <si>
    <t>反孔精英脸部底霜</t>
    <phoneticPr fontId="1" type="noConversion"/>
  </si>
  <si>
    <t>花样胭脂水</t>
    <phoneticPr fontId="1" type="noConversion"/>
  </si>
  <si>
    <t>超模粉红光影液</t>
    <phoneticPr fontId="1" type="noConversion"/>
  </si>
  <si>
    <t>好无油虑打底霜</t>
    <phoneticPr fontId="1" type="noConversion"/>
  </si>
  <si>
    <t>GNC</t>
    <phoneticPr fontId="1" type="noConversion"/>
  </si>
  <si>
    <t>60粒</t>
    <phoneticPr fontId="1" type="noConversion"/>
  </si>
  <si>
    <t>100mg葡萄籽</t>
    <phoneticPr fontId="1" type="noConversion"/>
  </si>
  <si>
    <t>100粒</t>
    <phoneticPr fontId="1" type="noConversion"/>
  </si>
  <si>
    <t>3倍强度浓缩鱼油</t>
    <phoneticPr fontId="1" type="noConversion"/>
  </si>
  <si>
    <t>红茶精华抗皱紧致眼霜</t>
    <phoneticPr fontId="1" type="noConversion"/>
  </si>
  <si>
    <t>高保湿面霜</t>
    <phoneticPr fontId="1" type="noConversion"/>
  </si>
  <si>
    <t>倩碧润肤乳啫喱配方</t>
    <phoneticPr fontId="1" type="noConversion"/>
  </si>
  <si>
    <t xml:space="preserve">官网价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</si>
</sst>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24" formatCode="\$#,##0_);[Red]\(\$#,##0\)"/>
    <numFmt numFmtId="26" formatCode="\$#,##0.00_);[Red]\(\$#,##0.00\)"/>
    <numFmt numFmtId="176" formatCode="_-\$* #,##0.00_ ;_-\$* \-#,##0.00\ ;_-\$* &quot;-&quot;??_ ;_-@_ "/>
    <numFmt numFmtId="177" formatCode="_ [$￥-804]* #,##0.00_ ;_ [$￥-804]* \-#,##0.00_ ;_ [$￥-804]* &quot;-&quot;??_ ;_ @_ "/>
  </numFmts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微软雅黑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3"/>
      <color theme="1"/>
      <name val="微软雅黑"/>
      <charset val="134"/>
    </font>
    <font>
      <sz val="12"/>
      <color rgb="FFFF0000"/>
      <name val="微软雅黑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 applyAlignment="1">
      <alignment horizontal="center"/>
    </xf>
    <xf numFmtId="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76" fontId="2" fillId="2" borderId="2" xfId="0" applyNumberFormat="1" applyFont="1" applyFill="1" applyBorder="1" applyAlignment="1">
      <alignment horizontal="center"/>
    </xf>
    <xf numFmtId="177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76" fontId="2" fillId="2" borderId="5" xfId="0" applyNumberFormat="1" applyFont="1" applyFill="1" applyBorder="1" applyAlignment="1">
      <alignment horizontal="center"/>
    </xf>
    <xf numFmtId="177" fontId="2" fillId="2" borderId="5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176" fontId="5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24" fontId="5" fillId="2" borderId="5" xfId="0" applyNumberFormat="1" applyFont="1" applyFill="1" applyBorder="1" applyAlignment="1">
      <alignment horizontal="center"/>
    </xf>
    <xf numFmtId="24" fontId="2" fillId="2" borderId="5" xfId="0" applyNumberFormat="1" applyFont="1" applyFill="1" applyBorder="1" applyAlignment="1">
      <alignment horizontal="center"/>
    </xf>
    <xf numFmtId="6" fontId="2" fillId="2" borderId="5" xfId="0" applyNumberFormat="1" applyFont="1" applyFill="1" applyBorder="1" applyAlignment="1">
      <alignment horizontal="center"/>
    </xf>
    <xf numFmtId="177" fontId="5" fillId="2" borderId="5" xfId="0" applyNumberFormat="1" applyFont="1" applyFill="1" applyBorder="1" applyAlignment="1">
      <alignment horizontal="center"/>
    </xf>
    <xf numFmtId="26" fontId="5" fillId="2" borderId="5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6" fontId="2" fillId="2" borderId="8" xfId="0" applyNumberFormat="1" applyFont="1" applyFill="1" applyBorder="1" applyAlignment="1">
      <alignment horizontal="center"/>
    </xf>
    <xf numFmtId="176" fontId="2" fillId="2" borderId="8" xfId="0" applyNumberFormat="1" applyFont="1" applyFill="1" applyBorder="1" applyAlignment="1">
      <alignment horizontal="center"/>
    </xf>
    <xf numFmtId="177" fontId="2" fillId="2" borderId="8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176" fontId="2" fillId="4" borderId="8" xfId="0" applyNumberFormat="1" applyFont="1" applyFill="1" applyBorder="1" applyAlignment="1">
      <alignment horizontal="center"/>
    </xf>
    <xf numFmtId="176" fontId="2" fillId="5" borderId="8" xfId="0" applyNumberFormat="1" applyFont="1" applyFill="1" applyBorder="1" applyAlignment="1">
      <alignment horizontal="center"/>
    </xf>
    <xf numFmtId="176" fontId="2" fillId="3" borderId="8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76" fontId="2" fillId="4" borderId="2" xfId="0" applyNumberFormat="1" applyFont="1" applyFill="1" applyBorder="1" applyAlignment="1">
      <alignment horizontal="center"/>
    </xf>
    <xf numFmtId="177" fontId="2" fillId="3" borderId="8" xfId="0" applyNumberFormat="1" applyFont="1" applyFill="1" applyBorder="1" applyAlignment="1">
      <alignment horizontal="center"/>
    </xf>
    <xf numFmtId="177" fontId="2" fillId="4" borderId="8" xfId="0" applyNumberFormat="1" applyFont="1" applyFill="1" applyBorder="1" applyAlignment="1">
      <alignment horizontal="center"/>
    </xf>
    <xf numFmtId="177" fontId="2" fillId="5" borderId="8" xfId="0" applyNumberFormat="1" applyFont="1" applyFill="1" applyBorder="1" applyAlignment="1">
      <alignment horizontal="center"/>
    </xf>
    <xf numFmtId="176" fontId="2" fillId="5" borderId="10" xfId="0" applyNumberFormat="1" applyFont="1" applyFill="1" applyBorder="1" applyAlignment="1">
      <alignment horizontal="center"/>
    </xf>
    <xf numFmtId="177" fontId="2" fillId="5" borderId="10" xfId="0" applyNumberFormat="1" applyFont="1" applyFill="1" applyBorder="1" applyAlignment="1">
      <alignment horizontal="center"/>
    </xf>
    <xf numFmtId="177" fontId="2" fillId="4" borderId="10" xfId="0" applyNumberFormat="1" applyFont="1" applyFill="1" applyBorder="1" applyAlignment="1">
      <alignment horizontal="center"/>
    </xf>
    <xf numFmtId="176" fontId="2" fillId="3" borderId="10" xfId="0" applyNumberFormat="1" applyFont="1" applyFill="1" applyBorder="1" applyAlignment="1">
      <alignment horizontal="center"/>
    </xf>
    <xf numFmtId="177" fontId="2" fillId="3" borderId="10" xfId="0" applyNumberFormat="1" applyFont="1" applyFill="1" applyBorder="1" applyAlignment="1">
      <alignment horizontal="center"/>
    </xf>
    <xf numFmtId="6" fontId="2" fillId="5" borderId="5" xfId="0" applyNumberFormat="1" applyFont="1" applyFill="1" applyBorder="1" applyAlignment="1">
      <alignment horizontal="center"/>
    </xf>
    <xf numFmtId="176" fontId="2" fillId="5" borderId="2" xfId="0" applyNumberFormat="1" applyFont="1" applyFill="1" applyBorder="1" applyAlignment="1">
      <alignment horizontal="center"/>
    </xf>
    <xf numFmtId="177" fontId="2" fillId="5" borderId="2" xfId="0" applyNumberFormat="1" applyFont="1" applyFill="1" applyBorder="1" applyAlignment="1">
      <alignment horizontal="center"/>
    </xf>
    <xf numFmtId="6" fontId="2" fillId="5" borderId="2" xfId="0" applyNumberFormat="1" applyFont="1" applyFill="1" applyBorder="1" applyAlignment="1">
      <alignment horizontal="center"/>
    </xf>
    <xf numFmtId="177" fontId="2" fillId="4" borderId="3" xfId="0" applyNumberFormat="1" applyFont="1" applyFill="1" applyBorder="1" applyAlignment="1">
      <alignment horizontal="center"/>
    </xf>
    <xf numFmtId="177" fontId="2" fillId="5" borderId="3" xfId="0" applyNumberFormat="1" applyFont="1" applyFill="1" applyBorder="1" applyAlignment="1">
      <alignment horizontal="center"/>
    </xf>
    <xf numFmtId="44" fontId="6" fillId="0" borderId="0" xfId="0" applyNumberFormat="1" applyFont="1" applyAlignment="1">
      <alignment horizontal="center" vertical="center" wrapText="1"/>
    </xf>
    <xf numFmtId="44" fontId="2" fillId="2" borderId="3" xfId="0" applyNumberFormat="1" applyFont="1" applyFill="1" applyBorder="1" applyAlignment="1">
      <alignment horizontal="center"/>
    </xf>
    <xf numFmtId="44" fontId="2" fillId="0" borderId="0" xfId="0" applyNumberFormat="1" applyFont="1" applyAlignment="1">
      <alignment horizontal="center"/>
    </xf>
    <xf numFmtId="6" fontId="2" fillId="3" borderId="5" xfId="0" applyNumberFormat="1" applyFont="1" applyFill="1" applyBorder="1" applyAlignment="1">
      <alignment horizontal="center"/>
    </xf>
    <xf numFmtId="44" fontId="2" fillId="4" borderId="3" xfId="0" applyNumberFormat="1" applyFont="1" applyFill="1" applyBorder="1" applyAlignment="1">
      <alignment horizontal="center"/>
    </xf>
    <xf numFmtId="44" fontId="2" fillId="4" borderId="9" xfId="0" applyNumberFormat="1" applyFont="1" applyFill="1" applyBorder="1" applyAlignment="1">
      <alignment horizontal="center"/>
    </xf>
    <xf numFmtId="44" fontId="0" fillId="0" borderId="0" xfId="0" applyNumberFormat="1"/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</cellXfs>
  <cellStyles count="48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29" builtinId="9" hidden="1"/>
    <cellStyle name="访问过的超链接" xfId="30" builtinId="9" hidden="1"/>
    <cellStyle name="访问过的超链接" xfId="31" builtinId="9" hidden="1"/>
    <cellStyle name="访问过的超链接" xfId="32" builtinId="9" hidden="1"/>
    <cellStyle name="访问过的超链接" xfId="33" builtinId="9" hidden="1"/>
    <cellStyle name="访问过的超链接" xfId="34" builtinId="9" hidden="1"/>
    <cellStyle name="访问过的超链接" xfId="35" builtinId="9" hidden="1"/>
    <cellStyle name="访问过的超链接" xfId="36" builtinId="9" hidden="1"/>
    <cellStyle name="访问过的超链接" xfId="37" builtinId="9" hidden="1"/>
    <cellStyle name="访问过的超链接" xfId="38" builtinId="9" hidden="1"/>
    <cellStyle name="访问过的超链接" xfId="39" builtinId="9" hidden="1"/>
    <cellStyle name="访问过的超链接" xfId="40" builtinId="9" hidden="1"/>
    <cellStyle name="访问过的超链接" xfId="41" builtinId="9" hidden="1"/>
    <cellStyle name="访问过的超链接" xfId="42" builtinId="9" hidden="1"/>
    <cellStyle name="访问过的超链接" xfId="43" builtinId="9" hidden="1"/>
    <cellStyle name="访问过的超链接" xfId="44" builtinId="9" hidden="1"/>
    <cellStyle name="访问过的超链接" xfId="45" builtinId="9" hidden="1"/>
    <cellStyle name="访问过的超链接" xfId="46" builtinId="9" hidden="1"/>
    <cellStyle name="访问过的超链接" xfId="47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nefitcosmetics.com.cn/product/view/high-beam" TargetMode="External"/><Relationship Id="rId2" Type="http://schemas.openxmlformats.org/officeDocument/2006/relationships/hyperlink" Target="http://www.benefitcosmetics.com.cn/product/view/dr-feelgo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2"/>
  <sheetViews>
    <sheetView workbookViewId="0">
      <pane ySplit="1" topLeftCell="A2" activePane="bottomLeft" state="frozen"/>
      <selection pane="bottomLeft" activeCell="K1" sqref="K1"/>
    </sheetView>
  </sheetViews>
  <sheetFormatPr baseColWidth="10" defaultColWidth="10.83203125" defaultRowHeight="22" customHeight="1" x14ac:dyDescent="0"/>
  <cols>
    <col min="1" max="1" width="4.5" style="1" customWidth="1"/>
    <col min="2" max="2" width="16.5" style="1" customWidth="1"/>
    <col min="3" max="3" width="11.1640625" style="1" customWidth="1"/>
    <col min="4" max="4" width="24.83203125" style="1" customWidth="1"/>
    <col min="5" max="5" width="9.33203125" style="1" customWidth="1"/>
    <col min="6" max="6" width="9.83203125" style="1" customWidth="1"/>
    <col min="7" max="7" width="10.6640625" style="1" customWidth="1"/>
    <col min="8" max="8" width="9.1640625" style="1" customWidth="1"/>
    <col min="9" max="9" width="15" style="1" customWidth="1"/>
    <col min="10" max="10" width="13" style="1" customWidth="1"/>
    <col min="11" max="11" width="12.1640625" style="1" customWidth="1"/>
    <col min="12" max="12" width="13.6640625" style="1" customWidth="1"/>
    <col min="13" max="13" width="10.83203125" style="1"/>
    <col min="14" max="14" width="10.83203125" style="80"/>
    <col min="15" max="16" width="10.83203125" style="1"/>
    <col min="17" max="17" width="16.33203125" style="1" customWidth="1"/>
    <col min="18" max="20" width="10.83203125" style="1"/>
    <col min="21" max="21" width="20.1640625" style="1" customWidth="1"/>
    <col min="22" max="16384" width="10.83203125" style="1"/>
  </cols>
  <sheetData>
    <row r="1" spans="2:21" s="3" customFormat="1" ht="43" customHeight="1">
      <c r="B1" s="3" t="s">
        <v>1</v>
      </c>
      <c r="C1" s="3" t="s">
        <v>128</v>
      </c>
      <c r="D1" s="3" t="s">
        <v>2</v>
      </c>
      <c r="E1" s="3" t="s">
        <v>9</v>
      </c>
      <c r="F1" s="3" t="s">
        <v>22</v>
      </c>
      <c r="G1" s="3" t="s">
        <v>129</v>
      </c>
      <c r="H1" s="3" t="s">
        <v>3</v>
      </c>
      <c r="I1" s="3" t="s">
        <v>94</v>
      </c>
      <c r="J1" s="3" t="s">
        <v>95</v>
      </c>
      <c r="K1" s="3" t="s">
        <v>251</v>
      </c>
      <c r="L1" s="3" t="s">
        <v>41</v>
      </c>
      <c r="M1" s="3" t="s">
        <v>4</v>
      </c>
      <c r="N1" s="78" t="s">
        <v>220</v>
      </c>
      <c r="O1" s="3" t="s">
        <v>14</v>
      </c>
      <c r="Q1" s="3" t="s">
        <v>5</v>
      </c>
      <c r="R1" s="3" t="s">
        <v>6</v>
      </c>
      <c r="S1" s="3" t="s">
        <v>7</v>
      </c>
      <c r="T1" s="3" t="s">
        <v>8</v>
      </c>
      <c r="U1" s="3" t="s">
        <v>59</v>
      </c>
    </row>
    <row r="2" spans="2:21" ht="22" customHeight="1">
      <c r="B2" s="4" t="s">
        <v>0</v>
      </c>
      <c r="C2" s="5">
        <v>1101</v>
      </c>
      <c r="D2" s="5" t="s">
        <v>21</v>
      </c>
      <c r="E2" s="6" t="s">
        <v>62</v>
      </c>
      <c r="F2" s="7">
        <v>15</v>
      </c>
      <c r="G2" s="7">
        <f t="shared" ref="G2:G9" si="0">F2*(1+0.095)</f>
        <v>16.425000000000001</v>
      </c>
      <c r="H2" s="5"/>
      <c r="I2" s="8">
        <f t="shared" ref="I2:J9" si="1">F2*6.135</f>
        <v>92.024999999999991</v>
      </c>
      <c r="J2" s="8">
        <f t="shared" si="1"/>
        <v>100.767375</v>
      </c>
      <c r="K2" s="8"/>
      <c r="L2" s="6">
        <v>110</v>
      </c>
      <c r="M2" s="5">
        <v>130</v>
      </c>
      <c r="N2" s="79">
        <f>M2-J2</f>
        <v>29.232624999999999</v>
      </c>
      <c r="O2" s="9"/>
      <c r="Q2" s="1" t="s">
        <v>188</v>
      </c>
      <c r="R2" s="2">
        <v>15</v>
      </c>
      <c r="S2" s="2">
        <v>17</v>
      </c>
      <c r="T2" s="2">
        <v>19</v>
      </c>
      <c r="U2" s="1" t="s">
        <v>222</v>
      </c>
    </row>
    <row r="3" spans="2:21" ht="22" customHeight="1">
      <c r="B3" s="4" t="s">
        <v>0</v>
      </c>
      <c r="C3" s="11">
        <v>1102</v>
      </c>
      <c r="D3" s="5" t="s">
        <v>21</v>
      </c>
      <c r="E3" s="11" t="s">
        <v>60</v>
      </c>
      <c r="F3" s="12">
        <v>38</v>
      </c>
      <c r="G3" s="12">
        <f t="shared" si="0"/>
        <v>41.61</v>
      </c>
      <c r="H3" s="11"/>
      <c r="I3" s="13">
        <f t="shared" si="1"/>
        <v>233.13</v>
      </c>
      <c r="J3" s="13">
        <f t="shared" si="1"/>
        <v>255.27734999999998</v>
      </c>
      <c r="K3" s="13">
        <v>340</v>
      </c>
      <c r="L3" s="11" t="s">
        <v>81</v>
      </c>
      <c r="M3" s="11">
        <v>300</v>
      </c>
      <c r="N3" s="79">
        <f t="shared" ref="N3:N66" si="2">M3-J3</f>
        <v>44.722650000000016</v>
      </c>
      <c r="O3" s="14"/>
      <c r="Q3" s="1" t="s">
        <v>221</v>
      </c>
      <c r="R3" s="2">
        <v>15</v>
      </c>
      <c r="S3" s="2">
        <v>20</v>
      </c>
      <c r="T3" s="2">
        <v>25</v>
      </c>
      <c r="U3" s="1" t="s">
        <v>58</v>
      </c>
    </row>
    <row r="4" spans="2:21" ht="22" customHeight="1">
      <c r="B4" s="4" t="s">
        <v>0</v>
      </c>
      <c r="C4" s="11">
        <v>1103</v>
      </c>
      <c r="D4" s="11" t="s">
        <v>23</v>
      </c>
      <c r="E4" s="11" t="s">
        <v>25</v>
      </c>
      <c r="F4" s="12">
        <v>38</v>
      </c>
      <c r="G4" s="12">
        <f t="shared" si="0"/>
        <v>41.61</v>
      </c>
      <c r="H4" s="11"/>
      <c r="I4" s="13">
        <f t="shared" si="1"/>
        <v>233.13</v>
      </c>
      <c r="J4" s="13">
        <f t="shared" si="1"/>
        <v>255.27734999999998</v>
      </c>
      <c r="K4" s="13">
        <v>350</v>
      </c>
      <c r="L4" s="11" t="s">
        <v>36</v>
      </c>
      <c r="M4" s="11">
        <v>300</v>
      </c>
      <c r="N4" s="79">
        <f t="shared" si="2"/>
        <v>44.722650000000016</v>
      </c>
      <c r="O4" s="14"/>
    </row>
    <row r="5" spans="2:21" ht="22" customHeight="1">
      <c r="B5" s="4" t="s">
        <v>0</v>
      </c>
      <c r="C5" s="11">
        <v>1104</v>
      </c>
      <c r="D5" s="11" t="s">
        <v>127</v>
      </c>
      <c r="E5" s="11" t="s">
        <v>32</v>
      </c>
      <c r="F5" s="12">
        <v>42</v>
      </c>
      <c r="G5" s="12">
        <f t="shared" si="0"/>
        <v>45.99</v>
      </c>
      <c r="H5" s="11"/>
      <c r="I5" s="13">
        <f t="shared" si="1"/>
        <v>257.67</v>
      </c>
      <c r="J5" s="13">
        <f t="shared" si="1"/>
        <v>282.14864999999998</v>
      </c>
      <c r="K5" s="13">
        <v>440</v>
      </c>
      <c r="L5" s="11" t="s">
        <v>37</v>
      </c>
      <c r="M5" s="11">
        <v>330</v>
      </c>
      <c r="N5" s="79">
        <f t="shared" si="2"/>
        <v>47.851350000000025</v>
      </c>
      <c r="O5" s="14"/>
    </row>
    <row r="6" spans="2:21" ht="22" customHeight="1">
      <c r="B6" s="4" t="s">
        <v>0</v>
      </c>
      <c r="C6" s="11">
        <v>1105</v>
      </c>
      <c r="D6" s="11" t="s">
        <v>248</v>
      </c>
      <c r="E6" s="11" t="s">
        <v>24</v>
      </c>
      <c r="F6" s="12">
        <v>85</v>
      </c>
      <c r="G6" s="12">
        <f t="shared" si="0"/>
        <v>93.075000000000003</v>
      </c>
      <c r="H6" s="11"/>
      <c r="I6" s="13">
        <f t="shared" si="1"/>
        <v>521.47500000000002</v>
      </c>
      <c r="J6" s="13">
        <f t="shared" si="1"/>
        <v>571.01512500000001</v>
      </c>
      <c r="K6" s="13">
        <v>760</v>
      </c>
      <c r="L6" s="11" t="s">
        <v>38</v>
      </c>
      <c r="M6" s="11">
        <v>620</v>
      </c>
      <c r="N6" s="79">
        <f t="shared" si="2"/>
        <v>48.984874999999988</v>
      </c>
      <c r="O6" s="14"/>
    </row>
    <row r="7" spans="2:21" ht="22" customHeight="1">
      <c r="B7" s="4" t="s">
        <v>0</v>
      </c>
      <c r="C7" s="11">
        <v>1106</v>
      </c>
      <c r="D7" s="11" t="s">
        <v>30</v>
      </c>
      <c r="E7" s="11" t="s">
        <v>31</v>
      </c>
      <c r="F7" s="12">
        <v>58</v>
      </c>
      <c r="G7" s="12">
        <f t="shared" si="0"/>
        <v>63.51</v>
      </c>
      <c r="H7" s="11"/>
      <c r="I7" s="13">
        <f t="shared" si="1"/>
        <v>355.83</v>
      </c>
      <c r="J7" s="13">
        <f t="shared" si="1"/>
        <v>389.63385</v>
      </c>
      <c r="K7" s="13">
        <v>520</v>
      </c>
      <c r="L7" s="11" t="s">
        <v>33</v>
      </c>
      <c r="M7" s="11">
        <v>420</v>
      </c>
      <c r="N7" s="79">
        <f t="shared" si="2"/>
        <v>30.366150000000005</v>
      </c>
      <c r="O7" s="14"/>
    </row>
    <row r="8" spans="2:21" ht="22" customHeight="1">
      <c r="B8" s="4" t="s">
        <v>0</v>
      </c>
      <c r="C8" s="11">
        <v>1107</v>
      </c>
      <c r="D8" s="11" t="s">
        <v>29</v>
      </c>
      <c r="E8" s="11" t="s">
        <v>26</v>
      </c>
      <c r="F8" s="12">
        <v>88</v>
      </c>
      <c r="G8" s="12">
        <f t="shared" si="0"/>
        <v>96.36</v>
      </c>
      <c r="H8" s="11"/>
      <c r="I8" s="13">
        <f t="shared" si="1"/>
        <v>539.88</v>
      </c>
      <c r="J8" s="13">
        <f t="shared" si="1"/>
        <v>591.16859999999997</v>
      </c>
      <c r="K8" s="13">
        <v>800</v>
      </c>
      <c r="L8" s="11" t="s">
        <v>35</v>
      </c>
      <c r="M8" s="11">
        <v>640</v>
      </c>
      <c r="N8" s="79">
        <f t="shared" si="2"/>
        <v>48.831400000000031</v>
      </c>
      <c r="O8" s="14"/>
    </row>
    <row r="9" spans="2:21" ht="22" customHeight="1">
      <c r="B9" s="4" t="s">
        <v>0</v>
      </c>
      <c r="C9" s="11">
        <v>1108</v>
      </c>
      <c r="D9" s="11" t="s">
        <v>28</v>
      </c>
      <c r="E9" s="11" t="s">
        <v>27</v>
      </c>
      <c r="F9" s="12">
        <v>58</v>
      </c>
      <c r="G9" s="12">
        <f t="shared" si="0"/>
        <v>63.51</v>
      </c>
      <c r="H9" s="11"/>
      <c r="I9" s="13">
        <f t="shared" si="1"/>
        <v>355.83</v>
      </c>
      <c r="J9" s="13">
        <f t="shared" si="1"/>
        <v>389.63385</v>
      </c>
      <c r="K9" s="13">
        <v>520</v>
      </c>
      <c r="L9" s="11" t="s">
        <v>34</v>
      </c>
      <c r="M9" s="11">
        <v>430</v>
      </c>
      <c r="N9" s="79">
        <f t="shared" si="2"/>
        <v>40.366150000000005</v>
      </c>
      <c r="O9" s="14"/>
    </row>
    <row r="10" spans="2:21" ht="22" customHeight="1">
      <c r="B10" s="10"/>
      <c r="C10" s="11"/>
      <c r="D10" s="11"/>
      <c r="E10" s="11"/>
      <c r="F10" s="11"/>
      <c r="G10" s="12"/>
      <c r="H10" s="11"/>
      <c r="I10" s="13"/>
      <c r="J10" s="13"/>
      <c r="K10" s="13"/>
      <c r="L10" s="11"/>
      <c r="M10" s="11"/>
      <c r="N10" s="79"/>
      <c r="O10" s="14"/>
    </row>
    <row r="11" spans="2:21" ht="22" customHeight="1">
      <c r="B11" s="10" t="s">
        <v>10</v>
      </c>
      <c r="C11" s="11">
        <v>1201</v>
      </c>
      <c r="D11" s="11" t="s">
        <v>249</v>
      </c>
      <c r="E11" s="15" t="s">
        <v>32</v>
      </c>
      <c r="F11" s="12">
        <v>26.5</v>
      </c>
      <c r="G11" s="12">
        <f t="shared" ref="G11:G27" si="3">F11*(1+0.095)</f>
        <v>29.017499999999998</v>
      </c>
      <c r="H11" s="88" t="s">
        <v>39</v>
      </c>
      <c r="I11" s="13">
        <f t="shared" ref="I11:I27" si="4">F11*6.135</f>
        <v>162.57749999999999</v>
      </c>
      <c r="J11" s="13">
        <f t="shared" ref="J11:J27" si="5">G11*6.135</f>
        <v>178.02236249999999</v>
      </c>
      <c r="K11" s="13">
        <v>300</v>
      </c>
      <c r="L11" s="15" t="s">
        <v>83</v>
      </c>
      <c r="M11" s="11">
        <v>240</v>
      </c>
      <c r="N11" s="79">
        <f t="shared" si="2"/>
        <v>61.977637500000014</v>
      </c>
      <c r="O11" s="14"/>
    </row>
    <row r="12" spans="2:21" ht="22" customHeight="1">
      <c r="B12" s="10" t="s">
        <v>10</v>
      </c>
      <c r="C12" s="11">
        <v>1202</v>
      </c>
      <c r="D12" s="11" t="s">
        <v>249</v>
      </c>
      <c r="E12" s="11" t="s">
        <v>63</v>
      </c>
      <c r="F12" s="12">
        <v>46.5</v>
      </c>
      <c r="G12" s="12">
        <f t="shared" si="3"/>
        <v>50.917499999999997</v>
      </c>
      <c r="H12" s="89"/>
      <c r="I12" s="13">
        <f t="shared" si="4"/>
        <v>285.27749999999997</v>
      </c>
      <c r="J12" s="13">
        <f t="shared" si="5"/>
        <v>312.37886249999997</v>
      </c>
      <c r="K12" s="13"/>
      <c r="L12" s="11" t="s">
        <v>82</v>
      </c>
      <c r="M12" s="11">
        <v>350</v>
      </c>
      <c r="N12" s="79">
        <f t="shared" si="2"/>
        <v>37.621137500000032</v>
      </c>
      <c r="O12" s="14"/>
    </row>
    <row r="13" spans="2:21" ht="22" customHeight="1">
      <c r="B13" s="10" t="s">
        <v>10</v>
      </c>
      <c r="C13" s="11">
        <v>1203</v>
      </c>
      <c r="D13" s="11" t="s">
        <v>102</v>
      </c>
      <c r="E13" s="15" t="s">
        <v>64</v>
      </c>
      <c r="F13" s="12">
        <v>28.5</v>
      </c>
      <c r="G13" s="12">
        <f t="shared" si="3"/>
        <v>31.2075</v>
      </c>
      <c r="H13" s="89"/>
      <c r="I13" s="13">
        <f t="shared" si="4"/>
        <v>174.8475</v>
      </c>
      <c r="J13" s="13">
        <f t="shared" si="5"/>
        <v>191.4580125</v>
      </c>
      <c r="K13" s="13">
        <v>300</v>
      </c>
      <c r="L13" s="15" t="s">
        <v>85</v>
      </c>
      <c r="M13" s="11">
        <v>230</v>
      </c>
      <c r="N13" s="79">
        <f t="shared" si="2"/>
        <v>38.541987500000005</v>
      </c>
      <c r="O13" s="14"/>
    </row>
    <row r="14" spans="2:21" ht="22" customHeight="1">
      <c r="B14" s="10" t="s">
        <v>10</v>
      </c>
      <c r="C14" s="11">
        <v>1204</v>
      </c>
      <c r="D14" s="11" t="s">
        <v>102</v>
      </c>
      <c r="E14" s="15" t="s">
        <v>65</v>
      </c>
      <c r="F14" s="12">
        <v>47</v>
      </c>
      <c r="G14" s="12">
        <f t="shared" si="3"/>
        <v>51.464999999999996</v>
      </c>
      <c r="H14" s="89"/>
      <c r="I14" s="13">
        <f t="shared" si="4"/>
        <v>288.34499999999997</v>
      </c>
      <c r="J14" s="13">
        <f t="shared" si="5"/>
        <v>315.73777499999994</v>
      </c>
      <c r="K14" s="13"/>
      <c r="L14" s="11" t="s">
        <v>84</v>
      </c>
      <c r="M14" s="11">
        <v>350</v>
      </c>
      <c r="N14" s="79">
        <f t="shared" si="2"/>
        <v>34.262225000000058</v>
      </c>
      <c r="O14" s="14"/>
    </row>
    <row r="15" spans="2:21" ht="22" customHeight="1">
      <c r="B15" s="10" t="s">
        <v>10</v>
      </c>
      <c r="C15" s="11">
        <v>1205</v>
      </c>
      <c r="D15" s="11" t="s">
        <v>101</v>
      </c>
      <c r="E15" s="11" t="s">
        <v>40</v>
      </c>
      <c r="F15" s="12">
        <v>23</v>
      </c>
      <c r="G15" s="12">
        <f t="shared" si="3"/>
        <v>25.184999999999999</v>
      </c>
      <c r="H15" s="89"/>
      <c r="I15" s="13">
        <f t="shared" si="4"/>
        <v>141.10499999999999</v>
      </c>
      <c r="J15" s="13">
        <f t="shared" si="5"/>
        <v>154.509975</v>
      </c>
      <c r="K15" s="13">
        <v>280</v>
      </c>
      <c r="L15" s="15" t="s">
        <v>86</v>
      </c>
      <c r="M15" s="11">
        <v>210</v>
      </c>
      <c r="N15" s="79">
        <f t="shared" si="2"/>
        <v>55.490025000000003</v>
      </c>
      <c r="O15" s="14"/>
    </row>
    <row r="16" spans="2:21" ht="22" customHeight="1">
      <c r="B16" s="10" t="s">
        <v>10</v>
      </c>
      <c r="C16" s="11">
        <v>1206</v>
      </c>
      <c r="D16" s="11" t="s">
        <v>103</v>
      </c>
      <c r="E16" s="15" t="s">
        <v>67</v>
      </c>
      <c r="F16" s="12">
        <v>21</v>
      </c>
      <c r="G16" s="12">
        <f t="shared" si="3"/>
        <v>22.995000000000001</v>
      </c>
      <c r="H16" s="89"/>
      <c r="I16" s="13">
        <f t="shared" si="4"/>
        <v>128.83500000000001</v>
      </c>
      <c r="J16" s="13">
        <f t="shared" si="5"/>
        <v>141.07432499999999</v>
      </c>
      <c r="K16" s="13"/>
      <c r="L16" s="11"/>
      <c r="M16" s="11">
        <v>180</v>
      </c>
      <c r="N16" s="79">
        <f t="shared" si="2"/>
        <v>38.925675000000012</v>
      </c>
      <c r="O16" s="14"/>
    </row>
    <row r="17" spans="2:15" ht="22" customHeight="1">
      <c r="B17" s="10" t="s">
        <v>10</v>
      </c>
      <c r="C17" s="11">
        <v>1207</v>
      </c>
      <c r="D17" s="11" t="s">
        <v>103</v>
      </c>
      <c r="E17" s="11" t="s">
        <v>66</v>
      </c>
      <c r="F17" s="12">
        <v>35</v>
      </c>
      <c r="G17" s="12">
        <f t="shared" si="3"/>
        <v>38.324999999999996</v>
      </c>
      <c r="H17" s="89"/>
      <c r="I17" s="13">
        <f t="shared" si="4"/>
        <v>214.72499999999999</v>
      </c>
      <c r="J17" s="13">
        <f t="shared" si="5"/>
        <v>235.12387499999997</v>
      </c>
      <c r="K17" s="13">
        <v>330</v>
      </c>
      <c r="L17" s="11" t="s">
        <v>87</v>
      </c>
      <c r="M17" s="11">
        <v>280</v>
      </c>
      <c r="N17" s="79">
        <f t="shared" si="2"/>
        <v>44.87612500000003</v>
      </c>
      <c r="O17" s="14"/>
    </row>
    <row r="18" spans="2:15" ht="22" customHeight="1">
      <c r="B18" s="10" t="s">
        <v>10</v>
      </c>
      <c r="C18" s="11">
        <v>1208</v>
      </c>
      <c r="D18" s="11" t="s">
        <v>104</v>
      </c>
      <c r="E18" s="15" t="s">
        <v>68</v>
      </c>
      <c r="F18" s="12">
        <v>49.5</v>
      </c>
      <c r="G18" s="12">
        <f t="shared" si="3"/>
        <v>54.202500000000001</v>
      </c>
      <c r="H18" s="89"/>
      <c r="I18" s="13">
        <f t="shared" si="4"/>
        <v>303.6825</v>
      </c>
      <c r="J18" s="13">
        <f t="shared" si="5"/>
        <v>332.53233749999998</v>
      </c>
      <c r="K18" s="13">
        <v>520</v>
      </c>
      <c r="L18" s="11" t="s">
        <v>88</v>
      </c>
      <c r="M18" s="11">
        <v>410</v>
      </c>
      <c r="N18" s="79">
        <f t="shared" si="2"/>
        <v>77.467662500000017</v>
      </c>
      <c r="O18" s="14"/>
    </row>
    <row r="19" spans="2:15" ht="22" customHeight="1">
      <c r="B19" s="10" t="s">
        <v>10</v>
      </c>
      <c r="C19" s="11">
        <v>1209</v>
      </c>
      <c r="D19" s="11" t="s">
        <v>104</v>
      </c>
      <c r="E19" s="11" t="s">
        <v>61</v>
      </c>
      <c r="F19" s="12">
        <v>76</v>
      </c>
      <c r="G19" s="12">
        <f t="shared" si="3"/>
        <v>83.22</v>
      </c>
      <c r="H19" s="89"/>
      <c r="I19" s="13">
        <f t="shared" si="4"/>
        <v>466.26</v>
      </c>
      <c r="J19" s="13">
        <f t="shared" si="5"/>
        <v>510.55469999999997</v>
      </c>
      <c r="K19" s="13"/>
      <c r="L19" s="11">
        <v>509</v>
      </c>
      <c r="M19" s="11">
        <v>550</v>
      </c>
      <c r="N19" s="79">
        <f t="shared" si="2"/>
        <v>39.445300000000032</v>
      </c>
      <c r="O19" s="14"/>
    </row>
    <row r="20" spans="2:15" ht="22" customHeight="1">
      <c r="B20" s="10" t="s">
        <v>10</v>
      </c>
      <c r="C20" s="11">
        <v>1210</v>
      </c>
      <c r="D20" s="11" t="s">
        <v>105</v>
      </c>
      <c r="E20" s="15" t="s">
        <v>68</v>
      </c>
      <c r="F20" s="12">
        <v>46</v>
      </c>
      <c r="G20" s="12">
        <f t="shared" si="3"/>
        <v>50.37</v>
      </c>
      <c r="H20" s="89"/>
      <c r="I20" s="13">
        <f t="shared" si="4"/>
        <v>282.20999999999998</v>
      </c>
      <c r="J20" s="13">
        <f t="shared" si="5"/>
        <v>309.01994999999999</v>
      </c>
      <c r="K20" s="13">
        <v>450</v>
      </c>
      <c r="L20" s="11" t="s">
        <v>89</v>
      </c>
      <c r="M20" s="11">
        <v>350</v>
      </c>
      <c r="N20" s="79">
        <f t="shared" si="2"/>
        <v>40.980050000000006</v>
      </c>
      <c r="O20" s="14"/>
    </row>
    <row r="21" spans="2:15" ht="22" customHeight="1">
      <c r="B21" s="10" t="s">
        <v>10</v>
      </c>
      <c r="C21" s="11">
        <v>1211</v>
      </c>
      <c r="D21" s="11" t="s">
        <v>105</v>
      </c>
      <c r="E21" s="11" t="s">
        <v>61</v>
      </c>
      <c r="F21" s="12">
        <v>70</v>
      </c>
      <c r="G21" s="12">
        <f t="shared" si="3"/>
        <v>76.649999999999991</v>
      </c>
      <c r="H21" s="89"/>
      <c r="I21" s="13">
        <f t="shared" si="4"/>
        <v>429.45</v>
      </c>
      <c r="J21" s="13">
        <f t="shared" si="5"/>
        <v>470.24774999999994</v>
      </c>
      <c r="K21" s="13"/>
      <c r="L21" s="11"/>
      <c r="M21" s="11">
        <v>520</v>
      </c>
      <c r="N21" s="79">
        <f t="shared" si="2"/>
        <v>49.75225000000006</v>
      </c>
      <c r="O21" s="14"/>
    </row>
    <row r="22" spans="2:15" ht="22" customHeight="1">
      <c r="B22" s="10" t="s">
        <v>10</v>
      </c>
      <c r="C22" s="11">
        <v>1212</v>
      </c>
      <c r="D22" s="11" t="s">
        <v>106</v>
      </c>
      <c r="E22" s="15" t="s">
        <v>70</v>
      </c>
      <c r="F22" s="12">
        <v>7</v>
      </c>
      <c r="G22" s="12">
        <f t="shared" si="3"/>
        <v>7.665</v>
      </c>
      <c r="H22" s="89"/>
      <c r="I22" s="13">
        <f t="shared" si="4"/>
        <v>42.945</v>
      </c>
      <c r="J22" s="13">
        <f t="shared" si="5"/>
        <v>47.024774999999998</v>
      </c>
      <c r="K22" s="13"/>
      <c r="L22" s="11">
        <v>65</v>
      </c>
      <c r="M22" s="11">
        <v>70</v>
      </c>
      <c r="N22" s="79">
        <f t="shared" si="2"/>
        <v>22.975225000000002</v>
      </c>
      <c r="O22" s="14"/>
    </row>
    <row r="23" spans="2:15" ht="22" customHeight="1">
      <c r="B23" s="10" t="s">
        <v>10</v>
      </c>
      <c r="C23" s="11">
        <v>1213</v>
      </c>
      <c r="D23" s="11" t="s">
        <v>106</v>
      </c>
      <c r="E23" s="15" t="s">
        <v>71</v>
      </c>
      <c r="F23" s="12">
        <v>18</v>
      </c>
      <c r="G23" s="12">
        <f t="shared" si="3"/>
        <v>19.71</v>
      </c>
      <c r="H23" s="89"/>
      <c r="I23" s="13">
        <f t="shared" si="4"/>
        <v>110.42999999999999</v>
      </c>
      <c r="J23" s="13">
        <f t="shared" si="5"/>
        <v>120.92085</v>
      </c>
      <c r="K23" s="13">
        <v>180</v>
      </c>
      <c r="L23" s="11" t="s">
        <v>90</v>
      </c>
      <c r="M23" s="11">
        <v>170</v>
      </c>
      <c r="N23" s="79">
        <f t="shared" si="2"/>
        <v>49.079149999999998</v>
      </c>
      <c r="O23" s="14"/>
    </row>
    <row r="24" spans="2:15" ht="22" customHeight="1">
      <c r="B24" s="10" t="s">
        <v>10</v>
      </c>
      <c r="C24" s="11">
        <v>1214</v>
      </c>
      <c r="D24" s="11" t="s">
        <v>106</v>
      </c>
      <c r="E24" s="11" t="s">
        <v>69</v>
      </c>
      <c r="F24" s="12">
        <v>28</v>
      </c>
      <c r="G24" s="12">
        <f t="shared" si="3"/>
        <v>30.66</v>
      </c>
      <c r="H24" s="89"/>
      <c r="I24" s="13">
        <f t="shared" si="4"/>
        <v>171.78</v>
      </c>
      <c r="J24" s="13">
        <f t="shared" si="5"/>
        <v>188.09909999999999</v>
      </c>
      <c r="K24" s="13">
        <v>340</v>
      </c>
      <c r="L24" s="11" t="s">
        <v>91</v>
      </c>
      <c r="M24" s="11">
        <v>270</v>
      </c>
      <c r="N24" s="79">
        <f t="shared" si="2"/>
        <v>81.900900000000007</v>
      </c>
      <c r="O24" s="14"/>
    </row>
    <row r="25" spans="2:15" ht="22" customHeight="1">
      <c r="B25" s="10" t="s">
        <v>10</v>
      </c>
      <c r="C25" s="11">
        <v>1215</v>
      </c>
      <c r="D25" s="11" t="s">
        <v>107</v>
      </c>
      <c r="E25" s="15" t="s">
        <v>72</v>
      </c>
      <c r="F25" s="16">
        <v>7</v>
      </c>
      <c r="G25" s="12">
        <f t="shared" si="3"/>
        <v>7.665</v>
      </c>
      <c r="H25" s="89"/>
      <c r="I25" s="13">
        <f t="shared" si="4"/>
        <v>42.945</v>
      </c>
      <c r="J25" s="13">
        <f t="shared" si="5"/>
        <v>47.024774999999998</v>
      </c>
      <c r="K25" s="13"/>
      <c r="L25" s="11"/>
      <c r="M25" s="11">
        <v>70</v>
      </c>
      <c r="N25" s="79">
        <f t="shared" si="2"/>
        <v>22.975225000000002</v>
      </c>
      <c r="O25" s="14"/>
    </row>
    <row r="26" spans="2:15" ht="22" customHeight="1">
      <c r="B26" s="10" t="s">
        <v>10</v>
      </c>
      <c r="C26" s="11">
        <v>1216</v>
      </c>
      <c r="D26" s="11" t="s">
        <v>107</v>
      </c>
      <c r="E26" s="15" t="s">
        <v>73</v>
      </c>
      <c r="F26" s="12">
        <v>19</v>
      </c>
      <c r="G26" s="12">
        <f t="shared" si="3"/>
        <v>20.805</v>
      </c>
      <c r="H26" s="89"/>
      <c r="I26" s="13">
        <f t="shared" si="4"/>
        <v>116.565</v>
      </c>
      <c r="J26" s="13">
        <f t="shared" si="5"/>
        <v>127.63867499999999</v>
      </c>
      <c r="K26" s="13">
        <v>220</v>
      </c>
      <c r="L26" s="11" t="s">
        <v>93</v>
      </c>
      <c r="M26" s="11">
        <v>170</v>
      </c>
      <c r="N26" s="79">
        <f t="shared" si="2"/>
        <v>42.361325000000008</v>
      </c>
      <c r="O26" s="14"/>
    </row>
    <row r="27" spans="2:15" ht="22" customHeight="1">
      <c r="B27" s="10" t="s">
        <v>10</v>
      </c>
      <c r="C27" s="11">
        <v>1217</v>
      </c>
      <c r="D27" s="11" t="s">
        <v>107</v>
      </c>
      <c r="E27" s="15" t="s">
        <v>74</v>
      </c>
      <c r="F27" s="12">
        <v>30</v>
      </c>
      <c r="G27" s="12">
        <f t="shared" si="3"/>
        <v>32.85</v>
      </c>
      <c r="H27" s="90"/>
      <c r="I27" s="13">
        <f t="shared" si="4"/>
        <v>184.04999999999998</v>
      </c>
      <c r="J27" s="13">
        <f t="shared" si="5"/>
        <v>201.53475</v>
      </c>
      <c r="K27" s="13">
        <v>360</v>
      </c>
      <c r="L27" s="11" t="s">
        <v>92</v>
      </c>
      <c r="M27" s="11">
        <v>260</v>
      </c>
      <c r="N27" s="79">
        <f t="shared" si="2"/>
        <v>58.465249999999997</v>
      </c>
      <c r="O27" s="14"/>
    </row>
    <row r="28" spans="2:15" ht="22" customHeight="1">
      <c r="B28" s="10"/>
      <c r="C28" s="11"/>
      <c r="D28" s="11"/>
      <c r="E28" s="11"/>
      <c r="F28" s="12"/>
      <c r="G28" s="12"/>
      <c r="H28" s="17"/>
      <c r="I28" s="13"/>
      <c r="J28" s="13"/>
      <c r="K28" s="13"/>
      <c r="L28" s="11"/>
      <c r="M28" s="11"/>
      <c r="N28" s="79"/>
      <c r="O28" s="14"/>
    </row>
    <row r="29" spans="2:15" ht="22" customHeight="1">
      <c r="B29" s="10" t="s">
        <v>12</v>
      </c>
      <c r="C29" s="11">
        <v>1301</v>
      </c>
      <c r="D29" s="11" t="s">
        <v>108</v>
      </c>
      <c r="E29" s="15" t="s">
        <v>68</v>
      </c>
      <c r="F29" s="18">
        <v>62</v>
      </c>
      <c r="G29" s="12">
        <f t="shared" ref="G29:G35" si="6">F29*(1+0.095)</f>
        <v>67.89</v>
      </c>
      <c r="H29" s="87" t="s">
        <v>47</v>
      </c>
      <c r="I29" s="13">
        <f t="shared" ref="I29:J35" si="7">F29*6.135</f>
        <v>380.37</v>
      </c>
      <c r="J29" s="13">
        <f t="shared" si="7"/>
        <v>416.50515000000001</v>
      </c>
      <c r="K29" s="13">
        <v>660</v>
      </c>
      <c r="L29" s="15" t="s">
        <v>100</v>
      </c>
      <c r="M29" s="11">
        <v>600</v>
      </c>
      <c r="N29" s="79">
        <f t="shared" si="2"/>
        <v>183.49484999999999</v>
      </c>
      <c r="O29" s="14"/>
    </row>
    <row r="30" spans="2:15" ht="22" customHeight="1">
      <c r="B30" s="10" t="s">
        <v>12</v>
      </c>
      <c r="C30" s="11">
        <v>1302</v>
      </c>
      <c r="D30" s="11" t="s">
        <v>108</v>
      </c>
      <c r="E30" s="11" t="s">
        <v>61</v>
      </c>
      <c r="F30" s="19">
        <v>92</v>
      </c>
      <c r="G30" s="12">
        <f t="shared" si="6"/>
        <v>100.74</v>
      </c>
      <c r="H30" s="87"/>
      <c r="I30" s="13">
        <f t="shared" si="7"/>
        <v>564.41999999999996</v>
      </c>
      <c r="J30" s="13">
        <f t="shared" si="7"/>
        <v>618.03989999999999</v>
      </c>
      <c r="K30" s="13">
        <v>950</v>
      </c>
      <c r="L30" s="15" t="s">
        <v>99</v>
      </c>
      <c r="M30" s="11">
        <v>850</v>
      </c>
      <c r="N30" s="79">
        <f t="shared" si="2"/>
        <v>231.96010000000001</v>
      </c>
      <c r="O30" s="14"/>
    </row>
    <row r="31" spans="2:15" ht="22" customHeight="1">
      <c r="B31" s="10" t="s">
        <v>12</v>
      </c>
      <c r="C31" s="11">
        <v>1303</v>
      </c>
      <c r="D31" s="11" t="s">
        <v>109</v>
      </c>
      <c r="E31" s="11" t="s">
        <v>42</v>
      </c>
      <c r="F31" s="20">
        <v>58</v>
      </c>
      <c r="G31" s="12">
        <f t="shared" si="6"/>
        <v>63.51</v>
      </c>
      <c r="H31" s="87"/>
      <c r="I31" s="13">
        <f t="shared" si="7"/>
        <v>355.83</v>
      </c>
      <c r="J31" s="13">
        <f t="shared" si="7"/>
        <v>389.63385</v>
      </c>
      <c r="K31" s="13">
        <v>560</v>
      </c>
      <c r="L31" s="15" t="s">
        <v>96</v>
      </c>
      <c r="M31" s="11">
        <v>420</v>
      </c>
      <c r="N31" s="79">
        <f t="shared" si="2"/>
        <v>30.366150000000005</v>
      </c>
      <c r="O31" s="14"/>
    </row>
    <row r="32" spans="2:15" ht="22" customHeight="1">
      <c r="B32" s="10" t="s">
        <v>12</v>
      </c>
      <c r="C32" s="11">
        <v>1304</v>
      </c>
      <c r="D32" s="11" t="s">
        <v>110</v>
      </c>
      <c r="E32" s="11" t="s">
        <v>24</v>
      </c>
      <c r="F32" s="20">
        <v>65</v>
      </c>
      <c r="G32" s="12">
        <f t="shared" si="6"/>
        <v>71.174999999999997</v>
      </c>
      <c r="H32" s="87"/>
      <c r="I32" s="13">
        <f t="shared" si="7"/>
        <v>398.77499999999998</v>
      </c>
      <c r="J32" s="13">
        <f t="shared" si="7"/>
        <v>436.65862499999997</v>
      </c>
      <c r="K32" s="13">
        <v>650</v>
      </c>
      <c r="L32" s="11" t="s">
        <v>131</v>
      </c>
      <c r="M32" s="11">
        <v>500</v>
      </c>
      <c r="N32" s="79">
        <f t="shared" si="2"/>
        <v>63.341375000000028</v>
      </c>
      <c r="O32" s="14"/>
    </row>
    <row r="33" spans="2:15" ht="22" customHeight="1">
      <c r="B33" s="10" t="s">
        <v>12</v>
      </c>
      <c r="C33" s="11">
        <v>1305</v>
      </c>
      <c r="D33" s="11" t="s">
        <v>111</v>
      </c>
      <c r="E33" s="11" t="s">
        <v>44</v>
      </c>
      <c r="F33" s="20">
        <v>30</v>
      </c>
      <c r="G33" s="12">
        <f t="shared" si="6"/>
        <v>32.85</v>
      </c>
      <c r="H33" s="87"/>
      <c r="I33" s="13">
        <f t="shared" si="7"/>
        <v>184.04999999999998</v>
      </c>
      <c r="J33" s="13">
        <f t="shared" si="7"/>
        <v>201.53475</v>
      </c>
      <c r="K33" s="13">
        <v>280</v>
      </c>
      <c r="L33" s="11"/>
      <c r="M33" s="11">
        <v>265</v>
      </c>
      <c r="N33" s="79">
        <f t="shared" si="2"/>
        <v>63.465249999999997</v>
      </c>
      <c r="O33" s="14"/>
    </row>
    <row r="34" spans="2:15" ht="22" customHeight="1">
      <c r="B34" s="10" t="s">
        <v>12</v>
      </c>
      <c r="C34" s="11">
        <v>1306</v>
      </c>
      <c r="D34" s="11" t="s">
        <v>112</v>
      </c>
      <c r="E34" s="11" t="s">
        <v>43</v>
      </c>
      <c r="F34" s="20">
        <v>55</v>
      </c>
      <c r="G34" s="12">
        <f t="shared" si="6"/>
        <v>60.225000000000001</v>
      </c>
      <c r="H34" s="87"/>
      <c r="I34" s="13">
        <f t="shared" si="7"/>
        <v>337.42500000000001</v>
      </c>
      <c r="J34" s="13">
        <f t="shared" si="7"/>
        <v>369.48037499999998</v>
      </c>
      <c r="K34" s="13">
        <v>480</v>
      </c>
      <c r="L34" s="11" t="s">
        <v>132</v>
      </c>
      <c r="M34" s="11">
        <v>400</v>
      </c>
      <c r="N34" s="79">
        <f t="shared" si="2"/>
        <v>30.519625000000019</v>
      </c>
      <c r="O34" s="14"/>
    </row>
    <row r="35" spans="2:15" ht="22" customHeight="1">
      <c r="B35" s="10" t="s">
        <v>12</v>
      </c>
      <c r="C35" s="11">
        <v>1307</v>
      </c>
      <c r="D35" s="11" t="s">
        <v>113</v>
      </c>
      <c r="E35" s="11" t="s">
        <v>32</v>
      </c>
      <c r="F35" s="20">
        <v>60</v>
      </c>
      <c r="G35" s="12">
        <f t="shared" si="6"/>
        <v>65.7</v>
      </c>
      <c r="H35" s="87"/>
      <c r="I35" s="13">
        <f t="shared" si="7"/>
        <v>368.09999999999997</v>
      </c>
      <c r="J35" s="13">
        <f t="shared" si="7"/>
        <v>403.06950000000001</v>
      </c>
      <c r="K35" s="13">
        <v>590</v>
      </c>
      <c r="L35" s="11" t="s">
        <v>133</v>
      </c>
      <c r="M35" s="38">
        <v>440</v>
      </c>
      <c r="N35" s="79">
        <f t="shared" si="2"/>
        <v>36.930499999999995</v>
      </c>
      <c r="O35" s="14"/>
    </row>
    <row r="36" spans="2:15" ht="22" customHeight="1">
      <c r="B36" s="10"/>
      <c r="C36" s="11"/>
      <c r="D36" s="11"/>
      <c r="E36" s="11"/>
      <c r="F36" s="11"/>
      <c r="G36" s="12"/>
      <c r="H36" s="11"/>
      <c r="I36" s="13"/>
      <c r="J36" s="13"/>
      <c r="K36" s="13"/>
      <c r="L36" s="11"/>
      <c r="M36" s="11"/>
      <c r="N36" s="79"/>
      <c r="O36" s="14"/>
    </row>
    <row r="37" spans="2:15" ht="22" customHeight="1">
      <c r="B37" s="10" t="s">
        <v>13</v>
      </c>
      <c r="C37" s="11">
        <v>1401</v>
      </c>
      <c r="D37" s="11" t="s">
        <v>135</v>
      </c>
      <c r="E37" s="11" t="s">
        <v>137</v>
      </c>
      <c r="F37" s="20">
        <v>17</v>
      </c>
      <c r="G37" s="12">
        <f>F37*(1+0+0.095)</f>
        <v>18.614999999999998</v>
      </c>
      <c r="H37" s="87" t="s">
        <v>46</v>
      </c>
      <c r="I37" s="13">
        <f t="shared" ref="I37:J42" si="8">F37*6.135</f>
        <v>104.295</v>
      </c>
      <c r="J37" s="13">
        <f t="shared" si="8"/>
        <v>114.20302499999998</v>
      </c>
      <c r="K37" s="21">
        <v>200</v>
      </c>
      <c r="L37" s="11" t="s">
        <v>138</v>
      </c>
      <c r="M37" s="11">
        <v>140</v>
      </c>
      <c r="N37" s="79">
        <f t="shared" si="2"/>
        <v>25.796975000000018</v>
      </c>
      <c r="O37" s="14"/>
    </row>
    <row r="38" spans="2:15" ht="22" customHeight="1">
      <c r="B38" s="10" t="s">
        <v>13</v>
      </c>
      <c r="C38" s="11">
        <v>1402</v>
      </c>
      <c r="D38" s="15" t="s">
        <v>97</v>
      </c>
      <c r="E38" s="11" t="s">
        <v>136</v>
      </c>
      <c r="F38" s="20">
        <v>14</v>
      </c>
      <c r="G38" s="12">
        <f>F38*(1+0.095)</f>
        <v>15.33</v>
      </c>
      <c r="H38" s="87"/>
      <c r="I38" s="13">
        <f t="shared" si="8"/>
        <v>85.89</v>
      </c>
      <c r="J38" s="13">
        <f t="shared" si="8"/>
        <v>94.049549999999996</v>
      </c>
      <c r="K38" s="13">
        <v>160</v>
      </c>
      <c r="L38" s="11" t="s">
        <v>134</v>
      </c>
      <c r="M38" s="11">
        <v>125</v>
      </c>
      <c r="N38" s="79">
        <f t="shared" si="2"/>
        <v>30.950450000000004</v>
      </c>
      <c r="O38" s="14"/>
    </row>
    <row r="39" spans="2:15" ht="22" customHeight="1">
      <c r="B39" s="10" t="s">
        <v>13</v>
      </c>
      <c r="C39" s="11">
        <v>1403</v>
      </c>
      <c r="D39" s="11" t="s">
        <v>98</v>
      </c>
      <c r="E39" s="15" t="s">
        <v>75</v>
      </c>
      <c r="F39" s="22">
        <v>14.5</v>
      </c>
      <c r="G39" s="12">
        <f>F39*(1+0.095)</f>
        <v>15.8775</v>
      </c>
      <c r="H39" s="87"/>
      <c r="I39" s="13">
        <f t="shared" si="8"/>
        <v>88.957499999999996</v>
      </c>
      <c r="J39" s="13">
        <f t="shared" si="8"/>
        <v>97.408462499999999</v>
      </c>
      <c r="K39" s="13"/>
      <c r="L39" s="11" t="s">
        <v>141</v>
      </c>
      <c r="M39" s="11">
        <v>130</v>
      </c>
      <c r="N39" s="79">
        <f t="shared" si="2"/>
        <v>32.591537500000001</v>
      </c>
      <c r="O39" s="14"/>
    </row>
    <row r="40" spans="2:15" ht="22" customHeight="1">
      <c r="B40" s="10" t="s">
        <v>13</v>
      </c>
      <c r="C40" s="11">
        <v>1404</v>
      </c>
      <c r="D40" s="11" t="s">
        <v>98</v>
      </c>
      <c r="E40" s="11" t="s">
        <v>63</v>
      </c>
      <c r="F40" s="19">
        <v>26</v>
      </c>
      <c r="G40" s="12">
        <f>F40*(1+0.095)</f>
        <v>28.47</v>
      </c>
      <c r="H40" s="87"/>
      <c r="I40" s="13">
        <f t="shared" si="8"/>
        <v>159.51</v>
      </c>
      <c r="J40" s="13">
        <f t="shared" si="8"/>
        <v>174.66344999999998</v>
      </c>
      <c r="K40" s="13">
        <v>340</v>
      </c>
      <c r="L40" s="11" t="s">
        <v>139</v>
      </c>
      <c r="M40" s="11">
        <v>220</v>
      </c>
      <c r="N40" s="79">
        <f t="shared" si="2"/>
        <v>45.336550000000017</v>
      </c>
      <c r="O40" s="14"/>
    </row>
    <row r="41" spans="2:15" ht="22" customHeight="1">
      <c r="B41" s="10" t="s">
        <v>13</v>
      </c>
      <c r="C41" s="11">
        <v>1405</v>
      </c>
      <c r="D41" s="11" t="s">
        <v>250</v>
      </c>
      <c r="E41" s="15" t="s">
        <v>32</v>
      </c>
      <c r="F41" s="22">
        <v>14.5</v>
      </c>
      <c r="G41" s="12">
        <f>F41*(1+0.095)</f>
        <v>15.8775</v>
      </c>
      <c r="H41" s="87"/>
      <c r="I41" s="13">
        <f t="shared" si="8"/>
        <v>88.957499999999996</v>
      </c>
      <c r="J41" s="13">
        <f t="shared" si="8"/>
        <v>97.408462499999999</v>
      </c>
      <c r="K41" s="13"/>
      <c r="L41" s="11" t="s">
        <v>142</v>
      </c>
      <c r="M41" s="11">
        <v>130</v>
      </c>
      <c r="N41" s="79">
        <f t="shared" si="2"/>
        <v>32.591537500000001</v>
      </c>
      <c r="O41" s="14"/>
    </row>
    <row r="42" spans="2:15" ht="22" customHeight="1">
      <c r="B42" s="10" t="s">
        <v>13</v>
      </c>
      <c r="C42" s="11">
        <v>1406</v>
      </c>
      <c r="D42" s="11" t="s">
        <v>250</v>
      </c>
      <c r="E42" s="11" t="s">
        <v>63</v>
      </c>
      <c r="F42" s="19">
        <v>26</v>
      </c>
      <c r="G42" s="12">
        <f>F42*(1+0.095)</f>
        <v>28.47</v>
      </c>
      <c r="H42" s="87"/>
      <c r="I42" s="13">
        <f t="shared" si="8"/>
        <v>159.51</v>
      </c>
      <c r="J42" s="13">
        <f t="shared" si="8"/>
        <v>174.66344999999998</v>
      </c>
      <c r="K42" s="13">
        <v>340</v>
      </c>
      <c r="L42" s="11" t="s">
        <v>140</v>
      </c>
      <c r="M42" s="11">
        <v>220</v>
      </c>
      <c r="N42" s="79">
        <f t="shared" si="2"/>
        <v>45.336550000000017</v>
      </c>
      <c r="O42" s="14"/>
    </row>
    <row r="43" spans="2:15" ht="22" customHeight="1">
      <c r="B43" s="10"/>
      <c r="C43" s="11"/>
      <c r="D43" s="11"/>
      <c r="E43" s="11"/>
      <c r="F43" s="19"/>
      <c r="G43" s="12"/>
      <c r="H43" s="11"/>
      <c r="I43" s="13"/>
      <c r="J43" s="13"/>
      <c r="K43" s="13"/>
      <c r="L43" s="11"/>
      <c r="M43" s="11"/>
      <c r="N43" s="79"/>
      <c r="O43" s="14"/>
    </row>
    <row r="44" spans="2:15" ht="22" customHeight="1">
      <c r="B44" s="10" t="s">
        <v>11</v>
      </c>
      <c r="C44" s="11">
        <v>1501</v>
      </c>
      <c r="D44" s="11" t="s">
        <v>116</v>
      </c>
      <c r="E44" s="15" t="s">
        <v>77</v>
      </c>
      <c r="F44" s="18">
        <v>25</v>
      </c>
      <c r="G44" s="12">
        <f t="shared" ref="G44:G49" si="9">F44*(1+0.095)</f>
        <v>27.375</v>
      </c>
      <c r="H44" s="88" t="s">
        <v>146</v>
      </c>
      <c r="I44" s="13">
        <f t="shared" ref="I44:J49" si="10">F44*6.135</f>
        <v>153.375</v>
      </c>
      <c r="J44" s="13">
        <f t="shared" si="10"/>
        <v>167.94562500000001</v>
      </c>
      <c r="K44" s="13">
        <v>320</v>
      </c>
      <c r="L44" s="11"/>
      <c r="M44" s="11">
        <v>260</v>
      </c>
      <c r="N44" s="79">
        <f t="shared" si="2"/>
        <v>92.054374999999993</v>
      </c>
      <c r="O44" s="14"/>
    </row>
    <row r="45" spans="2:15" ht="22" customHeight="1">
      <c r="B45" s="10" t="s">
        <v>11</v>
      </c>
      <c r="C45" s="11">
        <v>1502</v>
      </c>
      <c r="D45" s="11" t="s">
        <v>116</v>
      </c>
      <c r="E45" s="11" t="s">
        <v>76</v>
      </c>
      <c r="F45" s="19">
        <v>36</v>
      </c>
      <c r="G45" s="12">
        <f t="shared" si="9"/>
        <v>39.42</v>
      </c>
      <c r="H45" s="89"/>
      <c r="I45" s="13">
        <f t="shared" si="10"/>
        <v>220.85999999999999</v>
      </c>
      <c r="J45" s="13">
        <f t="shared" si="10"/>
        <v>241.8417</v>
      </c>
      <c r="K45" s="13"/>
      <c r="L45" s="11"/>
      <c r="M45" s="11">
        <v>300</v>
      </c>
      <c r="N45" s="79">
        <f t="shared" si="2"/>
        <v>58.158299999999997</v>
      </c>
      <c r="O45" s="14"/>
    </row>
    <row r="46" spans="2:15" ht="22" customHeight="1">
      <c r="B46" s="10" t="s">
        <v>11</v>
      </c>
      <c r="C46" s="11">
        <v>1503</v>
      </c>
      <c r="D46" s="11" t="s">
        <v>117</v>
      </c>
      <c r="E46" s="11" t="s">
        <v>144</v>
      </c>
      <c r="F46" s="20">
        <v>43</v>
      </c>
      <c r="G46" s="12">
        <f t="shared" si="9"/>
        <v>47.085000000000001</v>
      </c>
      <c r="H46" s="89"/>
      <c r="I46" s="13">
        <f t="shared" si="10"/>
        <v>263.80500000000001</v>
      </c>
      <c r="J46" s="13">
        <f t="shared" si="10"/>
        <v>288.86647499999998</v>
      </c>
      <c r="K46" s="13">
        <v>320</v>
      </c>
      <c r="L46" s="11" t="s">
        <v>143</v>
      </c>
      <c r="M46" s="11">
        <v>310</v>
      </c>
      <c r="N46" s="79">
        <f t="shared" si="2"/>
        <v>21.13352500000002</v>
      </c>
      <c r="O46" s="14"/>
    </row>
    <row r="47" spans="2:15" ht="22" customHeight="1">
      <c r="B47" s="10" t="s">
        <v>11</v>
      </c>
      <c r="C47" s="11">
        <v>1504</v>
      </c>
      <c r="D47" s="11" t="s">
        <v>115</v>
      </c>
      <c r="E47" s="11" t="s">
        <v>45</v>
      </c>
      <c r="F47" s="20">
        <v>65</v>
      </c>
      <c r="G47" s="12">
        <f t="shared" si="9"/>
        <v>71.174999999999997</v>
      </c>
      <c r="H47" s="89"/>
      <c r="I47" s="13">
        <f t="shared" si="10"/>
        <v>398.77499999999998</v>
      </c>
      <c r="J47" s="13">
        <f t="shared" si="10"/>
        <v>436.65862499999997</v>
      </c>
      <c r="K47" s="13">
        <v>560</v>
      </c>
      <c r="L47" s="11" t="s">
        <v>145</v>
      </c>
      <c r="M47" s="38">
        <v>450</v>
      </c>
      <c r="N47" s="79">
        <f t="shared" si="2"/>
        <v>13.341375000000028</v>
      </c>
      <c r="O47" s="14"/>
    </row>
    <row r="48" spans="2:15" ht="22" customHeight="1">
      <c r="B48" s="10" t="s">
        <v>11</v>
      </c>
      <c r="C48" s="11">
        <v>1505</v>
      </c>
      <c r="D48" s="11" t="s">
        <v>114</v>
      </c>
      <c r="E48" s="15" t="s">
        <v>68</v>
      </c>
      <c r="F48" s="18">
        <v>84</v>
      </c>
      <c r="G48" s="12">
        <f t="shared" si="9"/>
        <v>91.98</v>
      </c>
      <c r="H48" s="89"/>
      <c r="I48" s="13">
        <f t="shared" si="10"/>
        <v>515.34</v>
      </c>
      <c r="J48" s="13">
        <f t="shared" si="10"/>
        <v>564.29729999999995</v>
      </c>
      <c r="K48" s="13">
        <v>780</v>
      </c>
      <c r="L48" s="11"/>
      <c r="M48" s="38">
        <v>600</v>
      </c>
      <c r="N48" s="79">
        <f t="shared" si="2"/>
        <v>35.70270000000005</v>
      </c>
      <c r="O48" s="14"/>
    </row>
    <row r="49" spans="2:15" ht="22" customHeight="1">
      <c r="B49" s="10" t="s">
        <v>11</v>
      </c>
      <c r="C49" s="11">
        <v>1506</v>
      </c>
      <c r="D49" s="11" t="s">
        <v>114</v>
      </c>
      <c r="E49" s="11" t="s">
        <v>61</v>
      </c>
      <c r="F49" s="19">
        <v>104</v>
      </c>
      <c r="G49" s="12">
        <f t="shared" si="9"/>
        <v>113.88</v>
      </c>
      <c r="H49" s="89"/>
      <c r="I49" s="13">
        <f t="shared" si="10"/>
        <v>638.04</v>
      </c>
      <c r="J49" s="13">
        <f t="shared" si="10"/>
        <v>698.65379999999993</v>
      </c>
      <c r="K49" s="13">
        <v>1080</v>
      </c>
      <c r="L49" s="11" t="s">
        <v>147</v>
      </c>
      <c r="M49" s="38">
        <v>730</v>
      </c>
      <c r="N49" s="79">
        <f t="shared" si="2"/>
        <v>31.346200000000067</v>
      </c>
      <c r="O49" s="14"/>
    </row>
    <row r="50" spans="2:15" ht="22" customHeight="1">
      <c r="B50" s="10"/>
      <c r="C50" s="11"/>
      <c r="D50" s="11"/>
      <c r="E50" s="11"/>
      <c r="F50" s="11"/>
      <c r="G50" s="12"/>
      <c r="H50" s="39"/>
      <c r="I50" s="13"/>
      <c r="J50" s="13"/>
      <c r="K50" s="13"/>
      <c r="L50" s="11"/>
      <c r="M50" s="11"/>
      <c r="N50" s="79"/>
      <c r="O50" s="14"/>
    </row>
    <row r="51" spans="2:15" ht="22" customHeight="1">
      <c r="B51" s="10" t="s">
        <v>15</v>
      </c>
      <c r="C51" s="11">
        <v>1601</v>
      </c>
      <c r="D51" s="15" t="s">
        <v>118</v>
      </c>
      <c r="E51" s="15" t="s">
        <v>79</v>
      </c>
      <c r="F51" s="18">
        <v>10</v>
      </c>
      <c r="G51" s="12">
        <f>F51*(1+0.095)</f>
        <v>10.95</v>
      </c>
      <c r="H51" s="17"/>
      <c r="I51" s="13">
        <f t="shared" ref="I51:J54" si="11">F51*6.135</f>
        <v>61.349999999999994</v>
      </c>
      <c r="J51" s="13">
        <f t="shared" si="11"/>
        <v>67.178249999999991</v>
      </c>
      <c r="K51" s="13">
        <v>161</v>
      </c>
      <c r="L51" s="11"/>
      <c r="M51" s="11">
        <v>120</v>
      </c>
      <c r="N51" s="79">
        <f t="shared" si="2"/>
        <v>52.821750000000009</v>
      </c>
      <c r="O51" s="14"/>
    </row>
    <row r="52" spans="2:15" ht="22" customHeight="1">
      <c r="B52" s="10" t="s">
        <v>15</v>
      </c>
      <c r="C52" s="11">
        <v>1602</v>
      </c>
      <c r="D52" s="15" t="s">
        <v>118</v>
      </c>
      <c r="E52" s="15" t="s">
        <v>78</v>
      </c>
      <c r="F52" s="19">
        <v>23</v>
      </c>
      <c r="G52" s="12">
        <f>F52*(1+0.095)</f>
        <v>25.184999999999999</v>
      </c>
      <c r="H52" s="11"/>
      <c r="I52" s="13">
        <f t="shared" si="11"/>
        <v>141.10499999999999</v>
      </c>
      <c r="J52" s="13">
        <f t="shared" si="11"/>
        <v>154.509975</v>
      </c>
      <c r="K52" s="13">
        <v>242</v>
      </c>
      <c r="L52" s="11" t="s">
        <v>148</v>
      </c>
      <c r="M52" s="11">
        <v>200</v>
      </c>
      <c r="N52" s="79">
        <f t="shared" si="2"/>
        <v>45.490025000000003</v>
      </c>
      <c r="O52" s="14"/>
    </row>
    <row r="53" spans="2:15" ht="22" customHeight="1">
      <c r="B53" s="10" t="s">
        <v>15</v>
      </c>
      <c r="C53" s="11">
        <v>1604</v>
      </c>
      <c r="D53" s="11" t="s">
        <v>223</v>
      </c>
      <c r="E53" s="15" t="s">
        <v>68</v>
      </c>
      <c r="F53" s="18">
        <v>30</v>
      </c>
      <c r="G53" s="12">
        <f>F53*(1+0.095)</f>
        <v>32.85</v>
      </c>
      <c r="H53" s="11"/>
      <c r="I53" s="13">
        <f t="shared" si="11"/>
        <v>184.04999999999998</v>
      </c>
      <c r="J53" s="13">
        <f t="shared" si="11"/>
        <v>201.53475</v>
      </c>
      <c r="K53" s="13">
        <v>364</v>
      </c>
      <c r="L53" s="11"/>
      <c r="M53" s="11">
        <v>250</v>
      </c>
      <c r="N53" s="79">
        <f t="shared" si="2"/>
        <v>48.465249999999997</v>
      </c>
      <c r="O53" s="14"/>
    </row>
    <row r="54" spans="2:15" ht="22" customHeight="1">
      <c r="B54" s="10" t="s">
        <v>15</v>
      </c>
      <c r="C54" s="11">
        <v>1605</v>
      </c>
      <c r="D54" s="11" t="s">
        <v>223</v>
      </c>
      <c r="E54" s="11" t="s">
        <v>80</v>
      </c>
      <c r="F54" s="19">
        <v>42</v>
      </c>
      <c r="G54" s="12">
        <f>F54*(1+0.095)</f>
        <v>45.99</v>
      </c>
      <c r="H54" s="11"/>
      <c r="I54" s="13">
        <f t="shared" si="11"/>
        <v>257.67</v>
      </c>
      <c r="J54" s="13">
        <f t="shared" si="11"/>
        <v>282.14864999999998</v>
      </c>
      <c r="K54" s="13">
        <v>455</v>
      </c>
      <c r="L54" s="11" t="s">
        <v>149</v>
      </c>
      <c r="M54" s="11">
        <v>320</v>
      </c>
      <c r="N54" s="79">
        <f t="shared" si="2"/>
        <v>37.851350000000025</v>
      </c>
      <c r="O54" s="14"/>
    </row>
    <row r="55" spans="2:15" ht="22" customHeight="1">
      <c r="B55" s="10"/>
      <c r="C55" s="11"/>
      <c r="D55" s="11"/>
      <c r="E55" s="11"/>
      <c r="F55" s="11"/>
      <c r="G55" s="12"/>
      <c r="H55" s="11"/>
      <c r="I55" s="13"/>
      <c r="J55" s="13"/>
      <c r="K55" s="13"/>
      <c r="L55" s="11"/>
      <c r="M55" s="11"/>
      <c r="N55" s="79"/>
      <c r="O55" s="14"/>
    </row>
    <row r="56" spans="2:15" ht="22" customHeight="1">
      <c r="B56" s="10" t="s">
        <v>16</v>
      </c>
      <c r="C56" s="11">
        <v>1701</v>
      </c>
      <c r="D56" s="11" t="s">
        <v>119</v>
      </c>
      <c r="E56" s="11" t="s">
        <v>48</v>
      </c>
      <c r="F56" s="20">
        <v>25</v>
      </c>
      <c r="G56" s="12">
        <f t="shared" ref="G56:G62" si="12">F56*(1+0.095)</f>
        <v>27.375</v>
      </c>
      <c r="H56" s="11"/>
      <c r="I56" s="13">
        <f t="shared" ref="I56:J62" si="13">F56*6.135</f>
        <v>153.375</v>
      </c>
      <c r="J56" s="13">
        <f t="shared" si="13"/>
        <v>167.94562500000001</v>
      </c>
      <c r="K56" s="13">
        <v>270</v>
      </c>
      <c r="L56" s="11" t="s">
        <v>151</v>
      </c>
      <c r="M56" s="11">
        <v>220</v>
      </c>
      <c r="N56" s="79">
        <f t="shared" si="2"/>
        <v>52.054374999999993</v>
      </c>
      <c r="O56" s="14"/>
    </row>
    <row r="57" spans="2:15" ht="22" customHeight="1">
      <c r="B57" s="10" t="s">
        <v>16</v>
      </c>
      <c r="C57" s="11">
        <v>1702</v>
      </c>
      <c r="D57" s="11" t="s">
        <v>120</v>
      </c>
      <c r="E57" s="11" t="s">
        <v>27</v>
      </c>
      <c r="F57" s="20">
        <v>25</v>
      </c>
      <c r="G57" s="12">
        <f t="shared" si="12"/>
        <v>27.375</v>
      </c>
      <c r="H57" s="11"/>
      <c r="I57" s="13">
        <f t="shared" si="13"/>
        <v>153.375</v>
      </c>
      <c r="J57" s="13">
        <f t="shared" si="13"/>
        <v>167.94562500000001</v>
      </c>
      <c r="K57" s="13">
        <v>270</v>
      </c>
      <c r="L57" s="11" t="s">
        <v>151</v>
      </c>
      <c r="M57" s="11">
        <v>220</v>
      </c>
      <c r="N57" s="79">
        <f t="shared" si="2"/>
        <v>52.054374999999993</v>
      </c>
      <c r="O57" s="14"/>
    </row>
    <row r="58" spans="2:15" ht="22" customHeight="1">
      <c r="B58" s="10" t="s">
        <v>16</v>
      </c>
      <c r="C58" s="11">
        <v>1703</v>
      </c>
      <c r="D58" s="11" t="s">
        <v>121</v>
      </c>
      <c r="E58" s="11" t="s">
        <v>27</v>
      </c>
      <c r="F58" s="20">
        <v>25</v>
      </c>
      <c r="G58" s="12">
        <f t="shared" si="12"/>
        <v>27.375</v>
      </c>
      <c r="H58" s="11"/>
      <c r="I58" s="13">
        <f t="shared" si="13"/>
        <v>153.375</v>
      </c>
      <c r="J58" s="13">
        <f t="shared" si="13"/>
        <v>167.94562500000001</v>
      </c>
      <c r="K58" s="13">
        <v>320</v>
      </c>
      <c r="L58" s="11" t="s">
        <v>152</v>
      </c>
      <c r="M58" s="11">
        <v>250</v>
      </c>
      <c r="N58" s="79">
        <f t="shared" si="2"/>
        <v>82.054374999999993</v>
      </c>
      <c r="O58" s="14"/>
    </row>
    <row r="59" spans="2:15" ht="22" customHeight="1">
      <c r="B59" s="10" t="s">
        <v>16</v>
      </c>
      <c r="C59" s="11">
        <v>1704</v>
      </c>
      <c r="D59" s="11" t="s">
        <v>122</v>
      </c>
      <c r="E59" s="11" t="s">
        <v>52</v>
      </c>
      <c r="F59" s="20">
        <v>31</v>
      </c>
      <c r="G59" s="12">
        <f t="shared" si="12"/>
        <v>33.945</v>
      </c>
      <c r="H59" s="11"/>
      <c r="I59" s="13">
        <f t="shared" si="13"/>
        <v>190.185</v>
      </c>
      <c r="J59" s="13">
        <f t="shared" si="13"/>
        <v>208.25257500000001</v>
      </c>
      <c r="K59" s="13">
        <v>320</v>
      </c>
      <c r="L59" s="11" t="s">
        <v>150</v>
      </c>
      <c r="M59" s="11">
        <v>280</v>
      </c>
      <c r="N59" s="79">
        <f t="shared" si="2"/>
        <v>71.747424999999993</v>
      </c>
      <c r="O59" s="14"/>
    </row>
    <row r="60" spans="2:15" ht="22" customHeight="1">
      <c r="B60" s="10" t="s">
        <v>16</v>
      </c>
      <c r="C60" s="11">
        <v>1705</v>
      </c>
      <c r="D60" s="11" t="s">
        <v>49</v>
      </c>
      <c r="E60" s="11" t="s">
        <v>32</v>
      </c>
      <c r="F60" s="20">
        <v>41</v>
      </c>
      <c r="G60" s="12">
        <f t="shared" si="12"/>
        <v>44.894999999999996</v>
      </c>
      <c r="H60" s="11"/>
      <c r="I60" s="13">
        <f t="shared" si="13"/>
        <v>251.535</v>
      </c>
      <c r="J60" s="13">
        <f t="shared" si="13"/>
        <v>275.43082499999997</v>
      </c>
      <c r="K60" s="13">
        <v>410</v>
      </c>
      <c r="L60" s="11" t="s">
        <v>153</v>
      </c>
      <c r="M60" s="11">
        <v>320</v>
      </c>
      <c r="N60" s="79">
        <f t="shared" si="2"/>
        <v>44.56917500000003</v>
      </c>
      <c r="O60" s="14"/>
    </row>
    <row r="61" spans="2:15" ht="22" customHeight="1">
      <c r="B61" s="10" t="s">
        <v>16</v>
      </c>
      <c r="C61" s="11">
        <v>1706</v>
      </c>
      <c r="D61" s="11" t="s">
        <v>53</v>
      </c>
      <c r="E61" s="11" t="s">
        <v>51</v>
      </c>
      <c r="F61" s="20">
        <v>41</v>
      </c>
      <c r="G61" s="12">
        <f t="shared" si="12"/>
        <v>44.894999999999996</v>
      </c>
      <c r="H61" s="11"/>
      <c r="I61" s="13">
        <f t="shared" si="13"/>
        <v>251.535</v>
      </c>
      <c r="J61" s="13">
        <f t="shared" si="13"/>
        <v>275.43082499999997</v>
      </c>
      <c r="K61" s="13">
        <v>410</v>
      </c>
      <c r="L61" s="11" t="s">
        <v>154</v>
      </c>
      <c r="M61" s="11">
        <v>320</v>
      </c>
      <c r="N61" s="79">
        <f t="shared" si="2"/>
        <v>44.56917500000003</v>
      </c>
      <c r="O61" s="14"/>
    </row>
    <row r="62" spans="2:15" ht="22" customHeight="1">
      <c r="B62" s="10" t="s">
        <v>16</v>
      </c>
      <c r="C62" s="11">
        <v>1707</v>
      </c>
      <c r="D62" s="11" t="s">
        <v>50</v>
      </c>
      <c r="E62" s="11" t="s">
        <v>51</v>
      </c>
      <c r="F62" s="23" t="s">
        <v>54</v>
      </c>
      <c r="G62" s="12">
        <f t="shared" si="12"/>
        <v>29.017499999999998</v>
      </c>
      <c r="H62" s="11"/>
      <c r="I62" s="13">
        <f t="shared" si="13"/>
        <v>162.57749999999999</v>
      </c>
      <c r="J62" s="13">
        <f t="shared" si="13"/>
        <v>178.02236249999999</v>
      </c>
      <c r="K62" s="13">
        <v>280</v>
      </c>
      <c r="L62" s="11" t="s">
        <v>155</v>
      </c>
      <c r="M62" s="11">
        <v>220</v>
      </c>
      <c r="N62" s="79">
        <f t="shared" si="2"/>
        <v>41.977637500000014</v>
      </c>
      <c r="O62" s="14"/>
    </row>
    <row r="63" spans="2:15" ht="22" customHeight="1">
      <c r="B63" s="10"/>
      <c r="C63" s="11"/>
      <c r="D63" s="11"/>
      <c r="E63" s="11"/>
      <c r="F63" s="11"/>
      <c r="G63" s="12"/>
      <c r="H63" s="11"/>
      <c r="I63" s="13"/>
      <c r="J63" s="13"/>
      <c r="K63" s="13"/>
      <c r="L63" s="11"/>
      <c r="M63" s="11"/>
      <c r="N63" s="79"/>
      <c r="O63" s="14"/>
    </row>
    <row r="64" spans="2:15" ht="22" customHeight="1">
      <c r="B64" s="10" t="s">
        <v>17</v>
      </c>
      <c r="C64" s="11">
        <v>1801</v>
      </c>
      <c r="D64" s="11" t="s">
        <v>123</v>
      </c>
      <c r="E64" s="11" t="s">
        <v>55</v>
      </c>
      <c r="F64" s="20">
        <v>69</v>
      </c>
      <c r="G64" s="12">
        <f>F64*(1+0.095)</f>
        <v>75.554999999999993</v>
      </c>
      <c r="H64" s="85" t="s">
        <v>159</v>
      </c>
      <c r="I64" s="13">
        <f t="shared" ref="I64:J67" si="14">F64*6.135</f>
        <v>423.315</v>
      </c>
      <c r="J64" s="13">
        <f t="shared" si="14"/>
        <v>463.52992499999993</v>
      </c>
      <c r="K64" s="13">
        <v>490</v>
      </c>
      <c r="L64" s="11" t="s">
        <v>156</v>
      </c>
      <c r="M64" s="38">
        <v>400</v>
      </c>
      <c r="N64" s="79">
        <f t="shared" si="2"/>
        <v>-63.529924999999935</v>
      </c>
      <c r="O64" s="14"/>
    </row>
    <row r="65" spans="2:15" ht="22" customHeight="1">
      <c r="B65" s="10" t="s">
        <v>17</v>
      </c>
      <c r="C65" s="11">
        <v>1802</v>
      </c>
      <c r="D65" s="11" t="s">
        <v>124</v>
      </c>
      <c r="E65" s="11" t="s">
        <v>56</v>
      </c>
      <c r="F65" s="20">
        <v>69</v>
      </c>
      <c r="G65" s="12">
        <f>F65*(1+0.095)</f>
        <v>75.554999999999993</v>
      </c>
      <c r="H65" s="86"/>
      <c r="I65" s="13">
        <f t="shared" si="14"/>
        <v>423.315</v>
      </c>
      <c r="J65" s="13">
        <f t="shared" si="14"/>
        <v>463.52992499999993</v>
      </c>
      <c r="K65" s="13">
        <v>490</v>
      </c>
      <c r="L65" s="11" t="s">
        <v>157</v>
      </c>
      <c r="M65" s="38">
        <v>400</v>
      </c>
      <c r="N65" s="79">
        <f t="shared" si="2"/>
        <v>-63.529924999999935</v>
      </c>
      <c r="O65" s="14"/>
    </row>
    <row r="66" spans="2:15" ht="22" customHeight="1">
      <c r="B66" s="10" t="s">
        <v>17</v>
      </c>
      <c r="C66" s="11">
        <v>1803</v>
      </c>
      <c r="D66" s="11" t="s">
        <v>126</v>
      </c>
      <c r="E66" s="11" t="s">
        <v>57</v>
      </c>
      <c r="F66" s="20">
        <v>69</v>
      </c>
      <c r="G66" s="12">
        <f>F66*(1+0.095)</f>
        <v>75.554999999999993</v>
      </c>
      <c r="H66" s="86"/>
      <c r="I66" s="13">
        <f t="shared" si="14"/>
        <v>423.315</v>
      </c>
      <c r="J66" s="13">
        <f t="shared" si="14"/>
        <v>463.52992499999993</v>
      </c>
      <c r="K66" s="13">
        <v>490</v>
      </c>
      <c r="L66" s="11" t="s">
        <v>156</v>
      </c>
      <c r="M66" s="38">
        <v>400</v>
      </c>
      <c r="N66" s="79">
        <f t="shared" si="2"/>
        <v>-63.529924999999935</v>
      </c>
      <c r="O66" s="14"/>
    </row>
    <row r="67" spans="2:15" ht="22" customHeight="1">
      <c r="B67" s="10" t="s">
        <v>17</v>
      </c>
      <c r="C67" s="24">
        <v>1804</v>
      </c>
      <c r="D67" s="24" t="s">
        <v>125</v>
      </c>
      <c r="E67" s="24" t="s">
        <v>56</v>
      </c>
      <c r="F67" s="25">
        <v>69</v>
      </c>
      <c r="G67" s="26">
        <f>F67*(1+0.095)</f>
        <v>75.554999999999993</v>
      </c>
      <c r="H67" s="86"/>
      <c r="I67" s="27">
        <f t="shared" si="14"/>
        <v>423.315</v>
      </c>
      <c r="J67" s="27">
        <f t="shared" si="14"/>
        <v>463.52992499999993</v>
      </c>
      <c r="K67" s="27">
        <v>490</v>
      </c>
      <c r="L67" s="24" t="s">
        <v>158</v>
      </c>
      <c r="M67" s="40">
        <v>400</v>
      </c>
      <c r="N67" s="79">
        <f t="shared" ref="N67" si="15">M67-J67</f>
        <v>-63.529924999999935</v>
      </c>
      <c r="O67" s="28"/>
    </row>
    <row r="92" spans="8:8" ht="22" customHeight="1">
      <c r="H92" s="62"/>
    </row>
  </sheetData>
  <mergeCells count="5">
    <mergeCell ref="H64:H67"/>
    <mergeCell ref="H37:H42"/>
    <mergeCell ref="H29:H35"/>
    <mergeCell ref="H11:H27"/>
    <mergeCell ref="H44:H49"/>
  </mergeCells>
  <phoneticPr fontId="1" type="noConversion"/>
  <pageMargins left="0.75" right="0.75" top="1" bottom="1" header="0.5" footer="0.5"/>
  <pageSetup paperSize="9" orientation="portrait" horizontalDpi="4294967292" verticalDpi="4294967292"/>
  <ignoredErrors>
    <ignoredError sqref="F62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4"/>
  <sheetViews>
    <sheetView workbookViewId="0">
      <selection activeCell="K12" sqref="K12"/>
    </sheetView>
  </sheetViews>
  <sheetFormatPr baseColWidth="10" defaultColWidth="8.83203125" defaultRowHeight="22" customHeight="1" x14ac:dyDescent="0"/>
  <cols>
    <col min="1" max="1" width="5" customWidth="1"/>
    <col min="2" max="2" width="16.83203125" customWidth="1"/>
    <col min="4" max="4" width="19.5" customWidth="1"/>
    <col min="7" max="7" width="11.1640625" customWidth="1"/>
    <col min="9" max="9" width="10.83203125" customWidth="1"/>
    <col min="10" max="10" width="12.6640625" customWidth="1"/>
    <col min="11" max="11" width="10.5" customWidth="1"/>
    <col min="12" max="12" width="13.1640625" customWidth="1"/>
  </cols>
  <sheetData>
    <row r="1" spans="2:21" s="3" customFormat="1" ht="68" customHeight="1">
      <c r="B1" s="3" t="s">
        <v>1</v>
      </c>
      <c r="C1" s="3" t="s">
        <v>128</v>
      </c>
      <c r="D1" s="3" t="s">
        <v>2</v>
      </c>
      <c r="E1" s="3" t="s">
        <v>9</v>
      </c>
      <c r="F1" s="3" t="s">
        <v>22</v>
      </c>
      <c r="G1" s="3" t="s">
        <v>129</v>
      </c>
      <c r="H1" s="3" t="s">
        <v>3</v>
      </c>
      <c r="I1" s="3" t="s">
        <v>94</v>
      </c>
      <c r="J1" s="3" t="s">
        <v>95</v>
      </c>
      <c r="K1" s="3" t="s">
        <v>251</v>
      </c>
      <c r="L1" s="3" t="s">
        <v>41</v>
      </c>
      <c r="M1" s="3" t="s">
        <v>4</v>
      </c>
      <c r="N1" s="3" t="s">
        <v>219</v>
      </c>
      <c r="O1" s="3" t="s">
        <v>14</v>
      </c>
      <c r="Q1" s="3" t="s">
        <v>5</v>
      </c>
      <c r="R1" s="3" t="s">
        <v>6</v>
      </c>
      <c r="S1" s="3" t="s">
        <v>7</v>
      </c>
      <c r="T1" s="3" t="s">
        <v>8</v>
      </c>
      <c r="U1" s="3" t="s">
        <v>59</v>
      </c>
    </row>
    <row r="2" spans="2:21" ht="22" customHeight="1">
      <c r="B2" s="29" t="s">
        <v>130</v>
      </c>
      <c r="C2" s="30"/>
      <c r="D2" s="30"/>
      <c r="E2" s="30"/>
      <c r="F2" s="30"/>
      <c r="G2" s="70">
        <f t="shared" ref="G2:G24" si="0">F2*(1+0.095)</f>
        <v>0</v>
      </c>
      <c r="H2" s="30"/>
      <c r="I2" s="71">
        <f t="shared" ref="I2:I24" si="1">F2*6.135</f>
        <v>0</v>
      </c>
      <c r="J2" s="71">
        <f t="shared" ref="J2:J24" si="2">G2*6.135</f>
        <v>0</v>
      </c>
      <c r="K2" s="30"/>
      <c r="L2" s="30"/>
      <c r="M2" s="30"/>
      <c r="N2" s="31"/>
      <c r="O2" s="31"/>
    </row>
    <row r="3" spans="2:21" ht="22" customHeight="1">
      <c r="B3" s="32"/>
      <c r="C3" s="33"/>
      <c r="D3" s="33"/>
      <c r="E3" s="33"/>
      <c r="F3" s="33"/>
      <c r="G3" s="61">
        <f t="shared" si="0"/>
        <v>0</v>
      </c>
      <c r="H3" s="33"/>
      <c r="I3" s="64">
        <f t="shared" si="1"/>
        <v>0</v>
      </c>
      <c r="J3" s="64">
        <f t="shared" si="2"/>
        <v>0</v>
      </c>
      <c r="K3" s="33"/>
      <c r="L3" s="33"/>
      <c r="M3" s="33"/>
      <c r="N3" s="34"/>
      <c r="O3" s="34"/>
    </row>
    <row r="4" spans="2:21" ht="22" customHeight="1">
      <c r="B4" s="32"/>
      <c r="C4" s="33"/>
      <c r="D4" s="33"/>
      <c r="E4" s="33"/>
      <c r="F4" s="33"/>
      <c r="G4" s="61">
        <f t="shared" si="0"/>
        <v>0</v>
      </c>
      <c r="H4" s="33"/>
      <c r="I4" s="64">
        <f t="shared" si="1"/>
        <v>0</v>
      </c>
      <c r="J4" s="64">
        <f t="shared" si="2"/>
        <v>0</v>
      </c>
      <c r="K4" s="33"/>
      <c r="L4" s="33"/>
      <c r="M4" s="33"/>
      <c r="N4" s="34"/>
      <c r="O4" s="34"/>
    </row>
    <row r="5" spans="2:21" ht="22" customHeight="1">
      <c r="B5" s="32"/>
      <c r="C5" s="33"/>
      <c r="D5" s="33"/>
      <c r="E5" s="33"/>
      <c r="F5" s="33"/>
      <c r="G5" s="61">
        <f t="shared" si="0"/>
        <v>0</v>
      </c>
      <c r="H5" s="33"/>
      <c r="I5" s="64">
        <f t="shared" si="1"/>
        <v>0</v>
      </c>
      <c r="J5" s="64">
        <f t="shared" si="2"/>
        <v>0</v>
      </c>
      <c r="K5" s="33"/>
      <c r="L5" s="33"/>
      <c r="M5" s="33"/>
      <c r="N5" s="34"/>
      <c r="O5" s="34"/>
    </row>
    <row r="6" spans="2:21" ht="22" customHeight="1">
      <c r="B6" s="32"/>
      <c r="C6" s="33"/>
      <c r="D6" s="33"/>
      <c r="E6" s="33"/>
      <c r="F6" s="33"/>
      <c r="G6" s="61">
        <f t="shared" si="0"/>
        <v>0</v>
      </c>
      <c r="H6" s="33"/>
      <c r="I6" s="64">
        <f t="shared" si="1"/>
        <v>0</v>
      </c>
      <c r="J6" s="64">
        <f t="shared" si="2"/>
        <v>0</v>
      </c>
      <c r="K6" s="33"/>
      <c r="L6" s="33"/>
      <c r="M6" s="33"/>
      <c r="N6" s="34"/>
      <c r="O6" s="34"/>
    </row>
    <row r="7" spans="2:21" ht="22" customHeight="1">
      <c r="B7" s="32" t="s">
        <v>19</v>
      </c>
      <c r="C7" s="33"/>
      <c r="D7" s="33"/>
      <c r="E7" s="33"/>
      <c r="F7" s="33"/>
      <c r="G7" s="61">
        <f t="shared" si="0"/>
        <v>0</v>
      </c>
      <c r="H7" s="33"/>
      <c r="I7" s="64">
        <f t="shared" si="1"/>
        <v>0</v>
      </c>
      <c r="J7" s="64">
        <f t="shared" si="2"/>
        <v>0</v>
      </c>
      <c r="K7" s="33"/>
      <c r="L7" s="33"/>
      <c r="M7" s="33"/>
      <c r="N7" s="34"/>
      <c r="O7" s="34"/>
    </row>
    <row r="8" spans="2:21" ht="22" customHeight="1">
      <c r="B8" s="32"/>
      <c r="C8" s="33"/>
      <c r="D8" s="33"/>
      <c r="E8" s="33"/>
      <c r="F8" s="33"/>
      <c r="G8" s="61">
        <f t="shared" si="0"/>
        <v>0</v>
      </c>
      <c r="H8" s="33"/>
      <c r="I8" s="64">
        <f t="shared" si="1"/>
        <v>0</v>
      </c>
      <c r="J8" s="64">
        <f t="shared" si="2"/>
        <v>0</v>
      </c>
      <c r="K8" s="33"/>
      <c r="L8" s="33"/>
      <c r="M8" s="33"/>
      <c r="N8" s="34"/>
      <c r="O8" s="34"/>
    </row>
    <row r="9" spans="2:21" ht="22" customHeight="1">
      <c r="B9" s="32"/>
      <c r="C9" s="33"/>
      <c r="D9" s="33"/>
      <c r="E9" s="33"/>
      <c r="F9" s="33"/>
      <c r="G9" s="61">
        <f t="shared" si="0"/>
        <v>0</v>
      </c>
      <c r="H9" s="33"/>
      <c r="I9" s="64">
        <f t="shared" si="1"/>
        <v>0</v>
      </c>
      <c r="J9" s="64">
        <f t="shared" si="2"/>
        <v>0</v>
      </c>
      <c r="K9" s="33"/>
      <c r="L9" s="33"/>
      <c r="M9" s="33"/>
      <c r="N9" s="34"/>
      <c r="O9" s="34"/>
    </row>
    <row r="10" spans="2:21" ht="22" customHeight="1">
      <c r="B10" s="32"/>
      <c r="C10" s="33"/>
      <c r="D10" s="33"/>
      <c r="E10" s="33"/>
      <c r="F10" s="33"/>
      <c r="G10" s="61">
        <f t="shared" si="0"/>
        <v>0</v>
      </c>
      <c r="H10" s="33"/>
      <c r="I10" s="64">
        <f t="shared" si="1"/>
        <v>0</v>
      </c>
      <c r="J10" s="64">
        <f t="shared" si="2"/>
        <v>0</v>
      </c>
      <c r="K10" s="33"/>
      <c r="L10" s="33"/>
      <c r="M10" s="33"/>
      <c r="N10" s="34"/>
      <c r="O10" s="34"/>
    </row>
    <row r="11" spans="2:21" ht="22" customHeight="1">
      <c r="B11" s="32"/>
      <c r="C11" s="33"/>
      <c r="D11" s="33"/>
      <c r="E11" s="33"/>
      <c r="F11" s="33"/>
      <c r="G11" s="61">
        <f t="shared" si="0"/>
        <v>0</v>
      </c>
      <c r="H11" s="33"/>
      <c r="I11" s="64">
        <f t="shared" si="1"/>
        <v>0</v>
      </c>
      <c r="J11" s="64">
        <f t="shared" si="2"/>
        <v>0</v>
      </c>
      <c r="K11" s="33"/>
      <c r="L11" s="33"/>
      <c r="M11" s="33"/>
      <c r="N11" s="34"/>
      <c r="O11" s="34"/>
    </row>
    <row r="12" spans="2:21" ht="22" customHeight="1">
      <c r="B12" s="32" t="s">
        <v>20</v>
      </c>
      <c r="C12" s="33"/>
      <c r="D12" s="33" t="s">
        <v>239</v>
      </c>
      <c r="E12" s="33" t="s">
        <v>225</v>
      </c>
      <c r="F12" s="81">
        <v>31</v>
      </c>
      <c r="G12" s="61">
        <f t="shared" si="0"/>
        <v>33.945</v>
      </c>
      <c r="H12" s="33"/>
      <c r="I12" s="64">
        <f t="shared" si="1"/>
        <v>190.185</v>
      </c>
      <c r="J12" s="64">
        <f t="shared" si="2"/>
        <v>208.25257500000001</v>
      </c>
      <c r="K12" s="33"/>
      <c r="L12" s="33" t="s">
        <v>224</v>
      </c>
      <c r="M12" s="33">
        <v>240</v>
      </c>
      <c r="N12" s="34"/>
      <c r="O12" s="34"/>
    </row>
    <row r="13" spans="2:21" ht="22" customHeight="1">
      <c r="B13" s="32"/>
      <c r="C13" s="33"/>
      <c r="D13" s="33" t="s">
        <v>242</v>
      </c>
      <c r="E13" s="33" t="s">
        <v>237</v>
      </c>
      <c r="F13" s="81">
        <v>31</v>
      </c>
      <c r="G13" s="61">
        <f t="shared" si="0"/>
        <v>33.945</v>
      </c>
      <c r="H13" s="33"/>
      <c r="I13" s="64">
        <f t="shared" si="1"/>
        <v>190.185</v>
      </c>
      <c r="J13" s="64">
        <f t="shared" si="2"/>
        <v>208.25257500000001</v>
      </c>
      <c r="K13" s="33"/>
      <c r="L13" s="33" t="s">
        <v>238</v>
      </c>
      <c r="M13" s="33">
        <v>230</v>
      </c>
      <c r="N13" s="34"/>
      <c r="O13" s="34"/>
    </row>
    <row r="14" spans="2:21" ht="22" customHeight="1">
      <c r="B14" s="32"/>
      <c r="C14" s="33"/>
      <c r="D14" s="33" t="s">
        <v>233</v>
      </c>
      <c r="E14" s="33" t="s">
        <v>234</v>
      </c>
      <c r="F14" s="81">
        <v>30</v>
      </c>
      <c r="G14" s="61">
        <f t="shared" si="0"/>
        <v>32.85</v>
      </c>
      <c r="H14" s="33"/>
      <c r="I14" s="64">
        <f t="shared" si="1"/>
        <v>184.04999999999998</v>
      </c>
      <c r="J14" s="64">
        <f t="shared" si="2"/>
        <v>201.53475</v>
      </c>
      <c r="K14" s="33"/>
      <c r="L14" s="33" t="s">
        <v>232</v>
      </c>
      <c r="M14" s="33">
        <v>230</v>
      </c>
      <c r="N14" s="34"/>
      <c r="O14" s="34"/>
    </row>
    <row r="15" spans="2:21" ht="22" customHeight="1">
      <c r="B15" s="32"/>
      <c r="C15" s="33"/>
      <c r="D15" s="33" t="s">
        <v>240</v>
      </c>
      <c r="E15" s="33" t="s">
        <v>234</v>
      </c>
      <c r="F15" s="81">
        <v>30</v>
      </c>
      <c r="G15" s="61">
        <f t="shared" si="0"/>
        <v>32.85</v>
      </c>
      <c r="H15" s="33"/>
      <c r="I15" s="64">
        <f t="shared" si="1"/>
        <v>184.04999999999998</v>
      </c>
      <c r="J15" s="64">
        <f t="shared" si="2"/>
        <v>201.53475</v>
      </c>
      <c r="K15" s="33"/>
      <c r="L15" s="33" t="s">
        <v>235</v>
      </c>
      <c r="M15" s="33">
        <v>230</v>
      </c>
      <c r="N15" s="34"/>
      <c r="O15" s="34"/>
    </row>
    <row r="16" spans="2:21" ht="22" customHeight="1">
      <c r="B16" s="32"/>
      <c r="C16" s="33"/>
      <c r="D16" s="33" t="s">
        <v>226</v>
      </c>
      <c r="E16" s="33" t="s">
        <v>227</v>
      </c>
      <c r="F16" s="81">
        <v>28</v>
      </c>
      <c r="G16" s="61">
        <f t="shared" si="0"/>
        <v>30.66</v>
      </c>
      <c r="H16" s="33"/>
      <c r="I16" s="64">
        <f t="shared" si="1"/>
        <v>171.78</v>
      </c>
      <c r="J16" s="64">
        <f t="shared" si="2"/>
        <v>188.09909999999999</v>
      </c>
      <c r="K16" s="33"/>
      <c r="L16" s="33" t="s">
        <v>231</v>
      </c>
      <c r="M16" s="33">
        <v>220</v>
      </c>
      <c r="N16" s="34"/>
      <c r="O16" s="34"/>
    </row>
    <row r="17" spans="2:15" ht="22" customHeight="1">
      <c r="B17" s="32"/>
      <c r="C17" s="33"/>
      <c r="D17" s="33" t="s">
        <v>241</v>
      </c>
      <c r="E17" s="33" t="s">
        <v>236</v>
      </c>
      <c r="F17" s="81">
        <v>26</v>
      </c>
      <c r="G17" s="61">
        <f t="shared" si="0"/>
        <v>28.47</v>
      </c>
      <c r="H17" s="33"/>
      <c r="I17" s="64">
        <f t="shared" si="1"/>
        <v>159.51</v>
      </c>
      <c r="J17" s="64">
        <f t="shared" si="2"/>
        <v>174.66344999999998</v>
      </c>
      <c r="K17" s="33"/>
      <c r="L17" s="33" t="s">
        <v>229</v>
      </c>
      <c r="M17" s="33">
        <v>220</v>
      </c>
      <c r="N17" s="34"/>
      <c r="O17" s="34"/>
    </row>
    <row r="18" spans="2:15" ht="22" customHeight="1">
      <c r="B18" s="32"/>
      <c r="C18" s="33"/>
      <c r="D18" s="33" t="s">
        <v>228</v>
      </c>
      <c r="E18" s="33" t="s">
        <v>230</v>
      </c>
      <c r="F18" s="81">
        <v>29</v>
      </c>
      <c r="G18" s="61">
        <f t="shared" si="0"/>
        <v>31.754999999999999</v>
      </c>
      <c r="H18" s="33"/>
      <c r="I18" s="64">
        <f t="shared" si="1"/>
        <v>177.91499999999999</v>
      </c>
      <c r="J18" s="64">
        <f t="shared" si="2"/>
        <v>194.816925</v>
      </c>
      <c r="K18" s="33"/>
      <c r="L18" s="33" t="s">
        <v>229</v>
      </c>
      <c r="M18" s="33">
        <v>220</v>
      </c>
      <c r="N18" s="34"/>
      <c r="O18" s="34"/>
    </row>
    <row r="19" spans="2:15" ht="22" customHeight="1">
      <c r="B19" s="32"/>
      <c r="C19" s="33"/>
      <c r="D19" s="33"/>
      <c r="E19" s="33"/>
      <c r="F19" s="81"/>
      <c r="G19" s="61"/>
      <c r="H19" s="33"/>
      <c r="I19" s="64"/>
      <c r="J19" s="64"/>
      <c r="K19" s="33"/>
      <c r="L19" s="33"/>
      <c r="M19" s="33"/>
      <c r="N19" s="34"/>
      <c r="O19" s="34"/>
    </row>
    <row r="20" spans="2:15" ht="22" customHeight="1">
      <c r="B20" s="32" t="s">
        <v>18</v>
      </c>
      <c r="C20" s="33"/>
      <c r="D20" s="33"/>
      <c r="E20" s="33"/>
      <c r="F20" s="33"/>
      <c r="G20" s="61">
        <f t="shared" si="0"/>
        <v>0</v>
      </c>
      <c r="H20" s="33"/>
      <c r="I20" s="64">
        <f t="shared" si="1"/>
        <v>0</v>
      </c>
      <c r="J20" s="64">
        <f t="shared" si="2"/>
        <v>0</v>
      </c>
      <c r="K20" s="33"/>
      <c r="L20" s="33"/>
      <c r="M20" s="33"/>
      <c r="N20" s="34"/>
      <c r="O20" s="34"/>
    </row>
    <row r="21" spans="2:15" ht="22" customHeight="1">
      <c r="B21" s="32"/>
      <c r="C21" s="33"/>
      <c r="D21" s="33"/>
      <c r="E21" s="33"/>
      <c r="F21" s="33"/>
      <c r="G21" s="61">
        <f t="shared" si="0"/>
        <v>0</v>
      </c>
      <c r="H21" s="33"/>
      <c r="I21" s="64">
        <f t="shared" si="1"/>
        <v>0</v>
      </c>
      <c r="J21" s="64">
        <f t="shared" si="2"/>
        <v>0</v>
      </c>
      <c r="K21" s="33"/>
      <c r="L21" s="33"/>
      <c r="M21" s="33"/>
      <c r="N21" s="34"/>
      <c r="O21" s="34"/>
    </row>
    <row r="22" spans="2:15" ht="22" customHeight="1">
      <c r="B22" s="32"/>
      <c r="C22" s="33"/>
      <c r="D22" s="33"/>
      <c r="E22" s="33"/>
      <c r="F22" s="33"/>
      <c r="G22" s="61">
        <f t="shared" si="0"/>
        <v>0</v>
      </c>
      <c r="H22" s="33"/>
      <c r="I22" s="64">
        <f t="shared" si="1"/>
        <v>0</v>
      </c>
      <c r="J22" s="64">
        <f t="shared" si="2"/>
        <v>0</v>
      </c>
      <c r="K22" s="33"/>
      <c r="L22" s="33"/>
      <c r="M22" s="33"/>
      <c r="N22" s="34"/>
      <c r="O22" s="34"/>
    </row>
    <row r="23" spans="2:15" ht="22" customHeight="1">
      <c r="B23" s="32"/>
      <c r="C23" s="33"/>
      <c r="D23" s="33"/>
      <c r="E23" s="33"/>
      <c r="F23" s="33"/>
      <c r="G23" s="61">
        <f t="shared" si="0"/>
        <v>0</v>
      </c>
      <c r="H23" s="33"/>
      <c r="I23" s="64">
        <f t="shared" si="1"/>
        <v>0</v>
      </c>
      <c r="J23" s="64">
        <f t="shared" si="2"/>
        <v>0</v>
      </c>
      <c r="K23" s="33"/>
      <c r="L23" s="33"/>
      <c r="M23" s="33"/>
      <c r="N23" s="34"/>
      <c r="O23" s="34"/>
    </row>
    <row r="24" spans="2:15" ht="22" customHeight="1">
      <c r="B24" s="35"/>
      <c r="C24" s="36"/>
      <c r="D24" s="36"/>
      <c r="E24" s="36"/>
      <c r="F24" s="36"/>
      <c r="G24" s="61">
        <f t="shared" si="0"/>
        <v>0</v>
      </c>
      <c r="H24" s="36"/>
      <c r="I24" s="64">
        <f t="shared" si="1"/>
        <v>0</v>
      </c>
      <c r="J24" s="64">
        <f t="shared" si="2"/>
        <v>0</v>
      </c>
      <c r="K24" s="36"/>
      <c r="L24" s="36"/>
      <c r="M24" s="36"/>
      <c r="N24" s="37"/>
      <c r="O24" s="37"/>
    </row>
  </sheetData>
  <phoneticPr fontId="1" type="noConversion"/>
  <hyperlinks>
    <hyperlink ref="D17" r:id="rId1"/>
    <hyperlink ref="D13" r:id="rId2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"/>
  <sheetViews>
    <sheetView workbookViewId="0">
      <selection activeCell="K6" sqref="K6"/>
    </sheetView>
  </sheetViews>
  <sheetFormatPr baseColWidth="10" defaultColWidth="8.83203125" defaultRowHeight="22" customHeight="1" x14ac:dyDescent="0"/>
  <cols>
    <col min="1" max="1" width="5.1640625" customWidth="1"/>
    <col min="4" max="4" width="25" customWidth="1"/>
    <col min="7" max="7" width="11.6640625" customWidth="1"/>
    <col min="9" max="9" width="13.83203125" customWidth="1"/>
    <col min="10" max="10" width="12.6640625" customWidth="1"/>
    <col min="11" max="11" width="12.5" customWidth="1"/>
    <col min="12" max="12" width="13.1640625" customWidth="1"/>
    <col min="14" max="14" width="12.1640625" customWidth="1"/>
  </cols>
  <sheetData>
    <row r="1" spans="2:21" s="3" customFormat="1" ht="55" customHeight="1">
      <c r="B1" s="3" t="s">
        <v>1</v>
      </c>
      <c r="C1" s="3" t="s">
        <v>128</v>
      </c>
      <c r="D1" s="3" t="s">
        <v>2</v>
      </c>
      <c r="E1" s="3" t="s">
        <v>9</v>
      </c>
      <c r="F1" s="3" t="s">
        <v>22</v>
      </c>
      <c r="G1" s="3" t="s">
        <v>129</v>
      </c>
      <c r="H1" s="3" t="s">
        <v>3</v>
      </c>
      <c r="I1" s="3" t="s">
        <v>94</v>
      </c>
      <c r="J1" s="3" t="s">
        <v>95</v>
      </c>
      <c r="K1" s="3" t="s">
        <v>251</v>
      </c>
      <c r="L1" s="3" t="s">
        <v>41</v>
      </c>
      <c r="M1" s="3" t="s">
        <v>4</v>
      </c>
      <c r="N1" s="3" t="s">
        <v>219</v>
      </c>
      <c r="O1" s="3" t="s">
        <v>14</v>
      </c>
      <c r="Q1" s="3" t="s">
        <v>5</v>
      </c>
      <c r="R1" s="3" t="s">
        <v>6</v>
      </c>
      <c r="S1" s="3" t="s">
        <v>7</v>
      </c>
      <c r="T1" s="3" t="s">
        <v>8</v>
      </c>
      <c r="U1" s="3" t="s">
        <v>59</v>
      </c>
    </row>
    <row r="2" spans="2:21" ht="22" customHeight="1">
      <c r="B2" s="41" t="s">
        <v>160</v>
      </c>
      <c r="C2" s="42">
        <v>3101</v>
      </c>
      <c r="D2" s="42" t="s">
        <v>161</v>
      </c>
      <c r="E2" s="42" t="s">
        <v>164</v>
      </c>
      <c r="F2" s="42">
        <v>36</v>
      </c>
      <c r="G2" s="63">
        <f t="shared" ref="G2:G15" si="0">F2*(1+0.095)</f>
        <v>39.42</v>
      </c>
      <c r="H2" s="91" t="s">
        <v>167</v>
      </c>
      <c r="I2" s="69">
        <f t="shared" ref="I2:I15" si="1">F2*6.135</f>
        <v>220.85999999999999</v>
      </c>
      <c r="J2" s="69">
        <f t="shared" ref="J2:J15" si="2">G2*6.135</f>
        <v>241.8417</v>
      </c>
      <c r="K2" s="42"/>
      <c r="L2" s="42" t="s">
        <v>179</v>
      </c>
      <c r="M2" s="42">
        <v>320</v>
      </c>
      <c r="N2" s="76">
        <f>M2-J2</f>
        <v>78.158299999999997</v>
      </c>
      <c r="O2" s="43"/>
    </row>
    <row r="3" spans="2:21" ht="22" customHeight="1">
      <c r="B3" s="41" t="s">
        <v>160</v>
      </c>
      <c r="C3" s="45">
        <v>3102</v>
      </c>
      <c r="D3" s="45" t="s">
        <v>162</v>
      </c>
      <c r="E3" s="45" t="s">
        <v>187</v>
      </c>
      <c r="F3" s="45">
        <v>36</v>
      </c>
      <c r="G3" s="59">
        <f t="shared" si="0"/>
        <v>39.42</v>
      </c>
      <c r="H3" s="91"/>
      <c r="I3" s="65">
        <f t="shared" si="1"/>
        <v>220.85999999999999</v>
      </c>
      <c r="J3" s="65">
        <f t="shared" si="2"/>
        <v>241.8417</v>
      </c>
      <c r="K3" s="45"/>
      <c r="L3" s="45" t="s">
        <v>180</v>
      </c>
      <c r="M3" s="45">
        <v>320</v>
      </c>
      <c r="N3" s="76">
        <f t="shared" ref="N3:N13" si="3">M3-J3</f>
        <v>78.158299999999997</v>
      </c>
      <c r="O3" s="46"/>
    </row>
    <row r="4" spans="2:21" ht="22" customHeight="1">
      <c r="B4" s="41" t="s">
        <v>160</v>
      </c>
      <c r="C4" s="45">
        <v>3103</v>
      </c>
      <c r="D4" s="45" t="s">
        <v>218</v>
      </c>
      <c r="E4" s="45" t="s">
        <v>173</v>
      </c>
      <c r="F4" s="45">
        <v>30</v>
      </c>
      <c r="G4" s="59">
        <f t="shared" si="0"/>
        <v>32.85</v>
      </c>
      <c r="H4" s="91"/>
      <c r="I4" s="65">
        <f t="shared" si="1"/>
        <v>184.04999999999998</v>
      </c>
      <c r="J4" s="65">
        <f t="shared" si="2"/>
        <v>201.53475</v>
      </c>
      <c r="K4" s="45"/>
      <c r="L4" s="45" t="s">
        <v>181</v>
      </c>
      <c r="M4" s="45">
        <v>260</v>
      </c>
      <c r="N4" s="76">
        <f t="shared" si="3"/>
        <v>58.465249999999997</v>
      </c>
      <c r="O4" s="46"/>
    </row>
    <row r="5" spans="2:21" ht="22" customHeight="1">
      <c r="B5" s="41" t="s">
        <v>160</v>
      </c>
      <c r="C5" s="45">
        <v>3104</v>
      </c>
      <c r="D5" s="45" t="s">
        <v>163</v>
      </c>
      <c r="E5" s="45" t="s">
        <v>165</v>
      </c>
      <c r="F5" s="45">
        <v>50</v>
      </c>
      <c r="G5" s="59">
        <f t="shared" si="0"/>
        <v>54.75</v>
      </c>
      <c r="H5" s="91"/>
      <c r="I5" s="65">
        <f t="shared" si="1"/>
        <v>306.75</v>
      </c>
      <c r="J5" s="65">
        <f t="shared" si="2"/>
        <v>335.89125000000001</v>
      </c>
      <c r="K5" s="45"/>
      <c r="L5" s="45" t="s">
        <v>182</v>
      </c>
      <c r="M5" s="45">
        <v>400</v>
      </c>
      <c r="N5" s="76">
        <f t="shared" si="3"/>
        <v>64.108749999999986</v>
      </c>
      <c r="O5" s="46"/>
    </row>
    <row r="6" spans="2:21" ht="22" customHeight="1">
      <c r="B6" s="41" t="s">
        <v>160</v>
      </c>
      <c r="C6" s="45">
        <v>3105</v>
      </c>
      <c r="D6" s="45" t="s">
        <v>166</v>
      </c>
      <c r="E6" s="45" t="s">
        <v>187</v>
      </c>
      <c r="F6" s="45">
        <v>28</v>
      </c>
      <c r="G6" s="59">
        <f t="shared" si="0"/>
        <v>30.66</v>
      </c>
      <c r="H6" s="91"/>
      <c r="I6" s="65">
        <f t="shared" si="1"/>
        <v>171.78</v>
      </c>
      <c r="J6" s="65">
        <f t="shared" si="2"/>
        <v>188.09909999999999</v>
      </c>
      <c r="K6" s="45"/>
      <c r="L6" s="45" t="s">
        <v>183</v>
      </c>
      <c r="M6" s="45">
        <v>320</v>
      </c>
      <c r="N6" s="76">
        <f t="shared" si="3"/>
        <v>131.90090000000001</v>
      </c>
      <c r="O6" s="46"/>
    </row>
    <row r="7" spans="2:21" ht="22" customHeight="1">
      <c r="B7" s="41" t="s">
        <v>160</v>
      </c>
      <c r="C7" s="45">
        <v>3106</v>
      </c>
      <c r="D7" s="45" t="s">
        <v>168</v>
      </c>
      <c r="E7" s="45" t="s">
        <v>169</v>
      </c>
      <c r="F7" s="45">
        <v>36</v>
      </c>
      <c r="G7" s="59">
        <f t="shared" si="0"/>
        <v>39.42</v>
      </c>
      <c r="H7" s="91"/>
      <c r="I7" s="65">
        <f t="shared" si="1"/>
        <v>220.85999999999999</v>
      </c>
      <c r="J7" s="65">
        <f t="shared" si="2"/>
        <v>241.8417</v>
      </c>
      <c r="K7" s="45"/>
      <c r="L7" s="45" t="s">
        <v>184</v>
      </c>
      <c r="M7" s="45">
        <v>320</v>
      </c>
      <c r="N7" s="76">
        <f t="shared" si="3"/>
        <v>78.158299999999997</v>
      </c>
      <c r="O7" s="46"/>
    </row>
    <row r="8" spans="2:21" ht="22" customHeight="1">
      <c r="B8" s="41" t="s">
        <v>160</v>
      </c>
      <c r="C8" s="45">
        <v>3107</v>
      </c>
      <c r="D8" s="45" t="s">
        <v>170</v>
      </c>
      <c r="E8" s="45" t="s">
        <v>171</v>
      </c>
      <c r="F8" s="45">
        <v>50</v>
      </c>
      <c r="G8" s="59">
        <f t="shared" si="0"/>
        <v>54.75</v>
      </c>
      <c r="H8" s="91"/>
      <c r="I8" s="65">
        <f t="shared" si="1"/>
        <v>306.75</v>
      </c>
      <c r="J8" s="65">
        <f t="shared" si="2"/>
        <v>335.89125000000001</v>
      </c>
      <c r="K8" s="45"/>
      <c r="L8" s="45" t="s">
        <v>185</v>
      </c>
      <c r="M8" s="45">
        <v>400</v>
      </c>
      <c r="N8" s="76">
        <f t="shared" si="3"/>
        <v>64.108749999999986</v>
      </c>
      <c r="O8" s="46"/>
    </row>
    <row r="9" spans="2:21" ht="22" customHeight="1">
      <c r="B9" s="41" t="s">
        <v>160</v>
      </c>
      <c r="C9" s="45">
        <v>3108</v>
      </c>
      <c r="D9" s="45" t="s">
        <v>172</v>
      </c>
      <c r="E9" s="45" t="s">
        <v>173</v>
      </c>
      <c r="F9" s="45">
        <v>30</v>
      </c>
      <c r="G9" s="59">
        <f t="shared" si="0"/>
        <v>32.85</v>
      </c>
      <c r="H9" s="91"/>
      <c r="I9" s="65">
        <f t="shared" si="1"/>
        <v>184.04999999999998</v>
      </c>
      <c r="J9" s="65">
        <f t="shared" si="2"/>
        <v>201.53475</v>
      </c>
      <c r="K9" s="45"/>
      <c r="L9" s="45" t="s">
        <v>180</v>
      </c>
      <c r="M9" s="45">
        <v>260</v>
      </c>
      <c r="N9" s="76">
        <f t="shared" si="3"/>
        <v>58.465249999999997</v>
      </c>
      <c r="O9" s="46"/>
    </row>
    <row r="10" spans="2:21" ht="22" customHeight="1">
      <c r="B10" s="41" t="s">
        <v>160</v>
      </c>
      <c r="C10" s="45">
        <v>3109</v>
      </c>
      <c r="D10" s="45" t="s">
        <v>178</v>
      </c>
      <c r="E10" s="45" t="s">
        <v>165</v>
      </c>
      <c r="F10" s="45">
        <v>50</v>
      </c>
      <c r="G10" s="59">
        <f t="shared" si="0"/>
        <v>54.75</v>
      </c>
      <c r="H10" s="91"/>
      <c r="I10" s="65">
        <f t="shared" si="1"/>
        <v>306.75</v>
      </c>
      <c r="J10" s="65">
        <f t="shared" si="2"/>
        <v>335.89125000000001</v>
      </c>
      <c r="K10" s="45"/>
      <c r="L10" s="45">
        <v>400</v>
      </c>
      <c r="M10" s="45">
        <v>400</v>
      </c>
      <c r="N10" s="76">
        <f t="shared" si="3"/>
        <v>64.108749999999986</v>
      </c>
      <c r="O10" s="46"/>
    </row>
    <row r="11" spans="2:21" ht="22" customHeight="1">
      <c r="B11" s="41" t="s">
        <v>160</v>
      </c>
      <c r="C11" s="45">
        <v>3110</v>
      </c>
      <c r="D11" s="45" t="s">
        <v>174</v>
      </c>
      <c r="E11" s="45" t="s">
        <v>175</v>
      </c>
      <c r="F11" s="45">
        <v>16</v>
      </c>
      <c r="G11" s="59">
        <f t="shared" si="0"/>
        <v>17.52</v>
      </c>
      <c r="H11" s="91"/>
      <c r="I11" s="65">
        <f t="shared" si="1"/>
        <v>98.16</v>
      </c>
      <c r="J11" s="65">
        <f t="shared" si="2"/>
        <v>107.48519999999999</v>
      </c>
      <c r="K11" s="45"/>
      <c r="L11" s="45" t="s">
        <v>186</v>
      </c>
      <c r="M11" s="45">
        <v>180</v>
      </c>
      <c r="N11" s="76">
        <f t="shared" si="3"/>
        <v>72.514800000000008</v>
      </c>
      <c r="O11" s="46"/>
    </row>
    <row r="12" spans="2:21" ht="22" customHeight="1">
      <c r="B12" s="41" t="s">
        <v>160</v>
      </c>
      <c r="C12" s="45">
        <v>3111</v>
      </c>
      <c r="D12" s="45" t="s">
        <v>176</v>
      </c>
      <c r="E12" s="45" t="s">
        <v>177</v>
      </c>
      <c r="F12" s="45">
        <v>16</v>
      </c>
      <c r="G12" s="59">
        <f t="shared" si="0"/>
        <v>17.52</v>
      </c>
      <c r="H12" s="91"/>
      <c r="I12" s="65">
        <f t="shared" si="1"/>
        <v>98.16</v>
      </c>
      <c r="J12" s="65">
        <f t="shared" si="2"/>
        <v>107.48519999999999</v>
      </c>
      <c r="K12" s="45"/>
      <c r="L12" s="45" t="s">
        <v>180</v>
      </c>
      <c r="M12" s="45">
        <v>180</v>
      </c>
      <c r="N12" s="76">
        <f t="shared" si="3"/>
        <v>72.514800000000008</v>
      </c>
      <c r="O12" s="46"/>
    </row>
    <row r="13" spans="2:21" ht="22" customHeight="1">
      <c r="B13" s="47"/>
      <c r="C13" s="48"/>
      <c r="D13" s="48"/>
      <c r="E13" s="48"/>
      <c r="F13" s="48"/>
      <c r="G13" s="59">
        <f t="shared" si="0"/>
        <v>0</v>
      </c>
      <c r="H13" s="91"/>
      <c r="I13" s="65">
        <f t="shared" si="1"/>
        <v>0</v>
      </c>
      <c r="J13" s="65">
        <f t="shared" si="2"/>
        <v>0</v>
      </c>
      <c r="K13" s="48"/>
      <c r="L13" s="48"/>
      <c r="M13" s="48"/>
      <c r="N13" s="76">
        <f t="shared" si="3"/>
        <v>0</v>
      </c>
      <c r="O13" s="49"/>
    </row>
    <row r="14" spans="2:21" ht="22" customHeight="1">
      <c r="B14" s="47"/>
      <c r="C14" s="48"/>
      <c r="D14" s="48"/>
      <c r="E14" s="48"/>
      <c r="F14" s="48"/>
      <c r="G14" s="59">
        <f t="shared" si="0"/>
        <v>0</v>
      </c>
      <c r="H14" s="91"/>
      <c r="I14" s="65">
        <f t="shared" si="1"/>
        <v>0</v>
      </c>
      <c r="J14" s="65">
        <f t="shared" si="2"/>
        <v>0</v>
      </c>
      <c r="K14" s="48"/>
      <c r="L14" s="48"/>
      <c r="M14" s="48"/>
      <c r="N14" s="49"/>
      <c r="O14" s="49"/>
    </row>
    <row r="15" spans="2:21" ht="22" customHeight="1">
      <c r="B15" s="47"/>
      <c r="C15" s="48"/>
      <c r="D15" s="48"/>
      <c r="E15" s="48"/>
      <c r="F15" s="48"/>
      <c r="G15" s="59">
        <f t="shared" si="0"/>
        <v>0</v>
      </c>
      <c r="H15" s="91"/>
      <c r="I15" s="65">
        <f t="shared" si="1"/>
        <v>0</v>
      </c>
      <c r="J15" s="65">
        <f t="shared" si="2"/>
        <v>0</v>
      </c>
      <c r="K15" s="48"/>
      <c r="L15" s="48"/>
      <c r="M15" s="48"/>
      <c r="N15" s="49"/>
      <c r="O15" s="49"/>
    </row>
  </sheetData>
  <mergeCells count="1">
    <mergeCell ref="H2:H15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4"/>
  <sheetViews>
    <sheetView workbookViewId="0">
      <selection activeCell="K8" sqref="K8"/>
    </sheetView>
  </sheetViews>
  <sheetFormatPr baseColWidth="10" defaultColWidth="8.83203125" defaultRowHeight="22" customHeight="1" x14ac:dyDescent="0"/>
  <cols>
    <col min="1" max="1" width="7.5" customWidth="1"/>
    <col min="2" max="2" width="11.83203125" customWidth="1"/>
    <col min="4" max="4" width="21.1640625" customWidth="1"/>
    <col min="7" max="7" width="11" customWidth="1"/>
    <col min="9" max="9" width="11.83203125" customWidth="1"/>
    <col min="10" max="10" width="13.5" customWidth="1"/>
    <col min="11" max="11" width="11.1640625" customWidth="1"/>
    <col min="12" max="12" width="13.33203125" customWidth="1"/>
    <col min="14" max="14" width="10" bestFit="1" customWidth="1"/>
  </cols>
  <sheetData>
    <row r="1" spans="2:21" s="3" customFormat="1" ht="45" customHeight="1">
      <c r="B1" s="3" t="s">
        <v>1</v>
      </c>
      <c r="C1" s="3" t="s">
        <v>128</v>
      </c>
      <c r="D1" s="3" t="s">
        <v>2</v>
      </c>
      <c r="E1" s="3" t="s">
        <v>9</v>
      </c>
      <c r="F1" s="3" t="s">
        <v>22</v>
      </c>
      <c r="G1" s="3" t="s">
        <v>129</v>
      </c>
      <c r="H1" s="3" t="s">
        <v>3</v>
      </c>
      <c r="I1" s="3" t="s">
        <v>94</v>
      </c>
      <c r="J1" s="3" t="s">
        <v>95</v>
      </c>
      <c r="K1" s="3" t="s">
        <v>251</v>
      </c>
      <c r="L1" s="3" t="s">
        <v>41</v>
      </c>
      <c r="M1" s="3" t="s">
        <v>4</v>
      </c>
      <c r="N1" s="3" t="s">
        <v>219</v>
      </c>
      <c r="O1" s="3" t="s">
        <v>14</v>
      </c>
      <c r="Q1" s="3" t="s">
        <v>5</v>
      </c>
      <c r="R1" s="3" t="s">
        <v>6</v>
      </c>
      <c r="S1" s="3" t="s">
        <v>7</v>
      </c>
      <c r="T1" s="3" t="s">
        <v>8</v>
      </c>
      <c r="U1" s="3" t="s">
        <v>59</v>
      </c>
    </row>
    <row r="2" spans="2:21" ht="22" customHeight="1">
      <c r="B2" s="50" t="s">
        <v>189</v>
      </c>
      <c r="C2" s="51">
        <v>4101</v>
      </c>
      <c r="D2" s="51" t="s">
        <v>199</v>
      </c>
      <c r="E2" s="51" t="s">
        <v>203</v>
      </c>
      <c r="F2" s="75">
        <v>16</v>
      </c>
      <c r="G2" s="73">
        <f t="shared" ref="G2:G7" si="0">F2*(1+0.095)</f>
        <v>17.52</v>
      </c>
      <c r="H2" s="51"/>
      <c r="I2" s="74">
        <f t="shared" ref="I2:J7" si="1">F2*6.135</f>
        <v>98.16</v>
      </c>
      <c r="J2" s="74">
        <f t="shared" si="1"/>
        <v>107.48519999999999</v>
      </c>
      <c r="K2" s="51"/>
      <c r="L2" s="51"/>
      <c r="M2" s="51">
        <v>160</v>
      </c>
      <c r="N2" s="77">
        <f>M2-J2</f>
        <v>52.514800000000008</v>
      </c>
      <c r="O2" s="52"/>
    </row>
    <row r="3" spans="2:21" ht="22" customHeight="1">
      <c r="B3" s="50" t="s">
        <v>189</v>
      </c>
      <c r="C3" s="51">
        <v>4102</v>
      </c>
      <c r="D3" s="51" t="s">
        <v>199</v>
      </c>
      <c r="E3" s="51" t="s">
        <v>204</v>
      </c>
      <c r="F3" s="75">
        <v>26</v>
      </c>
      <c r="G3" s="67">
        <f t="shared" si="0"/>
        <v>28.47</v>
      </c>
      <c r="H3" s="51"/>
      <c r="I3" s="68">
        <f t="shared" si="1"/>
        <v>159.51</v>
      </c>
      <c r="J3" s="68">
        <f t="shared" si="1"/>
        <v>174.66344999999998</v>
      </c>
      <c r="K3" s="51"/>
      <c r="L3" s="51" t="s">
        <v>205</v>
      </c>
      <c r="M3" s="51">
        <v>220</v>
      </c>
      <c r="N3" s="77">
        <f t="shared" ref="N3:N39" si="2">M3-J3</f>
        <v>45.336550000000017</v>
      </c>
      <c r="O3" s="52"/>
    </row>
    <row r="4" spans="2:21" ht="22" customHeight="1">
      <c r="B4" s="50" t="s">
        <v>189</v>
      </c>
      <c r="C4" s="54">
        <v>4103</v>
      </c>
      <c r="D4" s="54" t="s">
        <v>195</v>
      </c>
      <c r="E4" s="54" t="s">
        <v>202</v>
      </c>
      <c r="F4" s="72">
        <v>16</v>
      </c>
      <c r="G4" s="60">
        <f t="shared" si="0"/>
        <v>17.52</v>
      </c>
      <c r="H4" s="54"/>
      <c r="I4" s="66">
        <f t="shared" si="1"/>
        <v>98.16</v>
      </c>
      <c r="J4" s="66">
        <f t="shared" si="1"/>
        <v>107.48519999999999</v>
      </c>
      <c r="K4" s="54"/>
      <c r="L4" s="54"/>
      <c r="M4" s="54">
        <v>160</v>
      </c>
      <c r="N4" s="77">
        <f t="shared" si="2"/>
        <v>52.514800000000008</v>
      </c>
      <c r="O4" s="55"/>
    </row>
    <row r="5" spans="2:21" ht="22" customHeight="1">
      <c r="B5" s="50" t="s">
        <v>189</v>
      </c>
      <c r="C5" s="54">
        <v>4104</v>
      </c>
      <c r="D5" s="54" t="s">
        <v>195</v>
      </c>
      <c r="E5" s="54" t="s">
        <v>196</v>
      </c>
      <c r="F5" s="72">
        <v>26</v>
      </c>
      <c r="G5" s="60">
        <f t="shared" si="0"/>
        <v>28.47</v>
      </c>
      <c r="H5" s="54"/>
      <c r="I5" s="66">
        <f t="shared" si="1"/>
        <v>159.51</v>
      </c>
      <c r="J5" s="66">
        <f t="shared" si="1"/>
        <v>174.66344999999998</v>
      </c>
      <c r="K5" s="54"/>
      <c r="L5" s="54" t="s">
        <v>206</v>
      </c>
      <c r="M5" s="54">
        <v>220</v>
      </c>
      <c r="N5" s="77">
        <f t="shared" si="2"/>
        <v>45.336550000000017</v>
      </c>
      <c r="O5" s="55"/>
    </row>
    <row r="6" spans="2:21" ht="22" customHeight="1">
      <c r="B6" s="50" t="s">
        <v>189</v>
      </c>
      <c r="C6" s="54">
        <v>4105</v>
      </c>
      <c r="D6" s="54" t="s">
        <v>197</v>
      </c>
      <c r="E6" s="54" t="s">
        <v>198</v>
      </c>
      <c r="F6" s="72">
        <v>18</v>
      </c>
      <c r="G6" s="60">
        <f t="shared" si="0"/>
        <v>19.71</v>
      </c>
      <c r="H6" s="54"/>
      <c r="I6" s="66">
        <f t="shared" si="1"/>
        <v>110.42999999999999</v>
      </c>
      <c r="J6" s="66">
        <f t="shared" si="1"/>
        <v>120.92085</v>
      </c>
      <c r="K6" s="54"/>
      <c r="L6" s="54">
        <v>180</v>
      </c>
      <c r="M6" s="54">
        <v>170</v>
      </c>
      <c r="N6" s="77">
        <f t="shared" si="2"/>
        <v>49.079149999999998</v>
      </c>
      <c r="O6" s="55"/>
    </row>
    <row r="7" spans="2:21" ht="22" customHeight="1">
      <c r="B7" s="50" t="s">
        <v>189</v>
      </c>
      <c r="C7" s="54">
        <v>4106</v>
      </c>
      <c r="D7" s="54" t="s">
        <v>201</v>
      </c>
      <c r="E7" s="54" t="s">
        <v>200</v>
      </c>
      <c r="F7" s="72">
        <v>18</v>
      </c>
      <c r="G7" s="60">
        <f t="shared" si="0"/>
        <v>19.71</v>
      </c>
      <c r="H7" s="54"/>
      <c r="I7" s="66">
        <f t="shared" si="1"/>
        <v>110.42999999999999</v>
      </c>
      <c r="J7" s="66">
        <f t="shared" si="1"/>
        <v>120.92085</v>
      </c>
      <c r="K7" s="54"/>
      <c r="L7" s="54">
        <v>180</v>
      </c>
      <c r="M7" s="54">
        <v>170</v>
      </c>
      <c r="N7" s="77">
        <f t="shared" si="2"/>
        <v>49.079149999999998</v>
      </c>
      <c r="O7" s="55"/>
    </row>
    <row r="8" spans="2:21" ht="22" customHeight="1">
      <c r="B8" s="53"/>
      <c r="C8" s="54"/>
      <c r="D8" s="54"/>
      <c r="E8" s="54"/>
      <c r="F8" s="54"/>
      <c r="G8" s="60"/>
      <c r="H8" s="54"/>
      <c r="I8" s="66"/>
      <c r="J8" s="66"/>
      <c r="K8" s="54"/>
      <c r="L8" s="54"/>
      <c r="M8" s="54"/>
      <c r="N8" s="77">
        <f t="shared" si="2"/>
        <v>0</v>
      </c>
      <c r="O8" s="55"/>
    </row>
    <row r="9" spans="2:21" ht="22" customHeight="1">
      <c r="B9" s="53" t="s">
        <v>190</v>
      </c>
      <c r="C9" s="54">
        <v>4201</v>
      </c>
      <c r="D9" s="54" t="s">
        <v>207</v>
      </c>
      <c r="E9" s="54" t="s">
        <v>208</v>
      </c>
      <c r="F9" s="72">
        <v>25</v>
      </c>
      <c r="G9" s="60">
        <f t="shared" ref="G9:G44" si="3">F9*(1+0.095)</f>
        <v>27.375</v>
      </c>
      <c r="H9" s="54"/>
      <c r="I9" s="66">
        <f t="shared" ref="I9:I44" si="4">F9*6.135</f>
        <v>153.375</v>
      </c>
      <c r="J9" s="66">
        <f t="shared" ref="J9:J44" si="5">G9*6.135</f>
        <v>167.94562500000001</v>
      </c>
      <c r="K9" s="54"/>
      <c r="L9" s="54" t="s">
        <v>213</v>
      </c>
      <c r="M9" s="54">
        <v>200</v>
      </c>
      <c r="N9" s="77">
        <f t="shared" si="2"/>
        <v>32.054374999999993</v>
      </c>
      <c r="O9" s="55"/>
    </row>
    <row r="10" spans="2:21" ht="22" customHeight="1">
      <c r="B10" s="53" t="s">
        <v>190</v>
      </c>
      <c r="C10" s="54">
        <v>4202</v>
      </c>
      <c r="D10" s="54" t="s">
        <v>209</v>
      </c>
      <c r="E10" s="54" t="s">
        <v>212</v>
      </c>
      <c r="F10" s="72">
        <v>32</v>
      </c>
      <c r="G10" s="60">
        <f t="shared" si="3"/>
        <v>35.04</v>
      </c>
      <c r="H10" s="54"/>
      <c r="I10" s="66">
        <f t="shared" si="4"/>
        <v>196.32</v>
      </c>
      <c r="J10" s="66">
        <f t="shared" si="5"/>
        <v>214.97039999999998</v>
      </c>
      <c r="K10" s="54"/>
      <c r="L10" s="54">
        <v>200</v>
      </c>
      <c r="M10" s="54">
        <v>250</v>
      </c>
      <c r="N10" s="77">
        <f t="shared" si="2"/>
        <v>35.029600000000016</v>
      </c>
      <c r="O10" s="55"/>
    </row>
    <row r="11" spans="2:21" ht="22" customHeight="1">
      <c r="B11" s="53" t="s">
        <v>190</v>
      </c>
      <c r="C11" s="54">
        <v>4203</v>
      </c>
      <c r="D11" s="54" t="s">
        <v>210</v>
      </c>
      <c r="E11" s="54" t="s">
        <v>211</v>
      </c>
      <c r="F11" s="72">
        <v>23</v>
      </c>
      <c r="G11" s="60">
        <f t="shared" si="3"/>
        <v>25.184999999999999</v>
      </c>
      <c r="H11" s="54"/>
      <c r="I11" s="66">
        <f t="shared" si="4"/>
        <v>141.10499999999999</v>
      </c>
      <c r="J11" s="66">
        <f t="shared" si="5"/>
        <v>154.509975</v>
      </c>
      <c r="K11" s="54"/>
      <c r="L11" s="54" t="s">
        <v>214</v>
      </c>
      <c r="M11" s="54">
        <v>220</v>
      </c>
      <c r="N11" s="77">
        <f t="shared" si="2"/>
        <v>65.490025000000003</v>
      </c>
      <c r="O11" s="55"/>
    </row>
    <row r="12" spans="2:21" ht="22" customHeight="1">
      <c r="B12" s="53"/>
      <c r="C12" s="54"/>
      <c r="D12" s="54"/>
      <c r="E12" s="54"/>
      <c r="F12" s="54"/>
      <c r="G12" s="60">
        <f t="shared" si="3"/>
        <v>0</v>
      </c>
      <c r="H12" s="54"/>
      <c r="I12" s="66">
        <f t="shared" si="4"/>
        <v>0</v>
      </c>
      <c r="J12" s="66">
        <f t="shared" si="5"/>
        <v>0</v>
      </c>
      <c r="K12" s="54"/>
      <c r="L12" s="54"/>
      <c r="M12" s="54"/>
      <c r="N12" s="77">
        <f t="shared" si="2"/>
        <v>0</v>
      </c>
      <c r="O12" s="55"/>
    </row>
    <row r="13" spans="2:21" ht="22" customHeight="1">
      <c r="B13" s="53"/>
      <c r="C13" s="54"/>
      <c r="D13" s="54"/>
      <c r="E13" s="54"/>
      <c r="F13" s="54"/>
      <c r="G13" s="60">
        <f t="shared" si="3"/>
        <v>0</v>
      </c>
      <c r="H13" s="54"/>
      <c r="I13" s="66">
        <f t="shared" si="4"/>
        <v>0</v>
      </c>
      <c r="J13" s="66">
        <f t="shared" si="5"/>
        <v>0</v>
      </c>
      <c r="K13" s="54"/>
      <c r="L13" s="54"/>
      <c r="M13" s="54"/>
      <c r="N13" s="77">
        <f t="shared" si="2"/>
        <v>0</v>
      </c>
      <c r="O13" s="55"/>
    </row>
    <row r="14" spans="2:21" ht="22" customHeight="1">
      <c r="B14" s="53"/>
      <c r="C14" s="54"/>
      <c r="D14" s="54"/>
      <c r="E14" s="54"/>
      <c r="F14" s="54"/>
      <c r="G14" s="60">
        <f t="shared" si="3"/>
        <v>0</v>
      </c>
      <c r="H14" s="54"/>
      <c r="I14" s="66">
        <f t="shared" si="4"/>
        <v>0</v>
      </c>
      <c r="J14" s="66">
        <f t="shared" si="5"/>
        <v>0</v>
      </c>
      <c r="K14" s="54"/>
      <c r="L14" s="54"/>
      <c r="M14" s="54"/>
      <c r="N14" s="77">
        <f t="shared" si="2"/>
        <v>0</v>
      </c>
      <c r="O14" s="55"/>
    </row>
    <row r="15" spans="2:21" ht="22" customHeight="1">
      <c r="B15" s="53"/>
      <c r="C15" s="54"/>
      <c r="D15" s="54"/>
      <c r="E15" s="54"/>
      <c r="F15" s="54"/>
      <c r="G15" s="60">
        <f t="shared" si="3"/>
        <v>0</v>
      </c>
      <c r="H15" s="54"/>
      <c r="I15" s="66">
        <f t="shared" si="4"/>
        <v>0</v>
      </c>
      <c r="J15" s="66">
        <f t="shared" si="5"/>
        <v>0</v>
      </c>
      <c r="K15" s="54"/>
      <c r="L15" s="54"/>
      <c r="M15" s="54"/>
      <c r="N15" s="77">
        <f t="shared" si="2"/>
        <v>0</v>
      </c>
      <c r="O15" s="55"/>
    </row>
    <row r="16" spans="2:21" ht="22" customHeight="1">
      <c r="B16" s="53"/>
      <c r="C16" s="54"/>
      <c r="D16" s="54"/>
      <c r="E16" s="54"/>
      <c r="F16" s="54"/>
      <c r="G16" s="60">
        <f t="shared" si="3"/>
        <v>0</v>
      </c>
      <c r="H16" s="54"/>
      <c r="I16" s="66">
        <f t="shared" si="4"/>
        <v>0</v>
      </c>
      <c r="J16" s="66">
        <f t="shared" si="5"/>
        <v>0</v>
      </c>
      <c r="K16" s="54"/>
      <c r="L16" s="54"/>
      <c r="M16" s="54"/>
      <c r="N16" s="77">
        <f t="shared" si="2"/>
        <v>0</v>
      </c>
      <c r="O16" s="55"/>
    </row>
    <row r="17" spans="2:15" ht="22" customHeight="1">
      <c r="B17" s="53"/>
      <c r="C17" s="54"/>
      <c r="D17" s="54"/>
      <c r="E17" s="54"/>
      <c r="F17" s="54"/>
      <c r="G17" s="60">
        <f t="shared" si="3"/>
        <v>0</v>
      </c>
      <c r="H17" s="54"/>
      <c r="I17" s="66">
        <f t="shared" si="4"/>
        <v>0</v>
      </c>
      <c r="J17" s="66">
        <f t="shared" si="5"/>
        <v>0</v>
      </c>
      <c r="K17" s="54"/>
      <c r="L17" s="54"/>
      <c r="M17" s="54"/>
      <c r="N17" s="77">
        <f t="shared" si="2"/>
        <v>0</v>
      </c>
      <c r="O17" s="55"/>
    </row>
    <row r="18" spans="2:15" ht="22" customHeight="1">
      <c r="B18" s="53"/>
      <c r="C18" s="54"/>
      <c r="D18" s="54"/>
      <c r="E18" s="54"/>
      <c r="F18" s="54"/>
      <c r="G18" s="60">
        <f t="shared" si="3"/>
        <v>0</v>
      </c>
      <c r="H18" s="54"/>
      <c r="I18" s="66">
        <f t="shared" si="4"/>
        <v>0</v>
      </c>
      <c r="J18" s="66">
        <f t="shared" si="5"/>
        <v>0</v>
      </c>
      <c r="K18" s="54"/>
      <c r="L18" s="54"/>
      <c r="M18" s="54"/>
      <c r="N18" s="77">
        <f t="shared" si="2"/>
        <v>0</v>
      </c>
      <c r="O18" s="55"/>
    </row>
    <row r="19" spans="2:15" ht="22" customHeight="1">
      <c r="B19" s="53"/>
      <c r="C19" s="54"/>
      <c r="D19" s="54"/>
      <c r="E19" s="54"/>
      <c r="F19" s="54"/>
      <c r="G19" s="60">
        <f t="shared" si="3"/>
        <v>0</v>
      </c>
      <c r="H19" s="54"/>
      <c r="I19" s="66">
        <f t="shared" si="4"/>
        <v>0</v>
      </c>
      <c r="J19" s="66">
        <f t="shared" si="5"/>
        <v>0</v>
      </c>
      <c r="K19" s="54"/>
      <c r="L19" s="54"/>
      <c r="M19" s="54"/>
      <c r="N19" s="77">
        <f t="shared" si="2"/>
        <v>0</v>
      </c>
      <c r="O19" s="55"/>
    </row>
    <row r="20" spans="2:15" ht="22" customHeight="1">
      <c r="B20" s="53"/>
      <c r="C20" s="54"/>
      <c r="D20" s="54"/>
      <c r="E20" s="54"/>
      <c r="F20" s="54"/>
      <c r="G20" s="60">
        <f t="shared" si="3"/>
        <v>0</v>
      </c>
      <c r="H20" s="54"/>
      <c r="I20" s="66">
        <f t="shared" si="4"/>
        <v>0</v>
      </c>
      <c r="J20" s="66">
        <f t="shared" si="5"/>
        <v>0</v>
      </c>
      <c r="K20" s="54"/>
      <c r="L20" s="54"/>
      <c r="M20" s="54"/>
      <c r="N20" s="77">
        <f t="shared" si="2"/>
        <v>0</v>
      </c>
      <c r="O20" s="55"/>
    </row>
    <row r="21" spans="2:15" ht="22" customHeight="1">
      <c r="B21" s="53"/>
      <c r="C21" s="54"/>
      <c r="D21" s="54"/>
      <c r="E21" s="54"/>
      <c r="F21" s="54"/>
      <c r="G21" s="60">
        <f t="shared" si="3"/>
        <v>0</v>
      </c>
      <c r="H21" s="54"/>
      <c r="I21" s="66">
        <f t="shared" si="4"/>
        <v>0</v>
      </c>
      <c r="J21" s="66">
        <f t="shared" si="5"/>
        <v>0</v>
      </c>
      <c r="K21" s="54"/>
      <c r="L21" s="54"/>
      <c r="M21" s="54"/>
      <c r="N21" s="77">
        <f t="shared" si="2"/>
        <v>0</v>
      </c>
      <c r="O21" s="55"/>
    </row>
    <row r="22" spans="2:15" ht="22" customHeight="1">
      <c r="B22" s="53"/>
      <c r="C22" s="54"/>
      <c r="D22" s="54"/>
      <c r="E22" s="54"/>
      <c r="F22" s="54"/>
      <c r="G22" s="60">
        <f t="shared" si="3"/>
        <v>0</v>
      </c>
      <c r="H22" s="54"/>
      <c r="I22" s="66">
        <f t="shared" si="4"/>
        <v>0</v>
      </c>
      <c r="J22" s="66">
        <f t="shared" si="5"/>
        <v>0</v>
      </c>
      <c r="K22" s="54"/>
      <c r="L22" s="54"/>
      <c r="M22" s="54"/>
      <c r="N22" s="77">
        <f t="shared" si="2"/>
        <v>0</v>
      </c>
      <c r="O22" s="55"/>
    </row>
    <row r="23" spans="2:15" ht="22" customHeight="1">
      <c r="B23" s="53"/>
      <c r="C23" s="54"/>
      <c r="D23" s="54"/>
      <c r="E23" s="54"/>
      <c r="F23" s="54"/>
      <c r="G23" s="60">
        <f t="shared" si="3"/>
        <v>0</v>
      </c>
      <c r="H23" s="54"/>
      <c r="I23" s="66">
        <f t="shared" si="4"/>
        <v>0</v>
      </c>
      <c r="J23" s="66">
        <f t="shared" si="5"/>
        <v>0</v>
      </c>
      <c r="K23" s="54"/>
      <c r="L23" s="54"/>
      <c r="M23" s="54"/>
      <c r="N23" s="77">
        <f t="shared" si="2"/>
        <v>0</v>
      </c>
      <c r="O23" s="55"/>
    </row>
    <row r="24" spans="2:15" ht="22" customHeight="1">
      <c r="B24" s="53"/>
      <c r="C24" s="54"/>
      <c r="D24" s="54"/>
      <c r="E24" s="54"/>
      <c r="F24" s="54"/>
      <c r="G24" s="60">
        <f t="shared" si="3"/>
        <v>0</v>
      </c>
      <c r="H24" s="54"/>
      <c r="I24" s="66">
        <f t="shared" si="4"/>
        <v>0</v>
      </c>
      <c r="J24" s="66">
        <f t="shared" si="5"/>
        <v>0</v>
      </c>
      <c r="K24" s="54"/>
      <c r="L24" s="54"/>
      <c r="M24" s="54"/>
      <c r="N24" s="77">
        <f t="shared" si="2"/>
        <v>0</v>
      </c>
      <c r="O24" s="55"/>
    </row>
    <row r="25" spans="2:15" ht="22" customHeight="1">
      <c r="B25" s="53"/>
      <c r="C25" s="54"/>
      <c r="D25" s="54"/>
      <c r="E25" s="54"/>
      <c r="F25" s="54"/>
      <c r="G25" s="60">
        <f t="shared" si="3"/>
        <v>0</v>
      </c>
      <c r="H25" s="54"/>
      <c r="I25" s="66">
        <f t="shared" si="4"/>
        <v>0</v>
      </c>
      <c r="J25" s="66">
        <f t="shared" si="5"/>
        <v>0</v>
      </c>
      <c r="K25" s="54"/>
      <c r="L25" s="54"/>
      <c r="M25" s="54"/>
      <c r="N25" s="77">
        <f t="shared" si="2"/>
        <v>0</v>
      </c>
      <c r="O25" s="55"/>
    </row>
    <row r="26" spans="2:15" ht="22" customHeight="1">
      <c r="B26" s="53"/>
      <c r="C26" s="54"/>
      <c r="D26" s="54"/>
      <c r="E26" s="54"/>
      <c r="F26" s="54"/>
      <c r="G26" s="60">
        <f t="shared" si="3"/>
        <v>0</v>
      </c>
      <c r="H26" s="54"/>
      <c r="I26" s="66">
        <f t="shared" si="4"/>
        <v>0</v>
      </c>
      <c r="J26" s="66">
        <f t="shared" si="5"/>
        <v>0</v>
      </c>
      <c r="K26" s="54"/>
      <c r="L26" s="54"/>
      <c r="M26" s="54"/>
      <c r="N26" s="77">
        <f t="shared" si="2"/>
        <v>0</v>
      </c>
      <c r="O26" s="55"/>
    </row>
    <row r="27" spans="2:15" ht="22" customHeight="1">
      <c r="B27" s="53"/>
      <c r="C27" s="54"/>
      <c r="D27" s="54"/>
      <c r="E27" s="54"/>
      <c r="F27" s="54"/>
      <c r="G27" s="60">
        <f t="shared" si="3"/>
        <v>0</v>
      </c>
      <c r="H27" s="54"/>
      <c r="I27" s="66">
        <f t="shared" si="4"/>
        <v>0</v>
      </c>
      <c r="J27" s="66">
        <f t="shared" si="5"/>
        <v>0</v>
      </c>
      <c r="K27" s="54"/>
      <c r="L27" s="54"/>
      <c r="M27" s="54"/>
      <c r="N27" s="77">
        <f t="shared" si="2"/>
        <v>0</v>
      </c>
      <c r="O27" s="55"/>
    </row>
    <row r="28" spans="2:15" ht="22" customHeight="1">
      <c r="B28" s="53"/>
      <c r="C28" s="54"/>
      <c r="D28" s="54"/>
      <c r="E28" s="54"/>
      <c r="F28" s="54"/>
      <c r="G28" s="60">
        <f t="shared" si="3"/>
        <v>0</v>
      </c>
      <c r="H28" s="54"/>
      <c r="I28" s="66">
        <f t="shared" si="4"/>
        <v>0</v>
      </c>
      <c r="J28" s="66">
        <f t="shared" si="5"/>
        <v>0</v>
      </c>
      <c r="K28" s="54"/>
      <c r="L28" s="54"/>
      <c r="M28" s="54"/>
      <c r="N28" s="77">
        <f t="shared" si="2"/>
        <v>0</v>
      </c>
      <c r="O28" s="55"/>
    </row>
    <row r="29" spans="2:15" ht="22" customHeight="1">
      <c r="B29" s="53"/>
      <c r="C29" s="54"/>
      <c r="D29" s="54"/>
      <c r="E29" s="54"/>
      <c r="F29" s="54"/>
      <c r="G29" s="60">
        <f t="shared" si="3"/>
        <v>0</v>
      </c>
      <c r="H29" s="54"/>
      <c r="I29" s="66">
        <f t="shared" si="4"/>
        <v>0</v>
      </c>
      <c r="J29" s="66">
        <f t="shared" si="5"/>
        <v>0</v>
      </c>
      <c r="K29" s="54"/>
      <c r="L29" s="54"/>
      <c r="M29" s="54"/>
      <c r="N29" s="77">
        <f t="shared" si="2"/>
        <v>0</v>
      </c>
      <c r="O29" s="55"/>
    </row>
    <row r="30" spans="2:15" ht="22" customHeight="1">
      <c r="B30" s="53"/>
      <c r="C30" s="54"/>
      <c r="D30" s="54"/>
      <c r="E30" s="54"/>
      <c r="F30" s="54"/>
      <c r="G30" s="60">
        <f t="shared" si="3"/>
        <v>0</v>
      </c>
      <c r="H30" s="54"/>
      <c r="I30" s="66">
        <f t="shared" si="4"/>
        <v>0</v>
      </c>
      <c r="J30" s="66">
        <f t="shared" si="5"/>
        <v>0</v>
      </c>
      <c r="K30" s="54"/>
      <c r="L30" s="54"/>
      <c r="M30" s="54"/>
      <c r="N30" s="77">
        <f t="shared" si="2"/>
        <v>0</v>
      </c>
      <c r="O30" s="55"/>
    </row>
    <row r="31" spans="2:15" ht="22" customHeight="1">
      <c r="B31" s="53"/>
      <c r="C31" s="54"/>
      <c r="D31" s="54"/>
      <c r="E31" s="54"/>
      <c r="F31" s="54"/>
      <c r="G31" s="60">
        <f t="shared" si="3"/>
        <v>0</v>
      </c>
      <c r="H31" s="54"/>
      <c r="I31" s="66">
        <f t="shared" si="4"/>
        <v>0</v>
      </c>
      <c r="J31" s="66">
        <f t="shared" si="5"/>
        <v>0</v>
      </c>
      <c r="K31" s="54"/>
      <c r="L31" s="54"/>
      <c r="M31" s="54"/>
      <c r="N31" s="77">
        <f t="shared" si="2"/>
        <v>0</v>
      </c>
      <c r="O31" s="55"/>
    </row>
    <row r="32" spans="2:15" ht="22" customHeight="1">
      <c r="B32" s="53"/>
      <c r="C32" s="54"/>
      <c r="D32" s="54"/>
      <c r="E32" s="54"/>
      <c r="F32" s="54"/>
      <c r="G32" s="60">
        <f t="shared" si="3"/>
        <v>0</v>
      </c>
      <c r="H32" s="54"/>
      <c r="I32" s="66">
        <f t="shared" si="4"/>
        <v>0</v>
      </c>
      <c r="J32" s="66">
        <f t="shared" si="5"/>
        <v>0</v>
      </c>
      <c r="K32" s="54"/>
      <c r="L32" s="54"/>
      <c r="M32" s="54"/>
      <c r="N32" s="77">
        <f t="shared" si="2"/>
        <v>0</v>
      </c>
      <c r="O32" s="55"/>
    </row>
    <row r="33" spans="2:15" ht="22" customHeight="1">
      <c r="B33" s="53"/>
      <c r="C33" s="54"/>
      <c r="D33" s="54"/>
      <c r="E33" s="54"/>
      <c r="F33" s="54"/>
      <c r="G33" s="60">
        <f t="shared" si="3"/>
        <v>0</v>
      </c>
      <c r="H33" s="54"/>
      <c r="I33" s="66">
        <f t="shared" si="4"/>
        <v>0</v>
      </c>
      <c r="J33" s="66">
        <f t="shared" si="5"/>
        <v>0</v>
      </c>
      <c r="K33" s="54"/>
      <c r="L33" s="54"/>
      <c r="M33" s="54"/>
      <c r="N33" s="77">
        <f t="shared" si="2"/>
        <v>0</v>
      </c>
      <c r="O33" s="55"/>
    </row>
    <row r="34" spans="2:15" ht="22" customHeight="1">
      <c r="B34" s="53"/>
      <c r="C34" s="54"/>
      <c r="D34" s="54"/>
      <c r="E34" s="54"/>
      <c r="F34" s="54"/>
      <c r="G34" s="60">
        <f t="shared" si="3"/>
        <v>0</v>
      </c>
      <c r="H34" s="54"/>
      <c r="I34" s="66">
        <f t="shared" si="4"/>
        <v>0</v>
      </c>
      <c r="J34" s="66">
        <f t="shared" si="5"/>
        <v>0</v>
      </c>
      <c r="K34" s="54"/>
      <c r="L34" s="54"/>
      <c r="M34" s="54"/>
      <c r="N34" s="77">
        <f t="shared" si="2"/>
        <v>0</v>
      </c>
      <c r="O34" s="55"/>
    </row>
    <row r="35" spans="2:15" ht="22" customHeight="1">
      <c r="B35" s="53"/>
      <c r="C35" s="54"/>
      <c r="D35" s="54"/>
      <c r="E35" s="54"/>
      <c r="F35" s="54"/>
      <c r="G35" s="60">
        <f t="shared" si="3"/>
        <v>0</v>
      </c>
      <c r="H35" s="54"/>
      <c r="I35" s="66">
        <f t="shared" si="4"/>
        <v>0</v>
      </c>
      <c r="J35" s="66">
        <f t="shared" si="5"/>
        <v>0</v>
      </c>
      <c r="K35" s="54"/>
      <c r="L35" s="54"/>
      <c r="M35" s="54"/>
      <c r="N35" s="77">
        <f t="shared" si="2"/>
        <v>0</v>
      </c>
      <c r="O35" s="55"/>
    </row>
    <row r="36" spans="2:15" ht="22" customHeight="1">
      <c r="B36" s="53"/>
      <c r="C36" s="54"/>
      <c r="D36" s="54"/>
      <c r="E36" s="54"/>
      <c r="F36" s="54"/>
      <c r="G36" s="60">
        <f t="shared" si="3"/>
        <v>0</v>
      </c>
      <c r="H36" s="54"/>
      <c r="I36" s="66">
        <f t="shared" si="4"/>
        <v>0</v>
      </c>
      <c r="J36" s="66">
        <f t="shared" si="5"/>
        <v>0</v>
      </c>
      <c r="K36" s="54"/>
      <c r="L36" s="54"/>
      <c r="M36" s="54"/>
      <c r="N36" s="77">
        <f t="shared" si="2"/>
        <v>0</v>
      </c>
      <c r="O36" s="55"/>
    </row>
    <row r="37" spans="2:15" ht="22" customHeight="1">
      <c r="B37" s="53" t="s">
        <v>191</v>
      </c>
      <c r="C37" s="54"/>
      <c r="D37" s="54" t="s">
        <v>192</v>
      </c>
      <c r="E37" s="54" t="s">
        <v>217</v>
      </c>
      <c r="F37" s="72">
        <v>11</v>
      </c>
      <c r="G37" s="60">
        <f t="shared" si="3"/>
        <v>12.045</v>
      </c>
      <c r="H37" s="54"/>
      <c r="I37" s="66">
        <f t="shared" si="4"/>
        <v>67.484999999999999</v>
      </c>
      <c r="J37" s="66">
        <f t="shared" si="5"/>
        <v>73.896074999999996</v>
      </c>
      <c r="K37" s="54"/>
      <c r="L37" s="54" t="s">
        <v>215</v>
      </c>
      <c r="M37" s="54">
        <v>100</v>
      </c>
      <c r="N37" s="77">
        <f t="shared" si="2"/>
        <v>26.103925000000004</v>
      </c>
      <c r="O37" s="55"/>
    </row>
    <row r="38" spans="2:15" ht="22" customHeight="1">
      <c r="B38" s="53" t="s">
        <v>191</v>
      </c>
      <c r="C38" s="54"/>
      <c r="D38" s="54" t="s">
        <v>193</v>
      </c>
      <c r="E38" s="54" t="s">
        <v>217</v>
      </c>
      <c r="F38" s="72">
        <v>10</v>
      </c>
      <c r="G38" s="60">
        <f t="shared" si="3"/>
        <v>10.95</v>
      </c>
      <c r="H38" s="54"/>
      <c r="I38" s="66">
        <f t="shared" si="4"/>
        <v>61.349999999999994</v>
      </c>
      <c r="J38" s="66">
        <f t="shared" si="5"/>
        <v>67.178249999999991</v>
      </c>
      <c r="K38" s="54"/>
      <c r="L38" s="54" t="s">
        <v>216</v>
      </c>
      <c r="M38" s="54">
        <v>95</v>
      </c>
      <c r="N38" s="77">
        <f t="shared" si="2"/>
        <v>27.821750000000009</v>
      </c>
      <c r="O38" s="55"/>
    </row>
    <row r="39" spans="2:15" ht="22" customHeight="1">
      <c r="B39" s="53" t="s">
        <v>191</v>
      </c>
      <c r="C39" s="54"/>
      <c r="D39" s="54" t="s">
        <v>194</v>
      </c>
      <c r="E39" s="54" t="s">
        <v>217</v>
      </c>
      <c r="F39" s="72">
        <v>10</v>
      </c>
      <c r="G39" s="60">
        <f t="shared" si="3"/>
        <v>10.95</v>
      </c>
      <c r="H39" s="54"/>
      <c r="I39" s="66">
        <f t="shared" si="4"/>
        <v>61.349999999999994</v>
      </c>
      <c r="J39" s="66">
        <f t="shared" si="5"/>
        <v>67.178249999999991</v>
      </c>
      <c r="K39" s="54"/>
      <c r="L39" s="54" t="s">
        <v>215</v>
      </c>
      <c r="M39" s="54">
        <v>95</v>
      </c>
      <c r="N39" s="77">
        <f t="shared" si="2"/>
        <v>27.821750000000009</v>
      </c>
      <c r="O39" s="55"/>
    </row>
    <row r="40" spans="2:15" ht="22" customHeight="1">
      <c r="B40" s="53"/>
      <c r="C40" s="54"/>
      <c r="D40" s="54"/>
      <c r="E40" s="54"/>
      <c r="F40" s="54"/>
      <c r="G40" s="60">
        <f t="shared" si="3"/>
        <v>0</v>
      </c>
      <c r="H40" s="54"/>
      <c r="I40" s="66">
        <f t="shared" si="4"/>
        <v>0</v>
      </c>
      <c r="J40" s="66">
        <f t="shared" si="5"/>
        <v>0</v>
      </c>
      <c r="K40" s="54"/>
      <c r="L40" s="54"/>
      <c r="M40" s="54"/>
      <c r="N40" s="55"/>
      <c r="O40" s="55"/>
    </row>
    <row r="41" spans="2:15" ht="22" customHeight="1">
      <c r="B41" s="53"/>
      <c r="C41" s="54"/>
      <c r="D41" s="54"/>
      <c r="E41" s="54"/>
      <c r="F41" s="54"/>
      <c r="G41" s="60">
        <f t="shared" si="3"/>
        <v>0</v>
      </c>
      <c r="H41" s="54"/>
      <c r="I41" s="66">
        <f t="shared" si="4"/>
        <v>0</v>
      </c>
      <c r="J41" s="66">
        <f t="shared" si="5"/>
        <v>0</v>
      </c>
      <c r="K41" s="54"/>
      <c r="L41" s="54"/>
      <c r="M41" s="54"/>
      <c r="N41" s="55"/>
      <c r="O41" s="55"/>
    </row>
    <row r="42" spans="2:15" ht="22" customHeight="1">
      <c r="B42" s="53"/>
      <c r="C42" s="54"/>
      <c r="D42" s="54"/>
      <c r="E42" s="54"/>
      <c r="F42" s="54"/>
      <c r="G42" s="60">
        <f t="shared" si="3"/>
        <v>0</v>
      </c>
      <c r="H42" s="54"/>
      <c r="I42" s="66">
        <f t="shared" si="4"/>
        <v>0</v>
      </c>
      <c r="J42" s="66">
        <f t="shared" si="5"/>
        <v>0</v>
      </c>
      <c r="K42" s="54"/>
      <c r="L42" s="54"/>
      <c r="M42" s="54"/>
      <c r="N42" s="55"/>
      <c r="O42" s="55"/>
    </row>
    <row r="43" spans="2:15" ht="22" customHeight="1">
      <c r="B43" s="53"/>
      <c r="C43" s="54"/>
      <c r="D43" s="54"/>
      <c r="E43" s="54"/>
      <c r="F43" s="54"/>
      <c r="G43" s="60">
        <f t="shared" si="3"/>
        <v>0</v>
      </c>
      <c r="H43" s="54"/>
      <c r="I43" s="66">
        <f t="shared" si="4"/>
        <v>0</v>
      </c>
      <c r="J43" s="66">
        <f t="shared" si="5"/>
        <v>0</v>
      </c>
      <c r="K43" s="54"/>
      <c r="L43" s="54"/>
      <c r="M43" s="54"/>
      <c r="N43" s="55"/>
      <c r="O43" s="55"/>
    </row>
    <row r="44" spans="2:15" ht="22" customHeight="1">
      <c r="B44" s="56"/>
      <c r="C44" s="57"/>
      <c r="D44" s="57"/>
      <c r="E44" s="57"/>
      <c r="F44" s="57"/>
      <c r="G44" s="60">
        <f t="shared" si="3"/>
        <v>0</v>
      </c>
      <c r="H44" s="57"/>
      <c r="I44" s="66">
        <f t="shared" si="4"/>
        <v>0</v>
      </c>
      <c r="J44" s="66">
        <f t="shared" si="5"/>
        <v>0</v>
      </c>
      <c r="K44" s="57"/>
      <c r="L44" s="57"/>
      <c r="M44" s="57"/>
      <c r="N44" s="58"/>
      <c r="O44" s="58"/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tabSelected="1" workbookViewId="0">
      <selection activeCell="D6" sqref="D6"/>
    </sheetView>
  </sheetViews>
  <sheetFormatPr baseColWidth="10" defaultRowHeight="22" customHeight="1" x14ac:dyDescent="0"/>
  <cols>
    <col min="4" max="4" width="21.83203125" customWidth="1"/>
    <col min="7" max="7" width="12.1640625" customWidth="1"/>
    <col min="9" max="9" width="11.1640625" customWidth="1"/>
    <col min="10" max="10" width="13.83203125" customWidth="1"/>
    <col min="14" max="14" width="10.83203125" style="84"/>
  </cols>
  <sheetData>
    <row r="1" spans="2:15" ht="65" customHeight="1">
      <c r="B1" s="3" t="s">
        <v>1</v>
      </c>
      <c r="C1" s="3" t="s">
        <v>128</v>
      </c>
      <c r="D1" s="3" t="s">
        <v>2</v>
      </c>
      <c r="E1" s="3" t="s">
        <v>9</v>
      </c>
      <c r="F1" s="3" t="s">
        <v>22</v>
      </c>
      <c r="G1" s="3" t="s">
        <v>129</v>
      </c>
      <c r="H1" s="3" t="s">
        <v>3</v>
      </c>
      <c r="I1" s="3" t="s">
        <v>94</v>
      </c>
      <c r="J1" s="3" t="s">
        <v>95</v>
      </c>
      <c r="K1" s="3" t="s">
        <v>251</v>
      </c>
      <c r="L1" s="3" t="s">
        <v>41</v>
      </c>
      <c r="M1" s="3" t="s">
        <v>4</v>
      </c>
      <c r="N1" s="78" t="s">
        <v>219</v>
      </c>
      <c r="O1" s="3" t="s">
        <v>14</v>
      </c>
    </row>
    <row r="2" spans="2:15" ht="22" customHeight="1">
      <c r="B2" s="41" t="s">
        <v>243</v>
      </c>
      <c r="C2" s="42">
        <v>5101</v>
      </c>
      <c r="D2" s="42" t="s">
        <v>247</v>
      </c>
      <c r="E2" s="42" t="s">
        <v>244</v>
      </c>
      <c r="F2" s="42">
        <v>10</v>
      </c>
      <c r="G2" s="63">
        <f t="shared" ref="G2:G15" si="0">F2*(1+0.095)</f>
        <v>10.95</v>
      </c>
      <c r="H2" s="91" t="s">
        <v>167</v>
      </c>
      <c r="I2" s="69">
        <f t="shared" ref="I2:J15" si="1">F2*6.135</f>
        <v>61.349999999999994</v>
      </c>
      <c r="J2" s="69">
        <f t="shared" si="1"/>
        <v>67.178249999999991</v>
      </c>
      <c r="K2" s="42"/>
      <c r="L2" s="42" t="s">
        <v>179</v>
      </c>
      <c r="M2" s="42">
        <v>110</v>
      </c>
      <c r="N2" s="82">
        <f>M2-J2</f>
        <v>42.821750000000009</v>
      </c>
      <c r="O2" s="43"/>
    </row>
    <row r="3" spans="2:15" ht="22" customHeight="1">
      <c r="B3" s="41" t="s">
        <v>243</v>
      </c>
      <c r="C3" s="45">
        <v>5102</v>
      </c>
      <c r="D3" s="45" t="s">
        <v>245</v>
      </c>
      <c r="E3" s="45" t="s">
        <v>246</v>
      </c>
      <c r="F3" s="45">
        <v>20</v>
      </c>
      <c r="G3" s="59">
        <f t="shared" si="0"/>
        <v>21.9</v>
      </c>
      <c r="H3" s="91"/>
      <c r="I3" s="65">
        <f t="shared" si="1"/>
        <v>122.69999999999999</v>
      </c>
      <c r="J3" s="65">
        <f t="shared" si="1"/>
        <v>134.35649999999998</v>
      </c>
      <c r="K3" s="45"/>
      <c r="L3" s="45" t="s">
        <v>180</v>
      </c>
      <c r="M3" s="45">
        <v>170</v>
      </c>
      <c r="N3" s="82">
        <f t="shared" ref="N3:N13" si="2">M3-J3</f>
        <v>35.643500000000017</v>
      </c>
      <c r="O3" s="46"/>
    </row>
    <row r="4" spans="2:15" ht="22" customHeight="1">
      <c r="B4" s="44"/>
      <c r="C4" s="45"/>
      <c r="D4" s="45"/>
      <c r="E4" s="45"/>
      <c r="F4" s="45"/>
      <c r="G4" s="59">
        <f t="shared" si="0"/>
        <v>0</v>
      </c>
      <c r="H4" s="91"/>
      <c r="I4" s="65">
        <f t="shared" si="1"/>
        <v>0</v>
      </c>
      <c r="J4" s="65">
        <f t="shared" si="1"/>
        <v>0</v>
      </c>
      <c r="K4" s="45"/>
      <c r="L4" s="45"/>
      <c r="M4" s="45"/>
      <c r="N4" s="82">
        <f t="shared" si="2"/>
        <v>0</v>
      </c>
      <c r="O4" s="46"/>
    </row>
    <row r="5" spans="2:15" ht="22" customHeight="1">
      <c r="B5" s="44"/>
      <c r="C5" s="45"/>
      <c r="D5" s="45"/>
      <c r="E5" s="45"/>
      <c r="F5" s="45"/>
      <c r="G5" s="59">
        <f t="shared" si="0"/>
        <v>0</v>
      </c>
      <c r="H5" s="91"/>
      <c r="I5" s="65">
        <f t="shared" si="1"/>
        <v>0</v>
      </c>
      <c r="J5" s="65">
        <f t="shared" si="1"/>
        <v>0</v>
      </c>
      <c r="K5" s="45"/>
      <c r="L5" s="45"/>
      <c r="M5" s="45"/>
      <c r="N5" s="82">
        <f t="shared" si="2"/>
        <v>0</v>
      </c>
      <c r="O5" s="46"/>
    </row>
    <row r="6" spans="2:15" ht="22" customHeight="1">
      <c r="B6" s="44"/>
      <c r="C6" s="45"/>
      <c r="D6" s="45"/>
      <c r="E6" s="45"/>
      <c r="F6" s="45"/>
      <c r="G6" s="59">
        <f t="shared" si="0"/>
        <v>0</v>
      </c>
      <c r="H6" s="91"/>
      <c r="I6" s="65">
        <f t="shared" si="1"/>
        <v>0</v>
      </c>
      <c r="J6" s="65">
        <f t="shared" si="1"/>
        <v>0</v>
      </c>
      <c r="K6" s="45"/>
      <c r="L6" s="45"/>
      <c r="M6" s="45"/>
      <c r="N6" s="82">
        <f t="shared" si="2"/>
        <v>0</v>
      </c>
      <c r="O6" s="46"/>
    </row>
    <row r="7" spans="2:15" ht="22" customHeight="1">
      <c r="B7" s="44"/>
      <c r="C7" s="45"/>
      <c r="D7" s="45"/>
      <c r="E7" s="45"/>
      <c r="F7" s="45"/>
      <c r="G7" s="59">
        <f t="shared" si="0"/>
        <v>0</v>
      </c>
      <c r="H7" s="91"/>
      <c r="I7" s="65">
        <f t="shared" si="1"/>
        <v>0</v>
      </c>
      <c r="J7" s="65">
        <f t="shared" si="1"/>
        <v>0</v>
      </c>
      <c r="K7" s="45"/>
      <c r="L7" s="45"/>
      <c r="M7" s="45"/>
      <c r="N7" s="82">
        <f t="shared" si="2"/>
        <v>0</v>
      </c>
      <c r="O7" s="46"/>
    </row>
    <row r="8" spans="2:15" ht="22" customHeight="1">
      <c r="B8" s="44"/>
      <c r="C8" s="45"/>
      <c r="D8" s="45"/>
      <c r="E8" s="45"/>
      <c r="F8" s="45"/>
      <c r="G8" s="59">
        <f t="shared" si="0"/>
        <v>0</v>
      </c>
      <c r="H8" s="91"/>
      <c r="I8" s="65">
        <f t="shared" si="1"/>
        <v>0</v>
      </c>
      <c r="J8" s="65">
        <f t="shared" si="1"/>
        <v>0</v>
      </c>
      <c r="K8" s="45"/>
      <c r="L8" s="45"/>
      <c r="M8" s="45"/>
      <c r="N8" s="82">
        <f t="shared" si="2"/>
        <v>0</v>
      </c>
      <c r="O8" s="46"/>
    </row>
    <row r="9" spans="2:15" ht="22" customHeight="1">
      <c r="B9" s="44"/>
      <c r="C9" s="45"/>
      <c r="D9" s="45"/>
      <c r="E9" s="45"/>
      <c r="F9" s="45"/>
      <c r="G9" s="59">
        <f t="shared" si="0"/>
        <v>0</v>
      </c>
      <c r="H9" s="91"/>
      <c r="I9" s="65">
        <f t="shared" si="1"/>
        <v>0</v>
      </c>
      <c r="J9" s="65">
        <f t="shared" si="1"/>
        <v>0</v>
      </c>
      <c r="K9" s="45"/>
      <c r="L9" s="45"/>
      <c r="M9" s="45"/>
      <c r="N9" s="82">
        <f t="shared" si="2"/>
        <v>0</v>
      </c>
      <c r="O9" s="46"/>
    </row>
    <row r="10" spans="2:15" ht="22" customHeight="1">
      <c r="B10" s="44"/>
      <c r="C10" s="45"/>
      <c r="D10" s="45"/>
      <c r="E10" s="45"/>
      <c r="F10" s="45"/>
      <c r="G10" s="59">
        <f t="shared" si="0"/>
        <v>0</v>
      </c>
      <c r="H10" s="91"/>
      <c r="I10" s="65">
        <f t="shared" si="1"/>
        <v>0</v>
      </c>
      <c r="J10" s="65">
        <f t="shared" si="1"/>
        <v>0</v>
      </c>
      <c r="K10" s="45"/>
      <c r="L10" s="45"/>
      <c r="M10" s="45"/>
      <c r="N10" s="82">
        <f t="shared" si="2"/>
        <v>0</v>
      </c>
      <c r="O10" s="46"/>
    </row>
    <row r="11" spans="2:15" ht="22" customHeight="1">
      <c r="B11" s="44"/>
      <c r="C11" s="45"/>
      <c r="D11" s="45"/>
      <c r="E11" s="45"/>
      <c r="F11" s="45"/>
      <c r="G11" s="59">
        <f t="shared" si="0"/>
        <v>0</v>
      </c>
      <c r="H11" s="91"/>
      <c r="I11" s="65">
        <f t="shared" si="1"/>
        <v>0</v>
      </c>
      <c r="J11" s="65">
        <f t="shared" si="1"/>
        <v>0</v>
      </c>
      <c r="K11" s="45"/>
      <c r="L11" s="45"/>
      <c r="M11" s="45"/>
      <c r="N11" s="82">
        <f t="shared" si="2"/>
        <v>0</v>
      </c>
      <c r="O11" s="46"/>
    </row>
    <row r="12" spans="2:15" ht="22" customHeight="1">
      <c r="B12" s="44"/>
      <c r="C12" s="45"/>
      <c r="D12" s="45"/>
      <c r="E12" s="45"/>
      <c r="F12" s="45"/>
      <c r="G12" s="59">
        <f t="shared" si="0"/>
        <v>0</v>
      </c>
      <c r="H12" s="91"/>
      <c r="I12" s="65">
        <f t="shared" si="1"/>
        <v>0</v>
      </c>
      <c r="J12" s="65">
        <f t="shared" si="1"/>
        <v>0</v>
      </c>
      <c r="K12" s="45"/>
      <c r="L12" s="45"/>
      <c r="M12" s="45"/>
      <c r="N12" s="82">
        <f t="shared" si="2"/>
        <v>0</v>
      </c>
      <c r="O12" s="46"/>
    </row>
    <row r="13" spans="2:15" ht="22" customHeight="1">
      <c r="B13" s="47"/>
      <c r="C13" s="48"/>
      <c r="D13" s="48"/>
      <c r="E13" s="48"/>
      <c r="F13" s="48"/>
      <c r="G13" s="59">
        <f t="shared" si="0"/>
        <v>0</v>
      </c>
      <c r="H13" s="91"/>
      <c r="I13" s="65">
        <f t="shared" si="1"/>
        <v>0</v>
      </c>
      <c r="J13" s="65">
        <f t="shared" si="1"/>
        <v>0</v>
      </c>
      <c r="K13" s="48"/>
      <c r="L13" s="48"/>
      <c r="M13" s="48"/>
      <c r="N13" s="82">
        <f t="shared" si="2"/>
        <v>0</v>
      </c>
      <c r="O13" s="49"/>
    </row>
    <row r="14" spans="2:15" ht="22" customHeight="1">
      <c r="B14" s="47"/>
      <c r="C14" s="48"/>
      <c r="D14" s="48"/>
      <c r="E14" s="48"/>
      <c r="F14" s="48"/>
      <c r="G14" s="59">
        <f t="shared" si="0"/>
        <v>0</v>
      </c>
      <c r="H14" s="91"/>
      <c r="I14" s="65">
        <f t="shared" si="1"/>
        <v>0</v>
      </c>
      <c r="J14" s="65">
        <f t="shared" si="1"/>
        <v>0</v>
      </c>
      <c r="K14" s="48"/>
      <c r="L14" s="48"/>
      <c r="M14" s="48"/>
      <c r="N14" s="83"/>
      <c r="O14" s="49"/>
    </row>
    <row r="15" spans="2:15" ht="22" customHeight="1">
      <c r="B15" s="47"/>
      <c r="C15" s="48"/>
      <c r="D15" s="48"/>
      <c r="E15" s="48"/>
      <c r="F15" s="48"/>
      <c r="G15" s="59">
        <f t="shared" si="0"/>
        <v>0</v>
      </c>
      <c r="H15" s="91"/>
      <c r="I15" s="65">
        <f t="shared" si="1"/>
        <v>0</v>
      </c>
      <c r="J15" s="65">
        <f t="shared" si="1"/>
        <v>0</v>
      </c>
      <c r="K15" s="48"/>
      <c r="L15" s="48"/>
      <c r="M15" s="48"/>
      <c r="N15" s="83"/>
      <c r="O15" s="49"/>
    </row>
  </sheetData>
  <mergeCells count="1">
    <mergeCell ref="H2:H15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护肤品1000</vt:lpstr>
      <vt:lpstr>彩妆2000</vt:lpstr>
      <vt:lpstr>食品3000</vt:lpstr>
      <vt:lpstr>母婴4000</vt:lpstr>
      <vt:lpstr>保健品5000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嘉航 许</dc:creator>
  <cp:lastModifiedBy>嘉航 许</cp:lastModifiedBy>
  <dcterms:created xsi:type="dcterms:W3CDTF">2014-11-24T01:15:33Z</dcterms:created>
  <dcterms:modified xsi:type="dcterms:W3CDTF">2014-11-25T07:46:15Z</dcterms:modified>
</cp:coreProperties>
</file>