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45"/>
  </bookViews>
  <sheets>
    <sheet name="Metodos permisos inserts" sheetId="1" r:id="rId1"/>
    <sheet name="Roles y Usuarios" sheetId="4" r:id="rId2"/>
    <sheet name="Hoja3" sheetId="3" r:id="rId3"/>
    <sheet name="Hoja2" sheetId="2" r:id="rId4"/>
  </sheets>
  <definedNames>
    <definedName name="fin_consulta">Hoja2!$A$2</definedName>
    <definedName name="inicio_consulta">Hoja2!$A$1</definedName>
    <definedName name="mid_consulta">Hoja2!$A$3</definedName>
  </definedNames>
  <calcPr calcId="144525"/>
</workbook>
</file>

<file path=xl/sharedStrings.xml><?xml version="1.0" encoding="utf-8"?>
<sst xmlns="http://schemas.openxmlformats.org/spreadsheetml/2006/main" count="278" uniqueCount="145">
  <si>
    <t>Servicio / Interfaz</t>
  </si>
  <si>
    <t>METODO</t>
  </si>
  <si>
    <t>ID</t>
  </si>
  <si>
    <t>Roles Permitidos</t>
  </si>
  <si>
    <t>Restricción en código</t>
  </si>
  <si>
    <t>Observaciones</t>
  </si>
  <si>
    <t>Url Acceso</t>
  </si>
  <si>
    <t>Inserción Sql</t>
  </si>
  <si>
    <t>hotel</t>
  </si>
  <si>
    <t>/hotelservice/hotelService/search</t>
  </si>
  <si>
    <t>com.ontimize.atomicHotelsApiRest.api.core.service.IHotelService/</t>
  </si>
  <si>
    <t>Todos</t>
  </si>
  <si>
    <t>/hotelservice/hotelService</t>
  </si>
  <si>
    <t>Ceo</t>
  </si>
  <si>
    <t>Ceo, HotelManager</t>
  </si>
  <si>
    <t>bedCombo</t>
  </si>
  <si>
    <t>com.ontimize.atomicHotelsApiRest.api.core.service.IBedComboService/</t>
  </si>
  <si>
    <t>Ceo, HotelManager, Staff, Customer</t>
  </si>
  <si>
    <t>bookingGuest</t>
  </si>
  <si>
    <t>com.ontimize.atomicHotelsApiRest.api.core.service.IBookingGuestService/</t>
  </si>
  <si>
    <t>Ceo, HotelManager, Staff</t>
  </si>
  <si>
    <t>HotelManager y Staff por htl_id</t>
  </si>
  <si>
    <t>guestCountQuery</t>
  </si>
  <si>
    <t>bookingGuestsInfoQuery</t>
  </si>
  <si>
    <t>booking</t>
  </si>
  <si>
    <t>com.ontimize.atomicHotelsApiRest.api.core.service.IBookingService/</t>
  </si>
  <si>
    <t>HotelManager y Staff por htl_id, Customer por user_</t>
  </si>
  <si>
    <t>bookingActionUpdate</t>
  </si>
  <si>
    <t>bookingInfoQuery</t>
  </si>
  <si>
    <t>bookingsInRangeQuery</t>
  </si>
  <si>
    <t>bookingsInRangeInfoQuery</t>
  </si>
  <si>
    <t>bookingDaysUnitaryRoomPriceQuery</t>
  </si>
  <si>
    <t>bookingsHotelsQuery</t>
  </si>
  <si>
    <t>booking_now_by_room_numberQuery</t>
  </si>
  <si>
    <t>bookingSlotsInfoQuery</t>
  </si>
  <si>
    <t>bookingCompleteInfoQuery</t>
  </si>
  <si>
    <t>bookingHotelRoomRoomTypeQuery</t>
  </si>
  <si>
    <t>bookingServiceExtra</t>
  </si>
  <si>
    <t>com.ontimize.atomicHotelsApiRest.api.core.service.IBookingServiceExtraService/</t>
  </si>
  <si>
    <t>bookingExtraServicePriceUnitsTotalQuery</t>
  </si>
  <si>
    <t>extraServicesNameDescriptionUnitsPriceDateQuery</t>
  </si>
  <si>
    <t>country</t>
  </si>
  <si>
    <t>com.ontimize.atomicHotelsApiRest.api.core.service.ICountryService/</t>
  </si>
  <si>
    <t>creditCard</t>
  </si>
  <si>
    <t>com.ontimize.atomicHotelsApiRest.api.core.service.ICreditCardService/</t>
  </si>
  <si>
    <t>customerCreditCard</t>
  </si>
  <si>
    <t>com.ontimize.atomicHotelsApiRest.api.core.service.ICustomerCreditCardService/</t>
  </si>
  <si>
    <t>customer</t>
  </si>
  <si>
    <t>com.ontimize.atomicHotelsApiRest.api.core.service.ICustomerService/</t>
  </si>
  <si>
    <t>mailAgreementQuery</t>
  </si>
  <si>
    <t>isCustomerValidBookingHolder</t>
  </si>
  <si>
    <t>businessCustomerInsert</t>
  </si>
  <si>
    <t>regularCustomerInsert</t>
  </si>
  <si>
    <t>customerCancelUpdate</t>
  </si>
  <si>
    <t>customerBusinessUpdate</t>
  </si>
  <si>
    <t>customerRegularUpdate</t>
  </si>
  <si>
    <t>feature</t>
  </si>
  <si>
    <t>com.ontimize.atomicHotelsApiRest.api.core.service.IFeatureService/</t>
  </si>
  <si>
    <t>hotelServiceExtra</t>
  </si>
  <si>
    <t>com.ontimize.atomicHotelsApiRest.api.core.service.IHotelServiceExtraService/</t>
  </si>
  <si>
    <t>hotelService</t>
  </si>
  <si>
    <t>com.ontimize.atomicHotelsApiRest.api.core.service.IHotelServiceService/</t>
  </si>
  <si>
    <t>receipt</t>
  </si>
  <si>
    <t>com.ontimize.atomicHotelsApiRest.api.core.service.IReceiptService/</t>
  </si>
  <si>
    <t>completeReceiptQuery</t>
  </si>
  <si>
    <t>room</t>
  </si>
  <si>
    <t>com.ontimize.atomicHotelsApiRest.api.core.service.IRoomService/</t>
  </si>
  <si>
    <t>roomsUnbookedInRangeQuery</t>
  </si>
  <si>
    <t>isRoomUnbookedgInRange</t>
  </si>
  <si>
    <t>roomInfoQuery</t>
  </si>
  <si>
    <t>infoHotelFeaturesQuery</t>
  </si>
  <si>
    <t>roomTypeFeature</t>
  </si>
  <si>
    <t>com.ontimize.atomicHotelsApiRest.api.core.service.IRoomTypeFeatureService/</t>
  </si>
  <si>
    <t>roomType</t>
  </si>
  <si>
    <t>com.ontimize.atomicHotelsApiRest.api.core.service.IRoomTypeService/</t>
  </si>
  <si>
    <t>infoQuery</t>
  </si>
  <si>
    <t>infoRoomFeaturesQuery</t>
  </si>
  <si>
    <t>service</t>
  </si>
  <si>
    <t>com.ontimize.atomicHotelsApiRest.api.core.service.IServiceService/</t>
  </si>
  <si>
    <t>servicesXtra</t>
  </si>
  <si>
    <t>com.ontimize.atomicHotelsApiRest.api.core.service.IServicesXtraService/</t>
  </si>
  <si>
    <t>user</t>
  </si>
  <si>
    <t>com.ontimize.atomicHotelsApiRest.api.core.service.IUserService/</t>
  </si>
  <si>
    <t>department</t>
  </si>
  <si>
    <t>com.ontimize.atomicHotelsApiRest.api.core.service.IDepartmentService/</t>
  </si>
  <si>
    <t>employee</t>
  </si>
  <si>
    <t>com.ontimize.atomicHotelsApiRest.api.core.service.IEmployeeService/</t>
  </si>
  <si>
    <t>employeeFiredUpdate</t>
  </si>
  <si>
    <t>bill</t>
  </si>
  <si>
    <t>com.ontimize.atomicHotelsApiRest.api.core.service.IBillService/</t>
  </si>
  <si>
    <t>gastosDepartamentoQuery</t>
  </si>
  <si>
    <t>gastosDepartamentoHotelQuery</t>
  </si>
  <si>
    <t>billsByHotelDepartmentQuery</t>
  </si>
  <si>
    <t>userRole</t>
  </si>
  <si>
    <t>com.ontimize.atomicHotelsApiRest.api.core.service.IUserRoleService/</t>
  </si>
  <si>
    <t>userRoleDelete</t>
  </si>
  <si>
    <t>poiQuery</t>
  </si>
  <si>
    <t>userCancelUpdate</t>
  </si>
  <si>
    <t>statistics</t>
  </si>
  <si>
    <t>com.ontimize.atomicHotelsApiRest.api.core.service.IStatisticsService/</t>
  </si>
  <si>
    <t>hotelMaximumCapacityQuery</t>
  </si>
  <si>
    <t>HotelManager por htl_id</t>
  </si>
  <si>
    <t>hotelOccupancyPercentageQuery</t>
  </si>
  <si>
    <t>hotelCapacityInDateRangeQuery</t>
  </si>
  <si>
    <t>hotelOccupancyByNationalityPercentageQuery</t>
  </si>
  <si>
    <t>departmentExpensesByHotelQuery</t>
  </si>
  <si>
    <t>roomsIncomeByHotelQuery</t>
  </si>
  <si>
    <t>servicesExtraIncomeByHotelQuery</t>
  </si>
  <si>
    <t>incomeVsExpensesByHotelQuery</t>
  </si>
  <si>
    <t>picture</t>
  </si>
  <si>
    <t>com.ontimize.atomicHotelsApiRest.api.core.service.IPictureService/</t>
  </si>
  <si>
    <t>getPicture</t>
  </si>
  <si>
    <t>ROLES</t>
  </si>
  <si>
    <t>USUARIOS (EJEMPLO)</t>
  </si>
  <si>
    <t>id rol</t>
  </si>
  <si>
    <t>roles</t>
  </si>
  <si>
    <t>observaciones</t>
  </si>
  <si>
    <t>Usuario</t>
  </si>
  <si>
    <t>Clave</t>
  </si>
  <si>
    <t>Rol Asociado</t>
  </si>
  <si>
    <t>Restricción</t>
  </si>
  <si>
    <t>admin</t>
  </si>
  <si>
    <t>accede a todos los metodos</t>
  </si>
  <si>
    <t>turisticas</t>
  </si>
  <si>
    <t>ceo</t>
  </si>
  <si>
    <t>usuarioLibre</t>
  </si>
  <si>
    <t>hotelManager</t>
  </si>
  <si>
    <t>accede algunos metodos, se puede restringir por HTL_ID</t>
  </si>
  <si>
    <t>gerenteAtom01</t>
  </si>
  <si>
    <t>htl_id =  1</t>
  </si>
  <si>
    <t>staff</t>
  </si>
  <si>
    <t>personalAtom01</t>
  </si>
  <si>
    <t>accede algunos metodos, se puede restringir por user_</t>
  </si>
  <si>
    <t>gerenteAtom02</t>
  </si>
  <si>
    <t>htl_id =  2</t>
  </si>
  <si>
    <t>accede a pocos motodos abiertos para todo el mundo</t>
  </si>
  <si>
    <t>personalAtom02</t>
  </si>
  <si>
    <t>atom</t>
  </si>
  <si>
    <t>gerenteAtomX</t>
  </si>
  <si>
    <t>incompleto (sin htl_id)</t>
  </si>
  <si>
    <t>INSERT INTO trole_server_permission (id_rolename,id_server_permission) VALUES (4,14);</t>
  </si>
  <si>
    <t>INSERT INTO trole_server_permission (id_rolename,id_server_permission) VALUES (</t>
  </si>
  <si>
    <t>INSERT INTO tserver_permission VALUES (</t>
  </si>
  <si>
    <t>');</t>
  </si>
  <si>
    <t>,'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</si>
</sst>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quotePrefix="1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zoomScale="115" zoomScaleNormal="115" topLeftCell="A105" workbookViewId="0">
      <selection activeCell="D131" sqref="D131"/>
    </sheetView>
  </sheetViews>
  <sheetFormatPr defaultColWidth="11" defaultRowHeight="15" outlineLevelCol="7"/>
  <cols>
    <col min="1" max="1" width="77.2857142857143" style="1" customWidth="1"/>
    <col min="2" max="2" width="44.0285714285714" style="1" customWidth="1"/>
    <col min="3" max="3" width="4.52380952380952" style="14" customWidth="1"/>
    <col min="4" max="4" width="33.7809523809524" style="1" customWidth="1"/>
    <col min="5" max="5" width="50.0761904761905" style="1" customWidth="1"/>
    <col min="6" max="7" width="28.0761904761905" style="1" customWidth="1"/>
    <col min="8" max="8" width="162.67619047619" style="15" customWidth="1"/>
    <col min="9" max="16384" width="11.4285714285714" style="1"/>
  </cols>
  <sheetData>
    <row r="1" s="12" customFormat="1" ht="15.75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6" t="s">
        <v>7</v>
      </c>
    </row>
    <row r="2" s="13" customFormat="1" ht="15.75" spans="3:3">
      <c r="C2" s="17"/>
    </row>
    <row r="3" spans="1:8">
      <c r="A3" s="1" t="s">
        <v>8</v>
      </c>
      <c r="G3" s="1" t="s">
        <v>9</v>
      </c>
      <c r="H3" s="15" t="str">
        <f>IF(B3&lt;&gt;"",CONCATENATE(inicio_consulta,C3,mid_consulta,A3,B3,fin_consulta),IF(A3&lt;&gt;"",CONCATENATE("-- ",A3),""))</f>
        <v>-- hotel</v>
      </c>
    </row>
    <row r="4" spans="1:8">
      <c r="A4" s="1" t="s">
        <v>10</v>
      </c>
      <c r="B4" s="1" t="str">
        <f>IF(A3&lt;&gt;"",CONCATENATE(A3,"Query"),"")</f>
        <v>hotelQuery</v>
      </c>
      <c r="C4" s="14">
        <v>1</v>
      </c>
      <c r="D4" s="1" t="s">
        <v>11</v>
      </c>
      <c r="G4" s="1" t="s">
        <v>12</v>
      </c>
      <c r="H4" s="15" t="str">
        <f>IF(B4&lt;&gt;"",CONCATENATE(inicio_consulta,C4,mid_consulta,A4,B4,fin_consulta),IF(A4&lt;&gt;"",CONCATENATE("-- ",A4),""))</f>
        <v>INSERT INTO tserver_permission VALUES (1,'com.ontimize.atomicHotelsApiRest.api.core.service.IHotelService/hotelQuery');</v>
      </c>
    </row>
    <row r="5" spans="1:8">
      <c r="A5" s="1" t="s">
        <v>10</v>
      </c>
      <c r="B5" s="1" t="str">
        <f>IF(A3&lt;&gt;"",CONCATENATE(A3,"Insert"),"")</f>
        <v>hotelInsert</v>
      </c>
      <c r="C5" s="14">
        <f>C4+1</f>
        <v>2</v>
      </c>
      <c r="D5" s="1" t="s">
        <v>13</v>
      </c>
      <c r="H5" s="15" t="str">
        <f>IF(B5&lt;&gt;"",CONCATENATE(inicio_consulta,C5,mid_consulta,A5,B5,fin_consulta),IF(A5&lt;&gt;"",CONCATENATE("-- ",A5),""))</f>
        <v>INSERT INTO tserver_permission VALUES (2,'com.ontimize.atomicHotelsApiRest.api.core.service.IHotelService/hotelInsert');</v>
      </c>
    </row>
    <row r="6" spans="1:8">
      <c r="A6" s="1" t="s">
        <v>10</v>
      </c>
      <c r="B6" s="1" t="str">
        <f>IF(A3&lt;&gt;"",CONCATENATE(A3,"Update"),"")</f>
        <v>hotelUpdate</v>
      </c>
      <c r="C6" s="14">
        <f t="shared" ref="C6:C7" si="0">C5+1</f>
        <v>3</v>
      </c>
      <c r="D6" s="1" t="s">
        <v>14</v>
      </c>
      <c r="H6" s="15" t="str">
        <f>IF(B6&lt;&gt;"",CONCATENATE(inicio_consulta,C6,mid_consulta,A6,B6,fin_consulta),IF(A6&lt;&gt;"",CONCATENATE("-- ",A6),""))</f>
        <v>INSERT INTO tserver_permission VALUES (3,'com.ontimize.atomicHotelsApiRest.api.core.service.IHotelService/hotelUpdate');</v>
      </c>
    </row>
    <row r="7" spans="1:8">
      <c r="A7" s="1" t="s">
        <v>10</v>
      </c>
      <c r="B7" s="1" t="str">
        <f>IF(A3&lt;&gt;"",CONCATENATE(A3,"Delete"),"")</f>
        <v>hotelDelete</v>
      </c>
      <c r="C7" s="14">
        <f t="shared" si="0"/>
        <v>4</v>
      </c>
      <c r="D7" s="1" t="s">
        <v>13</v>
      </c>
      <c r="H7" s="15" t="str">
        <f>IF(B7&lt;&gt;"",CONCATENATE(inicio_consulta,C7,mid_consulta,A7,B7,fin_consulta),IF(A7&lt;&gt;"",CONCATENATE("-- ",A7),""))</f>
        <v>INSERT INTO tserver_permission VALUES (4,'com.ontimize.atomicHotelsApiRest.api.core.service.IHotelService/hotelDelete');</v>
      </c>
    </row>
    <row r="8" spans="8:8">
      <c r="H8" s="15" t="str">
        <f>IF(B8&lt;&gt;"",CONCATENATE(inicio_consulta,C8,mid_consulta,A8,B8,fin_consulta),IF(A8&lt;&gt;"",CONCATENATE("-- ",A8),""))</f>
        <v/>
      </c>
    </row>
    <row r="9" spans="1:8">
      <c r="A9" s="1" t="s">
        <v>15</v>
      </c>
      <c r="H9" s="15" t="str">
        <f>IF(B9&lt;&gt;"",CONCATENATE(inicio_consulta,C9,mid_consulta,A9,B9,fin_consulta),IF(A9&lt;&gt;"",CONCATENATE("-- ",A9),""))</f>
        <v>-- bedCombo</v>
      </c>
    </row>
    <row r="10" spans="1:8">
      <c r="A10" s="1" t="s">
        <v>16</v>
      </c>
      <c r="B10" s="1" t="str">
        <f>IF(A9&lt;&gt;"",CONCATENATE(A9,"Query"),"")</f>
        <v>bedComboQuery</v>
      </c>
      <c r="C10" s="14">
        <f>C7+1</f>
        <v>5</v>
      </c>
      <c r="D10" s="1" t="s">
        <v>17</v>
      </c>
      <c r="H10" s="15" t="str">
        <f>IF(B10&lt;&gt;"",CONCATENATE(inicio_consulta,C10,mid_consulta,A10,B10,fin_consulta),IF(A10&lt;&gt;"",CONCATENATE("-- ",A10),""))</f>
        <v>INSERT INTO tserver_permission VALUES (5,'com.ontimize.atomicHotelsApiRest.api.core.service.IBedComboService/bedComboQuery');</v>
      </c>
    </row>
    <row r="11" spans="1:8">
      <c r="A11" s="1" t="s">
        <v>16</v>
      </c>
      <c r="B11" s="1" t="str">
        <f>IF(A9&lt;&gt;"",CONCATENATE(A9,"Insert"),"")</f>
        <v>bedComboInsert</v>
      </c>
      <c r="C11" s="14">
        <f>C10+1</f>
        <v>6</v>
      </c>
      <c r="D11" s="1" t="s">
        <v>13</v>
      </c>
      <c r="H11" s="15" t="str">
        <f>IF(B11&lt;&gt;"",CONCATENATE(inicio_consulta,C11,mid_consulta,A11,B11,fin_consulta),IF(A11&lt;&gt;"",CONCATENATE("-- ",A11),""))</f>
        <v>INSERT INTO tserver_permission VALUES (6,'com.ontimize.atomicHotelsApiRest.api.core.service.IBedComboService/bedComboInsert');</v>
      </c>
    </row>
    <row r="12" spans="1:8">
      <c r="A12" s="1" t="s">
        <v>16</v>
      </c>
      <c r="B12" s="1" t="str">
        <f>IF(A9&lt;&gt;"",CONCATENATE(A9,"Update"),"")</f>
        <v>bedComboUpdate</v>
      </c>
      <c r="C12" s="14">
        <f t="shared" ref="C12:C13" si="1">C11+1</f>
        <v>7</v>
      </c>
      <c r="D12" s="1" t="s">
        <v>13</v>
      </c>
      <c r="H12" s="15" t="str">
        <f>IF(B12&lt;&gt;"",CONCATENATE(inicio_consulta,C12,mid_consulta,A12,B12,fin_consulta),IF(A12&lt;&gt;"",CONCATENATE("-- ",A12),""))</f>
        <v>INSERT INTO tserver_permission VALUES (7,'com.ontimize.atomicHotelsApiRest.api.core.service.IBedComboService/bedComboUpdate');</v>
      </c>
    </row>
    <row r="13" spans="1:8">
      <c r="A13" s="1" t="s">
        <v>16</v>
      </c>
      <c r="B13" s="1" t="str">
        <f>IF(A9&lt;&gt;"",CONCATENATE(A9,"Delete"),"")</f>
        <v>bedComboDelete</v>
      </c>
      <c r="C13" s="14">
        <f t="shared" si="1"/>
        <v>8</v>
      </c>
      <c r="D13" s="1" t="s">
        <v>13</v>
      </c>
      <c r="H13" s="15" t="str">
        <f>IF(B13&lt;&gt;"",CONCATENATE(inicio_consulta,C13,mid_consulta,A13,B13,fin_consulta),IF(A13&lt;&gt;"",CONCATENATE("-- ",A13),""))</f>
        <v>INSERT INTO tserver_permission VALUES (8,'com.ontimize.atomicHotelsApiRest.api.core.service.IBedComboService/bedComboDelete');</v>
      </c>
    </row>
    <row r="14" spans="8:8">
      <c r="H14" s="15" t="str">
        <f>IF(B14&lt;&gt;"",CONCATENATE(inicio_consulta,C14,mid_consulta,A14,B14,fin_consulta),IF(A14&lt;&gt;"",CONCATENATE("-- ",A14),""))</f>
        <v/>
      </c>
    </row>
    <row r="15" spans="1:8">
      <c r="A15" s="1" t="s">
        <v>18</v>
      </c>
      <c r="H15" s="15" t="str">
        <f>IF(B15&lt;&gt;"",CONCATENATE(inicio_consulta,C15,mid_consulta,A15,B15,fin_consulta),IF(A15&lt;&gt;"",CONCATENATE("-- ",A15),""))</f>
        <v>-- bookingGuest</v>
      </c>
    </row>
    <row r="16" spans="1:8">
      <c r="A16" s="1" t="s">
        <v>19</v>
      </c>
      <c r="B16" s="1" t="str">
        <f>IF(A15&lt;&gt;"",CONCATENATE(A15,"Query"),"")</f>
        <v>bookingGuestQuery</v>
      </c>
      <c r="C16" s="14">
        <f>C13+1</f>
        <v>9</v>
      </c>
      <c r="D16" s="1" t="s">
        <v>20</v>
      </c>
      <c r="E16" s="1" t="s">
        <v>21</v>
      </c>
      <c r="H16" s="15" t="str">
        <f>IF(B16&lt;&gt;"",CONCATENATE(inicio_consulta,C16,mid_consulta,A16,B16,fin_consulta),IF(A16&lt;&gt;"",CONCATENATE("-- ",A16),""))</f>
        <v>INSERT INTO tserver_permission VALUES (9,'com.ontimize.atomicHotelsApiRest.api.core.service.IBookingGuestService/bookingGuestQuery');</v>
      </c>
    </row>
    <row r="17" spans="1:8">
      <c r="A17" s="1" t="s">
        <v>19</v>
      </c>
      <c r="B17" s="1" t="str">
        <f>IF(A15&lt;&gt;"",CONCATENATE(A15,"Insert"),"")</f>
        <v>bookingGuestInsert</v>
      </c>
      <c r="C17" s="14">
        <f>C16+1</f>
        <v>10</v>
      </c>
      <c r="D17" s="1" t="s">
        <v>20</v>
      </c>
      <c r="E17" s="1" t="s">
        <v>21</v>
      </c>
      <c r="H17" s="15" t="str">
        <f>IF(B17&lt;&gt;"",CONCATENATE(inicio_consulta,C17,mid_consulta,A17,B17,fin_consulta),IF(A17&lt;&gt;"",CONCATENATE("-- ",A17),""))</f>
        <v>INSERT INTO tserver_permission VALUES (10,'com.ontimize.atomicHotelsApiRest.api.core.service.IBookingGuestService/bookingGuestInsert');</v>
      </c>
    </row>
    <row r="18" spans="1:8">
      <c r="A18" s="1" t="s">
        <v>19</v>
      </c>
      <c r="B18" s="1" t="s">
        <v>22</v>
      </c>
      <c r="C18" s="14">
        <f t="shared" ref="C18:C20" si="2">C17+1</f>
        <v>11</v>
      </c>
      <c r="D18" s="1" t="s">
        <v>20</v>
      </c>
      <c r="E18" s="1" t="s">
        <v>21</v>
      </c>
      <c r="H18" s="15" t="str">
        <f>IF(B18&lt;&gt;"",CONCATENATE(inicio_consulta,C18,mid_consulta,A18,B18,fin_consulta),IF(A18&lt;&gt;"",CONCATENATE("-- ",A18),""))</f>
        <v>INSERT INTO tserver_permission VALUES (11,'com.ontimize.atomicHotelsApiRest.api.core.service.IBookingGuestService/guestCountQuery');</v>
      </c>
    </row>
    <row r="19" spans="1:8">
      <c r="A19" s="1" t="s">
        <v>19</v>
      </c>
      <c r="B19" s="1" t="str">
        <f>IF(A15&lt;&gt;"",CONCATENATE(A15,"Delete"),"")</f>
        <v>bookingGuestDelete</v>
      </c>
      <c r="C19" s="14">
        <f t="shared" si="2"/>
        <v>12</v>
      </c>
      <c r="D19" s="1" t="s">
        <v>20</v>
      </c>
      <c r="E19" s="1" t="s">
        <v>21</v>
      </c>
      <c r="H19" s="15" t="str">
        <f>IF(B19&lt;&gt;"",CONCATENATE(inicio_consulta,C19,mid_consulta,A19,B19,fin_consulta),IF(A19&lt;&gt;"",CONCATENATE("-- ",A19),""))</f>
        <v>INSERT INTO tserver_permission VALUES (12,'com.ontimize.atomicHotelsApiRest.api.core.service.IBookingGuestService/bookingGuestDelete');</v>
      </c>
    </row>
    <row r="20" spans="1:8">
      <c r="A20" s="1" t="s">
        <v>19</v>
      </c>
      <c r="B20" s="1" t="s">
        <v>23</v>
      </c>
      <c r="C20" s="14">
        <f t="shared" si="2"/>
        <v>13</v>
      </c>
      <c r="D20" s="1" t="s">
        <v>20</v>
      </c>
      <c r="E20" s="1" t="s">
        <v>21</v>
      </c>
      <c r="H20" s="15" t="str">
        <f>IF(B20&lt;&gt;"",CONCATENATE(inicio_consulta,C20,mid_consulta,A20,B20,fin_consulta),IF(A20&lt;&gt;"",CONCATENATE("-- ",A20),""))</f>
        <v>INSERT INTO tserver_permission VALUES (13,'com.ontimize.atomicHotelsApiRest.api.core.service.IBookingGuestService/bookingGuestsInfoQuery');</v>
      </c>
    </row>
    <row r="21" spans="8:8">
      <c r="H21" s="15" t="str">
        <f>IF(B21&lt;&gt;"",CONCATENATE(inicio_consulta,C21,mid_consulta,A21,B21,fin_consulta),IF(A21&lt;&gt;"",CONCATENATE("-- ",A21),""))</f>
        <v/>
      </c>
    </row>
    <row r="22" spans="1:8">
      <c r="A22" s="1" t="s">
        <v>24</v>
      </c>
      <c r="H22" s="15" t="str">
        <f>IF(B22&lt;&gt;"",CONCATENATE(inicio_consulta,C22,mid_consulta,A22,B22,fin_consulta),IF(A22&lt;&gt;"",CONCATENATE("-- ",A22),""))</f>
        <v>-- booking</v>
      </c>
    </row>
    <row r="23" spans="1:8">
      <c r="A23" s="1" t="s">
        <v>25</v>
      </c>
      <c r="B23" s="1" t="str">
        <f>IF(A22&lt;&gt;"",CONCATENATE(A22,"Query"),"")</f>
        <v>bookingQuery</v>
      </c>
      <c r="C23" s="14">
        <f>C20+1</f>
        <v>14</v>
      </c>
      <c r="D23" s="1" t="s">
        <v>17</v>
      </c>
      <c r="E23" s="1" t="s">
        <v>26</v>
      </c>
      <c r="H23" s="15" t="str">
        <f>IF(B23&lt;&gt;"",CONCATENATE(inicio_consulta,C23,mid_consulta,A23,B23,fin_consulta),IF(A23&lt;&gt;"",CONCATENATE("-- ",A23),""))</f>
        <v>INSERT INTO tserver_permission VALUES (14,'com.ontimize.atomicHotelsApiRest.api.core.service.IBookingService/bookingQuery');</v>
      </c>
    </row>
    <row r="24" spans="1:8">
      <c r="A24" s="1" t="s">
        <v>25</v>
      </c>
      <c r="B24" s="1" t="str">
        <f>IF(A22&lt;&gt;"",CONCATENATE(A22,"Insert"),"")</f>
        <v>bookingInsert</v>
      </c>
      <c r="C24" s="14">
        <f>C23+1</f>
        <v>15</v>
      </c>
      <c r="D24" s="1" t="s">
        <v>17</v>
      </c>
      <c r="E24" s="1" t="s">
        <v>21</v>
      </c>
      <c r="H24" s="15" t="str">
        <f>IF(B24&lt;&gt;"",CONCATENATE(inicio_consulta,C24,mid_consulta,A24,B24,fin_consulta),IF(A24&lt;&gt;"",CONCATENATE("-- ",A24),""))</f>
        <v>INSERT INTO tserver_permission VALUES (15,'com.ontimize.atomicHotelsApiRest.api.core.service.IBookingService/bookingInsert');</v>
      </c>
    </row>
    <row r="25" spans="1:8">
      <c r="A25" s="1" t="s">
        <v>25</v>
      </c>
      <c r="B25" s="1" t="s">
        <v>27</v>
      </c>
      <c r="C25" s="14">
        <f t="shared" ref="C25:C35" si="3">C24+1</f>
        <v>16</v>
      </c>
      <c r="D25" s="1" t="s">
        <v>20</v>
      </c>
      <c r="H25" s="15" t="str">
        <f>IF(B25&lt;&gt;"",CONCATENATE(inicio_consulta,C25,mid_consulta,A25,B25,fin_consulta),IF(A25&lt;&gt;"",CONCATENATE("-- ",A25),""))</f>
        <v>INSERT INTO tserver_permission VALUES (16,'com.ontimize.atomicHotelsApiRest.api.core.service.IBookingService/bookingActionUpdate');</v>
      </c>
    </row>
    <row r="26" spans="1:8">
      <c r="A26" s="1" t="s">
        <v>25</v>
      </c>
      <c r="B26" s="1" t="str">
        <f>IF(A22&lt;&gt;"",CONCATENATE(A22,"Delete"),"")</f>
        <v>bookingDelete</v>
      </c>
      <c r="C26" s="14">
        <f t="shared" si="3"/>
        <v>17</v>
      </c>
      <c r="H26" s="15" t="str">
        <f>IF(B26&lt;&gt;"",CONCATENATE(inicio_consulta,C26,mid_consulta,A26,B26,fin_consulta),IF(A26&lt;&gt;"",CONCATENATE("-- ",A26),""))</f>
        <v>INSERT INTO tserver_permission VALUES (17,'com.ontimize.atomicHotelsApiRest.api.core.service.IBookingService/bookingDelete');</v>
      </c>
    </row>
    <row r="27" spans="1:8">
      <c r="A27" s="1" t="s">
        <v>25</v>
      </c>
      <c r="B27" s="1" t="s">
        <v>28</v>
      </c>
      <c r="C27" s="14">
        <f t="shared" si="3"/>
        <v>18</v>
      </c>
      <c r="H27" s="15" t="str">
        <f>IF(B27&lt;&gt;"",CONCATENATE(inicio_consulta,C27,mid_consulta,A27,B27,fin_consulta),IF(A27&lt;&gt;"",CONCATENATE("-- ",A27),""))</f>
        <v>INSERT INTO tserver_permission VALUES (18,'com.ontimize.atomicHotelsApiRest.api.core.service.IBookingService/bookingInfoQuery');</v>
      </c>
    </row>
    <row r="28" spans="1:8">
      <c r="A28" s="1" t="s">
        <v>25</v>
      </c>
      <c r="B28" s="1" t="s">
        <v>29</v>
      </c>
      <c r="C28" s="14">
        <f t="shared" si="3"/>
        <v>19</v>
      </c>
      <c r="H28" s="15" t="str">
        <f>IF(B28&lt;&gt;"",CONCATENATE(inicio_consulta,C28,mid_consulta,A28,B28,fin_consulta),IF(A28&lt;&gt;"",CONCATENATE("-- ",A28),""))</f>
        <v>INSERT INTO tserver_permission VALUES (19,'com.ontimize.atomicHotelsApiRest.api.core.service.IBookingService/bookingsInRangeQuery');</v>
      </c>
    </row>
    <row r="29" spans="1:8">
      <c r="A29" s="1" t="s">
        <v>25</v>
      </c>
      <c r="B29" s="1" t="s">
        <v>30</v>
      </c>
      <c r="C29" s="14">
        <f t="shared" si="3"/>
        <v>20</v>
      </c>
      <c r="H29" s="15" t="str">
        <f>IF(B29&lt;&gt;"",CONCATENATE(inicio_consulta,C29,mid_consulta,A29,B29,fin_consulta),IF(A29&lt;&gt;"",CONCATENATE("-- ",A29),""))</f>
        <v>INSERT INTO tserver_permission VALUES (20,'com.ontimize.atomicHotelsApiRest.api.core.service.IBookingService/bookingsInRangeInfoQuery');</v>
      </c>
    </row>
    <row r="30" spans="1:8">
      <c r="A30" s="1" t="s">
        <v>25</v>
      </c>
      <c r="B30" s="1" t="s">
        <v>31</v>
      </c>
      <c r="C30" s="14">
        <f t="shared" si="3"/>
        <v>21</v>
      </c>
      <c r="H30" s="15" t="str">
        <f>IF(B30&lt;&gt;"",CONCATENATE(inicio_consulta,C30,mid_consulta,A30,B30,fin_consulta),IF(A30&lt;&gt;"",CONCATENATE("-- ",A30),""))</f>
        <v>INSERT INTO tserver_permission VALUES (21,'com.ontimize.atomicHotelsApiRest.api.core.service.IBookingService/bookingDaysUnitaryRoomPriceQuery');</v>
      </c>
    </row>
    <row r="31" spans="1:8">
      <c r="A31" s="1" t="s">
        <v>25</v>
      </c>
      <c r="B31" s="1" t="s">
        <v>32</v>
      </c>
      <c r="C31" s="14">
        <f t="shared" si="3"/>
        <v>22</v>
      </c>
      <c r="H31" s="15" t="str">
        <f>IF(B31&lt;&gt;"",CONCATENATE(inicio_consulta,C31,mid_consulta,A31,B31,fin_consulta),IF(A31&lt;&gt;"",CONCATENATE("-- ",A31),""))</f>
        <v>INSERT INTO tserver_permission VALUES (22,'com.ontimize.atomicHotelsApiRest.api.core.service.IBookingService/bookingsHotelsQuery');</v>
      </c>
    </row>
    <row r="32" spans="1:8">
      <c r="A32" s="1" t="s">
        <v>25</v>
      </c>
      <c r="B32" s="1" t="s">
        <v>33</v>
      </c>
      <c r="C32" s="14">
        <f t="shared" si="3"/>
        <v>23</v>
      </c>
      <c r="H32" s="15" t="str">
        <f>IF(B32&lt;&gt;"",CONCATENATE(inicio_consulta,C32,mid_consulta,A32,B32,fin_consulta),IF(A32&lt;&gt;"",CONCATENATE("-- ",A32),""))</f>
        <v>INSERT INTO tserver_permission VALUES (23,'com.ontimize.atomicHotelsApiRest.api.core.service.IBookingService/booking_now_by_room_numberQuery');</v>
      </c>
    </row>
    <row r="33" spans="1:8">
      <c r="A33" s="1" t="s">
        <v>25</v>
      </c>
      <c r="B33" s="1" t="s">
        <v>34</v>
      </c>
      <c r="C33" s="14">
        <f t="shared" si="3"/>
        <v>24</v>
      </c>
      <c r="H33" s="15" t="str">
        <f>IF(B33&lt;&gt;"",CONCATENATE(inicio_consulta,C33,mid_consulta,A33,B33,fin_consulta),IF(A33&lt;&gt;"",CONCATENATE("-- ",A33),""))</f>
        <v>INSERT INTO tserver_permission VALUES (24,'com.ontimize.atomicHotelsApiRest.api.core.service.IBookingService/bookingSlotsInfoQuery');</v>
      </c>
    </row>
    <row r="34" spans="1:8">
      <c r="A34" s="1" t="s">
        <v>25</v>
      </c>
      <c r="B34" s="1" t="s">
        <v>35</v>
      </c>
      <c r="C34" s="14">
        <f t="shared" si="3"/>
        <v>25</v>
      </c>
      <c r="H34" s="15" t="str">
        <f>IF(B34&lt;&gt;"",CONCATENATE(inicio_consulta,C34,mid_consulta,A34,B34,fin_consulta),IF(A34&lt;&gt;"",CONCATENATE("-- ",A34),""))</f>
        <v>INSERT INTO tserver_permission VALUES (25,'com.ontimize.atomicHotelsApiRest.api.core.service.IBookingService/bookingCompleteInfoQuery');</v>
      </c>
    </row>
    <row r="35" spans="1:8">
      <c r="A35" s="1" t="s">
        <v>25</v>
      </c>
      <c r="B35" s="1" t="s">
        <v>36</v>
      </c>
      <c r="C35" s="14">
        <f t="shared" si="3"/>
        <v>26</v>
      </c>
      <c r="H35" s="15" t="str">
        <f>IF(B35&lt;&gt;"",CONCATENATE(inicio_consulta,C35,mid_consulta,A35,B35,fin_consulta),IF(A35&lt;&gt;"",CONCATENATE("-- ",A35),""))</f>
        <v>INSERT INTO tserver_permission VALUES (26,'com.ontimize.atomicHotelsApiRest.api.core.service.IBookingService/bookingHotelRoomRoomTypeQuery');</v>
      </c>
    </row>
    <row r="36" spans="8:8">
      <c r="H36" s="15" t="str">
        <f>IF(B36&lt;&gt;"",CONCATENATE(inicio_consulta,C36,mid_consulta,A36,B36,fin_consulta),IF(A36&lt;&gt;"",CONCATENATE("-- ",A36),""))</f>
        <v/>
      </c>
    </row>
    <row r="37" spans="1:8">
      <c r="A37" s="1" t="s">
        <v>37</v>
      </c>
      <c r="H37" s="15" t="str">
        <f>IF(B37&lt;&gt;"",CONCATENATE(inicio_consulta,C37,mid_consulta,A37,B37,fin_consulta),IF(A37&lt;&gt;"",CONCATENATE("-- ",A37),""))</f>
        <v>-- bookingServiceExtra</v>
      </c>
    </row>
    <row r="38" spans="1:8">
      <c r="A38" s="1" t="s">
        <v>38</v>
      </c>
      <c r="B38" s="1" t="str">
        <f>IF(A37&lt;&gt;"",CONCATENATE(A37,"Query"),"")</f>
        <v>bookingServiceExtraQuery</v>
      </c>
      <c r="C38" s="14">
        <f>C35+1</f>
        <v>27</v>
      </c>
      <c r="H38" s="15" t="str">
        <f>IF(B38&lt;&gt;"",CONCATENATE(inicio_consulta,C38,mid_consulta,A38,B38,fin_consulta),IF(A38&lt;&gt;"",CONCATENATE("-- ",A38),""))</f>
        <v>INSERT INTO tserver_permission VALUES (27,'com.ontimize.atomicHotelsApiRest.api.core.service.IBookingServiceExtraService/bookingServiceExtraQuery');</v>
      </c>
    </row>
    <row r="39" spans="1:8">
      <c r="A39" s="1" t="s">
        <v>38</v>
      </c>
      <c r="B39" s="1" t="str">
        <f>IF(A37&lt;&gt;"",CONCATENATE(A37,"Insert"),"")</f>
        <v>bookingServiceExtraInsert</v>
      </c>
      <c r="C39" s="14">
        <f>C38+1</f>
        <v>28</v>
      </c>
      <c r="H39" s="15" t="str">
        <f>IF(B39&lt;&gt;"",CONCATENATE(inicio_consulta,C39,mid_consulta,A39,B39,fin_consulta),IF(A39&lt;&gt;"",CONCATENATE("-- ",A39),""))</f>
        <v>INSERT INTO tserver_permission VALUES (28,'com.ontimize.atomicHotelsApiRest.api.core.service.IBookingServiceExtraService/bookingServiceExtraInsert');</v>
      </c>
    </row>
    <row r="40" spans="1:8">
      <c r="A40" s="1" t="s">
        <v>38</v>
      </c>
      <c r="B40" s="1" t="str">
        <f>IF(A37&lt;&gt;"",CONCATENATE(A37,"Delete"),"")</f>
        <v>bookingServiceExtraDelete</v>
      </c>
      <c r="C40" s="14">
        <f t="shared" ref="C40:C42" si="4">C39+1</f>
        <v>29</v>
      </c>
      <c r="H40" s="15" t="str">
        <f>IF(B40&lt;&gt;"",CONCATENATE(inicio_consulta,C40,mid_consulta,A40,B40,fin_consulta),IF(A40&lt;&gt;"",CONCATENATE("-- ",A40),""))</f>
        <v>INSERT INTO tserver_permission VALUES (29,'com.ontimize.atomicHotelsApiRest.api.core.service.IBookingServiceExtraService/bookingServiceExtraDelete');</v>
      </c>
    </row>
    <row r="41" spans="1:8">
      <c r="A41" s="1" t="s">
        <v>38</v>
      </c>
      <c r="B41" s="1" t="s">
        <v>39</v>
      </c>
      <c r="C41" s="14">
        <f t="shared" si="4"/>
        <v>30</v>
      </c>
      <c r="H41" s="15" t="str">
        <f>IF(B41&lt;&gt;"",CONCATENATE(inicio_consulta,C41,mid_consulta,A41,B41,fin_consulta),IF(A41&lt;&gt;"",CONCATENATE("-- ",A41),""))</f>
        <v>INSERT INTO tserver_permission VALUES (30,'com.ontimize.atomicHotelsApiRest.api.core.service.IBookingServiceExtraService/bookingExtraServicePriceUnitsTotalQuery');</v>
      </c>
    </row>
    <row r="42" spans="1:8">
      <c r="A42" s="1" t="s">
        <v>38</v>
      </c>
      <c r="B42" s="1" t="s">
        <v>40</v>
      </c>
      <c r="C42" s="14">
        <f t="shared" si="4"/>
        <v>31</v>
      </c>
      <c r="H42" s="15" t="str">
        <f>IF(B42&lt;&gt;"",CONCATENATE(inicio_consulta,C42,mid_consulta,A42,B42,fin_consulta),IF(A42&lt;&gt;"",CONCATENATE("-- ",A42),""))</f>
        <v>INSERT INTO tserver_permission VALUES (31,'com.ontimize.atomicHotelsApiRest.api.core.service.IBookingServiceExtraService/extraServicesNameDescriptionUnitsPriceDateQuery');</v>
      </c>
    </row>
    <row r="43" spans="8:8">
      <c r="H43" s="15" t="str">
        <f>IF(B43&lt;&gt;"",CONCATENATE(inicio_consulta,C43,mid_consulta,A43,B43,fin_consulta),IF(A43&lt;&gt;"",CONCATENATE("-- ",A43),""))</f>
        <v/>
      </c>
    </row>
    <row r="44" spans="1:8">
      <c r="A44" s="1" t="s">
        <v>41</v>
      </c>
      <c r="H44" s="15" t="str">
        <f>IF(B44&lt;&gt;"",CONCATENATE(inicio_consulta,C44,mid_consulta,A44,B44,fin_consulta),IF(A44&lt;&gt;"",CONCATENATE("-- ",A44),""))</f>
        <v>-- country</v>
      </c>
    </row>
    <row r="45" spans="1:8">
      <c r="A45" s="1" t="s">
        <v>42</v>
      </c>
      <c r="B45" s="1" t="str">
        <f>IF(A44&lt;&gt;"",CONCATENATE(A44,"Query"),"")</f>
        <v>countryQuery</v>
      </c>
      <c r="C45" s="14">
        <f>C42+1</f>
        <v>32</v>
      </c>
      <c r="H45" s="15" t="str">
        <f>IF(B45&lt;&gt;"",CONCATENATE(inicio_consulta,C45,mid_consulta,A45,B45,fin_consulta),IF(A45&lt;&gt;"",CONCATENATE("-- ",A45),""))</f>
        <v>INSERT INTO tserver_permission VALUES (32,'com.ontimize.atomicHotelsApiRest.api.core.service.ICountryService/countryQuery');</v>
      </c>
    </row>
    <row r="46" ht="14.25" customHeight="1" spans="8:8">
      <c r="H46" s="15" t="str">
        <f>IF(B46&lt;&gt;"",CONCATENATE(inicio_consulta,C46,mid_consulta,A46,B46,fin_consulta),IF(A46&lt;&gt;"",CONCATENATE("-- ",A46),""))</f>
        <v/>
      </c>
    </row>
    <row r="47" spans="1:8">
      <c r="A47" s="1" t="s">
        <v>43</v>
      </c>
      <c r="H47" s="15" t="str">
        <f>IF(B47&lt;&gt;"",CONCATENATE(inicio_consulta,C47,mid_consulta,A47,B47,fin_consulta),IF(A47&lt;&gt;"",CONCATENATE("-- ",A47),""))</f>
        <v>-- creditCard</v>
      </c>
    </row>
    <row r="48" spans="1:8">
      <c r="A48" s="1" t="s">
        <v>44</v>
      </c>
      <c r="B48" s="1" t="str">
        <f>IF(A47&lt;&gt;"",CONCATENATE(A47,"Query"),"")</f>
        <v>creditCardQuery</v>
      </c>
      <c r="C48" s="14">
        <f>C45+1</f>
        <v>33</v>
      </c>
      <c r="H48" s="15" t="str">
        <f>IF(B48&lt;&gt;"",CONCATENATE(inicio_consulta,C48,mid_consulta,A48,B48,fin_consulta),IF(A48&lt;&gt;"",CONCATENATE("-- ",A48),""))</f>
        <v>INSERT INTO tserver_permission VALUES (33,'com.ontimize.atomicHotelsApiRest.api.core.service.ICreditCardService/creditCardQuery');</v>
      </c>
    </row>
    <row r="49" spans="1:8">
      <c r="A49" s="1" t="s">
        <v>44</v>
      </c>
      <c r="B49" s="1" t="str">
        <f>IF(A47&lt;&gt;"",CONCATENATE(A47,"Insert"),"")</f>
        <v>creditCardInsert</v>
      </c>
      <c r="C49" s="14">
        <f>C48+1</f>
        <v>34</v>
      </c>
      <c r="H49" s="15" t="str">
        <f>IF(B49&lt;&gt;"",CONCATENATE(inicio_consulta,C49,mid_consulta,A49,B49,fin_consulta),IF(A49&lt;&gt;"",CONCATENATE("-- ",A49),""))</f>
        <v>INSERT INTO tserver_permission VALUES (34,'com.ontimize.atomicHotelsApiRest.api.core.service.ICreditCardService/creditCardInsert');</v>
      </c>
    </row>
    <row r="50" spans="1:8">
      <c r="A50" s="1" t="s">
        <v>44</v>
      </c>
      <c r="B50" s="1" t="str">
        <f>IF(A47&lt;&gt;"",CONCATENATE(A47,"Delete"),"")</f>
        <v>creditCardDelete</v>
      </c>
      <c r="C50" s="14">
        <f>C49+1</f>
        <v>35</v>
      </c>
      <c r="H50" s="15" t="str">
        <f>IF(B50&lt;&gt;"",CONCATENATE(inicio_consulta,C50,mid_consulta,A50,B50,fin_consulta),IF(A50&lt;&gt;"",CONCATENATE("-- ",A50),""))</f>
        <v>INSERT INTO tserver_permission VALUES (35,'com.ontimize.atomicHotelsApiRest.api.core.service.ICreditCardService/creditCardDelete');</v>
      </c>
    </row>
    <row r="51" spans="8:8">
      <c r="H51" s="15" t="str">
        <f>IF(B51&lt;&gt;"",CONCATENATE(inicio_consulta,C51,mid_consulta,A51,B51,fin_consulta),IF(A51&lt;&gt;"",CONCATENATE("-- ",A51),""))</f>
        <v/>
      </c>
    </row>
    <row r="52" spans="1:8">
      <c r="A52" s="1" t="s">
        <v>45</v>
      </c>
      <c r="H52" s="15" t="str">
        <f>IF(B52&lt;&gt;"",CONCATENATE(inicio_consulta,C52,mid_consulta,A52,B52,fin_consulta),IF(A52&lt;&gt;"",CONCATENATE("-- ",A52),""))</f>
        <v>-- customerCreditCard</v>
      </c>
    </row>
    <row r="53" spans="1:8">
      <c r="A53" s="1" t="s">
        <v>46</v>
      </c>
      <c r="B53" s="1" t="str">
        <f>IF(A52&lt;&gt;"",CONCATENATE(A52,"Query"),"")</f>
        <v>customerCreditCardQuery</v>
      </c>
      <c r="C53" s="14">
        <f>C50+1</f>
        <v>36</v>
      </c>
      <c r="H53" s="15" t="str">
        <f>IF(B53&lt;&gt;"",CONCATENATE(inicio_consulta,C53,mid_consulta,A53,B53,fin_consulta),IF(A53&lt;&gt;"",CONCATENATE("-- ",A53),""))</f>
        <v>INSERT INTO tserver_permission VALUES (36,'com.ontimize.atomicHotelsApiRest.api.core.service.ICustomerCreditCardService/customerCreditCardQuery');</v>
      </c>
    </row>
    <row r="54" spans="1:8">
      <c r="A54" s="1" t="s">
        <v>46</v>
      </c>
      <c r="B54" s="1" t="str">
        <f>IF(A52&lt;&gt;"",CONCATENATE(A52,"Insert"),"")</f>
        <v>customerCreditCardInsert</v>
      </c>
      <c r="C54" s="14">
        <f>C53+1</f>
        <v>37</v>
      </c>
      <c r="H54" s="15" t="str">
        <f>IF(B54&lt;&gt;"",CONCATENATE(inicio_consulta,C54,mid_consulta,A54,B54,fin_consulta),IF(A54&lt;&gt;"",CONCATENATE("-- ",A54),""))</f>
        <v>INSERT INTO tserver_permission VALUES (37,'com.ontimize.atomicHotelsApiRest.api.core.service.ICustomerCreditCardService/customerCreditCardInsert');</v>
      </c>
    </row>
    <row r="55" spans="1:8">
      <c r="A55" s="1" t="s">
        <v>46</v>
      </c>
      <c r="B55" s="1" t="str">
        <f>IF(A52&lt;&gt;"",CONCATENATE(A52,"Delete"),"")</f>
        <v>customerCreditCardDelete</v>
      </c>
      <c r="C55" s="14">
        <f>C54+1</f>
        <v>38</v>
      </c>
      <c r="H55" s="15" t="str">
        <f>IF(B55&lt;&gt;"",CONCATENATE(inicio_consulta,C55,mid_consulta,A55,B55,fin_consulta),IF(A55&lt;&gt;"",CONCATENATE("-- ",A55),""))</f>
        <v>INSERT INTO tserver_permission VALUES (38,'com.ontimize.atomicHotelsApiRest.api.core.service.ICustomerCreditCardService/customerCreditCardDelete');</v>
      </c>
    </row>
    <row r="56" spans="8:8">
      <c r="H56" s="15" t="str">
        <f>IF(B56&lt;&gt;"",CONCATENATE(inicio_consulta,C56,mid_consulta,A56,B56,fin_consulta),IF(A56&lt;&gt;"",CONCATENATE("-- ",A56),""))</f>
        <v/>
      </c>
    </row>
    <row r="57" spans="1:8">
      <c r="A57" s="1" t="s">
        <v>47</v>
      </c>
      <c r="H57" s="15" t="str">
        <f>IF(B57&lt;&gt;"",CONCATENATE(inicio_consulta,C57,mid_consulta,A57,B57,fin_consulta),IF(A57&lt;&gt;"",CONCATENATE("-- ",A57),""))</f>
        <v>-- customer</v>
      </c>
    </row>
    <row r="58" spans="1:8">
      <c r="A58" s="1" t="s">
        <v>48</v>
      </c>
      <c r="B58" s="1" t="str">
        <f>IF(A57&lt;&gt;"",CONCATENATE(A57,"Query"),"")</f>
        <v>customerQuery</v>
      </c>
      <c r="C58" s="14">
        <f>C55+1</f>
        <v>39</v>
      </c>
      <c r="H58" s="15" t="str">
        <f>IF(B58&lt;&gt;"",CONCATENATE(inicio_consulta,C58,mid_consulta,A58,B58,fin_consulta),IF(A58&lt;&gt;"",CONCATENATE("-- ",A58),""))</f>
        <v>INSERT INTO tserver_permission VALUES (39,'com.ontimize.atomicHotelsApiRest.api.core.service.ICustomerService/customerQuery');</v>
      </c>
    </row>
    <row r="59" spans="1:8">
      <c r="A59" s="1" t="s">
        <v>48</v>
      </c>
      <c r="B59" s="1" t="s">
        <v>49</v>
      </c>
      <c r="C59" s="14">
        <f>C58+1</f>
        <v>40</v>
      </c>
      <c r="H59" s="15" t="str">
        <f>IF(B59&lt;&gt;"",CONCATENATE(inicio_consulta,C59,mid_consulta,A59,B59,fin_consulta),IF(A59&lt;&gt;"",CONCATENATE("-- ",A59),""))</f>
        <v>INSERT INTO tserver_permission VALUES (40,'com.ontimize.atomicHotelsApiRest.api.core.service.ICustomerService/mailAgreementQuery');</v>
      </c>
    </row>
    <row r="60" spans="1:8">
      <c r="A60" s="1" t="s">
        <v>48</v>
      </c>
      <c r="B60" s="1" t="s">
        <v>50</v>
      </c>
      <c r="C60" s="14">
        <f t="shared" ref="C60:C66" si="5">C59+1</f>
        <v>41</v>
      </c>
      <c r="H60" s="15" t="str">
        <f>IF(B60&lt;&gt;"",CONCATENATE(inicio_consulta,C60,mid_consulta,A60,B60,fin_consulta),IF(A60&lt;&gt;"",CONCATENATE("-- ",A60),""))</f>
        <v>INSERT INTO tserver_permission VALUES (41,'com.ontimize.atomicHotelsApiRest.api.core.service.ICustomerService/isCustomerValidBookingHolder');</v>
      </c>
    </row>
    <row r="61" spans="1:8">
      <c r="A61" s="1" t="s">
        <v>48</v>
      </c>
      <c r="B61" s="1" t="str">
        <f>IF(A57&lt;&gt;"",CONCATENATE(A57,"Delete"),"")</f>
        <v>customerDelete</v>
      </c>
      <c r="C61" s="14">
        <f t="shared" si="5"/>
        <v>42</v>
      </c>
      <c r="H61" s="15" t="str">
        <f>IF(B61&lt;&gt;"",CONCATENATE(inicio_consulta,C61,mid_consulta,A61,B61,fin_consulta),IF(A61&lt;&gt;"",CONCATENATE("-- ",A61),""))</f>
        <v>INSERT INTO tserver_permission VALUES (42,'com.ontimize.atomicHotelsApiRest.api.core.service.ICustomerService/customerDelete');</v>
      </c>
    </row>
    <row r="62" spans="1:8">
      <c r="A62" s="1" t="s">
        <v>48</v>
      </c>
      <c r="B62" s="1" t="s">
        <v>51</v>
      </c>
      <c r="C62" s="14">
        <f t="shared" si="5"/>
        <v>43</v>
      </c>
      <c r="H62" s="15" t="str">
        <f>IF(B62&lt;&gt;"",CONCATENATE(inicio_consulta,C62,mid_consulta,A62,B62,fin_consulta),IF(A62&lt;&gt;"",CONCATENATE("-- ",A62),""))</f>
        <v>INSERT INTO tserver_permission VALUES (43,'com.ontimize.atomicHotelsApiRest.api.core.service.ICustomerService/businessCustomerInsert');</v>
      </c>
    </row>
    <row r="63" spans="1:8">
      <c r="A63" s="1" t="s">
        <v>48</v>
      </c>
      <c r="B63" s="1" t="s">
        <v>52</v>
      </c>
      <c r="C63" s="14">
        <f t="shared" si="5"/>
        <v>44</v>
      </c>
      <c r="H63" s="15" t="str">
        <f>IF(B63&lt;&gt;"",CONCATENATE(inicio_consulta,C63,mid_consulta,A63,B63,fin_consulta),IF(A63&lt;&gt;"",CONCATENATE("-- ",A63),""))</f>
        <v>INSERT INTO tserver_permission VALUES (44,'com.ontimize.atomicHotelsApiRest.api.core.service.ICustomerService/regularCustomerInsert');</v>
      </c>
    </row>
    <row r="64" spans="1:8">
      <c r="A64" s="1" t="s">
        <v>48</v>
      </c>
      <c r="B64" s="1" t="s">
        <v>53</v>
      </c>
      <c r="C64" s="14">
        <f t="shared" si="5"/>
        <v>45</v>
      </c>
      <c r="H64" s="15" t="str">
        <f>IF(B64&lt;&gt;"",CONCATENATE(inicio_consulta,C64,mid_consulta,A64,B64,fin_consulta),IF(A64&lt;&gt;"",CONCATENATE("-- ",A64),""))</f>
        <v>INSERT INTO tserver_permission VALUES (45,'com.ontimize.atomicHotelsApiRest.api.core.service.ICustomerService/customerCancelUpdate');</v>
      </c>
    </row>
    <row r="65" spans="1:8">
      <c r="A65" s="1" t="s">
        <v>48</v>
      </c>
      <c r="B65" s="1" t="s">
        <v>54</v>
      </c>
      <c r="C65" s="14">
        <f t="shared" si="5"/>
        <v>46</v>
      </c>
      <c r="H65" s="15" t="str">
        <f>IF(B65&lt;&gt;"",CONCATENATE(inicio_consulta,C65,mid_consulta,A65,B65,fin_consulta),IF(A65&lt;&gt;"",CONCATENATE("-- ",A65),""))</f>
        <v>INSERT INTO tserver_permission VALUES (46,'com.ontimize.atomicHotelsApiRest.api.core.service.ICustomerService/customerBusinessUpdate');</v>
      </c>
    </row>
    <row r="66" spans="1:8">
      <c r="A66" s="1" t="s">
        <v>48</v>
      </c>
      <c r="B66" s="1" t="s">
        <v>55</v>
      </c>
      <c r="C66" s="14">
        <f t="shared" si="5"/>
        <v>47</v>
      </c>
      <c r="H66" s="15" t="str">
        <f>IF(B66&lt;&gt;"",CONCATENATE(inicio_consulta,C66,mid_consulta,A66,B66,fin_consulta),IF(A66&lt;&gt;"",CONCATENATE("-- ",A66),""))</f>
        <v>INSERT INTO tserver_permission VALUES (47,'com.ontimize.atomicHotelsApiRest.api.core.service.ICustomerService/customerRegularUpdate');</v>
      </c>
    </row>
    <row r="67" spans="8:8">
      <c r="H67" s="15" t="str">
        <f>IF(B67&lt;&gt;"",CONCATENATE(inicio_consulta,C67,mid_consulta,A67,B67,fin_consulta),IF(A67&lt;&gt;"",CONCATENATE("-- ",A67),""))</f>
        <v/>
      </c>
    </row>
    <row r="68" spans="1:8">
      <c r="A68" s="1" t="s">
        <v>56</v>
      </c>
      <c r="H68" s="15" t="str">
        <f>IF(B68&lt;&gt;"",CONCATENATE(inicio_consulta,C68,mid_consulta,A68,B68,fin_consulta),IF(A68&lt;&gt;"",CONCATENATE("-- ",A68),""))</f>
        <v>-- feature</v>
      </c>
    </row>
    <row r="69" spans="1:8">
      <c r="A69" s="1" t="s">
        <v>57</v>
      </c>
      <c r="B69" s="1" t="str">
        <f>IF(A68&lt;&gt;"",CONCATENATE(A68,"Query"),"")</f>
        <v>featureQuery</v>
      </c>
      <c r="C69" s="14">
        <f>C66+1</f>
        <v>48</v>
      </c>
      <c r="H69" s="15" t="str">
        <f>IF(B69&lt;&gt;"",CONCATENATE(inicio_consulta,C69,mid_consulta,A69,B69,fin_consulta),IF(A69&lt;&gt;"",CONCATENATE("-- ",A69),""))</f>
        <v>INSERT INTO tserver_permission VALUES (48,'com.ontimize.atomicHotelsApiRest.api.core.service.IFeatureService/featureQuery');</v>
      </c>
    </row>
    <row r="70" spans="1:8">
      <c r="A70" s="1" t="s">
        <v>57</v>
      </c>
      <c r="B70" s="1" t="str">
        <f>IF(A68&lt;&gt;"",CONCATENATE(A68,"Insert"),"")</f>
        <v>featureInsert</v>
      </c>
      <c r="C70" s="14">
        <f>C69+1</f>
        <v>49</v>
      </c>
      <c r="H70" s="15" t="str">
        <f>IF(B70&lt;&gt;"",CONCATENATE(inicio_consulta,C70,mid_consulta,A70,B70,fin_consulta),IF(A70&lt;&gt;"",CONCATENATE("-- ",A70),""))</f>
        <v>INSERT INTO tserver_permission VALUES (49,'com.ontimize.atomicHotelsApiRest.api.core.service.IFeatureService/featureInsert');</v>
      </c>
    </row>
    <row r="71" spans="1:8">
      <c r="A71" s="1" t="s">
        <v>57</v>
      </c>
      <c r="B71" s="1" t="str">
        <f>IF(A68&lt;&gt;"",CONCATENATE(A68,"Update"),"")</f>
        <v>featureUpdate</v>
      </c>
      <c r="C71" s="14">
        <f t="shared" ref="C71:C72" si="6">C70+1</f>
        <v>50</v>
      </c>
      <c r="H71" s="15" t="str">
        <f>IF(B71&lt;&gt;"",CONCATENATE(inicio_consulta,C71,mid_consulta,A71,B71,fin_consulta),IF(A71&lt;&gt;"",CONCATENATE("-- ",A71),""))</f>
        <v>INSERT INTO tserver_permission VALUES (50,'com.ontimize.atomicHotelsApiRest.api.core.service.IFeatureService/featureUpdate');</v>
      </c>
    </row>
    <row r="72" spans="1:8">
      <c r="A72" s="1" t="s">
        <v>57</v>
      </c>
      <c r="B72" s="1" t="str">
        <f>IF(A68&lt;&gt;"",CONCATENATE(A68,"Delete"),"")</f>
        <v>featureDelete</v>
      </c>
      <c r="C72" s="14">
        <f t="shared" si="6"/>
        <v>51</v>
      </c>
      <c r="H72" s="15" t="str">
        <f>IF(B72&lt;&gt;"",CONCATENATE(inicio_consulta,C72,mid_consulta,A72,B72,fin_consulta),IF(A72&lt;&gt;"",CONCATENATE("-- ",A72),""))</f>
        <v>INSERT INTO tserver_permission VALUES (51,'com.ontimize.atomicHotelsApiRest.api.core.service.IFeatureService/featureDelete');</v>
      </c>
    </row>
    <row r="73" spans="8:8">
      <c r="H73" s="15" t="str">
        <f>IF(B73&lt;&gt;"",CONCATENATE(inicio_consulta,C73,mid_consulta,A73,B73,fin_consulta),IF(A73&lt;&gt;"",CONCATENATE("-- ",A73),""))</f>
        <v/>
      </c>
    </row>
    <row r="74" spans="1:8">
      <c r="A74" s="1" t="s">
        <v>58</v>
      </c>
      <c r="H74" s="15" t="str">
        <f>IF(B74&lt;&gt;"",CONCATENATE(inicio_consulta,C74,mid_consulta,A74,B74,fin_consulta),IF(A74&lt;&gt;"",CONCATENATE("-- ",A74),""))</f>
        <v>-- hotelServiceExtra</v>
      </c>
    </row>
    <row r="75" spans="1:8">
      <c r="A75" s="1" t="s">
        <v>59</v>
      </c>
      <c r="B75" s="1" t="str">
        <f>IF(A74&lt;&gt;"",CONCATENATE(A74,"Query"),"")</f>
        <v>hotelServiceExtraQuery</v>
      </c>
      <c r="C75" s="14">
        <f>C72+1</f>
        <v>52</v>
      </c>
      <c r="H75" s="15" t="str">
        <f>IF(B75&lt;&gt;"",CONCATENATE(inicio_consulta,C75,mid_consulta,A75,B75,fin_consulta),IF(A75&lt;&gt;"",CONCATENATE("-- ",A75),""))</f>
        <v>INSERT INTO tserver_permission VALUES (52,'com.ontimize.atomicHotelsApiRest.api.core.service.IHotelServiceExtraService/hotelServiceExtraQuery');</v>
      </c>
    </row>
    <row r="76" spans="1:8">
      <c r="A76" s="1" t="s">
        <v>59</v>
      </c>
      <c r="B76" s="1" t="str">
        <f>IF(A74&lt;&gt;"",CONCATENATE(A74,"Insert"),"")</f>
        <v>hotelServiceExtraInsert</v>
      </c>
      <c r="C76" s="14">
        <f>C75+1</f>
        <v>53</v>
      </c>
      <c r="H76" s="15" t="str">
        <f>IF(B76&lt;&gt;"",CONCATENATE(inicio_consulta,C76,mid_consulta,A76,B76,fin_consulta),IF(A76&lt;&gt;"",CONCATENATE("-- ",A76),""))</f>
        <v>INSERT INTO tserver_permission VALUES (53,'com.ontimize.atomicHotelsApiRest.api.core.service.IHotelServiceExtraService/hotelServiceExtraInsert');</v>
      </c>
    </row>
    <row r="77" spans="1:8">
      <c r="A77" s="1" t="s">
        <v>59</v>
      </c>
      <c r="B77" s="1" t="str">
        <f>IF(A74&lt;&gt;"",CONCATENATE(A74,"Update"),"")</f>
        <v>hotelServiceExtraUpdate</v>
      </c>
      <c r="C77" s="14">
        <f t="shared" ref="C77:C78" si="7">C76+1</f>
        <v>54</v>
      </c>
      <c r="H77" s="15" t="str">
        <f>IF(B77&lt;&gt;"",CONCATENATE(inicio_consulta,C77,mid_consulta,A77,B77,fin_consulta),IF(A77&lt;&gt;"",CONCATENATE("-- ",A77),""))</f>
        <v>INSERT INTO tserver_permission VALUES (54,'com.ontimize.atomicHotelsApiRest.api.core.service.IHotelServiceExtraService/hotelServiceExtraUpdate');</v>
      </c>
    </row>
    <row r="78" spans="1:8">
      <c r="A78" s="1" t="s">
        <v>59</v>
      </c>
      <c r="B78" s="1" t="str">
        <f>IF(A74&lt;&gt;"",CONCATENATE(A74,"Delete"),"")</f>
        <v>hotelServiceExtraDelete</v>
      </c>
      <c r="C78" s="14">
        <f t="shared" si="7"/>
        <v>55</v>
      </c>
      <c r="H78" s="15" t="str">
        <f>IF(B78&lt;&gt;"",CONCATENATE(inicio_consulta,C78,mid_consulta,A78,B78,fin_consulta),IF(A78&lt;&gt;"",CONCATENATE("-- ",A78),""))</f>
        <v>INSERT INTO tserver_permission VALUES (55,'com.ontimize.atomicHotelsApiRest.api.core.service.IHotelServiceExtraService/hotelServiceExtraDelete');</v>
      </c>
    </row>
    <row r="79" spans="8:8">
      <c r="H79" s="15" t="str">
        <f>IF(B79&lt;&gt;"",CONCATENATE(inicio_consulta,C79,mid_consulta,A79,B79,fin_consulta),IF(A79&lt;&gt;"",CONCATENATE("-- ",A79),""))</f>
        <v/>
      </c>
    </row>
    <row r="80" spans="1:8">
      <c r="A80" s="1" t="s">
        <v>60</v>
      </c>
      <c r="H80" s="15" t="str">
        <f>IF(B80&lt;&gt;"",CONCATENATE(inicio_consulta,C80,mid_consulta,A80,B80,fin_consulta),IF(A80&lt;&gt;"",CONCATENATE("-- ",A80),""))</f>
        <v>-- hotelService</v>
      </c>
    </row>
    <row r="81" spans="1:8">
      <c r="A81" s="1" t="s">
        <v>61</v>
      </c>
      <c r="B81" s="1" t="str">
        <f>IF(A80&lt;&gt;"",CONCATENATE(A80,"Query"),"")</f>
        <v>hotelServiceQuery</v>
      </c>
      <c r="C81" s="14">
        <f>C78+1</f>
        <v>56</v>
      </c>
      <c r="H81" s="15" t="str">
        <f>IF(B81&lt;&gt;"",CONCATENATE(inicio_consulta,C81,mid_consulta,A81,B81,fin_consulta),IF(A81&lt;&gt;"",CONCATENATE("-- ",A81),""))</f>
        <v>INSERT INTO tserver_permission VALUES (56,'com.ontimize.atomicHotelsApiRest.api.core.service.IHotelServiceService/hotelServiceQuery');</v>
      </c>
    </row>
    <row r="82" spans="1:8">
      <c r="A82" s="1" t="s">
        <v>61</v>
      </c>
      <c r="B82" s="1" t="str">
        <f>IF(A80&lt;&gt;"",CONCATENATE(A80,"Insert"),"")</f>
        <v>hotelServiceInsert</v>
      </c>
      <c r="C82" s="14">
        <f>C81+1</f>
        <v>57</v>
      </c>
      <c r="H82" s="15" t="str">
        <f>IF(B82&lt;&gt;"",CONCATENATE(inicio_consulta,C82,mid_consulta,A82,B82,fin_consulta),IF(A82&lt;&gt;"",CONCATENATE("-- ",A82),""))</f>
        <v>INSERT INTO tserver_permission VALUES (57,'com.ontimize.atomicHotelsApiRest.api.core.service.IHotelServiceService/hotelServiceInsert');</v>
      </c>
    </row>
    <row r="83" spans="1:8">
      <c r="A83" s="1" t="s">
        <v>61</v>
      </c>
      <c r="B83" s="1" t="str">
        <f>IF(A80&lt;&gt;"",CONCATENATE(A80,"Update"),"")</f>
        <v>hotelServiceUpdate</v>
      </c>
      <c r="C83" s="14">
        <f t="shared" ref="C83:C84" si="8">C82+1</f>
        <v>58</v>
      </c>
      <c r="H83" s="15" t="str">
        <f>IF(B83&lt;&gt;"",CONCATENATE(inicio_consulta,C83,mid_consulta,A83,B83,fin_consulta),IF(A83&lt;&gt;"",CONCATENATE("-- ",A83),""))</f>
        <v>INSERT INTO tserver_permission VALUES (58,'com.ontimize.atomicHotelsApiRest.api.core.service.IHotelServiceService/hotelServiceUpdate');</v>
      </c>
    </row>
    <row r="84" spans="1:8">
      <c r="A84" s="1" t="s">
        <v>61</v>
      </c>
      <c r="B84" s="1" t="str">
        <f>IF(A80&lt;&gt;"",CONCATENATE(A80,"Delete"),"")</f>
        <v>hotelServiceDelete</v>
      </c>
      <c r="C84" s="14">
        <f t="shared" si="8"/>
        <v>59</v>
      </c>
      <c r="H84" s="15" t="str">
        <f>IF(B84&lt;&gt;"",CONCATENATE(inicio_consulta,C84,mid_consulta,A84,B84,fin_consulta),IF(A84&lt;&gt;"",CONCATENATE("-- ",A84),""))</f>
        <v>INSERT INTO tserver_permission VALUES (59,'com.ontimize.atomicHotelsApiRest.api.core.service.IHotelServiceService/hotelServiceDelete');</v>
      </c>
    </row>
    <row r="85" spans="8:8">
      <c r="H85" s="15" t="str">
        <f>IF(B85&lt;&gt;"",CONCATENATE(inicio_consulta,C85,mid_consulta,A85,B85,fin_consulta),IF(A85&lt;&gt;"",CONCATENATE("-- ",A85),""))</f>
        <v/>
      </c>
    </row>
    <row r="86" spans="1:8">
      <c r="A86" s="1" t="s">
        <v>62</v>
      </c>
      <c r="H86" s="15" t="str">
        <f>IF(B86&lt;&gt;"",CONCATENATE(inicio_consulta,C86,mid_consulta,A86,B86,fin_consulta),IF(A86&lt;&gt;"",CONCATENATE("-- ",A86),""))</f>
        <v>-- receipt</v>
      </c>
    </row>
    <row r="87" spans="1:8">
      <c r="A87" s="1" t="s">
        <v>63</v>
      </c>
      <c r="B87" s="1" t="str">
        <f>IF(A86&lt;&gt;"",CONCATENATE(A86,"Query"),"")</f>
        <v>receiptQuery</v>
      </c>
      <c r="C87" s="14">
        <f>C84+1</f>
        <v>60</v>
      </c>
      <c r="H87" s="15" t="str">
        <f>IF(B87&lt;&gt;"",CONCATENATE(inicio_consulta,C87,mid_consulta,A87,B87,fin_consulta),IF(A87&lt;&gt;"",CONCATENATE("-- ",A87),""))</f>
        <v>INSERT INTO tserver_permission VALUES (60,'com.ontimize.atomicHotelsApiRest.api.core.service.IReceiptService/receiptQuery');</v>
      </c>
    </row>
    <row r="88" spans="1:8">
      <c r="A88" s="1" t="s">
        <v>63</v>
      </c>
      <c r="B88" s="1" t="str">
        <f>IF(A86&lt;&gt;"",CONCATENATE(A86,"Insert"),"")</f>
        <v>receiptInsert</v>
      </c>
      <c r="C88" s="14">
        <f>C87+1</f>
        <v>61</v>
      </c>
      <c r="H88" s="15" t="str">
        <f>IF(B88&lt;&gt;"",CONCATENATE(inicio_consulta,C88,mid_consulta,A88,B88,fin_consulta),IF(A88&lt;&gt;"",CONCATENATE("-- ",A88),""))</f>
        <v>INSERT INTO tserver_permission VALUES (61,'com.ontimize.atomicHotelsApiRest.api.core.service.IReceiptService/receiptInsert');</v>
      </c>
    </row>
    <row r="89" spans="1:8">
      <c r="A89" s="1" t="s">
        <v>63</v>
      </c>
      <c r="B89" s="1" t="s">
        <v>64</v>
      </c>
      <c r="C89" s="14">
        <f t="shared" ref="C89:C90" si="9">C88+1</f>
        <v>62</v>
      </c>
      <c r="H89" s="15" t="str">
        <f>IF(B89&lt;&gt;"",CONCATENATE(inicio_consulta,C89,mid_consulta,A89,B89,fin_consulta),IF(A89&lt;&gt;"",CONCATENATE("-- ",A89),""))</f>
        <v>INSERT INTO tserver_permission VALUES (62,'com.ontimize.atomicHotelsApiRest.api.core.service.IReceiptService/completeReceiptQuery');</v>
      </c>
    </row>
    <row r="90" spans="1:8">
      <c r="A90" s="1" t="s">
        <v>63</v>
      </c>
      <c r="B90" s="1" t="str">
        <f>IF(A86&lt;&gt;"",CONCATENATE(A86,"Delete"),"")</f>
        <v>receiptDelete</v>
      </c>
      <c r="C90" s="14">
        <f t="shared" si="9"/>
        <v>63</v>
      </c>
      <c r="H90" s="15" t="str">
        <f>IF(B90&lt;&gt;"",CONCATENATE(inicio_consulta,C90,mid_consulta,A90,B90,fin_consulta),IF(A90&lt;&gt;"",CONCATENATE("-- ",A90),""))</f>
        <v>INSERT INTO tserver_permission VALUES (63,'com.ontimize.atomicHotelsApiRest.api.core.service.IReceiptService/receiptDelete');</v>
      </c>
    </row>
    <row r="91" spans="8:8">
      <c r="H91" s="15" t="str">
        <f>IF(B91&lt;&gt;"",CONCATENATE(inicio_consulta,C91,mid_consulta,A91,B91,fin_consulta),IF(A91&lt;&gt;"",CONCATENATE("-- ",A91),""))</f>
        <v/>
      </c>
    </row>
    <row r="92" spans="1:8">
      <c r="A92" s="1" t="s">
        <v>65</v>
      </c>
      <c r="H92" s="15" t="str">
        <f>IF(B92&lt;&gt;"",CONCATENATE(inicio_consulta,C92,mid_consulta,A92,B92,fin_consulta),IF(A92&lt;&gt;"",CONCATENATE("-- ",A92),""))</f>
        <v>-- room</v>
      </c>
    </row>
    <row r="93" spans="1:8">
      <c r="A93" s="1" t="s">
        <v>66</v>
      </c>
      <c r="B93" s="1" t="str">
        <f>IF(A92&lt;&gt;"",CONCATENATE(A92,"Query"),"")</f>
        <v>roomQuery</v>
      </c>
      <c r="C93" s="14">
        <f>C90+1</f>
        <v>64</v>
      </c>
      <c r="H93" s="15" t="str">
        <f>IF(B93&lt;&gt;"",CONCATENATE(inicio_consulta,C93,mid_consulta,A93,B93,fin_consulta),IF(A93&lt;&gt;"",CONCATENATE("-- ",A93),""))</f>
        <v>INSERT INTO tserver_permission VALUES (64,'com.ontimize.atomicHotelsApiRest.api.core.service.IRoomService/roomQuery');</v>
      </c>
    </row>
    <row r="94" spans="1:8">
      <c r="A94" s="1" t="s">
        <v>66</v>
      </c>
      <c r="B94" s="1" t="str">
        <f>IF(A92&lt;&gt;"",CONCATENATE(A92,"Insert"),"")</f>
        <v>roomInsert</v>
      </c>
      <c r="C94" s="14">
        <f>C93+1</f>
        <v>65</v>
      </c>
      <c r="H94" s="15" t="str">
        <f>IF(B94&lt;&gt;"",CONCATENATE(inicio_consulta,C94,mid_consulta,A94,B94,fin_consulta),IF(A94&lt;&gt;"",CONCATENATE("-- ",A94),""))</f>
        <v>INSERT INTO tserver_permission VALUES (65,'com.ontimize.atomicHotelsApiRest.api.core.service.IRoomService/roomInsert');</v>
      </c>
    </row>
    <row r="95" spans="1:8">
      <c r="A95" s="1" t="s">
        <v>66</v>
      </c>
      <c r="B95" s="1" t="str">
        <f>IF(A92&lt;&gt;"",CONCATENATE(A92,"Update"),"")</f>
        <v>roomUpdate</v>
      </c>
      <c r="C95" s="14">
        <f t="shared" ref="C95:C100" si="10">C94+1</f>
        <v>66</v>
      </c>
      <c r="H95" s="15" t="str">
        <f>IF(B95&lt;&gt;"",CONCATENATE(inicio_consulta,C95,mid_consulta,A95,B95,fin_consulta),IF(A95&lt;&gt;"",CONCATENATE("-- ",A95),""))</f>
        <v>INSERT INTO tserver_permission VALUES (66,'com.ontimize.atomicHotelsApiRest.api.core.service.IRoomService/roomUpdate');</v>
      </c>
    </row>
    <row r="96" spans="1:8">
      <c r="A96" s="1" t="s">
        <v>66</v>
      </c>
      <c r="B96" s="1" t="str">
        <f>IF(A92&lt;&gt;"",CONCATENATE(A92,"Delete"),"")</f>
        <v>roomDelete</v>
      </c>
      <c r="C96" s="14">
        <f t="shared" si="10"/>
        <v>67</v>
      </c>
      <c r="H96" s="15" t="str">
        <f>IF(B96&lt;&gt;"",CONCATENATE(inicio_consulta,C96,mid_consulta,A96,B96,fin_consulta),IF(A96&lt;&gt;"",CONCATENATE("-- ",A96),""))</f>
        <v>INSERT INTO tserver_permission VALUES (67,'com.ontimize.atomicHotelsApiRest.api.core.service.IRoomService/roomDelete');</v>
      </c>
    </row>
    <row r="97" spans="1:8">
      <c r="A97" s="1" t="s">
        <v>66</v>
      </c>
      <c r="B97" s="1" t="s">
        <v>67</v>
      </c>
      <c r="C97" s="14">
        <f t="shared" si="10"/>
        <v>68</v>
      </c>
      <c r="H97" s="15" t="str">
        <f>IF(B97&lt;&gt;"",CONCATENATE(inicio_consulta,C97,mid_consulta,A97,B97,fin_consulta),IF(A97&lt;&gt;"",CONCATENATE("-- ",A97),""))</f>
        <v>INSERT INTO tserver_permission VALUES (68,'com.ontimize.atomicHotelsApiRest.api.core.service.IRoomService/roomsUnbookedInRangeQuery');</v>
      </c>
    </row>
    <row r="98" spans="1:8">
      <c r="A98" s="1" t="s">
        <v>66</v>
      </c>
      <c r="B98" s="1" t="s">
        <v>68</v>
      </c>
      <c r="C98" s="14">
        <f t="shared" si="10"/>
        <v>69</v>
      </c>
      <c r="H98" s="15" t="str">
        <f>IF(B98&lt;&gt;"",CONCATENATE(inicio_consulta,C98,mid_consulta,A98,B98,fin_consulta),IF(A98&lt;&gt;"",CONCATENATE("-- ",A98),""))</f>
        <v>INSERT INTO tserver_permission VALUES (69,'com.ontimize.atomicHotelsApiRest.api.core.service.IRoomService/isRoomUnbookedgInRange');</v>
      </c>
    </row>
    <row r="99" spans="1:8">
      <c r="A99" s="1" t="s">
        <v>66</v>
      </c>
      <c r="B99" s="1" t="s">
        <v>69</v>
      </c>
      <c r="C99" s="14">
        <f t="shared" si="10"/>
        <v>70</v>
      </c>
      <c r="H99" s="15" t="str">
        <f>IF(B99&lt;&gt;"",CONCATENATE(inicio_consulta,C99,mid_consulta,A99,B99,fin_consulta),IF(A99&lt;&gt;"",CONCATENATE("-- ",A99),""))</f>
        <v>INSERT INTO tserver_permission VALUES (70,'com.ontimize.atomicHotelsApiRest.api.core.service.IRoomService/roomInfoQuery');</v>
      </c>
    </row>
    <row r="100" spans="1:8">
      <c r="A100" s="1" t="s">
        <v>66</v>
      </c>
      <c r="B100" s="1" t="s">
        <v>70</v>
      </c>
      <c r="C100" s="14">
        <f t="shared" si="10"/>
        <v>71</v>
      </c>
      <c r="H100" s="15" t="str">
        <f>IF(B100&lt;&gt;"",CONCATENATE(inicio_consulta,C100,mid_consulta,A100,B100,fin_consulta),IF(A100&lt;&gt;"",CONCATENATE("-- ",A100),""))</f>
        <v>INSERT INTO tserver_permission VALUES (71,'com.ontimize.atomicHotelsApiRest.api.core.service.IRoomService/infoHotelFeaturesQuery');</v>
      </c>
    </row>
    <row r="101" spans="8:8">
      <c r="H101" s="15" t="str">
        <f>IF(B101&lt;&gt;"",CONCATENATE(inicio_consulta,C101,mid_consulta,A101,B101,fin_consulta),IF(A101&lt;&gt;"",CONCATENATE("-- ",A101),""))</f>
        <v/>
      </c>
    </row>
    <row r="102" spans="1:8">
      <c r="A102" s="1" t="s">
        <v>71</v>
      </c>
      <c r="H102" s="15" t="str">
        <f>IF(B102&lt;&gt;"",CONCATENATE(inicio_consulta,C102,mid_consulta,A102,B102,fin_consulta),IF(A102&lt;&gt;"",CONCATENATE("-- ",A102),""))</f>
        <v>-- roomTypeFeature</v>
      </c>
    </row>
    <row r="103" spans="1:8">
      <c r="A103" s="1" t="s">
        <v>72</v>
      </c>
      <c r="B103" s="1" t="str">
        <f>IF(A102&lt;&gt;"",CONCATENATE(A102,"Query"),"")</f>
        <v>roomTypeFeatureQuery</v>
      </c>
      <c r="C103" s="14">
        <f>C100+1</f>
        <v>72</v>
      </c>
      <c r="H103" s="15" t="str">
        <f>IF(B103&lt;&gt;"",CONCATENATE(inicio_consulta,C103,mid_consulta,A103,B103,fin_consulta),IF(A103&lt;&gt;"",CONCATENATE("-- ",A103),""))</f>
        <v>INSERT INTO tserver_permission VALUES (72,'com.ontimize.atomicHotelsApiRest.api.core.service.IRoomTypeFeatureService/roomTypeFeatureQuery');</v>
      </c>
    </row>
    <row r="104" spans="1:8">
      <c r="A104" s="1" t="s">
        <v>72</v>
      </c>
      <c r="B104" s="1" t="str">
        <f>IF(A102&lt;&gt;"",CONCATENATE(A102,"Insert"),"")</f>
        <v>roomTypeFeatureInsert</v>
      </c>
      <c r="C104" s="14">
        <f>C103+1</f>
        <v>73</v>
      </c>
      <c r="H104" s="15" t="str">
        <f>IF(B104&lt;&gt;"",CONCATENATE(inicio_consulta,C104,mid_consulta,A104,B104,fin_consulta),IF(A104&lt;&gt;"",CONCATENATE("-- ",A104),""))</f>
        <v>INSERT INTO tserver_permission VALUES (73,'com.ontimize.atomicHotelsApiRest.api.core.service.IRoomTypeFeatureService/roomTypeFeatureInsert');</v>
      </c>
    </row>
    <row r="105" spans="1:8">
      <c r="A105" s="1" t="s">
        <v>72</v>
      </c>
      <c r="B105" s="1" t="str">
        <f>IF(A102&lt;&gt;"",CONCATENATE(A102,"Delete"),"")</f>
        <v>roomTypeFeatureDelete</v>
      </c>
      <c r="C105" s="14">
        <f>C104+1</f>
        <v>74</v>
      </c>
      <c r="H105" s="15" t="str">
        <f>IF(B105&lt;&gt;"",CONCATENATE(inicio_consulta,C105,mid_consulta,A105,B105,fin_consulta),IF(A105&lt;&gt;"",CONCATENATE("-- ",A105),""))</f>
        <v>INSERT INTO tserver_permission VALUES (74,'com.ontimize.atomicHotelsApiRest.api.core.service.IRoomTypeFeatureService/roomTypeFeatureDelete');</v>
      </c>
    </row>
    <row r="106" spans="8:8">
      <c r="H106" s="15" t="str">
        <f>IF(B106&lt;&gt;"",CONCATENATE(inicio_consulta,C106,mid_consulta,A106,B106,fin_consulta),IF(A106&lt;&gt;"",CONCATENATE("-- ",A106),""))</f>
        <v/>
      </c>
    </row>
    <row r="107" spans="1:8">
      <c r="A107" s="1" t="s">
        <v>73</v>
      </c>
      <c r="H107" s="15" t="str">
        <f>IF(B107&lt;&gt;"",CONCATENATE(inicio_consulta,C107,mid_consulta,A107,B107,fin_consulta),IF(A107&lt;&gt;"",CONCATENATE("-- ",A107),""))</f>
        <v>-- roomType</v>
      </c>
    </row>
    <row r="108" spans="1:8">
      <c r="A108" s="1" t="s">
        <v>74</v>
      </c>
      <c r="B108" s="1" t="str">
        <f>IF(A107&lt;&gt;"",CONCATENATE(A107,"Query"),"")</f>
        <v>roomTypeQuery</v>
      </c>
      <c r="C108" s="14">
        <f>C105+1</f>
        <v>75</v>
      </c>
      <c r="H108" s="15" t="str">
        <f>IF(B108&lt;&gt;"",CONCATENATE(inicio_consulta,C108,mid_consulta,A108,B108,fin_consulta),IF(A108&lt;&gt;"",CONCATENATE("-- ",A108),""))</f>
        <v>INSERT INTO tserver_permission VALUES (75,'com.ontimize.atomicHotelsApiRest.api.core.service.IRoomTypeService/roomTypeQuery');</v>
      </c>
    </row>
    <row r="109" spans="1:8">
      <c r="A109" s="1" t="s">
        <v>74</v>
      </c>
      <c r="B109" s="1" t="str">
        <f>IF(A107&lt;&gt;"",CONCATENATE(A107,"Insert"),"")</f>
        <v>roomTypeInsert</v>
      </c>
      <c r="C109" s="14">
        <f>C108+1</f>
        <v>76</v>
      </c>
      <c r="H109" s="15" t="str">
        <f>IF(B109&lt;&gt;"",CONCATENATE(inicio_consulta,C109,mid_consulta,A109,B109,fin_consulta),IF(A109&lt;&gt;"",CONCATENATE("-- ",A109),""))</f>
        <v>INSERT INTO tserver_permission VALUES (76,'com.ontimize.atomicHotelsApiRest.api.core.service.IRoomTypeService/roomTypeInsert');</v>
      </c>
    </row>
    <row r="110" spans="1:8">
      <c r="A110" s="1" t="s">
        <v>74</v>
      </c>
      <c r="B110" s="1" t="str">
        <f>IF(A107&lt;&gt;"",CONCATENATE(A107,"Update"),"")</f>
        <v>roomTypeUpdate</v>
      </c>
      <c r="C110" s="14">
        <f t="shared" ref="C110:C113" si="11">C109+1</f>
        <v>77</v>
      </c>
      <c r="H110" s="15" t="str">
        <f>IF(B110&lt;&gt;"",CONCATENATE(inicio_consulta,C110,mid_consulta,A110,B110,fin_consulta),IF(A110&lt;&gt;"",CONCATENATE("-- ",A110),""))</f>
        <v>INSERT INTO tserver_permission VALUES (77,'com.ontimize.atomicHotelsApiRest.api.core.service.IRoomTypeService/roomTypeUpdate');</v>
      </c>
    </row>
    <row r="111" spans="1:8">
      <c r="A111" s="1" t="s">
        <v>74</v>
      </c>
      <c r="B111" s="1" t="str">
        <f>IF(A107&lt;&gt;"",CONCATENATE(A107,"Delete"),"")</f>
        <v>roomTypeDelete</v>
      </c>
      <c r="C111" s="14">
        <f t="shared" si="11"/>
        <v>78</v>
      </c>
      <c r="H111" s="15" t="str">
        <f>IF(B111&lt;&gt;"",CONCATENATE(inicio_consulta,C111,mid_consulta,A111,B111,fin_consulta),IF(A111&lt;&gt;"",CONCATENATE("-- ",A111),""))</f>
        <v>INSERT INTO tserver_permission VALUES (78,'com.ontimize.atomicHotelsApiRest.api.core.service.IRoomTypeService/roomTypeDelete');</v>
      </c>
    </row>
    <row r="112" spans="1:8">
      <c r="A112" s="1" t="s">
        <v>74</v>
      </c>
      <c r="B112" s="1" t="s">
        <v>75</v>
      </c>
      <c r="C112" s="14">
        <f t="shared" si="11"/>
        <v>79</v>
      </c>
      <c r="H112" s="15" t="str">
        <f>IF(B112&lt;&gt;"",CONCATENATE(inicio_consulta,C112,mid_consulta,A112,B112,fin_consulta),IF(A112&lt;&gt;"",CONCATENATE("-- ",A112),""))</f>
        <v>INSERT INTO tserver_permission VALUES (79,'com.ontimize.atomicHotelsApiRest.api.core.service.IRoomTypeService/infoQuery');</v>
      </c>
    </row>
    <row r="113" spans="1:8">
      <c r="A113" s="1" t="s">
        <v>74</v>
      </c>
      <c r="B113" s="1" t="s">
        <v>76</v>
      </c>
      <c r="C113" s="14">
        <f t="shared" si="11"/>
        <v>80</v>
      </c>
      <c r="H113" s="15" t="str">
        <f>IF(B113&lt;&gt;"",CONCATENATE(inicio_consulta,C113,mid_consulta,A113,B113,fin_consulta),IF(A113&lt;&gt;"",CONCATENATE("-- ",A113),""))</f>
        <v>INSERT INTO tserver_permission VALUES (80,'com.ontimize.atomicHotelsApiRest.api.core.service.IRoomTypeService/infoRoomFeaturesQuery');</v>
      </c>
    </row>
    <row r="114" spans="8:8">
      <c r="H114" s="15" t="str">
        <f>IF(B114&lt;&gt;"",CONCATENATE(inicio_consulta,C114,mid_consulta,A114,B114,fin_consulta),IF(A114&lt;&gt;"",CONCATENATE("-- ",A114),""))</f>
        <v/>
      </c>
    </row>
    <row r="115" spans="1:8">
      <c r="A115" s="1" t="s">
        <v>77</v>
      </c>
      <c r="H115" s="15" t="str">
        <f>IF(B115&lt;&gt;"",CONCATENATE(inicio_consulta,C115,mid_consulta,A115,B115,fin_consulta),IF(A115&lt;&gt;"",CONCATENATE("-- ",A115),""))</f>
        <v>-- service</v>
      </c>
    </row>
    <row r="116" spans="1:8">
      <c r="A116" s="1" t="s">
        <v>78</v>
      </c>
      <c r="B116" s="1" t="str">
        <f>IF(A115&lt;&gt;"",CONCATENATE(A115,"Query"),"")</f>
        <v>serviceQuery</v>
      </c>
      <c r="C116" s="14">
        <f>C113+1</f>
        <v>81</v>
      </c>
      <c r="H116" s="15" t="str">
        <f>IF(B116&lt;&gt;"",CONCATENATE(inicio_consulta,C116,mid_consulta,A116,B116,fin_consulta),IF(A116&lt;&gt;"",CONCATENATE("-- ",A116),""))</f>
        <v>INSERT INTO tserver_permission VALUES (81,'com.ontimize.atomicHotelsApiRest.api.core.service.IServiceService/serviceQuery');</v>
      </c>
    </row>
    <row r="117" spans="1:8">
      <c r="A117" s="1" t="s">
        <v>78</v>
      </c>
      <c r="B117" s="1" t="str">
        <f>IF(A115&lt;&gt;"",CONCATENATE(A115,"Insert"),"")</f>
        <v>serviceInsert</v>
      </c>
      <c r="C117" s="14">
        <f>C116+1</f>
        <v>82</v>
      </c>
      <c r="H117" s="15" t="str">
        <f>IF(B117&lt;&gt;"",CONCATENATE(inicio_consulta,C117,mid_consulta,A117,B117,fin_consulta),IF(A117&lt;&gt;"",CONCATENATE("-- ",A117),""))</f>
        <v>INSERT INTO tserver_permission VALUES (82,'com.ontimize.atomicHotelsApiRest.api.core.service.IServiceService/serviceInsert');</v>
      </c>
    </row>
    <row r="118" spans="1:8">
      <c r="A118" s="1" t="s">
        <v>78</v>
      </c>
      <c r="B118" s="1" t="str">
        <f>IF(A115&lt;&gt;"",CONCATENATE(A115,"Update"),"")</f>
        <v>serviceUpdate</v>
      </c>
      <c r="C118" s="14">
        <f t="shared" ref="C118:C119" si="12">C117+1</f>
        <v>83</v>
      </c>
      <c r="H118" s="15" t="str">
        <f>IF(B118&lt;&gt;"",CONCATENATE(inicio_consulta,C118,mid_consulta,A118,B118,fin_consulta),IF(A118&lt;&gt;"",CONCATENATE("-- ",A118),""))</f>
        <v>INSERT INTO tserver_permission VALUES (83,'com.ontimize.atomicHotelsApiRest.api.core.service.IServiceService/serviceUpdate');</v>
      </c>
    </row>
    <row r="119" spans="1:8">
      <c r="A119" s="1" t="s">
        <v>78</v>
      </c>
      <c r="B119" s="1" t="str">
        <f>IF(A115&lt;&gt;"",CONCATENATE(A115,"Delete"),"")</f>
        <v>serviceDelete</v>
      </c>
      <c r="C119" s="14">
        <f t="shared" si="12"/>
        <v>84</v>
      </c>
      <c r="H119" s="15" t="str">
        <f>IF(B119&lt;&gt;"",CONCATENATE(inicio_consulta,C119,mid_consulta,A119,B119,fin_consulta),IF(A119&lt;&gt;"",CONCATENATE("-- ",A119),""))</f>
        <v>INSERT INTO tserver_permission VALUES (84,'com.ontimize.atomicHotelsApiRest.api.core.service.IServiceService/serviceDelete');</v>
      </c>
    </row>
    <row r="120" spans="8:8">
      <c r="H120" s="15" t="str">
        <f>IF(B120&lt;&gt;"",CONCATENATE(inicio_consulta,C120,mid_consulta,A120,B120,fin_consulta),IF(A120&lt;&gt;"",CONCATENATE("-- ",A120),""))</f>
        <v/>
      </c>
    </row>
    <row r="121" spans="1:8">
      <c r="A121" s="1" t="s">
        <v>79</v>
      </c>
      <c r="H121" s="15" t="str">
        <f>IF(B121&lt;&gt;"",CONCATENATE(inicio_consulta,C121,mid_consulta,A121,B121,fin_consulta),IF(A121&lt;&gt;"",CONCATENATE("-- ",A121),""))</f>
        <v>-- servicesXtra</v>
      </c>
    </row>
    <row r="122" spans="1:8">
      <c r="A122" s="1" t="s">
        <v>80</v>
      </c>
      <c r="B122" s="1" t="str">
        <f>IF(A121&lt;&gt;"",CONCATENATE(A121,"Query"),"")</f>
        <v>servicesXtraQuery</v>
      </c>
      <c r="C122" s="14">
        <f>C119+1</f>
        <v>85</v>
      </c>
      <c r="H122" s="15" t="str">
        <f>IF(B122&lt;&gt;"",CONCATENATE(inicio_consulta,C122,mid_consulta,A122,B122,fin_consulta),IF(A122&lt;&gt;"",CONCATENATE("-- ",A122),""))</f>
        <v>INSERT INTO tserver_permission VALUES (85,'com.ontimize.atomicHotelsApiRest.api.core.service.IServicesXtraService/servicesXtraQuery');</v>
      </c>
    </row>
    <row r="123" spans="1:8">
      <c r="A123" s="1" t="s">
        <v>80</v>
      </c>
      <c r="B123" s="1" t="str">
        <f>IF(A121&lt;&gt;"",CONCATENATE(A121,"Insert"),"")</f>
        <v>servicesXtraInsert</v>
      </c>
      <c r="C123" s="14">
        <f>C122+1</f>
        <v>86</v>
      </c>
      <c r="H123" s="15" t="str">
        <f>IF(B123&lt;&gt;"",CONCATENATE(inicio_consulta,C123,mid_consulta,A123,B123,fin_consulta),IF(A123&lt;&gt;"",CONCATENATE("-- ",A123),""))</f>
        <v>INSERT INTO tserver_permission VALUES (86,'com.ontimize.atomicHotelsApiRest.api.core.service.IServicesXtraService/servicesXtraInsert');</v>
      </c>
    </row>
    <row r="124" spans="1:8">
      <c r="A124" s="1" t="s">
        <v>80</v>
      </c>
      <c r="B124" s="1" t="str">
        <f>IF(A121&lt;&gt;"",CONCATENATE(A121,"Update"),"")</f>
        <v>servicesXtraUpdate</v>
      </c>
      <c r="C124" s="14">
        <f t="shared" ref="C124:C125" si="13">C123+1</f>
        <v>87</v>
      </c>
      <c r="H124" s="15" t="str">
        <f>IF(B124&lt;&gt;"",CONCATENATE(inicio_consulta,C124,mid_consulta,A124,B124,fin_consulta),IF(A124&lt;&gt;"",CONCATENATE("-- ",A124),""))</f>
        <v>INSERT INTO tserver_permission VALUES (87,'com.ontimize.atomicHotelsApiRest.api.core.service.IServicesXtraService/servicesXtraUpdate');</v>
      </c>
    </row>
    <row r="125" spans="1:8">
      <c r="A125" s="1" t="s">
        <v>80</v>
      </c>
      <c r="B125" s="1" t="str">
        <f>IF(A121&lt;&gt;"",CONCATENATE(A121,"Delete"),"")</f>
        <v>servicesXtraDelete</v>
      </c>
      <c r="C125" s="14">
        <f t="shared" si="13"/>
        <v>88</v>
      </c>
      <c r="H125" s="15" t="str">
        <f>IF(B125&lt;&gt;"",CONCATENATE(inicio_consulta,C125,mid_consulta,A125,B125,fin_consulta),IF(A125&lt;&gt;"",CONCATENATE("-- ",A125),""))</f>
        <v>INSERT INTO tserver_permission VALUES (88,'com.ontimize.atomicHotelsApiRest.api.core.service.IServicesXtraService/servicesXtraDelete');</v>
      </c>
    </row>
    <row r="126" spans="8:8">
      <c r="H126" s="15" t="str">
        <f>IF(B126&lt;&gt;"",CONCATENATE(inicio_consulta,C126,mid_consulta,A126,B126,fin_consulta),IF(A126&lt;&gt;"",CONCATENATE("-- ",A126),""))</f>
        <v/>
      </c>
    </row>
    <row r="127" spans="1:8">
      <c r="A127" s="1" t="s">
        <v>81</v>
      </c>
      <c r="H127" s="15" t="str">
        <f>IF(B127&lt;&gt;"",CONCATENATE(inicio_consulta,C127,mid_consulta,A127,B127,fin_consulta),IF(A127&lt;&gt;"",CONCATENATE("-- ",A127),""))</f>
        <v>-- user</v>
      </c>
    </row>
    <row r="128" spans="1:8">
      <c r="A128" s="1" t="s">
        <v>82</v>
      </c>
      <c r="B128" s="1" t="str">
        <f>IF(A127&lt;&gt;"",CONCATENATE(A127,"Query"),"")</f>
        <v>userQuery</v>
      </c>
      <c r="C128" s="14">
        <f>C125+1</f>
        <v>89</v>
      </c>
      <c r="H128" s="15" t="str">
        <f>IF(B128&lt;&gt;"",CONCATENATE(inicio_consulta,C128,mid_consulta,A128,B128,fin_consulta),IF(A128&lt;&gt;"",CONCATENATE("-- ",A128),""))</f>
        <v>INSERT INTO tserver_permission VALUES (89,'com.ontimize.atomicHotelsApiRest.api.core.service.IUserService/userQuery');</v>
      </c>
    </row>
    <row r="129" spans="1:8">
      <c r="A129" s="1" t="s">
        <v>82</v>
      </c>
      <c r="B129" s="1" t="str">
        <f>IF(A127&lt;&gt;"",CONCATENATE(A127,"Insert"),"")</f>
        <v>userInsert</v>
      </c>
      <c r="C129" s="14">
        <f>C128+1</f>
        <v>90</v>
      </c>
      <c r="H129" s="15" t="str">
        <f>IF(B129&lt;&gt;"",CONCATENATE(inicio_consulta,C129,mid_consulta,A129,B129,fin_consulta),IF(A129&lt;&gt;"",CONCATENATE("-- ",A129),""))</f>
        <v>INSERT INTO tserver_permission VALUES (90,'com.ontimize.atomicHotelsApiRest.api.core.service.IUserService/userInsert');</v>
      </c>
    </row>
    <row r="130" spans="1:8">
      <c r="A130" s="1" t="s">
        <v>82</v>
      </c>
      <c r="B130" s="1" t="str">
        <f>IF(A127&lt;&gt;"",CONCATENATE(A127,"Update"),"")</f>
        <v>userUpdate</v>
      </c>
      <c r="C130" s="14">
        <f t="shared" ref="C130:C131" si="14">C129+1</f>
        <v>91</v>
      </c>
      <c r="H130" s="15" t="str">
        <f>IF(B130&lt;&gt;"",CONCATENATE(inicio_consulta,C130,mid_consulta,A130,B130,fin_consulta),IF(A130&lt;&gt;"",CONCATENATE("-- ",A130),""))</f>
        <v>INSERT INTO tserver_permission VALUES (91,'com.ontimize.atomicHotelsApiRest.api.core.service.IUserService/userUpdate');</v>
      </c>
    </row>
    <row r="131" spans="1:8">
      <c r="A131" s="1" t="s">
        <v>82</v>
      </c>
      <c r="B131" s="1" t="str">
        <f>IF(A127&lt;&gt;"",CONCATENATE(A127,"Delete"),"")</f>
        <v>userDelete</v>
      </c>
      <c r="C131" s="14">
        <f t="shared" si="14"/>
        <v>92</v>
      </c>
      <c r="H131" s="15" t="str">
        <f>IF(B131&lt;&gt;"",CONCATENATE(inicio_consulta,C131,mid_consulta,A131,B131,fin_consulta),IF(A131&lt;&gt;"",CONCATENATE("-- ",A131),""))</f>
        <v>INSERT INTO tserver_permission VALUES (92,'com.ontimize.atomicHotelsApiRest.api.core.service.IUserService/userDelete');</v>
      </c>
    </row>
    <row r="132" spans="8:8">
      <c r="H132" s="15" t="str">
        <f>IF(B132&lt;&gt;"",CONCATENATE(inicio_consulta,C132,mid_consulta,A132,B132,fin_consulta),IF(A132&lt;&gt;"",CONCATENATE("-- ",A132),""))</f>
        <v/>
      </c>
    </row>
    <row r="133" spans="1:8">
      <c r="A133" s="1" t="s">
        <v>83</v>
      </c>
      <c r="H133" s="15" t="str">
        <f>IF(B133&lt;&gt;"",CONCATENATE(inicio_consulta,C133,mid_consulta,A133,B133,fin_consulta),IF(A133&lt;&gt;"",CONCATENATE("-- ",A133),""))</f>
        <v>-- department</v>
      </c>
    </row>
    <row r="134" spans="1:8">
      <c r="A134" s="1" t="s">
        <v>84</v>
      </c>
      <c r="B134" s="1" t="str">
        <f>IF(A133&lt;&gt;"",CONCATENATE(A133,"Query"),"")</f>
        <v>departmentQuery</v>
      </c>
      <c r="C134" s="14">
        <f>C131+1</f>
        <v>93</v>
      </c>
      <c r="D134" s="1" t="s">
        <v>20</v>
      </c>
      <c r="H134" s="15" t="str">
        <f>IF(B134&lt;&gt;"",CONCATENATE(inicio_consulta,C134,mid_consulta,A134,B134,fin_consulta),IF(A134&lt;&gt;"",CONCATENATE("-- ",A134),""))</f>
        <v>INSERT INTO tserver_permission VALUES (93,'com.ontimize.atomicHotelsApiRest.api.core.service.IDepartmentService/departmentQuery');</v>
      </c>
    </row>
    <row r="135" spans="1:8">
      <c r="A135" s="1" t="str">
        <f>A134</f>
        <v>com.ontimize.atomicHotelsApiRest.api.core.service.IDepartmentService/</v>
      </c>
      <c r="B135" s="1" t="str">
        <f>IF(A133&lt;&gt;"",CONCATENATE(A133,"Insert"),"")</f>
        <v>departmentInsert</v>
      </c>
      <c r="C135" s="14">
        <f>C134+1</f>
        <v>94</v>
      </c>
      <c r="D135" s="1" t="s">
        <v>13</v>
      </c>
      <c r="H135" s="15" t="str">
        <f>IF(B135&lt;&gt;"",CONCATENATE(inicio_consulta,C135,mid_consulta,A135,B135,fin_consulta),IF(A135&lt;&gt;"",CONCATENATE("-- ",A135),""))</f>
        <v>INSERT INTO tserver_permission VALUES (94,'com.ontimize.atomicHotelsApiRest.api.core.service.IDepartmentService/departmentInsert');</v>
      </c>
    </row>
    <row r="136" spans="1:8">
      <c r="A136" s="1" t="str">
        <f t="shared" ref="A136:A137" si="15">A135</f>
        <v>com.ontimize.atomicHotelsApiRest.api.core.service.IDepartmentService/</v>
      </c>
      <c r="B136" s="1" t="str">
        <f>IF(A133&lt;&gt;"",CONCATENATE(A133,"Update"),"")</f>
        <v>departmentUpdate</v>
      </c>
      <c r="C136" s="14">
        <f t="shared" ref="C136:C137" si="16">C135+1</f>
        <v>95</v>
      </c>
      <c r="D136" s="1" t="s">
        <v>13</v>
      </c>
      <c r="H136" s="15" t="str">
        <f>IF(B136&lt;&gt;"",CONCATENATE(inicio_consulta,C136,mid_consulta,A136,B136,fin_consulta),IF(A136&lt;&gt;"",CONCATENATE("-- ",A136),""))</f>
        <v>INSERT INTO tserver_permission VALUES (95,'com.ontimize.atomicHotelsApiRest.api.core.service.IDepartmentService/departmentUpdate');</v>
      </c>
    </row>
    <row r="137" spans="1:8">
      <c r="A137" s="1" t="str">
        <f t="shared" si="15"/>
        <v>com.ontimize.atomicHotelsApiRest.api.core.service.IDepartmentService/</v>
      </c>
      <c r="B137" s="1" t="str">
        <f>IF(A133&lt;&gt;"",CONCATENATE(A133,"Delete"),"")</f>
        <v>departmentDelete</v>
      </c>
      <c r="C137" s="14">
        <f t="shared" si="16"/>
        <v>96</v>
      </c>
      <c r="D137" s="1" t="s">
        <v>13</v>
      </c>
      <c r="H137" s="15" t="str">
        <f>IF(B137&lt;&gt;"",CONCATENATE(inicio_consulta,C137,mid_consulta,A137,B137,fin_consulta),IF(A137&lt;&gt;"",CONCATENATE("-- ",A137),""))</f>
        <v>INSERT INTO tserver_permission VALUES (96,'com.ontimize.atomicHotelsApiRest.api.core.service.IDepartmentService/departmentDelete');</v>
      </c>
    </row>
    <row r="138" spans="8:8">
      <c r="H138" s="15" t="str">
        <f>IF(B138&lt;&gt;"",CONCATENATE(inicio_consulta,C138,mid_consulta,A138,B138,fin_consulta),IF(A138&lt;&gt;"",CONCATENATE("-- ",A138),""))</f>
        <v/>
      </c>
    </row>
    <row r="139" spans="1:8">
      <c r="A139" s="1" t="s">
        <v>85</v>
      </c>
      <c r="H139" s="15" t="str">
        <f>IF(B139&lt;&gt;"",CONCATENATE(inicio_consulta,C139,mid_consulta,A139,B139,fin_consulta),IF(A139&lt;&gt;"",CONCATENATE("-- ",A139),""))</f>
        <v>-- employee</v>
      </c>
    </row>
    <row r="140" spans="1:8">
      <c r="A140" s="1" t="s">
        <v>86</v>
      </c>
      <c r="B140" s="1" t="str">
        <f>IF(A139&lt;&gt;"",CONCATENATE(A139,"Query"),"")</f>
        <v>employeeQuery</v>
      </c>
      <c r="C140" s="14">
        <f>C137+1</f>
        <v>97</v>
      </c>
      <c r="H140" s="15" t="str">
        <f>IF(B140&lt;&gt;"",CONCATENATE(inicio_consulta,C140,mid_consulta,A140,B140,fin_consulta),IF(A140&lt;&gt;"",CONCATENATE("-- ",A140),""))</f>
        <v>INSERT INTO tserver_permission VALUES (97,'com.ontimize.atomicHotelsApiRest.api.core.service.IEmployeeService/employeeQuery');</v>
      </c>
    </row>
    <row r="141" spans="1:8">
      <c r="A141" s="1" t="str">
        <f>A140</f>
        <v>com.ontimize.atomicHotelsApiRest.api.core.service.IEmployeeService/</v>
      </c>
      <c r="B141" s="1" t="str">
        <f>IF(A139&lt;&gt;"",CONCATENATE(A139,"Insert"),"")</f>
        <v>employeeInsert</v>
      </c>
      <c r="C141" s="14">
        <f>C140+1</f>
        <v>98</v>
      </c>
      <c r="H141" s="15" t="str">
        <f>IF(B141&lt;&gt;"",CONCATENATE(inicio_consulta,C141,mid_consulta,A141,B141,fin_consulta),IF(A141&lt;&gt;"",CONCATENATE("-- ",A141),""))</f>
        <v>INSERT INTO tserver_permission VALUES (98,'com.ontimize.atomicHotelsApiRest.api.core.service.IEmployeeService/employeeInsert');</v>
      </c>
    </row>
    <row r="142" spans="1:8">
      <c r="A142" s="1" t="str">
        <f t="shared" ref="A142:A143" si="17">A141</f>
        <v>com.ontimize.atomicHotelsApiRest.api.core.service.IEmployeeService/</v>
      </c>
      <c r="B142" s="1" t="str">
        <f>IF(A139&lt;&gt;"",CONCATENATE(A139,"Update"),"")</f>
        <v>employeeUpdate</v>
      </c>
      <c r="C142" s="14">
        <f t="shared" ref="C142:C143" si="18">C141+1</f>
        <v>99</v>
      </c>
      <c r="H142" s="15" t="str">
        <f>IF(B142&lt;&gt;"",CONCATENATE(inicio_consulta,C142,mid_consulta,A142,B142,fin_consulta),IF(A142&lt;&gt;"",CONCATENATE("-- ",A142),""))</f>
        <v>INSERT INTO tserver_permission VALUES (99,'com.ontimize.atomicHotelsApiRest.api.core.service.IEmployeeService/employeeUpdate');</v>
      </c>
    </row>
    <row r="143" spans="1:8">
      <c r="A143" s="1" t="str">
        <f t="shared" si="17"/>
        <v>com.ontimize.atomicHotelsApiRest.api.core.service.IEmployeeService/</v>
      </c>
      <c r="B143" s="1" t="s">
        <v>87</v>
      </c>
      <c r="C143" s="14">
        <f t="shared" si="18"/>
        <v>100</v>
      </c>
      <c r="H143" s="15" t="str">
        <f>IF(B143&lt;&gt;"",CONCATENATE(inicio_consulta,C143,mid_consulta,A143,B143,fin_consulta),IF(A143&lt;&gt;"",CONCATENATE("-- ",A143),""))</f>
        <v>INSERT INTO tserver_permission VALUES (100,'com.ontimize.atomicHotelsApiRest.api.core.service.IEmployeeService/employeeFiredUpdate');</v>
      </c>
    </row>
    <row r="145" spans="1:8">
      <c r="A145" s="1" t="s">
        <v>88</v>
      </c>
      <c r="H145" s="15" t="str">
        <f>IF(B145&lt;&gt;"",CONCATENATE(inicio_consulta,C145,mid_consulta,A145,B145,fin_consulta),IF(A145&lt;&gt;"",CONCATENATE("-- ",A145),""))</f>
        <v>-- bill</v>
      </c>
    </row>
    <row r="146" spans="1:8">
      <c r="A146" s="1" t="s">
        <v>89</v>
      </c>
      <c r="B146" s="1" t="str">
        <f>IF(A145&lt;&gt;"",CONCATENATE(A145,"Query"),"")</f>
        <v>billQuery</v>
      </c>
      <c r="C146" s="14">
        <f>C143+1</f>
        <v>101</v>
      </c>
      <c r="H146" s="15" t="str">
        <f>IF(B146&lt;&gt;"",CONCATENATE(inicio_consulta,C146,mid_consulta,A146,B146,fin_consulta),IF(A146&lt;&gt;"",CONCATENATE("-- ",A146),""))</f>
        <v>INSERT INTO tserver_permission VALUES (101,'com.ontimize.atomicHotelsApiRest.api.core.service.IBillService/billQuery');</v>
      </c>
    </row>
    <row r="147" spans="1:8">
      <c r="A147" s="1" t="str">
        <f>A146</f>
        <v>com.ontimize.atomicHotelsApiRest.api.core.service.IBillService/</v>
      </c>
      <c r="B147" s="1" t="str">
        <f>IF(A145&lt;&gt;"",CONCATENATE(A145,"Insert"),"")</f>
        <v>billInsert</v>
      </c>
      <c r="C147" s="14">
        <f>C146+1</f>
        <v>102</v>
      </c>
      <c r="H147" s="15" t="str">
        <f>IF(B147&lt;&gt;"",CONCATENATE(inicio_consulta,C147,mid_consulta,A147,B147,fin_consulta),IF(A147&lt;&gt;"",CONCATENATE("-- ",A147),""))</f>
        <v>INSERT INTO tserver_permission VALUES (102,'com.ontimize.atomicHotelsApiRest.api.core.service.IBillService/billInsert');</v>
      </c>
    </row>
    <row r="148" spans="1:8">
      <c r="A148" s="1" t="str">
        <f t="shared" ref="A148:A152" si="19">A147</f>
        <v>com.ontimize.atomicHotelsApiRest.api.core.service.IBillService/</v>
      </c>
      <c r="B148" s="1" t="str">
        <f>IF(A145&lt;&gt;"",CONCATENATE(A145,"Update"),"")</f>
        <v>billUpdate</v>
      </c>
      <c r="C148" s="14">
        <f t="shared" ref="C148:C152" si="20">C147+1</f>
        <v>103</v>
      </c>
      <c r="H148" s="15" t="str">
        <f>IF(B148&lt;&gt;"",CONCATENATE(inicio_consulta,C148,mid_consulta,A148,B148,fin_consulta),IF(A148&lt;&gt;"",CONCATENATE("-- ",A148),""))</f>
        <v>INSERT INTO tserver_permission VALUES (103,'com.ontimize.atomicHotelsApiRest.api.core.service.IBillService/billUpdate');</v>
      </c>
    </row>
    <row r="149" spans="1:8">
      <c r="A149" s="1" t="str">
        <f t="shared" si="19"/>
        <v>com.ontimize.atomicHotelsApiRest.api.core.service.IBillService/</v>
      </c>
      <c r="B149" s="1" t="str">
        <f>IF(A145&lt;&gt;"",CONCATENATE(A145,"Delete"),"")</f>
        <v>billDelete</v>
      </c>
      <c r="C149" s="14">
        <f t="shared" si="20"/>
        <v>104</v>
      </c>
      <c r="H149" s="15" t="str">
        <f>IF(B149&lt;&gt;"",CONCATENATE(inicio_consulta,C149,mid_consulta,A149,B149,fin_consulta),IF(A149&lt;&gt;"",CONCATENATE("-- ",A149),""))</f>
        <v>INSERT INTO tserver_permission VALUES (104,'com.ontimize.atomicHotelsApiRest.api.core.service.IBillService/billDelete');</v>
      </c>
    </row>
    <row r="150" spans="1:8">
      <c r="A150" s="1" t="str">
        <f t="shared" si="19"/>
        <v>com.ontimize.atomicHotelsApiRest.api.core.service.IBillService/</v>
      </c>
      <c r="B150" s="1" t="s">
        <v>90</v>
      </c>
      <c r="C150" s="14">
        <f t="shared" si="20"/>
        <v>105</v>
      </c>
      <c r="H150" s="15" t="str">
        <f>IF(B150&lt;&gt;"",CONCATENATE(inicio_consulta,C150,mid_consulta,A150,B150,fin_consulta),IF(A150&lt;&gt;"",CONCATENATE("-- ",A150),""))</f>
        <v>INSERT INTO tserver_permission VALUES (105,'com.ontimize.atomicHotelsApiRest.api.core.service.IBillService/gastosDepartamentoQuery');</v>
      </c>
    </row>
    <row r="151" spans="1:8">
      <c r="A151" s="1" t="str">
        <f t="shared" si="19"/>
        <v>com.ontimize.atomicHotelsApiRest.api.core.service.IBillService/</v>
      </c>
      <c r="B151" s="1" t="s">
        <v>91</v>
      </c>
      <c r="C151" s="14">
        <f t="shared" si="20"/>
        <v>106</v>
      </c>
      <c r="H151" s="15" t="str">
        <f>IF(B151&lt;&gt;"",CONCATENATE(inicio_consulta,C151,mid_consulta,A151,B151,fin_consulta),IF(A151&lt;&gt;"",CONCATENATE("-- ",A151),""))</f>
        <v>INSERT INTO tserver_permission VALUES (106,'com.ontimize.atomicHotelsApiRest.api.core.service.IBillService/gastosDepartamentoHotelQuery');</v>
      </c>
    </row>
    <row r="152" spans="1:8">
      <c r="A152" s="1" t="str">
        <f t="shared" si="19"/>
        <v>com.ontimize.atomicHotelsApiRest.api.core.service.IBillService/</v>
      </c>
      <c r="B152" s="1" t="s">
        <v>92</v>
      </c>
      <c r="C152" s="14">
        <f t="shared" si="20"/>
        <v>107</v>
      </c>
      <c r="H152" s="15" t="str">
        <f>IF(B152&lt;&gt;"",CONCATENATE(inicio_consulta,C152,mid_consulta,A152,B152,fin_consulta),IF(A152&lt;&gt;"",CONCATENATE("-- ",A152),""))</f>
        <v>INSERT INTO tserver_permission VALUES (107,'com.ontimize.atomicHotelsApiRest.api.core.service.IBillService/billsByHotelDepartmentQuery');</v>
      </c>
    </row>
    <row r="154" spans="1:8">
      <c r="A154" s="1" t="s">
        <v>93</v>
      </c>
      <c r="H154" s="15" t="str">
        <f>IF(B154&lt;&gt;"",CONCATENATE(inicio_consulta,C154,mid_consulta,A154,B154,fin_consulta),IF(A154&lt;&gt;"",CONCATENATE("-- ",A154),""))</f>
        <v>-- userRole</v>
      </c>
    </row>
    <row r="155" spans="1:8">
      <c r="A155" s="1" t="s">
        <v>94</v>
      </c>
      <c r="B155" s="1" t="str">
        <f>IF(A154&lt;&gt;"",CONCATENATE(A154,"Query"),"")</f>
        <v>userRoleQuery</v>
      </c>
      <c r="C155" s="14">
        <f>C152+1</f>
        <v>108</v>
      </c>
      <c r="H155" s="15" t="str">
        <f>IF(B155&lt;&gt;"",CONCATENATE(inicio_consulta,C155,mid_consulta,A155,B155,fin_consulta),IF(A155&lt;&gt;"",CONCATENATE("-- ",A155),""))</f>
        <v>INSERT INTO tserver_permission VALUES (108,'com.ontimize.atomicHotelsApiRest.api.core.service.IUserRoleService/userRoleQuery');</v>
      </c>
    </row>
    <row r="156" spans="1:8">
      <c r="A156" s="1" t="str">
        <f>A155</f>
        <v>com.ontimize.atomicHotelsApiRest.api.core.service.IUserRoleService/</v>
      </c>
      <c r="B156" s="1" t="str">
        <f>IF(A154&lt;&gt;"",CONCATENATE(A154,"Insert"),"")</f>
        <v>userRoleInsert</v>
      </c>
      <c r="C156" s="14">
        <f t="shared" ref="C156:C158" si="21">C155+1</f>
        <v>109</v>
      </c>
      <c r="H156" s="15" t="str">
        <f>IF(B156&lt;&gt;"",CONCATENATE(inicio_consulta,C156,mid_consulta,A156,B156,fin_consulta),IF(A156&lt;&gt;"",CONCATENATE("-- ",A156),""))</f>
        <v>INSERT INTO tserver_permission VALUES (109,'com.ontimize.atomicHotelsApiRest.api.core.service.IUserRoleService/userRoleInsert');</v>
      </c>
    </row>
    <row r="157" spans="1:8">
      <c r="A157" s="1" t="str">
        <f>A156</f>
        <v>com.ontimize.atomicHotelsApiRest.api.core.service.IUserRoleService/</v>
      </c>
      <c r="B157" s="1" t="s">
        <v>95</v>
      </c>
      <c r="C157" s="14">
        <f t="shared" si="21"/>
        <v>110</v>
      </c>
      <c r="H157" s="15" t="str">
        <f>IF(B157&lt;&gt;"",CONCATENATE(inicio_consulta,C157,mid_consulta,A157,B157,fin_consulta),IF(A157&lt;&gt;"",CONCATENATE("-- ",A157),""))</f>
        <v>INSERT INTO tserver_permission VALUES (110,'com.ontimize.atomicHotelsApiRest.api.core.service.IUserRoleService/userRoleDelete');</v>
      </c>
    </row>
    <row r="159" spans="1:8">
      <c r="A159" s="1" t="s">
        <v>8</v>
      </c>
      <c r="H159" s="15" t="str">
        <f>IF(B159&lt;&gt;"",CONCATENATE(inicio_consulta,C159,mid_consulta,A159,B159,fin_consulta),IF(A159&lt;&gt;"",CONCATENATE("-- ",A159),""))</f>
        <v>-- hotel</v>
      </c>
    </row>
    <row r="160" spans="1:8">
      <c r="A160" s="1" t="s">
        <v>10</v>
      </c>
      <c r="B160" s="1" t="s">
        <v>96</v>
      </c>
      <c r="C160" s="14">
        <f>C157+1</f>
        <v>111</v>
      </c>
      <c r="D160" s="1" t="s">
        <v>11</v>
      </c>
      <c r="H160" s="15" t="str">
        <f>IF(B160&lt;&gt;"",CONCATENATE(inicio_consulta,C160,mid_consulta,A160,B160,fin_consulta),IF(A160&lt;&gt;"",CONCATENATE("-- ",A160),""))</f>
        <v>INSERT INTO tserver_permission VALUES (111,'com.ontimize.atomicHotelsApiRest.api.core.service.IHotelService/poiQuery');</v>
      </c>
    </row>
    <row r="162" spans="1:8">
      <c r="A162" s="1" t="s">
        <v>81</v>
      </c>
      <c r="H162" s="15" t="str">
        <f>IF(B162&lt;&gt;"",CONCATENATE(inicio_consulta,C162,mid_consulta,A162,B162,fin_consulta),IF(A162&lt;&gt;"",CONCATENATE("-- ",A162),""))</f>
        <v>-- user</v>
      </c>
    </row>
    <row r="163" spans="1:8">
      <c r="A163" s="1" t="s">
        <v>82</v>
      </c>
      <c r="B163" s="1" t="s">
        <v>97</v>
      </c>
      <c r="C163" s="14">
        <f>C160+1</f>
        <v>112</v>
      </c>
      <c r="D163" s="1" t="s">
        <v>13</v>
      </c>
      <c r="H163" s="15" t="str">
        <f>IF(B163&lt;&gt;"",CONCATENATE(inicio_consulta,C163,mid_consulta,A163,B163,fin_consulta),IF(A163&lt;&gt;"",CONCATENATE("-- ",A163),""))</f>
        <v>INSERT INTO tserver_permission VALUES (112,'com.ontimize.atomicHotelsApiRest.api.core.service.IUserService/userCancelUpdate');</v>
      </c>
    </row>
    <row r="165" spans="1:8">
      <c r="A165" s="1" t="s">
        <v>98</v>
      </c>
      <c r="H165" s="15" t="str">
        <f>IF(B165&lt;&gt;"",CONCATENATE(inicio_consulta,C165,mid_consulta,A165,B165,fin_consulta),IF(A165&lt;&gt;"",CONCATENATE("-- ",A165),""))</f>
        <v>-- statistics</v>
      </c>
    </row>
    <row r="166" spans="1:8">
      <c r="A166" s="1" t="s">
        <v>99</v>
      </c>
      <c r="B166" s="1" t="s">
        <v>100</v>
      </c>
      <c r="C166" s="14">
        <f>C163+1</f>
        <v>113</v>
      </c>
      <c r="D166" s="1" t="s">
        <v>14</v>
      </c>
      <c r="E166" s="1" t="s">
        <v>101</v>
      </c>
      <c r="H166" s="15" t="str">
        <f>IF(B166&lt;&gt;"",CONCATENATE(inicio_consulta,C166,mid_consulta,A166,B166,fin_consulta),IF(A166&lt;&gt;"",CONCATENATE("-- ",A166),""))</f>
        <v>INSERT INTO tserver_permission VALUES (113,'com.ontimize.atomicHotelsApiRest.api.core.service.IStatisticsService/hotelMaximumCapacityQuery');</v>
      </c>
    </row>
    <row r="167" spans="1:8">
      <c r="A167" s="1" t="str">
        <f>A166</f>
        <v>com.ontimize.atomicHotelsApiRest.api.core.service.IStatisticsService/</v>
      </c>
      <c r="B167" s="1" t="s">
        <v>102</v>
      </c>
      <c r="C167" s="14">
        <f>C166+1</f>
        <v>114</v>
      </c>
      <c r="D167" s="1" t="s">
        <v>14</v>
      </c>
      <c r="E167" s="1" t="s">
        <v>101</v>
      </c>
      <c r="H167" s="15" t="str">
        <f>IF(B167&lt;&gt;"",CONCATENATE(inicio_consulta,C167,mid_consulta,A167,B167,fin_consulta),IF(A167&lt;&gt;"",CONCATENATE("-- ",A167),""))</f>
        <v>INSERT INTO tserver_permission VALUES (114,'com.ontimize.atomicHotelsApiRest.api.core.service.IStatisticsService/hotelOccupancyPercentageQuery');</v>
      </c>
    </row>
    <row r="168" spans="1:8">
      <c r="A168" s="1" t="str">
        <f>A167</f>
        <v>com.ontimize.atomicHotelsApiRest.api.core.service.IStatisticsService/</v>
      </c>
      <c r="B168" s="1" t="s">
        <v>103</v>
      </c>
      <c r="C168" s="14">
        <f>C167+1</f>
        <v>115</v>
      </c>
      <c r="D168" s="1" t="s">
        <v>14</v>
      </c>
      <c r="E168" s="1" t="s">
        <v>101</v>
      </c>
      <c r="H168" s="15" t="str">
        <f>IF(B168&lt;&gt;"",CONCATENATE(inicio_consulta,C168,mid_consulta,A168,B168,fin_consulta),IF(A168&lt;&gt;"",CONCATENATE("-- ",A168),""))</f>
        <v>INSERT INTO tserver_permission VALUES (115,'com.ontimize.atomicHotelsApiRest.api.core.service.IStatisticsService/hotelCapacityInDateRangeQuery');</v>
      </c>
    </row>
    <row r="169" spans="1:8">
      <c r="A169" s="1" t="str">
        <f t="shared" ref="A169:A177" si="22">A168</f>
        <v>com.ontimize.atomicHotelsApiRest.api.core.service.IStatisticsService/</v>
      </c>
      <c r="B169" s="1" t="s">
        <v>104</v>
      </c>
      <c r="C169" s="14">
        <f t="shared" ref="C169:C177" si="23">C168+1</f>
        <v>116</v>
      </c>
      <c r="D169" s="1" t="s">
        <v>14</v>
      </c>
      <c r="E169" s="1" t="s">
        <v>101</v>
      </c>
      <c r="H169" s="15" t="str">
        <f>IF(B169&lt;&gt;"",CONCATENATE(inicio_consulta,C169,mid_consulta,A169,B169,fin_consulta),IF(A169&lt;&gt;"",CONCATENATE("-- ",A169),""))</f>
        <v>INSERT INTO tserver_permission VALUES (116,'com.ontimize.atomicHotelsApiRest.api.core.service.IStatisticsService/hotelOccupancyByNationalityPercentageQuery');</v>
      </c>
    </row>
    <row r="170" spans="1:8">
      <c r="A170" s="1" t="str">
        <f t="shared" si="22"/>
        <v>com.ontimize.atomicHotelsApiRest.api.core.service.IStatisticsService/</v>
      </c>
      <c r="B170" s="1" t="s">
        <v>105</v>
      </c>
      <c r="C170" s="14">
        <f t="shared" si="23"/>
        <v>117</v>
      </c>
      <c r="D170" s="1" t="s">
        <v>14</v>
      </c>
      <c r="E170" s="1" t="s">
        <v>101</v>
      </c>
      <c r="H170" s="15" t="str">
        <f>IF(B170&lt;&gt;"",CONCATENATE(inicio_consulta,C170,mid_consulta,A170,B170,fin_consulta),IF(A170&lt;&gt;"",CONCATENATE("-- ",A170),""))</f>
        <v>INSERT INTO tserver_permission VALUES (117,'com.ontimize.atomicHotelsApiRest.api.core.service.IStatisticsService/departmentExpensesByHotelQuery');</v>
      </c>
    </row>
    <row r="171" spans="1:8">
      <c r="A171" s="1" t="str">
        <f t="shared" si="22"/>
        <v>com.ontimize.atomicHotelsApiRest.api.core.service.IStatisticsService/</v>
      </c>
      <c r="B171" s="1" t="s">
        <v>106</v>
      </c>
      <c r="C171" s="14">
        <f t="shared" si="23"/>
        <v>118</v>
      </c>
      <c r="D171" s="1" t="s">
        <v>14</v>
      </c>
      <c r="E171" s="1" t="s">
        <v>101</v>
      </c>
      <c r="H171" s="15" t="str">
        <f>IF(B171&lt;&gt;"",CONCATENATE(inicio_consulta,C171,mid_consulta,A171,B171,fin_consulta),IF(A171&lt;&gt;"",CONCATENATE("-- ",A171),""))</f>
        <v>INSERT INTO tserver_permission VALUES (118,'com.ontimize.atomicHotelsApiRest.api.core.service.IStatisticsService/roomsIncomeByHotelQuery');</v>
      </c>
    </row>
    <row r="172" spans="1:8">
      <c r="A172" s="1" t="str">
        <f t="shared" si="22"/>
        <v>com.ontimize.atomicHotelsApiRest.api.core.service.IStatisticsService/</v>
      </c>
      <c r="B172" s="1" t="s">
        <v>107</v>
      </c>
      <c r="C172" s="14">
        <f t="shared" si="23"/>
        <v>119</v>
      </c>
      <c r="D172" s="1" t="s">
        <v>14</v>
      </c>
      <c r="E172" s="1" t="s">
        <v>101</v>
      </c>
      <c r="H172" s="15" t="str">
        <f>IF(B172&lt;&gt;"",CONCATENATE(inicio_consulta,C172,mid_consulta,A172,B172,fin_consulta),IF(A172&lt;&gt;"",CONCATENATE("-- ",A172),""))</f>
        <v>INSERT INTO tserver_permission VALUES (119,'com.ontimize.atomicHotelsApiRest.api.core.service.IStatisticsService/servicesExtraIncomeByHotelQuery');</v>
      </c>
    </row>
    <row r="173" spans="1:8">
      <c r="A173" s="1" t="str">
        <f t="shared" si="22"/>
        <v>com.ontimize.atomicHotelsApiRest.api.core.service.IStatisticsService/</v>
      </c>
      <c r="B173" s="1" t="s">
        <v>108</v>
      </c>
      <c r="C173" s="14">
        <f t="shared" si="23"/>
        <v>120</v>
      </c>
      <c r="D173" s="1" t="s">
        <v>14</v>
      </c>
      <c r="E173" s="1" t="s">
        <v>101</v>
      </c>
      <c r="H173" s="15" t="str">
        <f>IF(B173&lt;&gt;"",CONCATENATE(inicio_consulta,C173,mid_consulta,A173,B173,fin_consulta),IF(A173&lt;&gt;"",CONCATENATE("-- ",A173),""))</f>
        <v>INSERT INTO tserver_permission VALUES (120,'com.ontimize.atomicHotelsApiRest.api.core.service.IStatisticsService/incomeVsExpensesByHotelQuery');</v>
      </c>
    </row>
    <row r="175" spans="1:8">
      <c r="A175" s="1" t="s">
        <v>109</v>
      </c>
      <c r="H175" s="15" t="str">
        <f>IF(B175&lt;&gt;"",CONCATENATE(inicio_consulta,C175,mid_consulta,A175,B175,fin_consulta),IF(A175&lt;&gt;"",CONCATENATE("-- ",A175),""))</f>
        <v>-- picture</v>
      </c>
    </row>
    <row r="176" spans="1:8">
      <c r="A176" s="1" t="s">
        <v>110</v>
      </c>
      <c r="B176" s="1" t="str">
        <f>IF(A175&lt;&gt;"",CONCATENATE(A175,"Query"),"")</f>
        <v>pictureQuery</v>
      </c>
      <c r="C176" s="14">
        <f>C173+1</f>
        <v>121</v>
      </c>
      <c r="D176" s="1" t="s">
        <v>13</v>
      </c>
      <c r="H176" s="15" t="str">
        <f>IF(B176&lt;&gt;"",CONCATENATE(inicio_consulta,C176,mid_consulta,A176,B176,fin_consulta),IF(A176&lt;&gt;"",CONCATENATE("-- ",A176),""))</f>
        <v>INSERT INTO tserver_permission VALUES (121,'com.ontimize.atomicHotelsApiRest.api.core.service.IPictureService/pictureQuery');</v>
      </c>
    </row>
    <row r="177" spans="1:8">
      <c r="A177" s="1" t="str">
        <f>A176</f>
        <v>com.ontimize.atomicHotelsApiRest.api.core.service.IPictureService/</v>
      </c>
      <c r="B177" s="1" t="str">
        <f>IF(A175&lt;&gt;"",CONCATENATE(A175,"Insert"),"")</f>
        <v>pictureInsert</v>
      </c>
      <c r="C177" s="14">
        <f t="shared" ref="C177:C180" si="24">C176+1</f>
        <v>122</v>
      </c>
      <c r="D177" s="1" t="s">
        <v>13</v>
      </c>
      <c r="H177" s="15" t="str">
        <f>IF(B177&lt;&gt;"",CONCATENATE(inicio_consulta,C177,mid_consulta,A177,B177,fin_consulta),IF(A177&lt;&gt;"",CONCATENATE("-- ",A177),""))</f>
        <v>INSERT INTO tserver_permission VALUES (122,'com.ontimize.atomicHotelsApiRest.api.core.service.IPictureService/pictureInsert');</v>
      </c>
    </row>
    <row r="178" spans="1:8">
      <c r="A178" s="1" t="str">
        <f>A177</f>
        <v>com.ontimize.atomicHotelsApiRest.api.core.service.IPictureService/</v>
      </c>
      <c r="B178" s="1" t="str">
        <f>IF(A175&lt;&gt;"",CONCATENATE(A175,"Update"),"")</f>
        <v>pictureUpdate</v>
      </c>
      <c r="C178" s="14">
        <f t="shared" si="24"/>
        <v>123</v>
      </c>
      <c r="D178" s="1" t="s">
        <v>13</v>
      </c>
      <c r="H178" s="15" t="str">
        <f>IF(B178&lt;&gt;"",CONCATENATE(inicio_consulta,C178,mid_consulta,A178,B178,fin_consulta),IF(A178&lt;&gt;"",CONCATENATE("-- ",A178),""))</f>
        <v>INSERT INTO tserver_permission VALUES (123,'com.ontimize.atomicHotelsApiRest.api.core.service.IPictureService/pictureUpdate');</v>
      </c>
    </row>
    <row r="179" spans="1:8">
      <c r="A179" s="1" t="str">
        <f>A178</f>
        <v>com.ontimize.atomicHotelsApiRest.api.core.service.IPictureService/</v>
      </c>
      <c r="B179" s="1" t="str">
        <f>IF(A175&lt;&gt;"",CONCATENATE(A175,"Delete"),"")</f>
        <v>pictureDelete</v>
      </c>
      <c r="C179" s="14">
        <f t="shared" si="24"/>
        <v>124</v>
      </c>
      <c r="D179" s="1" t="s">
        <v>13</v>
      </c>
      <c r="H179" s="15" t="str">
        <f>IF(B179&lt;&gt;"",CONCATENATE(inicio_consulta,C179,mid_consulta,A179,B179,fin_consulta),IF(A179&lt;&gt;"",CONCATENATE("-- ",A179),""))</f>
        <v>INSERT INTO tserver_permission VALUES (124,'com.ontimize.atomicHotelsApiRest.api.core.service.IPictureService/pictureDelete');</v>
      </c>
    </row>
    <row r="180" spans="1:8">
      <c r="A180" s="1" t="str">
        <f>A179</f>
        <v>com.ontimize.atomicHotelsApiRest.api.core.service.IPictureService/</v>
      </c>
      <c r="B180" s="1" t="s">
        <v>111</v>
      </c>
      <c r="C180" s="14">
        <f t="shared" si="24"/>
        <v>125</v>
      </c>
      <c r="D180" s="1" t="s">
        <v>13</v>
      </c>
      <c r="H180" s="15" t="str">
        <f>IF(B180&lt;&gt;"",CONCATENATE(inicio_consulta,C180,mid_consulta,A180,B180,fin_consulta),IF(A180&lt;&gt;"",CONCATENATE("-- ",A180),""))</f>
        <v>INSERT INTO tserver_permission VALUES (125,'com.ontimize.atomicHotelsApiRest.api.core.service.IPictureService/getPicture');</v>
      </c>
    </row>
    <row r="181" spans="8:8">
      <c r="H181" s="15" t="str">
        <f>IF(B181&lt;&gt;"",CONCATENATE(inicio_consulta,C181,mid_consulta,A181,B181,fin_consulta),IF(A181&lt;&gt;"",CONCATENATE("-- ",A181),""))</f>
        <v/>
      </c>
    </row>
    <row r="182" spans="8:8">
      <c r="H182" s="15" t="str">
        <f>IF(B182&lt;&gt;"",CONCATENATE(inicio_consulta,C182,mid_consulta,A182,B182,fin_consulta),IF(A182&lt;&gt;"",CONCATENATE("-- ",A182),""))</f>
        <v/>
      </c>
    </row>
    <row r="183" spans="8:8">
      <c r="H183" s="15" t="str">
        <f>IF(B183&lt;&gt;"",CONCATENATE(inicio_consulta,C183,mid_consulta,A183,B183,fin_consulta),IF(A183&lt;&gt;"",CONCATENATE("-- ",A183),""))</f>
        <v/>
      </c>
    </row>
    <row r="184" spans="8:8">
      <c r="H184" s="15" t="str">
        <f>IF(B184&lt;&gt;"",CONCATENATE(inicio_consulta,C184,mid_consulta,A184,B184,fin_consulta),IF(A184&lt;&gt;"",CONCATENATE("-- ",A184),""))</f>
        <v/>
      </c>
    </row>
    <row r="185" spans="8:8">
      <c r="H185" s="15" t="str">
        <f>IF(B185&lt;&gt;"",CONCATENATE(inicio_consulta,C185,mid_consulta,A185,B185,fin_consulta),IF(A185&lt;&gt;"",CONCATENATE("-- ",A185),""))</f>
        <v/>
      </c>
    </row>
    <row r="186" spans="8:8">
      <c r="H186" s="15" t="str">
        <f>IF(B186&lt;&gt;"",CONCATENATE(inicio_consulta,C186,mid_consulta,A186,B186,fin_consulta),IF(A186&lt;&gt;"",CONCATENATE("-- ",A186),""))</f>
        <v/>
      </c>
    </row>
    <row r="187" spans="8:8">
      <c r="H187" s="15" t="str">
        <f>IF(B187&lt;&gt;"",CONCATENATE(inicio_consulta,C187,mid_consulta,A187,B187,fin_consulta),IF(A187&lt;&gt;"",CONCATENATE("-- ",A187),""))</f>
        <v/>
      </c>
    </row>
    <row r="188" spans="8:8">
      <c r="H188" s="15" t="str">
        <f>IF(B188&lt;&gt;"",CONCATENATE(inicio_consulta,C188,mid_consulta,A188,B188,fin_consulta),IF(A188&lt;&gt;"",CONCATENATE("-- ",A188),""))</f>
        <v/>
      </c>
    </row>
    <row r="189" spans="8:8">
      <c r="H189" s="15" t="str">
        <f>IF(B189&lt;&gt;"",CONCATENATE(inicio_consulta,C189,mid_consulta,A189,B189,fin_consulta),IF(A189&lt;&gt;"",CONCATENATE("-- ",A189),""))</f>
        <v/>
      </c>
    </row>
    <row r="190" spans="8:8">
      <c r="H190" s="15" t="str">
        <f>IF(B190&lt;&gt;"",CONCATENATE(inicio_consulta,C190,mid_consulta,A190,B190,fin_consulta),IF(A190&lt;&gt;"",CONCATENATE("-- ",A190),""))</f>
        <v/>
      </c>
    </row>
    <row r="191" spans="8:8">
      <c r="H191" s="15" t="str">
        <f>IF(B191&lt;&gt;"",CONCATENATE(inicio_consulta,C191,mid_consulta,A191,B191,fin_consulta),IF(A191&lt;&gt;"",CONCATENATE("-- ",A191),""))</f>
        <v/>
      </c>
    </row>
    <row r="192" spans="8:8">
      <c r="H192" s="15" t="str">
        <f>IF(B192&lt;&gt;"",CONCATENATE(inicio_consulta,C192,mid_consulta,A192,B192,fin_consulta),IF(A192&lt;&gt;"",CONCATENATE("-- ",A192),""))</f>
        <v/>
      </c>
    </row>
    <row r="193" spans="8:8">
      <c r="H193" s="15" t="str">
        <f>IF(B193&lt;&gt;"",CONCATENATE(inicio_consulta,C193,mid_consulta,A193,B193,fin_consulta),IF(A193&lt;&gt;"",CONCATENATE("-- ",A193),""))</f>
        <v/>
      </c>
    </row>
    <row r="194" spans="8:8">
      <c r="H194" s="15" t="str">
        <f>IF(B194&lt;&gt;"",CONCATENATE(inicio_consulta,C194,mid_consulta,A194,B194,fin_consulta),IF(A194&lt;&gt;"",CONCATENATE("-- ",A194),""))</f>
        <v/>
      </c>
    </row>
    <row r="195" spans="8:8">
      <c r="H195" s="15" t="str">
        <f>IF(B195&lt;&gt;"",CONCATENATE(inicio_consulta,C195,mid_consulta,A195,B195,fin_consulta),IF(A195&lt;&gt;"",CONCATENATE("-- ",A195),""))</f>
        <v/>
      </c>
    </row>
    <row r="196" spans="8:8">
      <c r="H196" s="15" t="str">
        <f>IF(B196&lt;&gt;"",CONCATENATE(inicio_consulta,C196,mid_consulta,A196,B196,fin_consulta),IF(A196&lt;&gt;"",CONCATENATE("-- ",A196),""))</f>
        <v/>
      </c>
    </row>
    <row r="197" spans="8:8">
      <c r="H197" s="15" t="str">
        <f>IF(B197&lt;&gt;"",CONCATENATE(inicio_consulta,C197,mid_consulta,A197,B197,fin_consulta),IF(A197&lt;&gt;"",CONCATENATE("-- ",A197),""))</f>
        <v/>
      </c>
    </row>
    <row r="198" spans="8:8">
      <c r="H198" s="15" t="str">
        <f>IF(B198&lt;&gt;"",CONCATENATE(inicio_consulta,C198,mid_consulta,A198,B198,fin_consulta),IF(A198&lt;&gt;"",CONCATENATE("-- ",A198),""))</f>
        <v/>
      </c>
    </row>
    <row r="199" spans="8:8">
      <c r="H199" s="15" t="str">
        <f>IF(B199&lt;&gt;"",CONCATENATE(inicio_consulta,C199,mid_consulta,A199,B199,fin_consulta),IF(A199&lt;&gt;"",CONCATENATE("-- ",A199),""))</f>
        <v/>
      </c>
    </row>
    <row r="200" spans="8:8">
      <c r="H200" s="15" t="str">
        <f>IF(B200&lt;&gt;"",CONCATENATE(inicio_consulta,C200,mid_consulta,A200,B200,fin_consulta),IF(A200&lt;&gt;"",CONCATENATE("-- ",A200),""))</f>
        <v/>
      </c>
    </row>
    <row r="201" spans="8:8">
      <c r="H201" s="15" t="str">
        <f>IF(B201&lt;&gt;"",CONCATENATE(inicio_consulta,C201,mid_consulta,A201,B201,fin_consulta),IF(A201&lt;&gt;"",CONCATENATE("-- ",A201),""))</f>
        <v/>
      </c>
    </row>
    <row r="202" spans="8:8">
      <c r="H202" s="15" t="str">
        <f>IF(B202&lt;&gt;"",CONCATENATE(inicio_consulta,C202,mid_consulta,A202,B202,fin_consulta),IF(A202&lt;&gt;"",CONCATENATE("-- ",A202),""))</f>
        <v/>
      </c>
    </row>
    <row r="203" spans="8:8">
      <c r="H203" s="15" t="str">
        <f>IF(B203&lt;&gt;"",CONCATENATE(inicio_consulta,C203,mid_consulta,A203,B203,fin_consulta),IF(A203&lt;&gt;"",CONCATENATE("-- ",A203),""))</f>
        <v/>
      </c>
    </row>
    <row r="204" spans="8:8">
      <c r="H204" s="15" t="str">
        <f>IF(B204&lt;&gt;"",CONCATENATE(inicio_consulta,C204,mid_consulta,A204,B204,fin_consulta),IF(A204&lt;&gt;"",CONCATENATE("-- ",A204),""))</f>
        <v/>
      </c>
    </row>
    <row r="205" spans="8:8">
      <c r="H205" s="15" t="str">
        <f>IF(B205&lt;&gt;"",CONCATENATE(inicio_consulta,C205,mid_consulta,A205,B205,fin_consulta),IF(A205&lt;&gt;"",CONCATENATE("-- ",A205),""))</f>
        <v/>
      </c>
    </row>
    <row r="206" spans="8:8">
      <c r="H206" s="15" t="str">
        <f>IF(B206&lt;&gt;"",CONCATENATE(inicio_consulta,C206,mid_consulta,A206,B206,fin_consulta),IF(A206&lt;&gt;"",CONCATENATE("-- ",A206),""))</f>
        <v/>
      </c>
    </row>
    <row r="207" spans="8:8">
      <c r="H207" s="15" t="str">
        <f>IF(B207&lt;&gt;"",CONCATENATE(inicio_consulta,C207,mid_consulta,A207,B207,fin_consulta),IF(A207&lt;&gt;"",CONCATENATE("-- ",A207),""))</f>
        <v/>
      </c>
    </row>
    <row r="208" spans="8:8">
      <c r="H208" s="15" t="str">
        <f>IF(B208&lt;&gt;"",CONCATENATE(inicio_consulta,C208,mid_consulta,A208,B208,fin_consulta),IF(A208&lt;&gt;"",CONCATENATE("-- ",A208),""))</f>
        <v/>
      </c>
    </row>
    <row r="209" spans="8:8">
      <c r="H209" s="15" t="str">
        <f>IF(B209&lt;&gt;"",CONCATENATE(inicio_consulta,C209,mid_consulta,A209,B209,fin_consulta),IF(A209&lt;&gt;"",CONCATENATE("-- ",A209),""))</f>
        <v/>
      </c>
    </row>
    <row r="210" spans="8:8">
      <c r="H210" s="15" t="str">
        <f>IF(B210&lt;&gt;"",CONCATENATE(inicio_consulta,C210,mid_consulta,A210,B210,fin_consulta),IF(A210&lt;&gt;"",CONCATENATE("-- ",A210),""))</f>
        <v/>
      </c>
    </row>
    <row r="211" spans="8:8">
      <c r="H211" s="15" t="str">
        <f>IF(B211&lt;&gt;"",CONCATENATE(inicio_consulta,C211,mid_consulta,A211,B211,fin_consulta),IF(A211&lt;&gt;"",CONCATENATE("-- ",A211),""))</f>
        <v/>
      </c>
    </row>
    <row r="212" spans="8:8">
      <c r="H212" s="15" t="str">
        <f>IF(B212&lt;&gt;"",CONCATENATE(inicio_consulta,C212,mid_consulta,A212,B212,fin_consulta),IF(A212&lt;&gt;"",CONCATENATE("-- ",A212),""))</f>
        <v/>
      </c>
    </row>
    <row r="213" spans="8:8">
      <c r="H213" s="15" t="str">
        <f>IF(B213&lt;&gt;"",CONCATENATE(inicio_consulta,C213,mid_consulta,A213,B213,fin_consulta),IF(A213&lt;&gt;"",CONCATENATE("-- ",A213),""))</f>
        <v/>
      </c>
    </row>
    <row r="214" spans="8:8">
      <c r="H214" s="15" t="str">
        <f>IF(B214&lt;&gt;"",CONCATENATE(inicio_consulta,C214,mid_consulta,A214,B214,fin_consulta),IF(A214&lt;&gt;"",CONCATENATE("-- ",A214),""))</f>
        <v/>
      </c>
    </row>
    <row r="215" spans="8:8">
      <c r="H215" s="15" t="str">
        <f>IF(B215&lt;&gt;"",CONCATENATE(inicio_consulta,C215,mid_consulta,A215,B215,fin_consulta),IF(A215&lt;&gt;"",CONCATENATE("-- ",A215),""))</f>
        <v/>
      </c>
    </row>
    <row r="216" spans="8:8">
      <c r="H216" s="15" t="str">
        <f>IF(B216&lt;&gt;"",CONCATENATE(inicio_consulta,C216,mid_consulta,A216,B216,fin_consulta),IF(A216&lt;&gt;"",CONCATENATE("-- ",A216),""))</f>
        <v/>
      </c>
    </row>
    <row r="217" spans="8:8">
      <c r="H217" s="15" t="str">
        <f>IF(B217&lt;&gt;"",CONCATENATE(inicio_consulta,C217,mid_consulta,A217,B217,fin_consulta),IF(A217&lt;&gt;"",CONCATENATE("-- ",A217),""))</f>
        <v/>
      </c>
    </row>
    <row r="218" spans="8:8">
      <c r="H218" s="15" t="str">
        <f>IF(B218&lt;&gt;"",CONCATENATE(inicio_consulta,C218,mid_consulta,A218,B218,fin_consulta),IF(A218&lt;&gt;"",CONCATENATE("-- ",A218),""))</f>
        <v/>
      </c>
    </row>
    <row r="219" spans="8:8">
      <c r="H219" s="15" t="str">
        <f>IF(B219&lt;&gt;"",CONCATENATE(inicio_consulta,C219,mid_consulta,A219,B219,fin_consulta),IF(A219&lt;&gt;"",CONCATENATE("-- ",A219),""))</f>
        <v/>
      </c>
    </row>
    <row r="220" spans="8:8">
      <c r="H220" s="15" t="str">
        <f>IF(B220&lt;&gt;"",CONCATENATE(inicio_consulta,C220,mid_consulta,A220,B220,fin_consulta),IF(A220&lt;&gt;"",CONCATENATE("-- ",A220),""))</f>
        <v/>
      </c>
    </row>
    <row r="221" spans="8:8">
      <c r="H221" s="15" t="str">
        <f>IF(B221&lt;&gt;"",CONCATENATE(inicio_consulta,C221,mid_consulta,A221,B221,fin_consulta),IF(A221&lt;&gt;"",CONCATENATE("-- ",A221),""))</f>
        <v/>
      </c>
    </row>
    <row r="222" spans="8:8">
      <c r="H222" s="15" t="str">
        <f>IF(B222&lt;&gt;"",CONCATENATE(inicio_consulta,C222,mid_consulta,A222,B222,fin_consulta),IF(A222&lt;&gt;"",CONCATENATE("-- ",A222),""))</f>
        <v/>
      </c>
    </row>
    <row r="223" spans="8:8">
      <c r="H223" s="15" t="str">
        <f>IF(B223&lt;&gt;"",CONCATENATE(inicio_consulta,C223,mid_consulta,A223,B223,fin_consulta),IF(A223&lt;&gt;"",CONCATENATE("-- ",A223),""))</f>
        <v/>
      </c>
    </row>
    <row r="224" spans="8:8">
      <c r="H224" s="15" t="str">
        <f>IF(B224&lt;&gt;"",CONCATENATE(inicio_consulta,C224,mid_consulta,A224,B224,fin_consulta),IF(A224&lt;&gt;"",CONCATENATE("-- ",A224),""))</f>
        <v/>
      </c>
    </row>
    <row r="225" spans="8:8">
      <c r="H225" s="15" t="str">
        <f>IF(B225&lt;&gt;"",CONCATENATE(inicio_consulta,C225,mid_consulta,A225,B225,fin_consulta),IF(A225&lt;&gt;"",CONCATENATE("-- ",A225),""))</f>
        <v/>
      </c>
    </row>
    <row r="226" spans="8:8">
      <c r="H226" s="15" t="str">
        <f>IF(B226&lt;&gt;"",CONCATENATE(inicio_consulta,C226,mid_consulta,A226,B226,fin_consulta),IF(A226&lt;&gt;"",CONCATENATE("-- ",A226),""))</f>
        <v/>
      </c>
    </row>
    <row r="227" spans="8:8">
      <c r="H227" s="15" t="str">
        <f>IF(B227&lt;&gt;"",CONCATENATE(inicio_consulta,C227,mid_consulta,A227,B227,fin_consulta),IF(A227&lt;&gt;"",CONCATENATE("-- ",A227),""))</f>
        <v/>
      </c>
    </row>
    <row r="228" spans="8:8">
      <c r="H228" s="15" t="str">
        <f>IF(B228&lt;&gt;"",CONCATENATE(inicio_consulta,C228,mid_consulta,A228,B228,fin_consulta),IF(A228&lt;&gt;"",CONCATENATE("-- ",A228),""))</f>
        <v/>
      </c>
    </row>
    <row r="229" spans="8:8">
      <c r="H229" s="15" t="str">
        <f>IF(B229&lt;&gt;"",CONCATENATE(inicio_consulta,C229,mid_consulta,A229,B229,fin_consulta),IF(A229&lt;&gt;"",CONCATENATE("-- ",A229),""))</f>
        <v/>
      </c>
    </row>
    <row r="230" spans="8:8">
      <c r="H230" s="15" t="str">
        <f>IF(B230&lt;&gt;"",CONCATENATE(inicio_consulta,C230,mid_consulta,A230,B230,fin_consulta),IF(A230&lt;&gt;"",CONCATENATE("-- ",A230),""))</f>
        <v/>
      </c>
    </row>
    <row r="231" spans="8:8">
      <c r="H231" s="15" t="str">
        <f>IF(B231&lt;&gt;"",CONCATENATE(inicio_consulta,C231,mid_consulta,A231,B231,fin_consulta),IF(A231&lt;&gt;"",CONCATENATE("-- ",A231),""))</f>
        <v/>
      </c>
    </row>
    <row r="232" spans="8:8">
      <c r="H232" s="15" t="str">
        <f>IF(B232&lt;&gt;"",CONCATENATE(inicio_consulta,C232,mid_consulta,A232,B232,fin_consulta),IF(A232&lt;&gt;"",CONCATENATE("-- ",A232),""))</f>
        <v/>
      </c>
    </row>
    <row r="233" spans="8:8">
      <c r="H233" s="15" t="str">
        <f>IF(B233&lt;&gt;"",CONCATENATE(inicio_consulta,C233,mid_consulta,A233,B233,fin_consulta),IF(A233&lt;&gt;"",CONCATENATE("-- ",A233),""))</f>
        <v/>
      </c>
    </row>
    <row r="234" spans="8:8">
      <c r="H234" s="15" t="str">
        <f>IF(B234&lt;&gt;"",CONCATENATE(inicio_consulta,C234,mid_consulta,A234,B234,fin_consulta),IF(A234&lt;&gt;"",CONCATENATE("-- ",A234),""))</f>
        <v/>
      </c>
    </row>
    <row r="235" spans="8:8">
      <c r="H235" s="15" t="str">
        <f>IF(B235&lt;&gt;"",CONCATENATE(inicio_consulta,C235,mid_consulta,A235,B235,fin_consulta),IF(A235&lt;&gt;"",CONCATENATE("-- ",A235),""))</f>
        <v/>
      </c>
    </row>
    <row r="236" spans="8:8">
      <c r="H236" s="15" t="str">
        <f>IF(B236&lt;&gt;"",CONCATENATE(inicio_consulta,C236,mid_consulta,A236,B236,fin_consulta),IF(A236&lt;&gt;"",CONCATENATE("-- ",A236),""))</f>
        <v/>
      </c>
    </row>
    <row r="237" spans="8:8">
      <c r="H237" s="15" t="str">
        <f>IF(B237&lt;&gt;"",CONCATENATE(inicio_consulta,C237,mid_consulta,A237,B237,fin_consulta),IF(A237&lt;&gt;"",CONCATENATE("-- ",A237),""))</f>
        <v/>
      </c>
    </row>
    <row r="238" spans="8:8">
      <c r="H238" s="15" t="str">
        <f>IF(B238&lt;&gt;"",CONCATENATE(inicio_consulta,C238,mid_consulta,A238,B238,fin_consulta),IF(A238&lt;&gt;"",CONCATENATE("-- ",A238),""))</f>
        <v/>
      </c>
    </row>
    <row r="239" spans="8:8">
      <c r="H239" s="15" t="str">
        <f>IF(B239&lt;&gt;"",CONCATENATE(inicio_consulta,C239,mid_consulta,A239,B239,fin_consulta),IF(A239&lt;&gt;"",CONCATENATE("-- ",A239),""))</f>
        <v/>
      </c>
    </row>
    <row r="240" spans="8:8">
      <c r="H240" s="15" t="str">
        <f>IF(B240&lt;&gt;"",CONCATENATE(inicio_consulta,C240,mid_consulta,A240,B240,fin_consulta),IF(A240&lt;&gt;"",CONCATENATE("-- ",A240),""))</f>
        <v/>
      </c>
    </row>
    <row r="241" spans="8:8">
      <c r="H241" s="15" t="str">
        <f>IF(B241&lt;&gt;"",CONCATENATE(inicio_consulta,C241,mid_consulta,A241,B241,fin_consulta),IF(A241&lt;&gt;"",CONCATENATE("-- ",A241),""))</f>
        <v/>
      </c>
    </row>
    <row r="242" spans="8:8">
      <c r="H242" s="15" t="str">
        <f>IF(B242&lt;&gt;"",CONCATENATE(inicio_consulta,C242,mid_consulta,A242,B242,fin_consulta),IF(A242&lt;&gt;"",CONCATENATE("-- ",A242),""))</f>
        <v/>
      </c>
    </row>
    <row r="243" spans="8:8">
      <c r="H243" s="15" t="str">
        <f>IF(B243&lt;&gt;"",CONCATENATE(inicio_consulta,C243,mid_consulta,A243,B243,fin_consulta),IF(A243&lt;&gt;"",CONCATENATE("-- ",A243),""))</f>
        <v/>
      </c>
    </row>
    <row r="244" spans="8:8">
      <c r="H244" s="15" t="str">
        <f>IF(B244&lt;&gt;"",CONCATENATE(inicio_consulta,C244,mid_consulta,A244,B244,fin_consulta),IF(A244&lt;&gt;"",CONCATENATE("-- ",A244),""))</f>
        <v/>
      </c>
    </row>
    <row r="245" spans="8:8">
      <c r="H245" s="15" t="str">
        <f>IF(B245&lt;&gt;"",CONCATENATE(inicio_consulta,C245,mid_consulta,A245,B245,fin_consulta),IF(A245&lt;&gt;"",CONCATENATE("-- ",A245),""))</f>
        <v/>
      </c>
    </row>
    <row r="246" spans="8:8">
      <c r="H246" s="15" t="str">
        <f>IF(B246&lt;&gt;"",CONCATENATE(inicio_consulta,C246,mid_consulta,A246,B246,fin_consulta),IF(A246&lt;&gt;"",CONCATENATE("-- ",A246),""))</f>
        <v/>
      </c>
    </row>
    <row r="247" spans="8:8">
      <c r="H247" s="15" t="str">
        <f>IF(B247&lt;&gt;"",CONCATENATE(inicio_consulta,C247,mid_consulta,A247,B247,fin_consulta),IF(A247&lt;&gt;"",CONCATENATE("-- ",A247),""))</f>
        <v/>
      </c>
    </row>
    <row r="248" spans="8:8">
      <c r="H248" s="15" t="str">
        <f>IF(B248&lt;&gt;"",CONCATENATE(inicio_consulta,C248,mid_consulta,A248,B248,fin_consulta),IF(A248&lt;&gt;"",CONCATENATE("-- ",A248),""))</f>
        <v/>
      </c>
    </row>
    <row r="249" spans="8:8">
      <c r="H249" s="15" t="str">
        <f>IF(B249&lt;&gt;"",CONCATENATE(inicio_consulta,C249,mid_consulta,A249,B249,fin_consulta),IF(A249&lt;&gt;"",CONCATENATE("-- ",A249),""))</f>
        <v/>
      </c>
    </row>
    <row r="250" spans="8:8">
      <c r="H250" s="15" t="str">
        <f>IF(B250&lt;&gt;"",CONCATENATE(inicio_consulta,C250,mid_consulta,A250,B250,fin_consulta),IF(A250&lt;&gt;"",CONCATENATE("-- ",A250),""))</f>
        <v/>
      </c>
    </row>
    <row r="251" spans="8:8">
      <c r="H251" s="15" t="str">
        <f>IF(B251&lt;&gt;"",CONCATENATE(inicio_consulta,C251,mid_consulta,A251,B251,fin_consulta),IF(A251&lt;&gt;"",CONCATENATE("-- ",A251),""))</f>
        <v/>
      </c>
    </row>
    <row r="252" spans="8:8">
      <c r="H252" s="15" t="str">
        <f>IF(B252&lt;&gt;"",CONCATENATE(inicio_consulta,C252,mid_consulta,A252,B252,fin_consulta),IF(A252&lt;&gt;"",CONCATENATE("-- ",A252),""))</f>
        <v/>
      </c>
    </row>
    <row r="253" spans="8:8">
      <c r="H253" s="15" t="str">
        <f>IF(B253&lt;&gt;"",CONCATENATE(inicio_consulta,C253,mid_consulta,A253,B253,fin_consulta),IF(A253&lt;&gt;"",CONCATENATE("-- ",A253),""))</f>
        <v/>
      </c>
    </row>
    <row r="254" spans="8:8">
      <c r="H254" s="15" t="str">
        <f>IF(B254&lt;&gt;"",CONCATENATE(inicio_consulta,C254,mid_consulta,A254,B254,fin_consulta),IF(A254&lt;&gt;"",CONCATENATE("-- ",A254),""))</f>
        <v/>
      </c>
    </row>
    <row r="255" spans="8:8">
      <c r="H255" s="15" t="str">
        <f>IF(B255&lt;&gt;"",CONCATENATE(inicio_consulta,C255,mid_consulta,A255,B255,fin_consulta),IF(A255&lt;&gt;"",CONCATENATE("-- ",A255),""))</f>
        <v/>
      </c>
    </row>
    <row r="256" spans="8:8">
      <c r="H256" s="15" t="str">
        <f>IF(B256&lt;&gt;"",CONCATENATE(inicio_consulta,C256,mid_consulta,A256,B256,fin_consulta),IF(A256&lt;&gt;"",CONCATENATE("-- ",A256),""))</f>
        <v/>
      </c>
    </row>
    <row r="257" spans="8:8">
      <c r="H257" s="15" t="str">
        <f>IF(B257&lt;&gt;"",CONCATENATE(inicio_consulta,C257,mid_consulta,A257,B257,fin_consulta),IF(A257&lt;&gt;"",CONCATENATE("-- ",A257),""))</f>
        <v/>
      </c>
    </row>
    <row r="258" spans="8:8">
      <c r="H258" s="15" t="str">
        <f>IF(B258&lt;&gt;"",CONCATENATE(inicio_consulta,C258,mid_consulta,A258,B258,fin_consulta),IF(A258&lt;&gt;"",CONCATENATE("-- ",A258),""))</f>
        <v/>
      </c>
    </row>
    <row r="259" spans="8:8">
      <c r="H259" s="15" t="str">
        <f>IF(B259&lt;&gt;"",CONCATENATE(inicio_consulta,C259,mid_consulta,A259,B259,fin_consulta),IF(A259&lt;&gt;"",CONCATENATE("-- ",A259),""))</f>
        <v/>
      </c>
    </row>
    <row r="260" spans="8:8">
      <c r="H260" s="15" t="str">
        <f>IF(B260&lt;&gt;"",CONCATENATE(inicio_consulta,C260,mid_consulta,A260,B260,fin_consulta),IF(A260&lt;&gt;"",CONCATENATE("-- ",A260),""))</f>
        <v/>
      </c>
    </row>
    <row r="261" spans="8:8">
      <c r="H261" s="15" t="str">
        <f>IF(B261&lt;&gt;"",CONCATENATE(inicio_consulta,C261,mid_consulta,A261,B261,fin_consulta),IF(A261&lt;&gt;"",CONCATENATE("-- ",A261),""))</f>
        <v/>
      </c>
    </row>
    <row r="262" spans="8:8">
      <c r="H262" s="15" t="str">
        <f>IF(B262&lt;&gt;"",CONCATENATE(inicio_consulta,C262,mid_consulta,A262,B262,fin_consulta),IF(A262&lt;&gt;"",CONCATENATE("-- ",A262),""))</f>
        <v/>
      </c>
    </row>
    <row r="263" spans="8:8">
      <c r="H263" s="15" t="str">
        <f>IF(B263&lt;&gt;"",CONCATENATE(inicio_consulta,C263,mid_consulta,A263,B263,fin_consulta),IF(A263&lt;&gt;"",CONCATENATE("-- ",A263),""))</f>
        <v/>
      </c>
    </row>
    <row r="264" spans="8:8">
      <c r="H264" s="15" t="str">
        <f>IF(B264&lt;&gt;"",CONCATENATE(inicio_consulta,C264,mid_consulta,A264,B264,fin_consulta),IF(A264&lt;&gt;"",CONCATENATE("-- ",A264),""))</f>
        <v/>
      </c>
    </row>
    <row r="265" spans="8:8">
      <c r="H265" s="15" t="str">
        <f>IF(B265&lt;&gt;"",CONCATENATE(inicio_consulta,C265,mid_consulta,A265,B265,fin_consulta),IF(A265&lt;&gt;"",CONCATENATE("-- ",A265),""))</f>
        <v/>
      </c>
    </row>
    <row r="266" spans="8:8">
      <c r="H266" s="15" t="str">
        <f>IF(B266&lt;&gt;"",CONCATENATE(inicio_consulta,C266,mid_consulta,A266,B266,fin_consulta),IF(A266&lt;&gt;"",CONCATENATE("-- ",A266),""))</f>
        <v/>
      </c>
    </row>
    <row r="267" spans="8:8">
      <c r="H267" s="15" t="str">
        <f>IF(B267&lt;&gt;"",CONCATENATE(inicio_consulta,C267,mid_consulta,A267,B267,fin_consulta),IF(A267&lt;&gt;"",CONCATENATE("-- ",A267),""))</f>
        <v/>
      </c>
    </row>
    <row r="268" spans="8:8">
      <c r="H268" s="15" t="str">
        <f>IF(B268&lt;&gt;"",CONCATENATE(inicio_consulta,C268,mid_consulta,A268,B268,fin_consulta),IF(A268&lt;&gt;"",CONCATENATE("-- ",A268),""))</f>
        <v/>
      </c>
    </row>
    <row r="269" spans="8:8">
      <c r="H269" s="15" t="str">
        <f>IF(B269&lt;&gt;"",CONCATENATE(inicio_consulta,C269,mid_consulta,A269,B269,fin_consulta),IF(A269&lt;&gt;"",CONCATENATE("-- ",A269),""))</f>
        <v/>
      </c>
    </row>
    <row r="270" spans="8:8">
      <c r="H270" s="15" t="str">
        <f>IF(B270&lt;&gt;"",CONCATENATE(inicio_consulta,C270,mid_consulta,A270,B270,fin_consulta),IF(A270&lt;&gt;"",CONCATENATE("-- ",A270),""))</f>
        <v/>
      </c>
    </row>
    <row r="271" spans="8:8">
      <c r="H271" s="15" t="str">
        <f>IF(B271&lt;&gt;"",CONCATENATE(inicio_consulta,C271,mid_consulta,A271,B271,fin_consulta),IF(A271&lt;&gt;"",CONCATENATE("-- ",A271),""))</f>
        <v/>
      </c>
    </row>
    <row r="272" spans="8:8">
      <c r="H272" s="15" t="str">
        <f t="shared" ref="H238:H273" si="25">IF(B272&lt;&gt;"",CONCATENATE(inicio_consulta,C272,mid_consulta,A272,B272,fin_consulta),"")</f>
        <v/>
      </c>
    </row>
    <row r="273" spans="8:8">
      <c r="H273" s="15" t="str">
        <f t="shared" si="25"/>
        <v/>
      </c>
    </row>
    <row r="274" spans="8:8">
      <c r="H274" s="15" t="str">
        <f>IF(B274&lt;&gt;"",CONCATENATE(inicio_consulta,A274,B274,fin_consulta),"")</f>
        <v/>
      </c>
    </row>
    <row r="275" spans="8:8">
      <c r="H275" s="15" t="str">
        <f>IF(B275&lt;&gt;"",CONCATENATE(inicio_consulta,A275,B275,fin_consulta),"")</f>
        <v/>
      </c>
    </row>
    <row r="276" spans="8:8">
      <c r="H276" s="15" t="str">
        <f>IF(B276&lt;&gt;"",CONCATENATE(inicio_consulta,A276,B276,fin_consulta),"")</f>
        <v/>
      </c>
    </row>
    <row r="277" spans="8:8">
      <c r="H277" s="15" t="str">
        <f>IF(B277&lt;&gt;"",CONCATENATE(inicio_consulta,A277,B277,fin_consulta),"")</f>
        <v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zoomScale="130" zoomScaleNormal="130" workbookViewId="0">
      <selection activeCell="B38" sqref="B38"/>
    </sheetView>
  </sheetViews>
  <sheetFormatPr defaultColWidth="9.14285714285714" defaultRowHeight="15"/>
  <cols>
    <col min="1" max="2" width="15.4285714285714" customWidth="1"/>
    <col min="3" max="3" width="51.7142857142857" customWidth="1"/>
    <col min="6" max="6" width="17" customWidth="1"/>
    <col min="7" max="7" width="10.5714285714286" customWidth="1"/>
    <col min="8" max="8" width="14.2857142857143" customWidth="1"/>
    <col min="9" max="9" width="21.8571428571429" customWidth="1"/>
  </cols>
  <sheetData>
    <row r="1" spans="1:9">
      <c r="A1" s="2" t="s">
        <v>112</v>
      </c>
      <c r="B1" s="3"/>
      <c r="C1" s="3"/>
      <c r="F1" s="2" t="s">
        <v>113</v>
      </c>
      <c r="G1" s="3"/>
      <c r="H1" s="3"/>
      <c r="I1" s="3"/>
    </row>
    <row r="2" spans="1:9">
      <c r="A2" s="4" t="s">
        <v>114</v>
      </c>
      <c r="B2" s="4" t="s">
        <v>115</v>
      </c>
      <c r="C2" s="4" t="s">
        <v>116</v>
      </c>
      <c r="E2" s="5"/>
      <c r="F2" s="4" t="s">
        <v>117</v>
      </c>
      <c r="G2" s="4" t="s">
        <v>118</v>
      </c>
      <c r="H2" s="4" t="s">
        <v>119</v>
      </c>
      <c r="I2" s="10" t="s">
        <v>120</v>
      </c>
    </row>
    <row r="3" spans="1:9">
      <c r="A3" s="6">
        <v>0</v>
      </c>
      <c r="B3" s="7" t="s">
        <v>121</v>
      </c>
      <c r="C3" s="6" t="s">
        <v>122</v>
      </c>
      <c r="F3" s="8" t="s">
        <v>123</v>
      </c>
      <c r="G3" s="8">
        <v>123456</v>
      </c>
      <c r="H3" s="8" t="s">
        <v>47</v>
      </c>
      <c r="I3" s="11"/>
    </row>
    <row r="4" spans="1:9">
      <c r="A4" s="6">
        <v>1</v>
      </c>
      <c r="B4" s="7" t="s">
        <v>124</v>
      </c>
      <c r="C4" s="6" t="s">
        <v>122</v>
      </c>
      <c r="F4" s="8" t="s">
        <v>125</v>
      </c>
      <c r="G4" s="8">
        <v>123456</v>
      </c>
      <c r="H4" s="8" t="s">
        <v>81</v>
      </c>
      <c r="I4" s="11"/>
    </row>
    <row r="5" spans="1:9">
      <c r="A5" s="6">
        <v>2</v>
      </c>
      <c r="B5" s="7" t="s">
        <v>126</v>
      </c>
      <c r="C5" s="6" t="s">
        <v>127</v>
      </c>
      <c r="F5" s="8" t="s">
        <v>128</v>
      </c>
      <c r="G5" s="8">
        <v>123456</v>
      </c>
      <c r="H5" s="8" t="s">
        <v>126</v>
      </c>
      <c r="I5" s="11" t="s">
        <v>129</v>
      </c>
    </row>
    <row r="6" spans="1:9">
      <c r="A6" s="6">
        <v>3</v>
      </c>
      <c r="B6" s="7" t="s">
        <v>130</v>
      </c>
      <c r="C6" s="6" t="s">
        <v>127</v>
      </c>
      <c r="F6" s="8" t="s">
        <v>131</v>
      </c>
      <c r="G6" s="8">
        <v>123456</v>
      </c>
      <c r="H6" s="8" t="s">
        <v>130</v>
      </c>
      <c r="I6" s="11" t="s">
        <v>129</v>
      </c>
    </row>
    <row r="7" spans="1:9">
      <c r="A7" s="6">
        <v>4</v>
      </c>
      <c r="B7" s="7" t="s">
        <v>47</v>
      </c>
      <c r="C7" s="6" t="s">
        <v>132</v>
      </c>
      <c r="F7" s="8" t="s">
        <v>133</v>
      </c>
      <c r="G7" s="8">
        <v>123456</v>
      </c>
      <c r="H7" s="8" t="s">
        <v>126</v>
      </c>
      <c r="I7" s="11" t="s">
        <v>134</v>
      </c>
    </row>
    <row r="8" spans="1:9">
      <c r="A8" s="6">
        <v>5</v>
      </c>
      <c r="B8" s="7" t="s">
        <v>81</v>
      </c>
      <c r="C8" s="6" t="s">
        <v>135</v>
      </c>
      <c r="F8" s="8" t="s">
        <v>136</v>
      </c>
      <c r="G8" s="8">
        <v>123456</v>
      </c>
      <c r="H8" s="8" t="s">
        <v>130</v>
      </c>
      <c r="I8" s="11" t="s">
        <v>134</v>
      </c>
    </row>
    <row r="9" spans="6:9">
      <c r="F9" s="8" t="s">
        <v>137</v>
      </c>
      <c r="G9" s="8">
        <v>123456</v>
      </c>
      <c r="H9" s="8" t="s">
        <v>124</v>
      </c>
      <c r="I9" s="11"/>
    </row>
    <row r="10" spans="6:9">
      <c r="F10" s="6" t="s">
        <v>138</v>
      </c>
      <c r="G10" s="8">
        <v>123456</v>
      </c>
      <c r="H10" s="8" t="s">
        <v>126</v>
      </c>
      <c r="I10" s="6" t="s">
        <v>139</v>
      </c>
    </row>
    <row r="19" spans="1:4">
      <c r="A19" s="9"/>
      <c r="B19" s="9"/>
      <c r="C19" s="9"/>
      <c r="D19" s="9"/>
    </row>
  </sheetData>
  <mergeCells count="2">
    <mergeCell ref="A1:C1"/>
    <mergeCell ref="F1:I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0"/>
  <sheetViews>
    <sheetView workbookViewId="0">
      <selection activeCell="F26" sqref="F26"/>
    </sheetView>
  </sheetViews>
  <sheetFormatPr defaultColWidth="11" defaultRowHeight="15" outlineLevelCol="4"/>
  <cols>
    <col min="2" max="2" width="11.8571428571429" customWidth="1"/>
  </cols>
  <sheetData>
    <row r="1" spans="2:2">
      <c r="B1" t="s">
        <v>140</v>
      </c>
    </row>
    <row r="2" spans="2:3">
      <c r="B2">
        <v>4</v>
      </c>
      <c r="C2">
        <v>1</v>
      </c>
    </row>
    <row r="4" spans="1:1">
      <c r="A4" t="s">
        <v>141</v>
      </c>
    </row>
    <row r="7" spans="2:5">
      <c r="B7">
        <v>4</v>
      </c>
      <c r="C7">
        <v>1</v>
      </c>
      <c r="E7" s="1" t="str">
        <f>CONCATENATE($A$4,$B$7,",",C7,");")</f>
        <v>INSERT INTO trole_server_permission (id_rolename,id_server_permission) VALUES (4,1);</v>
      </c>
    </row>
    <row r="8" spans="3:5">
      <c r="C8">
        <v>2</v>
      </c>
      <c r="E8" s="1" t="str">
        <f t="shared" ref="E8:E71" si="0">CONCATENATE($A$4,$B$7,",",C8,");")</f>
        <v>INSERT INTO trole_server_permission (id_rolename,id_server_permission) VALUES (4,2);</v>
      </c>
    </row>
    <row r="9" spans="3:5">
      <c r="C9">
        <v>3</v>
      </c>
      <c r="E9" s="1" t="str">
        <f t="shared" si="0"/>
        <v>INSERT INTO trole_server_permission (id_rolename,id_server_permission) VALUES (4,3);</v>
      </c>
    </row>
    <row r="10" spans="3:5">
      <c r="C10">
        <v>4</v>
      </c>
      <c r="E10" s="1" t="str">
        <f t="shared" si="0"/>
        <v>INSERT INTO trole_server_permission (id_rolename,id_server_permission) VALUES (4,4);</v>
      </c>
    </row>
    <row r="11" spans="3:5">
      <c r="C11">
        <v>5</v>
      </c>
      <c r="E11" s="1" t="str">
        <f t="shared" si="0"/>
        <v>INSERT INTO trole_server_permission (id_rolename,id_server_permission) VALUES (4,5);</v>
      </c>
    </row>
    <row r="12" spans="3:5">
      <c r="C12">
        <v>6</v>
      </c>
      <c r="E12" s="1" t="str">
        <f t="shared" si="0"/>
        <v>INSERT INTO trole_server_permission (id_rolename,id_server_permission) VALUES (4,6);</v>
      </c>
    </row>
    <row r="13" spans="3:5">
      <c r="C13">
        <v>7</v>
      </c>
      <c r="E13" s="1" t="str">
        <f t="shared" si="0"/>
        <v>INSERT INTO trole_server_permission (id_rolename,id_server_permission) VALUES (4,7);</v>
      </c>
    </row>
    <row r="14" spans="3:5">
      <c r="C14">
        <v>8</v>
      </c>
      <c r="E14" s="1" t="str">
        <f t="shared" si="0"/>
        <v>INSERT INTO trole_server_permission (id_rolename,id_server_permission) VALUES (4,8);</v>
      </c>
    </row>
    <row r="15" spans="3:5">
      <c r="C15">
        <v>9</v>
      </c>
      <c r="E15" s="1" t="str">
        <f t="shared" si="0"/>
        <v>INSERT INTO trole_server_permission (id_rolename,id_server_permission) VALUES (4,9);</v>
      </c>
    </row>
    <row r="16" spans="3:5">
      <c r="C16">
        <v>10</v>
      </c>
      <c r="E16" s="1" t="str">
        <f t="shared" si="0"/>
        <v>INSERT INTO trole_server_permission (id_rolename,id_server_permission) VALUES (4,10);</v>
      </c>
    </row>
    <row r="17" spans="3:5">
      <c r="C17">
        <v>11</v>
      </c>
      <c r="E17" s="1" t="str">
        <f t="shared" si="0"/>
        <v>INSERT INTO trole_server_permission (id_rolename,id_server_permission) VALUES (4,11);</v>
      </c>
    </row>
    <row r="18" spans="3:5">
      <c r="C18">
        <v>12</v>
      </c>
      <c r="E18" s="1" t="str">
        <f t="shared" si="0"/>
        <v>INSERT INTO trole_server_permission (id_rolename,id_server_permission) VALUES (4,12);</v>
      </c>
    </row>
    <row r="19" spans="3:5">
      <c r="C19">
        <v>13</v>
      </c>
      <c r="E19" s="1" t="str">
        <f t="shared" si="0"/>
        <v>INSERT INTO trole_server_permission (id_rolename,id_server_permission) VALUES (4,13);</v>
      </c>
    </row>
    <row r="20" spans="3:5">
      <c r="C20">
        <v>14</v>
      </c>
      <c r="E20" s="1" t="str">
        <f t="shared" si="0"/>
        <v>INSERT INTO trole_server_permission (id_rolename,id_server_permission) VALUES (4,14);</v>
      </c>
    </row>
    <row r="21" spans="3:5">
      <c r="C21">
        <v>15</v>
      </c>
      <c r="E21" s="1" t="str">
        <f t="shared" si="0"/>
        <v>INSERT INTO trole_server_permission (id_rolename,id_server_permission) VALUES (4,15);</v>
      </c>
    </row>
    <row r="22" spans="3:5">
      <c r="C22">
        <v>16</v>
      </c>
      <c r="E22" s="1" t="str">
        <f t="shared" si="0"/>
        <v>INSERT INTO trole_server_permission (id_rolename,id_server_permission) VALUES (4,16);</v>
      </c>
    </row>
    <row r="23" spans="3:5">
      <c r="C23">
        <v>17</v>
      </c>
      <c r="E23" s="1" t="str">
        <f t="shared" si="0"/>
        <v>INSERT INTO trole_server_permission (id_rolename,id_server_permission) VALUES (4,17);</v>
      </c>
    </row>
    <row r="24" spans="3:5">
      <c r="C24">
        <v>18</v>
      </c>
      <c r="E24" s="1" t="str">
        <f t="shared" si="0"/>
        <v>INSERT INTO trole_server_permission (id_rolename,id_server_permission) VALUES (4,18);</v>
      </c>
    </row>
    <row r="25" spans="3:5">
      <c r="C25">
        <v>19</v>
      </c>
      <c r="E25" s="1" t="str">
        <f t="shared" si="0"/>
        <v>INSERT INTO trole_server_permission (id_rolename,id_server_permission) VALUES (4,19);</v>
      </c>
    </row>
    <row r="26" spans="3:5">
      <c r="C26">
        <v>20</v>
      </c>
      <c r="E26" s="1" t="str">
        <f t="shared" si="0"/>
        <v>INSERT INTO trole_server_permission (id_rolename,id_server_permission) VALUES (4,20);</v>
      </c>
    </row>
    <row r="27" spans="3:5">
      <c r="C27">
        <v>21</v>
      </c>
      <c r="E27" s="1" t="str">
        <f t="shared" si="0"/>
        <v>INSERT INTO trole_server_permission (id_rolename,id_server_permission) VALUES (4,21);</v>
      </c>
    </row>
    <row r="28" spans="3:5">
      <c r="C28">
        <v>22</v>
      </c>
      <c r="E28" s="1" t="str">
        <f t="shared" si="0"/>
        <v>INSERT INTO trole_server_permission (id_rolename,id_server_permission) VALUES (4,22);</v>
      </c>
    </row>
    <row r="29" spans="3:5">
      <c r="C29">
        <v>23</v>
      </c>
      <c r="E29" s="1" t="str">
        <f t="shared" si="0"/>
        <v>INSERT INTO trole_server_permission (id_rolename,id_server_permission) VALUES (4,23);</v>
      </c>
    </row>
    <row r="30" spans="3:5">
      <c r="C30">
        <v>24</v>
      </c>
      <c r="E30" s="1" t="str">
        <f t="shared" si="0"/>
        <v>INSERT INTO trole_server_permission (id_rolename,id_server_permission) VALUES (4,24);</v>
      </c>
    </row>
    <row r="31" spans="3:5">
      <c r="C31">
        <v>25</v>
      </c>
      <c r="E31" s="1" t="str">
        <f t="shared" si="0"/>
        <v>INSERT INTO trole_server_permission (id_rolename,id_server_permission) VALUES (4,25);</v>
      </c>
    </row>
    <row r="32" spans="3:5">
      <c r="C32">
        <v>26</v>
      </c>
      <c r="E32" s="1" t="str">
        <f t="shared" si="0"/>
        <v>INSERT INTO trole_server_permission (id_rolename,id_server_permission) VALUES (4,26);</v>
      </c>
    </row>
    <row r="33" spans="3:5">
      <c r="C33">
        <v>27</v>
      </c>
      <c r="E33" s="1" t="str">
        <f t="shared" si="0"/>
        <v>INSERT INTO trole_server_permission (id_rolename,id_server_permission) VALUES (4,27);</v>
      </c>
    </row>
    <row r="34" spans="3:5">
      <c r="C34">
        <v>28</v>
      </c>
      <c r="E34" s="1" t="str">
        <f t="shared" si="0"/>
        <v>INSERT INTO trole_server_permission (id_rolename,id_server_permission) VALUES (4,28);</v>
      </c>
    </row>
    <row r="35" spans="3:5">
      <c r="C35">
        <v>29</v>
      </c>
      <c r="E35" s="1" t="str">
        <f t="shared" si="0"/>
        <v>INSERT INTO trole_server_permission (id_rolename,id_server_permission) VALUES (4,29);</v>
      </c>
    </row>
    <row r="36" spans="3:5">
      <c r="C36">
        <v>30</v>
      </c>
      <c r="E36" s="1" t="str">
        <f t="shared" si="0"/>
        <v>INSERT INTO trole_server_permission (id_rolename,id_server_permission) VALUES (4,30);</v>
      </c>
    </row>
    <row r="37" spans="3:5">
      <c r="C37">
        <v>31</v>
      </c>
      <c r="E37" s="1" t="str">
        <f t="shared" si="0"/>
        <v>INSERT INTO trole_server_permission (id_rolename,id_server_permission) VALUES (4,31);</v>
      </c>
    </row>
    <row r="38" spans="3:5">
      <c r="C38">
        <v>32</v>
      </c>
      <c r="E38" s="1" t="str">
        <f t="shared" si="0"/>
        <v>INSERT INTO trole_server_permission (id_rolename,id_server_permission) VALUES (4,32);</v>
      </c>
    </row>
    <row r="39" spans="3:5">
      <c r="C39">
        <v>33</v>
      </c>
      <c r="E39" s="1" t="str">
        <f t="shared" si="0"/>
        <v>INSERT INTO trole_server_permission (id_rolename,id_server_permission) VALUES (4,33);</v>
      </c>
    </row>
    <row r="40" spans="3:5">
      <c r="C40">
        <v>34</v>
      </c>
      <c r="E40" s="1" t="str">
        <f t="shared" si="0"/>
        <v>INSERT INTO trole_server_permission (id_rolename,id_server_permission) VALUES (4,34);</v>
      </c>
    </row>
    <row r="41" spans="3:5">
      <c r="C41">
        <v>35</v>
      </c>
      <c r="E41" s="1" t="str">
        <f t="shared" si="0"/>
        <v>INSERT INTO trole_server_permission (id_rolename,id_server_permission) VALUES (4,35);</v>
      </c>
    </row>
    <row r="42" spans="3:5">
      <c r="C42">
        <v>36</v>
      </c>
      <c r="E42" s="1" t="str">
        <f t="shared" si="0"/>
        <v>INSERT INTO trole_server_permission (id_rolename,id_server_permission) VALUES (4,36);</v>
      </c>
    </row>
    <row r="43" spans="3:5">
      <c r="C43">
        <v>37</v>
      </c>
      <c r="E43" s="1" t="str">
        <f t="shared" si="0"/>
        <v>INSERT INTO trole_server_permission (id_rolename,id_server_permission) VALUES (4,37);</v>
      </c>
    </row>
    <row r="44" spans="3:5">
      <c r="C44">
        <v>38</v>
      </c>
      <c r="E44" s="1" t="str">
        <f t="shared" si="0"/>
        <v>INSERT INTO trole_server_permission (id_rolename,id_server_permission) VALUES (4,38);</v>
      </c>
    </row>
    <row r="45" spans="3:5">
      <c r="C45">
        <v>39</v>
      </c>
      <c r="E45" s="1" t="str">
        <f t="shared" si="0"/>
        <v>INSERT INTO trole_server_permission (id_rolename,id_server_permission) VALUES (4,39);</v>
      </c>
    </row>
    <row r="46" spans="3:5">
      <c r="C46">
        <v>40</v>
      </c>
      <c r="E46" s="1" t="str">
        <f t="shared" si="0"/>
        <v>INSERT INTO trole_server_permission (id_rolename,id_server_permission) VALUES (4,40);</v>
      </c>
    </row>
    <row r="47" spans="3:5">
      <c r="C47">
        <v>41</v>
      </c>
      <c r="E47" s="1" t="str">
        <f t="shared" si="0"/>
        <v>INSERT INTO trole_server_permission (id_rolename,id_server_permission) VALUES (4,41);</v>
      </c>
    </row>
    <row r="48" spans="3:5">
      <c r="C48">
        <v>42</v>
      </c>
      <c r="E48" s="1" t="str">
        <f t="shared" si="0"/>
        <v>INSERT INTO trole_server_permission (id_rolename,id_server_permission) VALUES (4,42);</v>
      </c>
    </row>
    <row r="49" spans="3:5">
      <c r="C49">
        <v>43</v>
      </c>
      <c r="E49" s="1" t="str">
        <f t="shared" si="0"/>
        <v>INSERT INTO trole_server_permission (id_rolename,id_server_permission) VALUES (4,43);</v>
      </c>
    </row>
    <row r="50" spans="3:5">
      <c r="C50">
        <v>44</v>
      </c>
      <c r="E50" s="1" t="str">
        <f t="shared" si="0"/>
        <v>INSERT INTO trole_server_permission (id_rolename,id_server_permission) VALUES (4,44);</v>
      </c>
    </row>
    <row r="51" spans="3:5">
      <c r="C51">
        <v>45</v>
      </c>
      <c r="E51" s="1" t="str">
        <f t="shared" si="0"/>
        <v>INSERT INTO trole_server_permission (id_rolename,id_server_permission) VALUES (4,45);</v>
      </c>
    </row>
    <row r="52" spans="3:5">
      <c r="C52">
        <v>46</v>
      </c>
      <c r="E52" s="1" t="str">
        <f t="shared" si="0"/>
        <v>INSERT INTO trole_server_permission (id_rolename,id_server_permission) VALUES (4,46);</v>
      </c>
    </row>
    <row r="53" spans="3:5">
      <c r="C53">
        <v>47</v>
      </c>
      <c r="E53" s="1" t="str">
        <f t="shared" si="0"/>
        <v>INSERT INTO trole_server_permission (id_rolename,id_server_permission) VALUES (4,47);</v>
      </c>
    </row>
    <row r="54" spans="3:5">
      <c r="C54">
        <v>48</v>
      </c>
      <c r="E54" s="1" t="str">
        <f t="shared" si="0"/>
        <v>INSERT INTO trole_server_permission (id_rolename,id_server_permission) VALUES (4,48);</v>
      </c>
    </row>
    <row r="55" spans="3:5">
      <c r="C55">
        <v>49</v>
      </c>
      <c r="E55" s="1" t="str">
        <f t="shared" si="0"/>
        <v>INSERT INTO trole_server_permission (id_rolename,id_server_permission) VALUES (4,49);</v>
      </c>
    </row>
    <row r="56" spans="3:5">
      <c r="C56">
        <v>50</v>
      </c>
      <c r="E56" s="1" t="str">
        <f t="shared" si="0"/>
        <v>INSERT INTO trole_server_permission (id_rolename,id_server_permission) VALUES (4,50);</v>
      </c>
    </row>
    <row r="57" spans="3:5">
      <c r="C57">
        <v>51</v>
      </c>
      <c r="E57" s="1" t="str">
        <f t="shared" si="0"/>
        <v>INSERT INTO trole_server_permission (id_rolename,id_server_permission) VALUES (4,51);</v>
      </c>
    </row>
    <row r="58" spans="3:5">
      <c r="C58">
        <v>52</v>
      </c>
      <c r="E58" s="1" t="str">
        <f t="shared" si="0"/>
        <v>INSERT INTO trole_server_permission (id_rolename,id_server_permission) VALUES (4,52);</v>
      </c>
    </row>
    <row r="59" spans="3:5">
      <c r="C59">
        <v>53</v>
      </c>
      <c r="E59" s="1" t="str">
        <f t="shared" si="0"/>
        <v>INSERT INTO trole_server_permission (id_rolename,id_server_permission) VALUES (4,53);</v>
      </c>
    </row>
    <row r="60" spans="3:5">
      <c r="C60">
        <v>54</v>
      </c>
      <c r="E60" s="1" t="str">
        <f t="shared" si="0"/>
        <v>INSERT INTO trole_server_permission (id_rolename,id_server_permission) VALUES (4,54);</v>
      </c>
    </row>
    <row r="61" spans="3:5">
      <c r="C61">
        <v>55</v>
      </c>
      <c r="E61" s="1" t="str">
        <f t="shared" si="0"/>
        <v>INSERT INTO trole_server_permission (id_rolename,id_server_permission) VALUES (4,55);</v>
      </c>
    </row>
    <row r="62" spans="3:5">
      <c r="C62">
        <v>56</v>
      </c>
      <c r="E62" s="1" t="str">
        <f t="shared" si="0"/>
        <v>INSERT INTO trole_server_permission (id_rolename,id_server_permission) VALUES (4,56);</v>
      </c>
    </row>
    <row r="63" spans="3:5">
      <c r="C63">
        <v>57</v>
      </c>
      <c r="E63" s="1" t="str">
        <f t="shared" si="0"/>
        <v>INSERT INTO trole_server_permission (id_rolename,id_server_permission) VALUES (4,57);</v>
      </c>
    </row>
    <row r="64" spans="3:5">
      <c r="C64">
        <v>58</v>
      </c>
      <c r="E64" s="1" t="str">
        <f t="shared" si="0"/>
        <v>INSERT INTO trole_server_permission (id_rolename,id_server_permission) VALUES (4,58);</v>
      </c>
    </row>
    <row r="65" spans="3:5">
      <c r="C65">
        <v>59</v>
      </c>
      <c r="E65" s="1" t="str">
        <f t="shared" si="0"/>
        <v>INSERT INTO trole_server_permission (id_rolename,id_server_permission) VALUES (4,59);</v>
      </c>
    </row>
    <row r="66" spans="3:5">
      <c r="C66">
        <v>60</v>
      </c>
      <c r="E66" s="1" t="str">
        <f t="shared" si="0"/>
        <v>INSERT INTO trole_server_permission (id_rolename,id_server_permission) VALUES (4,60);</v>
      </c>
    </row>
    <row r="67" spans="3:5">
      <c r="C67">
        <v>61</v>
      </c>
      <c r="E67" s="1" t="str">
        <f t="shared" si="0"/>
        <v>INSERT INTO trole_server_permission (id_rolename,id_server_permission) VALUES (4,61);</v>
      </c>
    </row>
    <row r="68" spans="3:5">
      <c r="C68">
        <v>62</v>
      </c>
      <c r="E68" s="1" t="str">
        <f t="shared" si="0"/>
        <v>INSERT INTO trole_server_permission (id_rolename,id_server_permission) VALUES (4,62);</v>
      </c>
    </row>
    <row r="69" spans="3:5">
      <c r="C69">
        <v>63</v>
      </c>
      <c r="E69" s="1" t="str">
        <f t="shared" si="0"/>
        <v>INSERT INTO trole_server_permission (id_rolename,id_server_permission) VALUES (4,63);</v>
      </c>
    </row>
    <row r="70" spans="3:5">
      <c r="C70">
        <v>64</v>
      </c>
      <c r="E70" s="1" t="str">
        <f t="shared" si="0"/>
        <v>INSERT INTO trole_server_permission (id_rolename,id_server_permission) VALUES (4,64);</v>
      </c>
    </row>
    <row r="71" spans="3:5">
      <c r="C71">
        <v>65</v>
      </c>
      <c r="E71" s="1" t="str">
        <f t="shared" si="0"/>
        <v>INSERT INTO trole_server_permission (id_rolename,id_server_permission) VALUES (4,65);</v>
      </c>
    </row>
    <row r="72" spans="3:5">
      <c r="C72">
        <v>66</v>
      </c>
      <c r="E72" s="1" t="str">
        <f t="shared" ref="E72:E110" si="1">CONCATENATE($A$4,$B$7,",",C72,");")</f>
        <v>INSERT INTO trole_server_permission (id_rolename,id_server_permission) VALUES (4,66);</v>
      </c>
    </row>
    <row r="73" spans="3:5">
      <c r="C73">
        <v>67</v>
      </c>
      <c r="E73" s="1" t="str">
        <f t="shared" si="1"/>
        <v>INSERT INTO trole_server_permission (id_rolename,id_server_permission) VALUES (4,67);</v>
      </c>
    </row>
    <row r="74" spans="3:5">
      <c r="C74">
        <v>68</v>
      </c>
      <c r="E74" s="1" t="str">
        <f t="shared" si="1"/>
        <v>INSERT INTO trole_server_permission (id_rolename,id_server_permission) VALUES (4,68);</v>
      </c>
    </row>
    <row r="75" spans="3:5">
      <c r="C75">
        <v>69</v>
      </c>
      <c r="E75" s="1" t="str">
        <f t="shared" si="1"/>
        <v>INSERT INTO trole_server_permission (id_rolename,id_server_permission) VALUES (4,69);</v>
      </c>
    </row>
    <row r="76" spans="3:5">
      <c r="C76">
        <v>70</v>
      </c>
      <c r="E76" s="1" t="str">
        <f t="shared" si="1"/>
        <v>INSERT INTO trole_server_permission (id_rolename,id_server_permission) VALUES (4,70);</v>
      </c>
    </row>
    <row r="77" spans="3:5">
      <c r="C77">
        <v>71</v>
      </c>
      <c r="E77" s="1" t="str">
        <f t="shared" si="1"/>
        <v>INSERT INTO trole_server_permission (id_rolename,id_server_permission) VALUES (4,71);</v>
      </c>
    </row>
    <row r="78" spans="3:5">
      <c r="C78">
        <v>72</v>
      </c>
      <c r="E78" s="1" t="str">
        <f t="shared" si="1"/>
        <v>INSERT INTO trole_server_permission (id_rolename,id_server_permission) VALUES (4,72);</v>
      </c>
    </row>
    <row r="79" spans="3:5">
      <c r="C79">
        <v>73</v>
      </c>
      <c r="E79" s="1" t="str">
        <f t="shared" si="1"/>
        <v>INSERT INTO trole_server_permission (id_rolename,id_server_permission) VALUES (4,73);</v>
      </c>
    </row>
    <row r="80" spans="3:5">
      <c r="C80">
        <v>74</v>
      </c>
      <c r="E80" s="1" t="str">
        <f t="shared" si="1"/>
        <v>INSERT INTO trole_server_permission (id_rolename,id_server_permission) VALUES (4,74);</v>
      </c>
    </row>
    <row r="81" spans="3:5">
      <c r="C81">
        <v>75</v>
      </c>
      <c r="E81" s="1" t="str">
        <f t="shared" si="1"/>
        <v>INSERT INTO trole_server_permission (id_rolename,id_server_permission) VALUES (4,75);</v>
      </c>
    </row>
    <row r="82" spans="3:5">
      <c r="C82">
        <v>76</v>
      </c>
      <c r="E82" s="1" t="str">
        <f t="shared" si="1"/>
        <v>INSERT INTO trole_server_permission (id_rolename,id_server_permission) VALUES (4,76);</v>
      </c>
    </row>
    <row r="83" spans="3:5">
      <c r="C83">
        <v>77</v>
      </c>
      <c r="E83" s="1" t="str">
        <f t="shared" si="1"/>
        <v>INSERT INTO trole_server_permission (id_rolename,id_server_permission) VALUES (4,77);</v>
      </c>
    </row>
    <row r="84" spans="3:5">
      <c r="C84">
        <v>78</v>
      </c>
      <c r="E84" s="1" t="str">
        <f t="shared" si="1"/>
        <v>INSERT INTO trole_server_permission (id_rolename,id_server_permission) VALUES (4,78);</v>
      </c>
    </row>
    <row r="85" spans="3:5">
      <c r="C85">
        <v>79</v>
      </c>
      <c r="E85" s="1" t="str">
        <f t="shared" si="1"/>
        <v>INSERT INTO trole_server_permission (id_rolename,id_server_permission) VALUES (4,79);</v>
      </c>
    </row>
    <row r="86" spans="3:5">
      <c r="C86">
        <v>80</v>
      </c>
      <c r="E86" s="1" t="str">
        <f t="shared" si="1"/>
        <v>INSERT INTO trole_server_permission (id_rolename,id_server_permission) VALUES (4,80);</v>
      </c>
    </row>
    <row r="87" spans="3:5">
      <c r="C87">
        <v>81</v>
      </c>
      <c r="E87" s="1" t="str">
        <f t="shared" si="1"/>
        <v>INSERT INTO trole_server_permission (id_rolename,id_server_permission) VALUES (4,81);</v>
      </c>
    </row>
    <row r="88" spans="3:5">
      <c r="C88">
        <v>82</v>
      </c>
      <c r="E88" s="1" t="str">
        <f t="shared" si="1"/>
        <v>INSERT INTO trole_server_permission (id_rolename,id_server_permission) VALUES (4,82);</v>
      </c>
    </row>
    <row r="89" spans="3:5">
      <c r="C89">
        <v>83</v>
      </c>
      <c r="E89" s="1" t="str">
        <f t="shared" si="1"/>
        <v>INSERT INTO trole_server_permission (id_rolename,id_server_permission) VALUES (4,83);</v>
      </c>
    </row>
    <row r="90" spans="3:5">
      <c r="C90">
        <v>84</v>
      </c>
      <c r="E90" s="1" t="str">
        <f t="shared" si="1"/>
        <v>INSERT INTO trole_server_permission (id_rolename,id_server_permission) VALUES (4,84);</v>
      </c>
    </row>
    <row r="91" spans="3:5">
      <c r="C91">
        <v>85</v>
      </c>
      <c r="E91" s="1" t="str">
        <f t="shared" si="1"/>
        <v>INSERT INTO trole_server_permission (id_rolename,id_server_permission) VALUES (4,85);</v>
      </c>
    </row>
    <row r="92" spans="3:5">
      <c r="C92">
        <v>86</v>
      </c>
      <c r="E92" s="1" t="str">
        <f t="shared" si="1"/>
        <v>INSERT INTO trole_server_permission (id_rolename,id_server_permission) VALUES (4,86);</v>
      </c>
    </row>
    <row r="93" spans="3:5">
      <c r="C93">
        <v>87</v>
      </c>
      <c r="E93" s="1" t="str">
        <f t="shared" si="1"/>
        <v>INSERT INTO trole_server_permission (id_rolename,id_server_permission) VALUES (4,87);</v>
      </c>
    </row>
    <row r="94" spans="3:5">
      <c r="C94">
        <v>88</v>
      </c>
      <c r="E94" s="1" t="str">
        <f t="shared" si="1"/>
        <v>INSERT INTO trole_server_permission (id_rolename,id_server_permission) VALUES (4,88);</v>
      </c>
    </row>
    <row r="95" spans="3:5">
      <c r="C95">
        <v>89</v>
      </c>
      <c r="E95" s="1" t="str">
        <f t="shared" si="1"/>
        <v>INSERT INTO trole_server_permission (id_rolename,id_server_permission) VALUES (4,89);</v>
      </c>
    </row>
    <row r="96" spans="3:5">
      <c r="C96">
        <v>90</v>
      </c>
      <c r="E96" s="1" t="str">
        <f t="shared" si="1"/>
        <v>INSERT INTO trole_server_permission (id_rolename,id_server_permission) VALUES (4,90);</v>
      </c>
    </row>
    <row r="97" spans="3:5">
      <c r="C97">
        <v>91</v>
      </c>
      <c r="E97" s="1" t="str">
        <f t="shared" si="1"/>
        <v>INSERT INTO trole_server_permission (id_rolename,id_server_permission) VALUES (4,91);</v>
      </c>
    </row>
    <row r="98" spans="3:5">
      <c r="C98">
        <v>92</v>
      </c>
      <c r="E98" s="1" t="str">
        <f t="shared" si="1"/>
        <v>INSERT INTO trole_server_permission (id_rolename,id_server_permission) VALUES (4,92);</v>
      </c>
    </row>
    <row r="99" spans="3:5">
      <c r="C99">
        <v>93</v>
      </c>
      <c r="E99" s="1" t="str">
        <f t="shared" si="1"/>
        <v>INSERT INTO trole_server_permission (id_rolename,id_server_permission) VALUES (4,93);</v>
      </c>
    </row>
    <row r="100" spans="3:5">
      <c r="C100">
        <v>94</v>
      </c>
      <c r="E100" s="1" t="str">
        <f t="shared" si="1"/>
        <v>INSERT INTO trole_server_permission (id_rolename,id_server_permission) VALUES (4,94);</v>
      </c>
    </row>
    <row r="101" spans="3:5">
      <c r="C101">
        <v>95</v>
      </c>
      <c r="E101" s="1" t="str">
        <f t="shared" si="1"/>
        <v>INSERT INTO trole_server_permission (id_rolename,id_server_permission) VALUES (4,95);</v>
      </c>
    </row>
    <row r="102" spans="3:5">
      <c r="C102">
        <v>96</v>
      </c>
      <c r="E102" s="1" t="str">
        <f t="shared" si="1"/>
        <v>INSERT INTO trole_server_permission (id_rolename,id_server_permission) VALUES (4,96);</v>
      </c>
    </row>
    <row r="103" spans="3:5">
      <c r="C103">
        <v>97</v>
      </c>
      <c r="E103" s="1" t="str">
        <f t="shared" si="1"/>
        <v>INSERT INTO trole_server_permission (id_rolename,id_server_permission) VALUES (4,97);</v>
      </c>
    </row>
    <row r="104" spans="3:5">
      <c r="C104">
        <v>98</v>
      </c>
      <c r="E104" s="1" t="str">
        <f t="shared" si="1"/>
        <v>INSERT INTO trole_server_permission (id_rolename,id_server_permission) VALUES (4,98);</v>
      </c>
    </row>
    <row r="105" spans="3:5">
      <c r="C105">
        <v>99</v>
      </c>
      <c r="E105" s="1" t="str">
        <f t="shared" si="1"/>
        <v>INSERT INTO trole_server_permission (id_rolename,id_server_permission) VALUES (4,99);</v>
      </c>
    </row>
    <row r="106" spans="3:5">
      <c r="C106">
        <v>100</v>
      </c>
      <c r="E106" s="1" t="str">
        <f t="shared" si="1"/>
        <v>INSERT INTO trole_server_permission (id_rolename,id_server_permission) VALUES (4,100);</v>
      </c>
    </row>
    <row r="107" spans="3:5">
      <c r="C107">
        <v>101</v>
      </c>
      <c r="E107" s="1" t="str">
        <f t="shared" si="1"/>
        <v>INSERT INTO trole_server_permission (id_rolename,id_server_permission) VALUES (4,101);</v>
      </c>
    </row>
    <row r="108" spans="3:5">
      <c r="C108">
        <v>102</v>
      </c>
      <c r="E108" s="1" t="str">
        <f t="shared" si="1"/>
        <v>INSERT INTO trole_server_permission (id_rolename,id_server_permission) VALUES (4,102);</v>
      </c>
    </row>
    <row r="109" spans="3:5">
      <c r="C109">
        <v>103</v>
      </c>
      <c r="E109" s="1" t="str">
        <f t="shared" si="1"/>
        <v>INSERT INTO trole_server_permission (id_rolename,id_server_permission) VALUES (4,103);</v>
      </c>
    </row>
    <row r="110" spans="3:5">
      <c r="C110">
        <v>104</v>
      </c>
      <c r="E110" s="1" t="str">
        <f t="shared" si="1"/>
        <v>INSERT INTO trole_server_permission (id_rolename,id_server_permission) VALUES (4,104);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11" defaultRowHeight="15" outlineLevelRow="2"/>
  <sheetData>
    <row r="1" spans="1:1">
      <c r="A1" t="s">
        <v>142</v>
      </c>
    </row>
    <row r="2" spans="1:1">
      <c r="A2" s="18" t="s">
        <v>143</v>
      </c>
    </row>
    <row r="3" spans="1:1">
      <c r="A3" s="18" t="s">
        <v>144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Metodos permisos inserts</vt:lpstr>
      <vt:lpstr>Roles y Usuarios</vt:lpstr>
      <vt:lpstr>Hoja3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Ar</cp:lastModifiedBy>
  <dcterms:created xsi:type="dcterms:W3CDTF">2022-08-04T07:22:00Z</dcterms:created>
  <dcterms:modified xsi:type="dcterms:W3CDTF">2022-08-18T11:09:50Z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65AC12CCBFC1476C98E40FABA2813F3F</vt:lpwstr>
  </property>
  <property fmtid="{D5CDD505-2E9C-101B-9397-08002B2CF9AE}" pid="3" name="KSOProductBuildVer">
    <vt:lpwstr>3082-11.2.0.11254</vt:lpwstr>
  </property>
</Properties>
</file>