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45" activeTab="2"/>
  </bookViews>
  <sheets>
    <sheet name="Metodos permisos inserts" sheetId="1" r:id="rId1"/>
    <sheet name="Roles y Usuarios" sheetId="4" r:id="rId2"/>
    <sheet name="Parametros" sheetId="5" r:id="rId3"/>
    <sheet name="config" sheetId="2" r:id="rId4"/>
  </sheets>
  <definedNames>
    <definedName name="fin_consulta">config!$A$2</definedName>
    <definedName name="inicio_consulta">config!$A$1</definedName>
    <definedName name="mid_consulta">config!$A$3</definedName>
  </definedNames>
  <calcPr calcId="144525"/>
</workbook>
</file>

<file path=xl/sharedStrings.xml><?xml version="1.0" encoding="utf-8"?>
<sst xmlns="http://schemas.openxmlformats.org/spreadsheetml/2006/main" count="724" uniqueCount="253">
  <si>
    <t>Servicio / Interfaz</t>
  </si>
  <si>
    <t>METODO</t>
  </si>
  <si>
    <t>ID</t>
  </si>
  <si>
    <t>Roles Permitidos</t>
  </si>
  <si>
    <t>Restricción en código</t>
  </si>
  <si>
    <t>Observaciones</t>
  </si>
  <si>
    <t>EndPoint</t>
  </si>
  <si>
    <t>Method</t>
  </si>
  <si>
    <t>Inserción Sql</t>
  </si>
  <si>
    <t>hotel</t>
  </si>
  <si>
    <t>com.ontimize.atomicHotelsApiRest.api.core.service.IHotelService/</t>
  </si>
  <si>
    <t>Todos</t>
  </si>
  <si>
    <t>HotelManager y Staff por htl_id</t>
  </si>
  <si>
    <t>/hotelservice/hotelService/search</t>
  </si>
  <si>
    <t>POST,GET  -/search</t>
  </si>
  <si>
    <t>Ceo</t>
  </si>
  <si>
    <t>-</t>
  </si>
  <si>
    <t>/hotelservice/hotelService</t>
  </si>
  <si>
    <t>POST</t>
  </si>
  <si>
    <t>Ceo, HotelManager</t>
  </si>
  <si>
    <t>PUT</t>
  </si>
  <si>
    <t>DEL</t>
  </si>
  <si>
    <t>bedCombo</t>
  </si>
  <si>
    <t>com.ontimize.atomicHotelsApiRest.api.core.service.IBedComboService/</t>
  </si>
  <si>
    <t>Ceo, HotelManager, Staff, Customer</t>
  </si>
  <si>
    <t>/bedcombo/bedCombo/search</t>
  </si>
  <si>
    <t>/bedcombo/bedCombo/</t>
  </si>
  <si>
    <t>bookingGuest</t>
  </si>
  <si>
    <t>com.ontimize.atomicHotelsApiRest.api.core.service.IBookingGuestService/</t>
  </si>
  <si>
    <t>Ceo, HotelManager, Staff</t>
  </si>
  <si>
    <t>/bookingsGuests/bookingGuest/search</t>
  </si>
  <si>
    <t>/bookingsGuests/bookingGuest</t>
  </si>
  <si>
    <t>guestCountQuery</t>
  </si>
  <si>
    <t>/bookingsGuests/guestCount/search</t>
  </si>
  <si>
    <t>bookingGuestsInfoQuery</t>
  </si>
  <si>
    <t>/bookingsGuests/bookingGuestsInfo/search</t>
  </si>
  <si>
    <t>booking</t>
  </si>
  <si>
    <t>com.ontimize.atomicHotelsApiRest.api.core.service.IBookingService/</t>
  </si>
  <si>
    <t>HotelManager y Staff por htl_id, Customer por user_</t>
  </si>
  <si>
    <t>/bookings/booking/search</t>
  </si>
  <si>
    <t>/bookings/booking</t>
  </si>
  <si>
    <t>bookingActionUpdate</t>
  </si>
  <si>
    <t>/bookings/bookingAction</t>
  </si>
  <si>
    <t>bookingInfoQuery</t>
  </si>
  <si>
    <t>/bookings/bookingInfo/search</t>
  </si>
  <si>
    <t>bookingsInRangeQuery</t>
  </si>
  <si>
    <t>/bookings/bookingsInRange/search</t>
  </si>
  <si>
    <t>bookingsInRangeInfoQuery</t>
  </si>
  <si>
    <t>/bookings/bookingsInRangeInfo/search</t>
  </si>
  <si>
    <t>bookingDaysUnitaryRoomPriceQuery</t>
  </si>
  <si>
    <t>&lt;&lt;deleted&gt;&gt;</t>
  </si>
  <si>
    <t>bookingsHotelsQuery</t>
  </si>
  <si>
    <t>booking_now_by_room_numberQuery</t>
  </si>
  <si>
    <t>/bookings/booking_now_by_room_number/search</t>
  </si>
  <si>
    <t>bookingSlotsInfoQuery</t>
  </si>
  <si>
    <t>bookingCompleteInfoQuery</t>
  </si>
  <si>
    <t>/bookings/bookingCompleteInfo/search</t>
  </si>
  <si>
    <t>bookingHotelRoomRoomTypeQuery</t>
  </si>
  <si>
    <t>bookingServiceExtra</t>
  </si>
  <si>
    <t>com.ontimize.atomicHotelsApiRest.api.core.service.IBookingServiceExtraService/</t>
  </si>
  <si>
    <t>/bookingserviceextra/bookingServiceExtra/search</t>
  </si>
  <si>
    <t>/bookingserviceextra/bookingServiceExtra</t>
  </si>
  <si>
    <t>bookingExtraServicePriceUnitsTotalQuery</t>
  </si>
  <si>
    <t>extraServicesNameDescriptionUnitsPriceDateQuery</t>
  </si>
  <si>
    <t>country</t>
  </si>
  <si>
    <t>com.ontimize.atomicHotelsApiRest.api.core.service.ICountryService/</t>
  </si>
  <si>
    <t>/countries/country/search</t>
  </si>
  <si>
    <t>creditCard</t>
  </si>
  <si>
    <t>com.ontimize.atomicHotelsApiRest.api.core.service.ICreditCardService/</t>
  </si>
  <si>
    <t>Customer por user_</t>
  </si>
  <si>
    <t>/customerCreditCard/search</t>
  </si>
  <si>
    <t>/customerCreditCard</t>
  </si>
  <si>
    <t>customerCreditCard</t>
  </si>
  <si>
    <t>com.ontimize.atomicHotelsApiRest.api.core.service.ICustomerCreditCardService/</t>
  </si>
  <si>
    <t>/customercreditcard/customerCreditCard/search</t>
  </si>
  <si>
    <t>/customercreditcard/customerCreditCard</t>
  </si>
  <si>
    <t>customer</t>
  </si>
  <si>
    <t>com.ontimize.atomicHotelsApiRest.api.core.service.ICustomerService/</t>
  </si>
  <si>
    <t>/customers/customer/search</t>
  </si>
  <si>
    <t>mailAgreementQuery</t>
  </si>
  <si>
    <t>/customers/mailAgreement/search</t>
  </si>
  <si>
    <t>isCustomerValidBookingHolder</t>
  </si>
  <si>
    <t>/customers/customer</t>
  </si>
  <si>
    <t>businessCustomerInsert</t>
  </si>
  <si>
    <t>/customers/businessCustomer</t>
  </si>
  <si>
    <t>regularCustomerInsert</t>
  </si>
  <si>
    <t>/customers/regularCustomer</t>
  </si>
  <si>
    <t>customerCancelUpdate</t>
  </si>
  <si>
    <t>/customers/customerCancel</t>
  </si>
  <si>
    <t>customerBusinessUpdate</t>
  </si>
  <si>
    <t>/customers/customerBusiness</t>
  </si>
  <si>
    <t>customerRegularUpdate</t>
  </si>
  <si>
    <t>/customers/customerRegular</t>
  </si>
  <si>
    <t>feature</t>
  </si>
  <si>
    <t>com.ontimize.atomicHotelsApiRest.api.core.service.IFeatureService/</t>
  </si>
  <si>
    <t>/features/feature/search</t>
  </si>
  <si>
    <t>/features/feature</t>
  </si>
  <si>
    <t>hotelServiceExtra</t>
  </si>
  <si>
    <t>com.ontimize.atomicHotelsApiRest.api.core.service.IHotelServiceExtraService/</t>
  </si>
  <si>
    <t>/hotelserviceextra/hotelServiceExtra/search</t>
  </si>
  <si>
    <t>HotelManager por htl_id</t>
  </si>
  <si>
    <t>/hotelserviceextra/hotelServiceExtra</t>
  </si>
  <si>
    <t>hotelService</t>
  </si>
  <si>
    <t>com.ontimize.atomicHotelsApiRest.api.core.service.IHotelServiceService/</t>
  </si>
  <si>
    <t>receipt</t>
  </si>
  <si>
    <t>com.ontimize.atomicHotelsApiRest.api.core.service.IReceiptService/</t>
  </si>
  <si>
    <t>/receipts/receipt/search</t>
  </si>
  <si>
    <t>/receipts/receipt</t>
  </si>
  <si>
    <t>completeReceiptQuery</t>
  </si>
  <si>
    <t>room</t>
  </si>
  <si>
    <t>com.ontimize.atomicHotelsApiRest.api.core.service.IRoomService/</t>
  </si>
  <si>
    <t>/rooms/room/search</t>
  </si>
  <si>
    <t>/rooms/room</t>
  </si>
  <si>
    <t>roomsUnbookedInRangeQuery</t>
  </si>
  <si>
    <t>/rooms/roomsUnbookedInRange/search</t>
  </si>
  <si>
    <t>isRoomUnbookedgInRange</t>
  </si>
  <si>
    <t>roomInfoQuery</t>
  </si>
  <si>
    <t>/rooms/roomInfo/search</t>
  </si>
  <si>
    <t>infoHotelFeaturesQuery</t>
  </si>
  <si>
    <t>/rooms/infoHotelFeatures/search</t>
  </si>
  <si>
    <t>roomTypeFeature</t>
  </si>
  <si>
    <t>com.ontimize.atomicHotelsApiRest.api.core.service.IRoomTypeFeatureService/</t>
  </si>
  <si>
    <t>/roomTypesFeatures/roomTypeFeature/search</t>
  </si>
  <si>
    <t>/roomTypesFeatures/roomTypeFeature</t>
  </si>
  <si>
    <t>roomType</t>
  </si>
  <si>
    <t>com.ontimize.atomicHotelsApiRest.api.core.service.IRoomTypeService/</t>
  </si>
  <si>
    <t>/roomTypes/roomType/search</t>
  </si>
  <si>
    <t>/roomTypes/roomType</t>
  </si>
  <si>
    <t>infoQuery</t>
  </si>
  <si>
    <t>/roomTypes/info/search</t>
  </si>
  <si>
    <t>infoRoomFeaturesQuery</t>
  </si>
  <si>
    <t>service</t>
  </si>
  <si>
    <t>com.ontimize.atomicHotelsApiRest.api.core.service.IServiceService/</t>
  </si>
  <si>
    <t>/services/service/search</t>
  </si>
  <si>
    <t>/services/service</t>
  </si>
  <si>
    <t>servicesXtra</t>
  </si>
  <si>
    <t>com.ontimize.atomicHotelsApiRest.api.core.service.IServicesXtraService/</t>
  </si>
  <si>
    <t>/servicesXtra/servicesXtra/search</t>
  </si>
  <si>
    <t>/servicesXtra/servicesXtra</t>
  </si>
  <si>
    <t>user</t>
  </si>
  <si>
    <t>com.ontimize.atomicHotelsApiRest.api.core.service.IUserService/</t>
  </si>
  <si>
    <t>/users/user/search</t>
  </si>
  <si>
    <t>/users/user</t>
  </si>
  <si>
    <t>department</t>
  </si>
  <si>
    <t>com.ontimize.atomicHotelsApiRest.api.core.service.IDepartmentService/</t>
  </si>
  <si>
    <t>/department/department/search</t>
  </si>
  <si>
    <t>/department/department</t>
  </si>
  <si>
    <t>employee</t>
  </si>
  <si>
    <t>com.ontimize.atomicHotelsApiRest.api.core.service.IEmployeeService/</t>
  </si>
  <si>
    <t>/employees/employee/search</t>
  </si>
  <si>
    <t>/employees/employee</t>
  </si>
  <si>
    <t>employeeFiredUpdate</t>
  </si>
  <si>
    <t>/employees/employeeFired</t>
  </si>
  <si>
    <t>bill</t>
  </si>
  <si>
    <t>com.ontimize.atomicHotelsApiRest.api.core.service.IBillService/</t>
  </si>
  <si>
    <t>/bill/bill/search</t>
  </si>
  <si>
    <t>/bill/bill</t>
  </si>
  <si>
    <t>gastosDepartamentoQuery</t>
  </si>
  <si>
    <t>/bill/gastosDepartamentoHotel/search</t>
  </si>
  <si>
    <t>gastosDepartamentoHotelQuery</t>
  </si>
  <si>
    <t>billsByHotelDepartmentQuery</t>
  </si>
  <si>
    <t>/bill/billsByHotelDepartment/search</t>
  </si>
  <si>
    <t>userRole</t>
  </si>
  <si>
    <t>com.ontimize.atomicHotelsApiRest.api.core.service.IUserRoleService/</t>
  </si>
  <si>
    <t>/usersRoles/userRole/search</t>
  </si>
  <si>
    <t>/usersRoles/userRole</t>
  </si>
  <si>
    <t>userRoleDelete</t>
  </si>
  <si>
    <t>poiQuery</t>
  </si>
  <si>
    <t>/hotels/poi/search</t>
  </si>
  <si>
    <t>userCancelUpdate</t>
  </si>
  <si>
    <t>/users/userCancel/</t>
  </si>
  <si>
    <t>statistics</t>
  </si>
  <si>
    <t>com.ontimize.atomicHotelsApiRest.api.core.service.IStatisticsService/</t>
  </si>
  <si>
    <t>hotelMaximumCapacityQuery</t>
  </si>
  <si>
    <t>/statistics/hotelMaximumCapacity/search</t>
  </si>
  <si>
    <t>hotelOccupancyPercentageQuery</t>
  </si>
  <si>
    <t>/statistics/hotelOccupancyPercentage/search</t>
  </si>
  <si>
    <t>hotelCapacityInDateRangeQuery</t>
  </si>
  <si>
    <t>/statistics/hotelCapacityInDateRange/search</t>
  </si>
  <si>
    <t>hotelOccupancyByNationalityPercentageQuery</t>
  </si>
  <si>
    <t>/statistics/hotelOccupancyByNationalityPercentage/search</t>
  </si>
  <si>
    <t>departmentExpensesByHotelQuery</t>
  </si>
  <si>
    <t>/statistics/departmentExpensesByHotel/search</t>
  </si>
  <si>
    <t>roomsIncomeByHotelQuery</t>
  </si>
  <si>
    <t>/statistics/roomsIncomeByHotel/search</t>
  </si>
  <si>
    <t>servicesExtraIncomeByHotelQuery</t>
  </si>
  <si>
    <t>/statistics/servicesExtraIncomeByHotel/search</t>
  </si>
  <si>
    <t>incomeVsExpensesByHotelQuery</t>
  </si>
  <si>
    <t>/statistics/incomeVsExpensesByHotel/search</t>
  </si>
  <si>
    <t>employeePhoto</t>
  </si>
  <si>
    <t>com.ontimize.atomicHotelsApiRest.api.core.service.IEmployeePhotoService/</t>
  </si>
  <si>
    <t>/employeephoto/employeePhoto</t>
  </si>
  <si>
    <t>employeePhotoDelete</t>
  </si>
  <si>
    <t>getPicture</t>
  </si>
  <si>
    <t>/employeephoto/getPicture</t>
  </si>
  <si>
    <t>ROLES</t>
  </si>
  <si>
    <t>USUARIOS (EJEMPLO)</t>
  </si>
  <si>
    <t>id rol</t>
  </si>
  <si>
    <t>roles</t>
  </si>
  <si>
    <t>acceso</t>
  </si>
  <si>
    <t>observaciones</t>
  </si>
  <si>
    <t>Usuario</t>
  </si>
  <si>
    <t>Clave</t>
  </si>
  <si>
    <t>Rol Asociado</t>
  </si>
  <si>
    <t>Restricción</t>
  </si>
  <si>
    <t>admin</t>
  </si>
  <si>
    <t>accede a todos los metodos</t>
  </si>
  <si>
    <t>Administradores del sistema</t>
  </si>
  <si>
    <t>turisticas</t>
  </si>
  <si>
    <t>ceo</t>
  </si>
  <si>
    <t>Gerencia de la cadena</t>
  </si>
  <si>
    <t>usuarioLibre</t>
  </si>
  <si>
    <t>hotelManager</t>
  </si>
  <si>
    <t>accede algunos metodos, se puede restringir por HTL_ID</t>
  </si>
  <si>
    <t>Gerente de un hotel en concreto</t>
  </si>
  <si>
    <t>gerenteAtom01</t>
  </si>
  <si>
    <t>htl_id =  1</t>
  </si>
  <si>
    <t>staff</t>
  </si>
  <si>
    <t>Personal de un hotel en concreto</t>
  </si>
  <si>
    <t>personalAtom01</t>
  </si>
  <si>
    <t>accede algunos metodos, se puede restringir por user_</t>
  </si>
  <si>
    <t>Cliente consumidor del api</t>
  </si>
  <si>
    <t>gerenteAtom02</t>
  </si>
  <si>
    <t>htl_id =  2</t>
  </si>
  <si>
    <t>accede a pocos motodos abiertos para todo el mundo</t>
  </si>
  <si>
    <t>Usuarios públicos</t>
  </si>
  <si>
    <t>personalAtom02</t>
  </si>
  <si>
    <t>atom</t>
  </si>
  <si>
    <t>gerenteAtomX</t>
  </si>
  <si>
    <t>incompleto (sin htl_id)</t>
  </si>
  <si>
    <t xml:space="preserve">Campo especial: </t>
  </si>
  <si>
    <t>help_info</t>
  </si>
  <si>
    <t>Ambito:</t>
  </si>
  <si>
    <t>La mayoría de los endpoins, salvo que este restringido especficamente por código.</t>
  </si>
  <si>
    <t>Funcionalidad:</t>
  </si>
  <si>
    <t>Devuelve un resultado con la configuración de validación</t>
  </si>
  <si>
    <t>Valid fields: Indica los campos disponibles y el tipo asociado al valor</t>
  </si>
  <si>
    <t>Valid columns: Indica las columnas disponibles</t>
  </si>
  <si>
    <t xml:space="preserve">Required fields: listado de campos obligatorios </t>
  </si>
  <si>
    <t xml:space="preserve">Required columns: listado de columnas obligatorias </t>
  </si>
  <si>
    <t xml:space="preserve">Ejemplos de resultado: </t>
  </si>
  <si>
    <t>Petición</t>
  </si>
  <si>
    <t>Resultado</t>
  </si>
  <si>
    <t>http://localhost:33333/bookings/booking/search</t>
  </si>
  <si>
    <r>
      <t xml:space="preserve">{
    "filter":{
        "bkg_id": 3,
        </t>
    </r>
    <r>
      <rPr>
        <b/>
        <sz val="10"/>
        <color theme="1"/>
        <rFont val="Calibri"/>
        <charset val="134"/>
        <scheme val="minor"/>
      </rPr>
      <t>"help_info"</t>
    </r>
    <r>
      <rPr>
        <sz val="10"/>
        <color theme="1"/>
        <rFont val="Calibri"/>
        <charset val="134"/>
        <scheme val="minor"/>
      </rPr>
      <t>: "cualquier valor"
    },
    "columns": 
        ["bkg_id",
        "bkg_cst_id",
        "bkg_rm_id",
        "bkg_observations",
        "bkg_start",
        "bkg_end",
        "bkg_checkin",
        "bkg_checkout",
        "bkg_canceled",
        "bkg_created"]    
}</t>
    </r>
  </si>
  <si>
    <t>{
    "code": 1,
    "message": "",
    "data": {
        "Fields info": {
            "Required fields": [],
            "Valid fields": {
                "rm_status": "BOOLEAN",
                "bkg_checkout": "DATETIME",
                "bkg_created": "DATETIME",
                "rm_id": "INTEGER",
                "bkg_canceled": "DATETIME",
                "rm_htl_id": "INTEGER",
                "bkg_end": "DATE",
                "bkg_cst_id": "INTEGER",
                "rm_rmt_id": "INTEGER",
                "rm_number": "INTEGER_UNSIGNED",
                "bkg_observations": "STRING",
                "user_": "NO_EMPTY_SMALL_STRING",
                "bkg_id": "INTEGER",
                "bkg_start": "DATE",
                "bkg_checkin": "DATETIME",
                "bkg_rm_id": "INTEGER",
                "action": "BOOKING_ACTION",
                "rm_square_meters": "INTEGER_UNSIGNED"
            },
            "WARNING": "Remove field 'help_info' to disable this result"
        }
    },
    "sqlTypes": null
}</t>
  </si>
  <si>
    <r>
      <t xml:space="preserve">}  
    "filter":{
        "bkg_id": 3
    },
    "columns": 
        ["bkg_id",
        "bkg_cst_id",
        "bkg_checkout",
        "bkg_canceled",
        "bkg_created",
        </t>
    </r>
    <r>
      <rPr>
        <b/>
        <sz val="10"/>
        <color theme="1"/>
        <rFont val="Calibri"/>
        <charset val="134"/>
        <scheme val="minor"/>
      </rPr>
      <t>"help_info"</t>
    </r>
    <r>
      <rPr>
        <sz val="10"/>
        <color theme="1"/>
        <rFont val="Calibri"/>
        <charset val="134"/>
        <scheme val="minor"/>
      </rPr>
      <t>]    
}</t>
    </r>
  </si>
  <si>
    <t>{
    "code": 1,
    "message": "",
    "data": {
        "Columns info": {
            "Required columns": [],
            "Valid columns": [
                "rm_status",
                "bkg_checkout",
                "bkg_created",
                "rm_id",
                "bkg_canceled",
                "rm_htl_id",
                "bkg_end",
                "bkg_cst_id",
                "rm_rmt_id",
                "rm_number",
                "bkg_observations",
                "user_",
                "bkg_id",
                "bkg_start",
                "bkg_checkin",
                "bkg_rm_id",
                "action",
                "rm_square_meters"
            ],
            "WARNING": "Remove columm 'help_info' to disable this result"
        }
    },
    "sqlTypes": null
}</t>
  </si>
  <si>
    <t>Listado de Tipos disponibles:</t>
  </si>
  <si>
    <t>TEXT
NO_EMPTY_TEXT
STRING
NO_EMPTY_STRING
SMALL_STRING
NO_EMPTY_SMALL_STRING
INTEGER
INTEGER_UNSIGNED
LONG
LONG_UNSIGNED
DOUBLE
DOUBLE_UNSIGNED
PRICE
EMAIL
DNI
CREDIT_CARD
PHONE
DATE
DATETIME
ACTION
BOOLEAN
COUNTRY
EXPIRATION_DATE
BOOKING_ACTION
CUSTOMER_ACTION
USER_ACTION
BYTETEA
USER_ROLE
FLOAT</t>
  </si>
  <si>
    <t>INSERT INTO tserver_permission VALUES (</t>
  </si>
  <si>
    <t>');</t>
  </si>
  <si>
    <t>,'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</si>
</sst>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0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u val="double"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/>
    <xf numFmtId="0" fontId="3" fillId="0" borderId="1" xfId="8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3333/bookings/booking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7"/>
  <sheetViews>
    <sheetView zoomScale="85" zoomScaleNormal="85" topLeftCell="A76" workbookViewId="0">
      <selection activeCell="F2" sqref="F2"/>
    </sheetView>
  </sheetViews>
  <sheetFormatPr defaultColWidth="11" defaultRowHeight="15"/>
  <cols>
    <col min="1" max="1" width="77.2857142857143" style="19" customWidth="1"/>
    <col min="2" max="2" width="44.0285714285714" style="19" customWidth="1"/>
    <col min="3" max="3" width="4.52380952380952" style="20" customWidth="1"/>
    <col min="4" max="4" width="33.9428571428571" style="19" customWidth="1"/>
    <col min="5" max="5" width="48.4" style="19" customWidth="1"/>
    <col min="6" max="6" width="16.4571428571429" style="19" customWidth="1"/>
    <col min="7" max="7" width="48.7333333333333" style="19" customWidth="1"/>
    <col min="8" max="8" width="19.3238095238095" style="19" customWidth="1"/>
    <col min="9" max="9" width="10.752380952381" style="19" customWidth="1"/>
    <col min="10" max="10" width="162.67619047619" style="21" customWidth="1"/>
    <col min="11" max="16384" width="11.4285714285714" style="19"/>
  </cols>
  <sheetData>
    <row r="1" s="17" customFormat="1" ht="15.75" spans="1:1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J1" s="26" t="s">
        <v>8</v>
      </c>
    </row>
    <row r="2" s="18" customFormat="1" ht="15.75" spans="3:3">
      <c r="C2" s="22"/>
    </row>
    <row r="3" spans="1:10">
      <c r="A3" s="19" t="s">
        <v>9</v>
      </c>
      <c r="J3" s="21" t="str">
        <f>IF(B3&lt;&gt;"",CONCATENATE(inicio_consulta,C3,mid_consulta,A3,B3,fin_consulta),IF(A3&lt;&gt;"",CONCATENATE("-- ",A3),""))</f>
        <v>-- hotel</v>
      </c>
    </row>
    <row r="4" spans="1:10">
      <c r="A4" s="19" t="s">
        <v>10</v>
      </c>
      <c r="B4" s="19" t="str">
        <f>IF(A3&lt;&gt;"",CONCATENATE(A3,"Query"),"")</f>
        <v>hotelQuery</v>
      </c>
      <c r="C4" s="20">
        <v>1</v>
      </c>
      <c r="D4" s="19" t="s">
        <v>11</v>
      </c>
      <c r="E4" s="19" t="s">
        <v>12</v>
      </c>
      <c r="G4" s="19" t="s">
        <v>13</v>
      </c>
      <c r="H4" s="19" t="s">
        <v>14</v>
      </c>
      <c r="J4" s="21" t="str">
        <f>IF(B4&lt;&gt;"",CONCATENATE(inicio_consulta,C4,mid_consulta,A4,B4,fin_consulta),IF(A4&lt;&gt;"",CONCATENATE("-- ",A4),""))</f>
        <v>INSERT INTO tserver_permission VALUES (1,'com.ontimize.atomicHotelsApiRest.api.core.service.IHotelService/hotelQuery');</v>
      </c>
    </row>
    <row r="5" spans="1:10">
      <c r="A5" s="19" t="s">
        <v>10</v>
      </c>
      <c r="B5" s="19" t="str">
        <f>IF(A3&lt;&gt;"",CONCATENATE(A3,"Insert"),"")</f>
        <v>hotelInsert</v>
      </c>
      <c r="C5" s="20">
        <f>C4+1</f>
        <v>2</v>
      </c>
      <c r="D5" s="19" t="s">
        <v>15</v>
      </c>
      <c r="E5" s="19" t="s">
        <v>16</v>
      </c>
      <c r="G5" s="19" t="s">
        <v>17</v>
      </c>
      <c r="H5" s="19" t="s">
        <v>18</v>
      </c>
      <c r="J5" s="21" t="str">
        <f>IF(B5&lt;&gt;"",CONCATENATE(inicio_consulta,C5,mid_consulta,A5,B5,fin_consulta),IF(A5&lt;&gt;"",CONCATENATE("-- ",A5),""))</f>
        <v>INSERT INTO tserver_permission VALUES (2,'com.ontimize.atomicHotelsApiRest.api.core.service.IHotelService/hotelInsert');</v>
      </c>
    </row>
    <row r="6" spans="1:10">
      <c r="A6" s="19" t="s">
        <v>10</v>
      </c>
      <c r="B6" s="19" t="str">
        <f>IF(A3&lt;&gt;"",CONCATENATE(A3,"Update"),"")</f>
        <v>hotelUpdate</v>
      </c>
      <c r="C6" s="20">
        <f t="shared" ref="C6:C7" si="0">C5+1</f>
        <v>3</v>
      </c>
      <c r="D6" s="19" t="s">
        <v>19</v>
      </c>
      <c r="E6" s="19" t="s">
        <v>16</v>
      </c>
      <c r="G6" s="19" t="s">
        <v>17</v>
      </c>
      <c r="H6" s="19" t="s">
        <v>20</v>
      </c>
      <c r="J6" s="21" t="str">
        <f>IF(B6&lt;&gt;"",CONCATENATE(inicio_consulta,C6,mid_consulta,A6,B6,fin_consulta),IF(A6&lt;&gt;"",CONCATENATE("-- ",A6),""))</f>
        <v>INSERT INTO tserver_permission VALUES (3,'com.ontimize.atomicHotelsApiRest.api.core.service.IHotelService/hotelUpdate');</v>
      </c>
    </row>
    <row r="7" spans="1:10">
      <c r="A7" s="19" t="s">
        <v>10</v>
      </c>
      <c r="B7" s="19" t="str">
        <f>IF(A3&lt;&gt;"",CONCATENATE(A3,"Delete"),"")</f>
        <v>hotelDelete</v>
      </c>
      <c r="C7" s="20">
        <f t="shared" si="0"/>
        <v>4</v>
      </c>
      <c r="D7" s="19" t="s">
        <v>15</v>
      </c>
      <c r="E7" s="19" t="s">
        <v>16</v>
      </c>
      <c r="G7" s="19" t="s">
        <v>17</v>
      </c>
      <c r="H7" s="19" t="s">
        <v>21</v>
      </c>
      <c r="J7" s="21" t="str">
        <f>IF(B7&lt;&gt;"",CONCATENATE(inicio_consulta,C7,mid_consulta,A7,B7,fin_consulta),IF(A7&lt;&gt;"",CONCATENATE("-- ",A7),""))</f>
        <v>INSERT INTO tserver_permission VALUES (4,'com.ontimize.atomicHotelsApiRest.api.core.service.IHotelService/hotelDelete');</v>
      </c>
    </row>
    <row r="8" spans="10:10">
      <c r="J8" s="21" t="str">
        <f>IF(B8&lt;&gt;"",CONCATENATE(inicio_consulta,C8,mid_consulta,A8,B8,fin_consulta),IF(A8&lt;&gt;"",CONCATENATE("-- ",A8),""))</f>
        <v/>
      </c>
    </row>
    <row r="9" spans="1:10">
      <c r="A9" s="19" t="s">
        <v>22</v>
      </c>
      <c r="J9" s="21" t="str">
        <f>IF(B9&lt;&gt;"",CONCATENATE(inicio_consulta,C9,mid_consulta,A9,B9,fin_consulta),IF(A9&lt;&gt;"",CONCATENATE("-- ",A9),""))</f>
        <v>-- bedCombo</v>
      </c>
    </row>
    <row r="10" spans="1:10">
      <c r="A10" s="19" t="s">
        <v>23</v>
      </c>
      <c r="B10" s="19" t="str">
        <f>IF(A9&lt;&gt;"",CONCATENATE(A9,"Query"),"")</f>
        <v>bedComboQuery</v>
      </c>
      <c r="C10" s="20">
        <f>C7+1</f>
        <v>5</v>
      </c>
      <c r="D10" s="19" t="s">
        <v>24</v>
      </c>
      <c r="E10" s="19" t="s">
        <v>16</v>
      </c>
      <c r="G10" s="19" t="s">
        <v>25</v>
      </c>
      <c r="H10" s="19" t="s">
        <v>14</v>
      </c>
      <c r="J10" s="21" t="str">
        <f>IF(B10&lt;&gt;"",CONCATENATE(inicio_consulta,C10,mid_consulta,A10,B10,fin_consulta),IF(A10&lt;&gt;"",CONCATENATE("-- ",A10),""))</f>
        <v>INSERT INTO tserver_permission VALUES (5,'com.ontimize.atomicHotelsApiRest.api.core.service.IBedComboService/bedComboQuery');</v>
      </c>
    </row>
    <row r="11" spans="1:10">
      <c r="A11" s="19" t="s">
        <v>23</v>
      </c>
      <c r="B11" s="19" t="str">
        <f>IF(A9&lt;&gt;"",CONCATENATE(A9,"Insert"),"")</f>
        <v>bedComboInsert</v>
      </c>
      <c r="C11" s="20">
        <f>C10+1</f>
        <v>6</v>
      </c>
      <c r="D11" s="19" t="s">
        <v>15</v>
      </c>
      <c r="E11" s="19" t="s">
        <v>16</v>
      </c>
      <c r="G11" s="19" t="s">
        <v>26</v>
      </c>
      <c r="H11" s="19" t="s">
        <v>18</v>
      </c>
      <c r="J11" s="21" t="str">
        <f>IF(B11&lt;&gt;"",CONCATENATE(inicio_consulta,C11,mid_consulta,A11,B11,fin_consulta),IF(A11&lt;&gt;"",CONCATENATE("-- ",A11),""))</f>
        <v>INSERT INTO tserver_permission VALUES (6,'com.ontimize.atomicHotelsApiRest.api.core.service.IBedComboService/bedComboInsert');</v>
      </c>
    </row>
    <row r="12" spans="1:10">
      <c r="A12" s="19" t="s">
        <v>23</v>
      </c>
      <c r="B12" s="19" t="str">
        <f>IF(A9&lt;&gt;"",CONCATENATE(A9,"Update"),"")</f>
        <v>bedComboUpdate</v>
      </c>
      <c r="C12" s="20">
        <f t="shared" ref="C12:C13" si="1">C11+1</f>
        <v>7</v>
      </c>
      <c r="D12" s="19" t="s">
        <v>15</v>
      </c>
      <c r="E12" s="19" t="s">
        <v>16</v>
      </c>
      <c r="G12" s="19" t="s">
        <v>26</v>
      </c>
      <c r="H12" s="19" t="s">
        <v>20</v>
      </c>
      <c r="J12" s="21" t="str">
        <f>IF(B12&lt;&gt;"",CONCATENATE(inicio_consulta,C12,mid_consulta,A12,B12,fin_consulta),IF(A12&lt;&gt;"",CONCATENATE("-- ",A12),""))</f>
        <v>INSERT INTO tserver_permission VALUES (7,'com.ontimize.atomicHotelsApiRest.api.core.service.IBedComboService/bedComboUpdate');</v>
      </c>
    </row>
    <row r="13" spans="1:10">
      <c r="A13" s="19" t="s">
        <v>23</v>
      </c>
      <c r="B13" s="19" t="str">
        <f>IF(A9&lt;&gt;"",CONCATENATE(A9,"Delete"),"")</f>
        <v>bedComboDelete</v>
      </c>
      <c r="C13" s="20">
        <f t="shared" si="1"/>
        <v>8</v>
      </c>
      <c r="D13" s="19" t="s">
        <v>15</v>
      </c>
      <c r="E13" s="19" t="s">
        <v>16</v>
      </c>
      <c r="G13" s="19" t="s">
        <v>26</v>
      </c>
      <c r="H13" s="19" t="s">
        <v>21</v>
      </c>
      <c r="J13" s="21" t="str">
        <f>IF(B13&lt;&gt;"",CONCATENATE(inicio_consulta,C13,mid_consulta,A13,B13,fin_consulta),IF(A13&lt;&gt;"",CONCATENATE("-- ",A13),""))</f>
        <v>INSERT INTO tserver_permission VALUES (8,'com.ontimize.atomicHotelsApiRest.api.core.service.IBedComboService/bedComboDelete');</v>
      </c>
    </row>
    <row r="14" spans="10:10">
      <c r="J14" s="21" t="str">
        <f>IF(B14&lt;&gt;"",CONCATENATE(inicio_consulta,C14,mid_consulta,A14,B14,fin_consulta),IF(A14&lt;&gt;"",CONCATENATE("-- ",A14),""))</f>
        <v/>
      </c>
    </row>
    <row r="15" spans="1:10">
      <c r="A15" s="19" t="s">
        <v>27</v>
      </c>
      <c r="J15" s="21" t="str">
        <f>IF(B15&lt;&gt;"",CONCATENATE(inicio_consulta,C15,mid_consulta,A15,B15,fin_consulta),IF(A15&lt;&gt;"",CONCATENATE("-- ",A15),""))</f>
        <v>-- bookingGuest</v>
      </c>
    </row>
    <row r="16" spans="1:10">
      <c r="A16" s="19" t="s">
        <v>28</v>
      </c>
      <c r="B16" s="19" t="str">
        <f>IF(A15&lt;&gt;"",CONCATENATE(A15,"Query"),"")</f>
        <v>bookingGuestQuery</v>
      </c>
      <c r="C16" s="20">
        <f>C13+1</f>
        <v>9</v>
      </c>
      <c r="D16" s="19" t="s">
        <v>29</v>
      </c>
      <c r="E16" s="19" t="s">
        <v>12</v>
      </c>
      <c r="G16" s="19" t="s">
        <v>30</v>
      </c>
      <c r="H16" s="19" t="s">
        <v>14</v>
      </c>
      <c r="J16" s="21" t="str">
        <f>IF(B16&lt;&gt;"",CONCATENATE(inicio_consulta,C16,mid_consulta,A16,B16,fin_consulta),IF(A16&lt;&gt;"",CONCATENATE("-- ",A16),""))</f>
        <v>INSERT INTO tserver_permission VALUES (9,'com.ontimize.atomicHotelsApiRest.api.core.service.IBookingGuestService/bookingGuestQuery');</v>
      </c>
    </row>
    <row r="17" spans="1:10">
      <c r="A17" s="19" t="s">
        <v>28</v>
      </c>
      <c r="B17" s="19" t="str">
        <f>IF(A15&lt;&gt;"",CONCATENATE(A15,"Insert"),"")</f>
        <v>bookingGuestInsert</v>
      </c>
      <c r="C17" s="20">
        <f>C16+1</f>
        <v>10</v>
      </c>
      <c r="D17" s="19" t="s">
        <v>29</v>
      </c>
      <c r="E17" s="19" t="s">
        <v>12</v>
      </c>
      <c r="G17" s="19" t="s">
        <v>31</v>
      </c>
      <c r="H17" s="19" t="s">
        <v>18</v>
      </c>
      <c r="J17" s="21" t="str">
        <f>IF(B17&lt;&gt;"",CONCATENATE(inicio_consulta,C17,mid_consulta,A17,B17,fin_consulta),IF(A17&lt;&gt;"",CONCATENATE("-- ",A17),""))</f>
        <v>INSERT INTO tserver_permission VALUES (10,'com.ontimize.atomicHotelsApiRest.api.core.service.IBookingGuestService/bookingGuestInsert');</v>
      </c>
    </row>
    <row r="18" spans="1:10">
      <c r="A18" s="19" t="s">
        <v>28</v>
      </c>
      <c r="B18" s="19" t="s">
        <v>32</v>
      </c>
      <c r="C18" s="20">
        <f t="shared" ref="C18:C20" si="2">C17+1</f>
        <v>11</v>
      </c>
      <c r="D18" s="19" t="s">
        <v>29</v>
      </c>
      <c r="E18" s="19" t="s">
        <v>12</v>
      </c>
      <c r="G18" s="19" t="s">
        <v>33</v>
      </c>
      <c r="H18" s="19" t="s">
        <v>14</v>
      </c>
      <c r="J18" s="21" t="str">
        <f>IF(B18&lt;&gt;"",CONCATENATE(inicio_consulta,C18,mid_consulta,A18,B18,fin_consulta),IF(A18&lt;&gt;"",CONCATENATE("-- ",A18),""))</f>
        <v>INSERT INTO tserver_permission VALUES (11,'com.ontimize.atomicHotelsApiRest.api.core.service.IBookingGuestService/guestCountQuery');</v>
      </c>
    </row>
    <row r="19" spans="1:10">
      <c r="A19" s="19" t="s">
        <v>28</v>
      </c>
      <c r="B19" s="19" t="str">
        <f>IF(A15&lt;&gt;"",CONCATENATE(A15,"Delete"),"")</f>
        <v>bookingGuestDelete</v>
      </c>
      <c r="C19" s="20">
        <f t="shared" si="2"/>
        <v>12</v>
      </c>
      <c r="D19" s="19" t="s">
        <v>29</v>
      </c>
      <c r="E19" s="19" t="s">
        <v>12</v>
      </c>
      <c r="G19" s="19" t="s">
        <v>31</v>
      </c>
      <c r="H19" s="19" t="s">
        <v>21</v>
      </c>
      <c r="J19" s="21" t="str">
        <f>IF(B19&lt;&gt;"",CONCATENATE(inicio_consulta,C19,mid_consulta,A19,B19,fin_consulta),IF(A19&lt;&gt;"",CONCATENATE("-- ",A19),""))</f>
        <v>INSERT INTO tserver_permission VALUES (12,'com.ontimize.atomicHotelsApiRest.api.core.service.IBookingGuestService/bookingGuestDelete');</v>
      </c>
    </row>
    <row r="20" spans="1:10">
      <c r="A20" s="19" t="s">
        <v>28</v>
      </c>
      <c r="B20" s="19" t="s">
        <v>34</v>
      </c>
      <c r="C20" s="20">
        <f t="shared" si="2"/>
        <v>13</v>
      </c>
      <c r="D20" s="19" t="s">
        <v>29</v>
      </c>
      <c r="E20" s="19" t="s">
        <v>12</v>
      </c>
      <c r="G20" s="19" t="s">
        <v>35</v>
      </c>
      <c r="H20" s="19" t="s">
        <v>14</v>
      </c>
      <c r="J20" s="21" t="str">
        <f>IF(B20&lt;&gt;"",CONCATENATE(inicio_consulta,C20,mid_consulta,A20,B20,fin_consulta),IF(A20&lt;&gt;"",CONCATENATE("-- ",A20),""))</f>
        <v>INSERT INTO tserver_permission VALUES (13,'com.ontimize.atomicHotelsApiRest.api.core.service.IBookingGuestService/bookingGuestsInfoQuery');</v>
      </c>
    </row>
    <row r="21" spans="10:10">
      <c r="J21" s="21" t="str">
        <f>IF(B21&lt;&gt;"",CONCATENATE(inicio_consulta,C21,mid_consulta,A21,B21,fin_consulta),IF(A21&lt;&gt;"",CONCATENATE("-- ",A21),""))</f>
        <v/>
      </c>
    </row>
    <row r="22" spans="1:10">
      <c r="A22" s="19" t="s">
        <v>36</v>
      </c>
      <c r="J22" s="21" t="str">
        <f>IF(B22&lt;&gt;"",CONCATENATE(inicio_consulta,C22,mid_consulta,A22,B22,fin_consulta),IF(A22&lt;&gt;"",CONCATENATE("-- ",A22),""))</f>
        <v>-- booking</v>
      </c>
    </row>
    <row r="23" spans="1:10">
      <c r="A23" s="19" t="s">
        <v>37</v>
      </c>
      <c r="B23" s="19" t="str">
        <f>IF(A22&lt;&gt;"",CONCATENATE(A22,"Query"),"")</f>
        <v>bookingQuery</v>
      </c>
      <c r="C23" s="20">
        <f>C20+1</f>
        <v>14</v>
      </c>
      <c r="D23" s="19" t="s">
        <v>24</v>
      </c>
      <c r="E23" s="19" t="s">
        <v>38</v>
      </c>
      <c r="G23" s="19" t="s">
        <v>39</v>
      </c>
      <c r="H23" s="19" t="s">
        <v>14</v>
      </c>
      <c r="J23" s="21" t="str">
        <f>IF(B23&lt;&gt;"",CONCATENATE(inicio_consulta,C23,mid_consulta,A23,B23,fin_consulta),IF(A23&lt;&gt;"",CONCATENATE("-- ",A23),""))</f>
        <v>INSERT INTO tserver_permission VALUES (14,'com.ontimize.atomicHotelsApiRest.api.core.service.IBookingService/bookingQuery');</v>
      </c>
    </row>
    <row r="24" spans="1:10">
      <c r="A24" s="19" t="s">
        <v>37</v>
      </c>
      <c r="B24" s="19" t="str">
        <f>IF(A22&lt;&gt;"",CONCATENATE(A22,"Insert"),"")</f>
        <v>bookingInsert</v>
      </c>
      <c r="C24" s="20">
        <f>C23+1</f>
        <v>15</v>
      </c>
      <c r="D24" s="19" t="s">
        <v>24</v>
      </c>
      <c r="E24" s="19" t="s">
        <v>12</v>
      </c>
      <c r="G24" s="19" t="s">
        <v>40</v>
      </c>
      <c r="H24" s="19" t="s">
        <v>18</v>
      </c>
      <c r="J24" s="21" t="str">
        <f>IF(B24&lt;&gt;"",CONCATENATE(inicio_consulta,C24,mid_consulta,A24,B24,fin_consulta),IF(A24&lt;&gt;"",CONCATENATE("-- ",A24),""))</f>
        <v>INSERT INTO tserver_permission VALUES (15,'com.ontimize.atomicHotelsApiRest.api.core.service.IBookingService/bookingInsert');</v>
      </c>
    </row>
    <row r="25" spans="1:10">
      <c r="A25" s="19" t="s">
        <v>37</v>
      </c>
      <c r="B25" s="19" t="s">
        <v>41</v>
      </c>
      <c r="C25" s="20">
        <f t="shared" ref="C25:C35" si="3">C24+1</f>
        <v>16</v>
      </c>
      <c r="D25" s="19" t="s">
        <v>29</v>
      </c>
      <c r="E25" s="19" t="s">
        <v>12</v>
      </c>
      <c r="G25" s="19" t="s">
        <v>42</v>
      </c>
      <c r="H25" s="19" t="s">
        <v>20</v>
      </c>
      <c r="J25" s="21" t="str">
        <f>IF(B25&lt;&gt;"",CONCATENATE(inicio_consulta,C25,mid_consulta,A25,B25,fin_consulta),IF(A25&lt;&gt;"",CONCATENATE("-- ",A25),""))</f>
        <v>INSERT INTO tserver_permission VALUES (16,'com.ontimize.atomicHotelsApiRest.api.core.service.IBookingService/bookingActionUpdate');</v>
      </c>
    </row>
    <row r="26" spans="1:10">
      <c r="A26" s="19" t="s">
        <v>37</v>
      </c>
      <c r="B26" s="19" t="str">
        <f>IF(A22&lt;&gt;"",CONCATENATE(A22,"Delete"),"")</f>
        <v>bookingDelete</v>
      </c>
      <c r="C26" s="20">
        <f t="shared" si="3"/>
        <v>17</v>
      </c>
      <c r="D26" s="19" t="s">
        <v>29</v>
      </c>
      <c r="E26" s="19" t="s">
        <v>12</v>
      </c>
      <c r="G26" s="19" t="s">
        <v>40</v>
      </c>
      <c r="H26" s="19" t="s">
        <v>21</v>
      </c>
      <c r="J26" s="21" t="str">
        <f>IF(B26&lt;&gt;"",CONCATENATE(inicio_consulta,C26,mid_consulta,A26,B26,fin_consulta),IF(A26&lt;&gt;"",CONCATENATE("-- ",A26),""))</f>
        <v>INSERT INTO tserver_permission VALUES (17,'com.ontimize.atomicHotelsApiRest.api.core.service.IBookingService/bookingDelete');</v>
      </c>
    </row>
    <row r="27" spans="1:10">
      <c r="A27" s="19" t="s">
        <v>37</v>
      </c>
      <c r="B27" s="19" t="s">
        <v>43</v>
      </c>
      <c r="C27" s="20">
        <f t="shared" si="3"/>
        <v>18</v>
      </c>
      <c r="D27" s="19" t="s">
        <v>24</v>
      </c>
      <c r="E27" s="19" t="s">
        <v>38</v>
      </c>
      <c r="G27" s="19" t="s">
        <v>44</v>
      </c>
      <c r="H27" s="19" t="s">
        <v>14</v>
      </c>
      <c r="J27" s="21" t="str">
        <f>IF(B27&lt;&gt;"",CONCATENATE(inicio_consulta,C27,mid_consulta,A27,B27,fin_consulta),IF(A27&lt;&gt;"",CONCATENATE("-- ",A27),""))</f>
        <v>INSERT INTO tserver_permission VALUES (18,'com.ontimize.atomicHotelsApiRest.api.core.service.IBookingService/bookingInfoQuery');</v>
      </c>
    </row>
    <row r="28" spans="1:10">
      <c r="A28" s="19" t="s">
        <v>37</v>
      </c>
      <c r="B28" s="19" t="s">
        <v>45</v>
      </c>
      <c r="C28" s="20">
        <f t="shared" si="3"/>
        <v>19</v>
      </c>
      <c r="D28" s="19" t="s">
        <v>24</v>
      </c>
      <c r="E28" s="19" t="s">
        <v>38</v>
      </c>
      <c r="G28" s="19" t="s">
        <v>46</v>
      </c>
      <c r="H28" s="19" t="s">
        <v>14</v>
      </c>
      <c r="J28" s="21" t="str">
        <f>IF(B28&lt;&gt;"",CONCATENATE(inicio_consulta,C28,mid_consulta,A28,B28,fin_consulta),IF(A28&lt;&gt;"",CONCATENATE("-- ",A28),""))</f>
        <v>INSERT INTO tserver_permission VALUES (19,'com.ontimize.atomicHotelsApiRest.api.core.service.IBookingService/bookingsInRangeQuery');</v>
      </c>
    </row>
    <row r="29" spans="1:10">
      <c r="A29" s="19" t="s">
        <v>37</v>
      </c>
      <c r="B29" s="19" t="s">
        <v>47</v>
      </c>
      <c r="C29" s="20">
        <f t="shared" si="3"/>
        <v>20</v>
      </c>
      <c r="D29" s="19" t="s">
        <v>24</v>
      </c>
      <c r="E29" s="19" t="s">
        <v>38</v>
      </c>
      <c r="G29" s="19" t="s">
        <v>48</v>
      </c>
      <c r="H29" s="19" t="s">
        <v>14</v>
      </c>
      <c r="J29" s="21" t="str">
        <f>IF(B29&lt;&gt;"",CONCATENATE(inicio_consulta,C29,mid_consulta,A29,B29,fin_consulta),IF(A29&lt;&gt;"",CONCATENATE("-- ",A29),""))</f>
        <v>INSERT INTO tserver_permission VALUES (20,'com.ontimize.atomicHotelsApiRest.api.core.service.IBookingService/bookingsInRangeInfoQuery');</v>
      </c>
    </row>
    <row r="30" spans="1:10">
      <c r="A30" s="23" t="s">
        <v>37</v>
      </c>
      <c r="B30" s="23" t="s">
        <v>49</v>
      </c>
      <c r="C30" s="24">
        <f t="shared" si="3"/>
        <v>21</v>
      </c>
      <c r="D30" s="25" t="s">
        <v>50</v>
      </c>
      <c r="J30" s="21" t="str">
        <f>IF(B30&lt;&gt;"",CONCATENATE(inicio_consulta,C30,mid_consulta,A30,B30,fin_consulta),IF(A30&lt;&gt;"",CONCATENATE("-- ",A30),""))</f>
        <v>INSERT INTO tserver_permission VALUES (21,'com.ontimize.atomicHotelsApiRest.api.core.service.IBookingService/bookingDaysUnitaryRoomPriceQuery');</v>
      </c>
    </row>
    <row r="31" spans="1:10">
      <c r="A31" s="23" t="s">
        <v>37</v>
      </c>
      <c r="B31" s="23" t="s">
        <v>51</v>
      </c>
      <c r="C31" s="24">
        <f t="shared" si="3"/>
        <v>22</v>
      </c>
      <c r="D31" s="25" t="s">
        <v>50</v>
      </c>
      <c r="J31" s="21" t="str">
        <f>IF(B31&lt;&gt;"",CONCATENATE(inicio_consulta,C31,mid_consulta,A31,B31,fin_consulta),IF(A31&lt;&gt;"",CONCATENATE("-- ",A31),""))</f>
        <v>INSERT INTO tserver_permission VALUES (22,'com.ontimize.atomicHotelsApiRest.api.core.service.IBookingService/bookingsHotelsQuery');</v>
      </c>
    </row>
    <row r="32" spans="1:10">
      <c r="A32" s="19" t="s">
        <v>37</v>
      </c>
      <c r="B32" s="19" t="s">
        <v>52</v>
      </c>
      <c r="C32" s="20">
        <f t="shared" si="3"/>
        <v>23</v>
      </c>
      <c r="D32" s="19" t="s">
        <v>29</v>
      </c>
      <c r="E32" s="19" t="s">
        <v>12</v>
      </c>
      <c r="G32" s="19" t="s">
        <v>53</v>
      </c>
      <c r="H32" s="19" t="s">
        <v>14</v>
      </c>
      <c r="J32" s="21" t="str">
        <f>IF(B32&lt;&gt;"",CONCATENATE(inicio_consulta,C32,mid_consulta,A32,B32,fin_consulta),IF(A32&lt;&gt;"",CONCATENATE("-- ",A32),""))</f>
        <v>INSERT INTO tserver_permission VALUES (23,'com.ontimize.atomicHotelsApiRest.api.core.service.IBookingService/booking_now_by_room_numberQuery');</v>
      </c>
    </row>
    <row r="33" spans="1:10">
      <c r="A33" s="23" t="s">
        <v>37</v>
      </c>
      <c r="B33" s="23" t="s">
        <v>54</v>
      </c>
      <c r="C33" s="24">
        <f t="shared" si="3"/>
        <v>24</v>
      </c>
      <c r="D33" s="25" t="s">
        <v>50</v>
      </c>
      <c r="J33" s="21" t="str">
        <f>IF(B33&lt;&gt;"",CONCATENATE(inicio_consulta,C33,mid_consulta,A33,B33,fin_consulta),IF(A33&lt;&gt;"",CONCATENATE("-- ",A33),""))</f>
        <v>INSERT INTO tserver_permission VALUES (24,'com.ontimize.atomicHotelsApiRest.api.core.service.IBookingService/bookingSlotsInfoQuery');</v>
      </c>
    </row>
    <row r="34" spans="1:10">
      <c r="A34" s="19" t="s">
        <v>37</v>
      </c>
      <c r="B34" s="19" t="s">
        <v>55</v>
      </c>
      <c r="C34" s="20">
        <f t="shared" si="3"/>
        <v>25</v>
      </c>
      <c r="D34" s="19" t="s">
        <v>29</v>
      </c>
      <c r="E34" s="19" t="s">
        <v>12</v>
      </c>
      <c r="G34" s="19" t="s">
        <v>56</v>
      </c>
      <c r="H34" s="19" t="s">
        <v>14</v>
      </c>
      <c r="J34" s="21" t="str">
        <f>IF(B34&lt;&gt;"",CONCATENATE(inicio_consulta,C34,mid_consulta,A34,B34,fin_consulta),IF(A34&lt;&gt;"",CONCATENATE("-- ",A34),""))</f>
        <v>INSERT INTO tserver_permission VALUES (25,'com.ontimize.atomicHotelsApiRest.api.core.service.IBookingService/bookingCompleteInfoQuery');</v>
      </c>
    </row>
    <row r="35" spans="1:10">
      <c r="A35" s="23" t="s">
        <v>37</v>
      </c>
      <c r="B35" s="23" t="s">
        <v>57</v>
      </c>
      <c r="C35" s="24">
        <f t="shared" si="3"/>
        <v>26</v>
      </c>
      <c r="D35" s="25" t="s">
        <v>50</v>
      </c>
      <c r="J35" s="21" t="str">
        <f>IF(B35&lt;&gt;"",CONCATENATE(inicio_consulta,C35,mid_consulta,A35,B35,fin_consulta),IF(A35&lt;&gt;"",CONCATENATE("-- ",A35),""))</f>
        <v>INSERT INTO tserver_permission VALUES (26,'com.ontimize.atomicHotelsApiRest.api.core.service.IBookingService/bookingHotelRoomRoomTypeQuery');</v>
      </c>
    </row>
    <row r="36" spans="10:10">
      <c r="J36" s="21" t="str">
        <f>IF(B36&lt;&gt;"",CONCATENATE(inicio_consulta,C36,mid_consulta,A36,B36,fin_consulta),IF(A36&lt;&gt;"",CONCATENATE("-- ",A36),""))</f>
        <v/>
      </c>
    </row>
    <row r="37" spans="1:10">
      <c r="A37" s="19" t="s">
        <v>58</v>
      </c>
      <c r="J37" s="21" t="str">
        <f>IF(B37&lt;&gt;"",CONCATENATE(inicio_consulta,C37,mid_consulta,A37,B37,fin_consulta),IF(A37&lt;&gt;"",CONCATENATE("-- ",A37),""))</f>
        <v>-- bookingServiceExtra</v>
      </c>
    </row>
    <row r="38" spans="1:10">
      <c r="A38" s="19" t="s">
        <v>59</v>
      </c>
      <c r="B38" s="19" t="str">
        <f>IF(A37&lt;&gt;"",CONCATENATE(A37,"Query"),"")</f>
        <v>bookingServiceExtraQuery</v>
      </c>
      <c r="C38" s="20">
        <f>C35+1</f>
        <v>27</v>
      </c>
      <c r="D38" s="19" t="s">
        <v>29</v>
      </c>
      <c r="E38" s="19" t="s">
        <v>12</v>
      </c>
      <c r="G38" s="19" t="s">
        <v>60</v>
      </c>
      <c r="H38" s="19" t="s">
        <v>14</v>
      </c>
      <c r="J38" s="21" t="str">
        <f>IF(B38&lt;&gt;"",CONCATENATE(inicio_consulta,C38,mid_consulta,A38,B38,fin_consulta),IF(A38&lt;&gt;"",CONCATENATE("-- ",A38),""))</f>
        <v>INSERT INTO tserver_permission VALUES (27,'com.ontimize.atomicHotelsApiRest.api.core.service.IBookingServiceExtraService/bookingServiceExtraQuery');</v>
      </c>
    </row>
    <row r="39" spans="1:10">
      <c r="A39" s="19" t="s">
        <v>59</v>
      </c>
      <c r="B39" s="19" t="str">
        <f>IF(A37&lt;&gt;"",CONCATENATE(A37,"Insert"),"")</f>
        <v>bookingServiceExtraInsert</v>
      </c>
      <c r="C39" s="20">
        <f>C38+1</f>
        <v>28</v>
      </c>
      <c r="D39" s="19" t="s">
        <v>29</v>
      </c>
      <c r="E39" s="19" t="s">
        <v>12</v>
      </c>
      <c r="G39" s="19" t="s">
        <v>61</v>
      </c>
      <c r="H39" s="19" t="s">
        <v>18</v>
      </c>
      <c r="J39" s="21" t="str">
        <f>IF(B39&lt;&gt;"",CONCATENATE(inicio_consulta,C39,mid_consulta,A39,B39,fin_consulta),IF(A39&lt;&gt;"",CONCATENATE("-- ",A39),""))</f>
        <v>INSERT INTO tserver_permission VALUES (28,'com.ontimize.atomicHotelsApiRest.api.core.service.IBookingServiceExtraService/bookingServiceExtraInsert');</v>
      </c>
    </row>
    <row r="40" spans="1:10">
      <c r="A40" s="19" t="s">
        <v>59</v>
      </c>
      <c r="B40" s="19" t="str">
        <f>IF(A37&lt;&gt;"",CONCATENATE(A37,"Delete"),"")</f>
        <v>bookingServiceExtraDelete</v>
      </c>
      <c r="C40" s="20">
        <f t="shared" ref="C40:C42" si="4">C39+1</f>
        <v>29</v>
      </c>
      <c r="D40" s="19" t="s">
        <v>29</v>
      </c>
      <c r="E40" s="19" t="s">
        <v>12</v>
      </c>
      <c r="G40" s="19" t="s">
        <v>61</v>
      </c>
      <c r="H40" s="19" t="s">
        <v>21</v>
      </c>
      <c r="J40" s="21" t="str">
        <f>IF(B40&lt;&gt;"",CONCATENATE(inicio_consulta,C40,mid_consulta,A40,B40,fin_consulta),IF(A40&lt;&gt;"",CONCATENATE("-- ",A40),""))</f>
        <v>INSERT INTO tserver_permission VALUES (29,'com.ontimize.atomicHotelsApiRest.api.core.service.IBookingServiceExtraService/bookingServiceExtraDelete');</v>
      </c>
    </row>
    <row r="41" spans="1:10">
      <c r="A41" s="23" t="s">
        <v>59</v>
      </c>
      <c r="B41" s="23" t="s">
        <v>62</v>
      </c>
      <c r="C41" s="24">
        <f t="shared" si="4"/>
        <v>30</v>
      </c>
      <c r="D41" s="25" t="s">
        <v>50</v>
      </c>
      <c r="J41" s="21" t="str">
        <f>IF(B41&lt;&gt;"",CONCATENATE(inicio_consulta,C41,mid_consulta,A41,B41,fin_consulta),IF(A41&lt;&gt;"",CONCATENATE("-- ",A41),""))</f>
        <v>INSERT INTO tserver_permission VALUES (30,'com.ontimize.atomicHotelsApiRest.api.core.service.IBookingServiceExtraService/bookingExtraServicePriceUnitsTotalQuery');</v>
      </c>
    </row>
    <row r="42" spans="1:10">
      <c r="A42" s="23" t="s">
        <v>59</v>
      </c>
      <c r="B42" s="23" t="s">
        <v>63</v>
      </c>
      <c r="C42" s="24">
        <f t="shared" si="4"/>
        <v>31</v>
      </c>
      <c r="D42" s="25" t="s">
        <v>50</v>
      </c>
      <c r="J42" s="21" t="str">
        <f>IF(B42&lt;&gt;"",CONCATENATE(inicio_consulta,C42,mid_consulta,A42,B42,fin_consulta),IF(A42&lt;&gt;"",CONCATENATE("-- ",A42),""))</f>
        <v>INSERT INTO tserver_permission VALUES (31,'com.ontimize.atomicHotelsApiRest.api.core.service.IBookingServiceExtraService/extraServicesNameDescriptionUnitsPriceDateQuery');</v>
      </c>
    </row>
    <row r="43" spans="10:10">
      <c r="J43" s="21" t="str">
        <f>IF(B43&lt;&gt;"",CONCATENATE(inicio_consulta,C43,mid_consulta,A43,B43,fin_consulta),IF(A43&lt;&gt;"",CONCATENATE("-- ",A43),""))</f>
        <v/>
      </c>
    </row>
    <row r="44" spans="1:10">
      <c r="A44" s="19" t="s">
        <v>64</v>
      </c>
      <c r="J44" s="21" t="str">
        <f>IF(B44&lt;&gt;"",CONCATENATE(inicio_consulta,C44,mid_consulta,A44,B44,fin_consulta),IF(A44&lt;&gt;"",CONCATENATE("-- ",A44),""))</f>
        <v>-- country</v>
      </c>
    </row>
    <row r="45" spans="1:10">
      <c r="A45" s="19" t="s">
        <v>65</v>
      </c>
      <c r="B45" s="19" t="str">
        <f>IF(A44&lt;&gt;"",CONCATENATE(A44,"Query"),"")</f>
        <v>countryQuery</v>
      </c>
      <c r="C45" s="20">
        <f>C42+1</f>
        <v>32</v>
      </c>
      <c r="D45" s="19" t="s">
        <v>24</v>
      </c>
      <c r="E45" s="19" t="s">
        <v>16</v>
      </c>
      <c r="G45" s="19" t="s">
        <v>66</v>
      </c>
      <c r="H45" s="19" t="s">
        <v>14</v>
      </c>
      <c r="J45" s="21" t="str">
        <f>IF(B45&lt;&gt;"",CONCATENATE(inicio_consulta,C45,mid_consulta,A45,B45,fin_consulta),IF(A45&lt;&gt;"",CONCATENATE("-- ",A45),""))</f>
        <v>INSERT INTO tserver_permission VALUES (32,'com.ontimize.atomicHotelsApiRest.api.core.service.ICountryService/countryQuery');</v>
      </c>
    </row>
    <row r="46" ht="14.25" customHeight="1" spans="10:10">
      <c r="J46" s="21" t="str">
        <f>IF(B46&lt;&gt;"",CONCATENATE(inicio_consulta,C46,mid_consulta,A46,B46,fin_consulta),IF(A46&lt;&gt;"",CONCATENATE("-- ",A46),""))</f>
        <v/>
      </c>
    </row>
    <row r="47" spans="1:10">
      <c r="A47" s="19" t="s">
        <v>67</v>
      </c>
      <c r="J47" s="21" t="str">
        <f>IF(B47&lt;&gt;"",CONCATENATE(inicio_consulta,C47,mid_consulta,A47,B47,fin_consulta),IF(A47&lt;&gt;"",CONCATENATE("-- ",A47),""))</f>
        <v>-- creditCard</v>
      </c>
    </row>
    <row r="48" spans="1:10">
      <c r="A48" s="19" t="s">
        <v>68</v>
      </c>
      <c r="B48" s="19" t="str">
        <f>IF(A47&lt;&gt;"",CONCATENATE(A47,"Query"),"")</f>
        <v>creditCardQuery</v>
      </c>
      <c r="C48" s="20">
        <f>C45+1</f>
        <v>33</v>
      </c>
      <c r="D48" s="19" t="s">
        <v>24</v>
      </c>
      <c r="E48" s="19" t="s">
        <v>69</v>
      </c>
      <c r="G48" s="19" t="s">
        <v>70</v>
      </c>
      <c r="H48" s="19" t="s">
        <v>14</v>
      </c>
      <c r="J48" s="21" t="str">
        <f>IF(B48&lt;&gt;"",CONCATENATE(inicio_consulta,C48,mid_consulta,A48,B48,fin_consulta),IF(A48&lt;&gt;"",CONCATENATE("-- ",A48),""))</f>
        <v>INSERT INTO tserver_permission VALUES (33,'com.ontimize.atomicHotelsApiRest.api.core.service.ICreditCardService/creditCardQuery');</v>
      </c>
    </row>
    <row r="49" spans="1:10">
      <c r="A49" s="19" t="s">
        <v>68</v>
      </c>
      <c r="B49" s="19" t="str">
        <f>IF(A47&lt;&gt;"",CONCATENATE(A47,"Insert"),"")</f>
        <v>creditCardInsert</v>
      </c>
      <c r="C49" s="20">
        <f>C48+1</f>
        <v>34</v>
      </c>
      <c r="D49" s="19" t="s">
        <v>24</v>
      </c>
      <c r="E49" s="19" t="s">
        <v>69</v>
      </c>
      <c r="G49" s="19" t="s">
        <v>71</v>
      </c>
      <c r="H49" s="19" t="s">
        <v>18</v>
      </c>
      <c r="J49" s="21" t="str">
        <f>IF(B49&lt;&gt;"",CONCATENATE(inicio_consulta,C49,mid_consulta,A49,B49,fin_consulta),IF(A49&lt;&gt;"",CONCATENATE("-- ",A49),""))</f>
        <v>INSERT INTO tserver_permission VALUES (34,'com.ontimize.atomicHotelsApiRest.api.core.service.ICreditCardService/creditCardInsert');</v>
      </c>
    </row>
    <row r="50" spans="1:10">
      <c r="A50" s="19" t="s">
        <v>68</v>
      </c>
      <c r="B50" s="19" t="str">
        <f>IF(A47&lt;&gt;"",CONCATENATE(A47,"Delete"),"")</f>
        <v>creditCardDelete</v>
      </c>
      <c r="C50" s="20">
        <f>C49+1</f>
        <v>35</v>
      </c>
      <c r="D50" s="19" t="s">
        <v>24</v>
      </c>
      <c r="E50" s="19" t="s">
        <v>69</v>
      </c>
      <c r="G50" s="19" t="s">
        <v>71</v>
      </c>
      <c r="H50" s="19" t="s">
        <v>21</v>
      </c>
      <c r="J50" s="21" t="str">
        <f>IF(B50&lt;&gt;"",CONCATENATE(inicio_consulta,C50,mid_consulta,A50,B50,fin_consulta),IF(A50&lt;&gt;"",CONCATENATE("-- ",A50),""))</f>
        <v>INSERT INTO tserver_permission VALUES (35,'com.ontimize.atomicHotelsApiRest.api.core.service.ICreditCardService/creditCardDelete');</v>
      </c>
    </row>
    <row r="51" spans="10:10">
      <c r="J51" s="21" t="str">
        <f>IF(B51&lt;&gt;"",CONCATENATE(inicio_consulta,C51,mid_consulta,A51,B51,fin_consulta),IF(A51&lt;&gt;"",CONCATENATE("-- ",A51),""))</f>
        <v/>
      </c>
    </row>
    <row r="52" spans="1:10">
      <c r="A52" s="19" t="s">
        <v>72</v>
      </c>
      <c r="J52" s="21" t="str">
        <f>IF(B52&lt;&gt;"",CONCATENATE(inicio_consulta,C52,mid_consulta,A52,B52,fin_consulta),IF(A52&lt;&gt;"",CONCATENATE("-- ",A52),""))</f>
        <v>-- customerCreditCard</v>
      </c>
    </row>
    <row r="53" spans="1:10">
      <c r="A53" s="19" t="s">
        <v>73</v>
      </c>
      <c r="B53" s="19" t="str">
        <f>IF(A52&lt;&gt;"",CONCATENATE(A52,"Query"),"")</f>
        <v>customerCreditCardQuery</v>
      </c>
      <c r="C53" s="20">
        <f>C50+1</f>
        <v>36</v>
      </c>
      <c r="D53" s="19" t="s">
        <v>24</v>
      </c>
      <c r="E53" s="19" t="s">
        <v>69</v>
      </c>
      <c r="G53" s="19" t="s">
        <v>74</v>
      </c>
      <c r="H53" s="19" t="s">
        <v>14</v>
      </c>
      <c r="J53" s="21" t="str">
        <f>IF(B53&lt;&gt;"",CONCATENATE(inicio_consulta,C53,mid_consulta,A53,B53,fin_consulta),IF(A53&lt;&gt;"",CONCATENATE("-- ",A53),""))</f>
        <v>INSERT INTO tserver_permission VALUES (36,'com.ontimize.atomicHotelsApiRest.api.core.service.ICustomerCreditCardService/customerCreditCardQuery');</v>
      </c>
    </row>
    <row r="54" spans="1:10">
      <c r="A54" s="19" t="s">
        <v>73</v>
      </c>
      <c r="B54" s="19" t="str">
        <f>IF(A52&lt;&gt;"",CONCATENATE(A52,"Insert"),"")</f>
        <v>customerCreditCardInsert</v>
      </c>
      <c r="C54" s="20">
        <f>C53+1</f>
        <v>37</v>
      </c>
      <c r="D54" s="19" t="s">
        <v>24</v>
      </c>
      <c r="E54" s="19" t="s">
        <v>69</v>
      </c>
      <c r="G54" s="19" t="s">
        <v>75</v>
      </c>
      <c r="H54" s="19" t="s">
        <v>18</v>
      </c>
      <c r="J54" s="21" t="str">
        <f>IF(B54&lt;&gt;"",CONCATENATE(inicio_consulta,C54,mid_consulta,A54,B54,fin_consulta),IF(A54&lt;&gt;"",CONCATENATE("-- ",A54),""))</f>
        <v>INSERT INTO tserver_permission VALUES (37,'com.ontimize.atomicHotelsApiRest.api.core.service.ICustomerCreditCardService/customerCreditCardInsert');</v>
      </c>
    </row>
    <row r="55" spans="1:10">
      <c r="A55" s="19" t="s">
        <v>73</v>
      </c>
      <c r="B55" s="19" t="str">
        <f>IF(A52&lt;&gt;"",CONCATENATE(A52,"Delete"),"")</f>
        <v>customerCreditCardDelete</v>
      </c>
      <c r="C55" s="20">
        <f>C54+1</f>
        <v>38</v>
      </c>
      <c r="D55" s="19" t="s">
        <v>24</v>
      </c>
      <c r="E55" s="19" t="s">
        <v>69</v>
      </c>
      <c r="G55" s="19" t="s">
        <v>75</v>
      </c>
      <c r="H55" s="19" t="s">
        <v>21</v>
      </c>
      <c r="J55" s="21" t="str">
        <f>IF(B55&lt;&gt;"",CONCATENATE(inicio_consulta,C55,mid_consulta,A55,B55,fin_consulta),IF(A55&lt;&gt;"",CONCATENATE("-- ",A55),""))</f>
        <v>INSERT INTO tserver_permission VALUES (38,'com.ontimize.atomicHotelsApiRest.api.core.service.ICustomerCreditCardService/customerCreditCardDelete');</v>
      </c>
    </row>
    <row r="56" spans="10:10">
      <c r="J56" s="21" t="str">
        <f>IF(B56&lt;&gt;"",CONCATENATE(inicio_consulta,C56,mid_consulta,A56,B56,fin_consulta),IF(A56&lt;&gt;"",CONCATENATE("-- ",A56),""))</f>
        <v/>
      </c>
    </row>
    <row r="57" spans="1:10">
      <c r="A57" s="19" t="s">
        <v>76</v>
      </c>
      <c r="J57" s="21" t="str">
        <f>IF(B57&lt;&gt;"",CONCATENATE(inicio_consulta,C57,mid_consulta,A57,B57,fin_consulta),IF(A57&lt;&gt;"",CONCATENATE("-- ",A57),""))</f>
        <v>-- customer</v>
      </c>
    </row>
    <row r="58" spans="1:10">
      <c r="A58" s="19" t="s">
        <v>77</v>
      </c>
      <c r="B58" s="19" t="str">
        <f>IF(A57&lt;&gt;"",CONCATENATE(A57,"Query"),"")</f>
        <v>customerQuery</v>
      </c>
      <c r="C58" s="20">
        <f>C55+1</f>
        <v>39</v>
      </c>
      <c r="D58" s="19" t="s">
        <v>24</v>
      </c>
      <c r="E58" s="19" t="s">
        <v>69</v>
      </c>
      <c r="G58" s="19" t="s">
        <v>78</v>
      </c>
      <c r="H58" s="19" t="s">
        <v>14</v>
      </c>
      <c r="J58" s="21" t="str">
        <f>IF(B58&lt;&gt;"",CONCATENATE(inicio_consulta,C58,mid_consulta,A58,B58,fin_consulta),IF(A58&lt;&gt;"",CONCATENATE("-- ",A58),""))</f>
        <v>INSERT INTO tserver_permission VALUES (39,'com.ontimize.atomicHotelsApiRest.api.core.service.ICustomerService/customerQuery');</v>
      </c>
    </row>
    <row r="59" spans="1:10">
      <c r="A59" s="19" t="s">
        <v>77</v>
      </c>
      <c r="B59" s="19" t="s">
        <v>79</v>
      </c>
      <c r="C59" s="20">
        <f>C58+1</f>
        <v>40</v>
      </c>
      <c r="D59" s="19" t="s">
        <v>24</v>
      </c>
      <c r="E59" s="19" t="s">
        <v>69</v>
      </c>
      <c r="G59" s="19" t="s">
        <v>80</v>
      </c>
      <c r="H59" s="19" t="s">
        <v>14</v>
      </c>
      <c r="J59" s="21" t="str">
        <f>IF(B59&lt;&gt;"",CONCATENATE(inicio_consulta,C59,mid_consulta,A59,B59,fin_consulta),IF(A59&lt;&gt;"",CONCATENATE("-- ",A59),""))</f>
        <v>INSERT INTO tserver_permission VALUES (40,'com.ontimize.atomicHotelsApiRest.api.core.service.ICustomerService/mailAgreementQuery');</v>
      </c>
    </row>
    <row r="60" spans="1:10">
      <c r="A60" s="23" t="s">
        <v>77</v>
      </c>
      <c r="B60" s="23" t="s">
        <v>81</v>
      </c>
      <c r="C60" s="24">
        <f t="shared" ref="C60:C66" si="5">C59+1</f>
        <v>41</v>
      </c>
      <c r="D60" s="25" t="s">
        <v>50</v>
      </c>
      <c r="J60" s="21" t="str">
        <f>IF(B60&lt;&gt;"",CONCATENATE(inicio_consulta,C60,mid_consulta,A60,B60,fin_consulta),IF(A60&lt;&gt;"",CONCATENATE("-- ",A60),""))</f>
        <v>INSERT INTO tserver_permission VALUES (41,'com.ontimize.atomicHotelsApiRest.api.core.service.ICustomerService/isCustomerValidBookingHolder');</v>
      </c>
    </row>
    <row r="61" spans="1:10">
      <c r="A61" s="19" t="s">
        <v>77</v>
      </c>
      <c r="B61" s="19" t="str">
        <f>IF(A57&lt;&gt;"",CONCATENATE(A57,"Delete"),"")</f>
        <v>customerDelete</v>
      </c>
      <c r="C61" s="20">
        <f t="shared" si="5"/>
        <v>42</v>
      </c>
      <c r="D61" s="19" t="s">
        <v>19</v>
      </c>
      <c r="E61" s="19" t="s">
        <v>16</v>
      </c>
      <c r="G61" s="19" t="s">
        <v>82</v>
      </c>
      <c r="H61" s="19" t="s">
        <v>21</v>
      </c>
      <c r="J61" s="21" t="str">
        <f>IF(B61&lt;&gt;"",CONCATENATE(inicio_consulta,C61,mid_consulta,A61,B61,fin_consulta),IF(A61&lt;&gt;"",CONCATENATE("-- ",A61),""))</f>
        <v>INSERT INTO tserver_permission VALUES (42,'com.ontimize.atomicHotelsApiRest.api.core.service.ICustomerService/customerDelete');</v>
      </c>
    </row>
    <row r="62" spans="1:10">
      <c r="A62" s="19" t="s">
        <v>77</v>
      </c>
      <c r="B62" s="19" t="s">
        <v>83</v>
      </c>
      <c r="C62" s="20">
        <f t="shared" si="5"/>
        <v>43</v>
      </c>
      <c r="D62" s="19" t="s">
        <v>24</v>
      </c>
      <c r="E62" s="19" t="s">
        <v>69</v>
      </c>
      <c r="G62" s="19" t="s">
        <v>84</v>
      </c>
      <c r="H62" s="19" t="s">
        <v>18</v>
      </c>
      <c r="J62" s="21" t="str">
        <f>IF(B62&lt;&gt;"",CONCATENATE(inicio_consulta,C62,mid_consulta,A62,B62,fin_consulta),IF(A62&lt;&gt;"",CONCATENATE("-- ",A62),""))</f>
        <v>INSERT INTO tserver_permission VALUES (43,'com.ontimize.atomicHotelsApiRest.api.core.service.ICustomerService/businessCustomerInsert');</v>
      </c>
    </row>
    <row r="63" spans="1:10">
      <c r="A63" s="19" t="s">
        <v>77</v>
      </c>
      <c r="B63" s="19" t="s">
        <v>85</v>
      </c>
      <c r="C63" s="20">
        <f t="shared" si="5"/>
        <v>44</v>
      </c>
      <c r="D63" s="19" t="s">
        <v>24</v>
      </c>
      <c r="E63" s="19" t="s">
        <v>69</v>
      </c>
      <c r="G63" s="19" t="s">
        <v>86</v>
      </c>
      <c r="H63" s="19" t="s">
        <v>18</v>
      </c>
      <c r="J63" s="21" t="str">
        <f>IF(B63&lt;&gt;"",CONCATENATE(inicio_consulta,C63,mid_consulta,A63,B63,fin_consulta),IF(A63&lt;&gt;"",CONCATENATE("-- ",A63),""))</f>
        <v>INSERT INTO tserver_permission VALUES (44,'com.ontimize.atomicHotelsApiRest.api.core.service.ICustomerService/regularCustomerInsert');</v>
      </c>
    </row>
    <row r="64" spans="1:10">
      <c r="A64" s="19" t="s">
        <v>77</v>
      </c>
      <c r="B64" s="19" t="s">
        <v>87</v>
      </c>
      <c r="C64" s="20">
        <f t="shared" si="5"/>
        <v>45</v>
      </c>
      <c r="D64" s="19" t="s">
        <v>29</v>
      </c>
      <c r="E64" s="19" t="s">
        <v>16</v>
      </c>
      <c r="G64" s="19" t="s">
        <v>88</v>
      </c>
      <c r="H64" s="19" t="s">
        <v>20</v>
      </c>
      <c r="J64" s="21" t="str">
        <f>IF(B64&lt;&gt;"",CONCATENATE(inicio_consulta,C64,mid_consulta,A64,B64,fin_consulta),IF(A64&lt;&gt;"",CONCATENATE("-- ",A64),""))</f>
        <v>INSERT INTO tserver_permission VALUES (45,'com.ontimize.atomicHotelsApiRest.api.core.service.ICustomerService/customerCancelUpdate');</v>
      </c>
    </row>
    <row r="65" spans="1:10">
      <c r="A65" s="19" t="s">
        <v>77</v>
      </c>
      <c r="B65" s="19" t="s">
        <v>89</v>
      </c>
      <c r="C65" s="20">
        <f t="shared" si="5"/>
        <v>46</v>
      </c>
      <c r="D65" s="19" t="s">
        <v>24</v>
      </c>
      <c r="E65" s="19" t="s">
        <v>69</v>
      </c>
      <c r="G65" s="19" t="s">
        <v>90</v>
      </c>
      <c r="H65" s="19" t="s">
        <v>20</v>
      </c>
      <c r="J65" s="21" t="str">
        <f>IF(B65&lt;&gt;"",CONCATENATE(inicio_consulta,C65,mid_consulta,A65,B65,fin_consulta),IF(A65&lt;&gt;"",CONCATENATE("-- ",A65),""))</f>
        <v>INSERT INTO tserver_permission VALUES (46,'com.ontimize.atomicHotelsApiRest.api.core.service.ICustomerService/customerBusinessUpdate');</v>
      </c>
    </row>
    <row r="66" spans="1:10">
      <c r="A66" s="19" t="s">
        <v>77</v>
      </c>
      <c r="B66" s="19" t="s">
        <v>91</v>
      </c>
      <c r="C66" s="20">
        <f t="shared" si="5"/>
        <v>47</v>
      </c>
      <c r="D66" s="19" t="s">
        <v>24</v>
      </c>
      <c r="E66" s="19" t="s">
        <v>69</v>
      </c>
      <c r="G66" s="19" t="s">
        <v>92</v>
      </c>
      <c r="H66" s="19" t="s">
        <v>20</v>
      </c>
      <c r="J66" s="21" t="str">
        <f>IF(B66&lt;&gt;"",CONCATENATE(inicio_consulta,C66,mid_consulta,A66,B66,fin_consulta),IF(A66&lt;&gt;"",CONCATENATE("-- ",A66),""))</f>
        <v>INSERT INTO tserver_permission VALUES (47,'com.ontimize.atomicHotelsApiRest.api.core.service.ICustomerService/customerRegularUpdate');</v>
      </c>
    </row>
    <row r="67" spans="10:10">
      <c r="J67" s="21" t="str">
        <f>IF(B67&lt;&gt;"",CONCATENATE(inicio_consulta,C67,mid_consulta,A67,B67,fin_consulta),IF(A67&lt;&gt;"",CONCATENATE("-- ",A67),""))</f>
        <v/>
      </c>
    </row>
    <row r="68" spans="1:10">
      <c r="A68" s="19" t="s">
        <v>93</v>
      </c>
      <c r="J68" s="21" t="str">
        <f>IF(B68&lt;&gt;"",CONCATENATE(inicio_consulta,C68,mid_consulta,A68,B68,fin_consulta),IF(A68&lt;&gt;"",CONCATENATE("-- ",A68),""))</f>
        <v>-- feature</v>
      </c>
    </row>
    <row r="69" spans="1:10">
      <c r="A69" s="19" t="s">
        <v>94</v>
      </c>
      <c r="B69" s="19" t="str">
        <f>IF(A68&lt;&gt;"",CONCATENATE(A68,"Query"),"")</f>
        <v>featureQuery</v>
      </c>
      <c r="C69" s="20">
        <f>C66+1</f>
        <v>48</v>
      </c>
      <c r="D69" s="19" t="s">
        <v>24</v>
      </c>
      <c r="E69" s="19" t="s">
        <v>16</v>
      </c>
      <c r="G69" s="19" t="s">
        <v>95</v>
      </c>
      <c r="H69" s="19" t="s">
        <v>14</v>
      </c>
      <c r="J69" s="21" t="str">
        <f>IF(B69&lt;&gt;"",CONCATENATE(inicio_consulta,C69,mid_consulta,A69,B69,fin_consulta),IF(A69&lt;&gt;"",CONCATENATE("-- ",A69),""))</f>
        <v>INSERT INTO tserver_permission VALUES (48,'com.ontimize.atomicHotelsApiRest.api.core.service.IFeatureService/featureQuery');</v>
      </c>
    </row>
    <row r="70" spans="1:10">
      <c r="A70" s="19" t="s">
        <v>94</v>
      </c>
      <c r="B70" s="19" t="str">
        <f>IF(A68&lt;&gt;"",CONCATENATE(A68,"Insert"),"")</f>
        <v>featureInsert</v>
      </c>
      <c r="C70" s="20">
        <f>C69+1</f>
        <v>49</v>
      </c>
      <c r="D70" s="19" t="s">
        <v>15</v>
      </c>
      <c r="E70" s="19" t="s">
        <v>16</v>
      </c>
      <c r="G70" s="19" t="s">
        <v>96</v>
      </c>
      <c r="H70" s="19" t="s">
        <v>18</v>
      </c>
      <c r="J70" s="21" t="str">
        <f>IF(B70&lt;&gt;"",CONCATENATE(inicio_consulta,C70,mid_consulta,A70,B70,fin_consulta),IF(A70&lt;&gt;"",CONCATENATE("-- ",A70),""))</f>
        <v>INSERT INTO tserver_permission VALUES (49,'com.ontimize.atomicHotelsApiRest.api.core.service.IFeatureService/featureInsert');</v>
      </c>
    </row>
    <row r="71" spans="1:10">
      <c r="A71" s="19" t="s">
        <v>94</v>
      </c>
      <c r="B71" s="19" t="str">
        <f>IF(A68&lt;&gt;"",CONCATENATE(A68,"Update"),"")</f>
        <v>featureUpdate</v>
      </c>
      <c r="C71" s="20">
        <f t="shared" ref="C71:C72" si="6">C70+1</f>
        <v>50</v>
      </c>
      <c r="D71" s="19" t="s">
        <v>15</v>
      </c>
      <c r="E71" s="19" t="s">
        <v>16</v>
      </c>
      <c r="G71" s="19" t="s">
        <v>96</v>
      </c>
      <c r="H71" s="19" t="s">
        <v>20</v>
      </c>
      <c r="J71" s="21" t="str">
        <f>IF(B71&lt;&gt;"",CONCATENATE(inicio_consulta,C71,mid_consulta,A71,B71,fin_consulta),IF(A71&lt;&gt;"",CONCATENATE("-- ",A71),""))</f>
        <v>INSERT INTO tserver_permission VALUES (50,'com.ontimize.atomicHotelsApiRest.api.core.service.IFeatureService/featureUpdate');</v>
      </c>
    </row>
    <row r="72" spans="1:10">
      <c r="A72" s="19" t="s">
        <v>94</v>
      </c>
      <c r="B72" s="19" t="str">
        <f>IF(A68&lt;&gt;"",CONCATENATE(A68,"Delete"),"")</f>
        <v>featureDelete</v>
      </c>
      <c r="C72" s="20">
        <f t="shared" si="6"/>
        <v>51</v>
      </c>
      <c r="D72" s="19" t="s">
        <v>15</v>
      </c>
      <c r="E72" s="19" t="s">
        <v>16</v>
      </c>
      <c r="G72" s="19" t="s">
        <v>96</v>
      </c>
      <c r="H72" s="19" t="s">
        <v>21</v>
      </c>
      <c r="J72" s="21" t="str">
        <f>IF(B72&lt;&gt;"",CONCATENATE(inicio_consulta,C72,mid_consulta,A72,B72,fin_consulta),IF(A72&lt;&gt;"",CONCATENATE("-- ",A72),""))</f>
        <v>INSERT INTO tserver_permission VALUES (51,'com.ontimize.atomicHotelsApiRest.api.core.service.IFeatureService/featureDelete');</v>
      </c>
    </row>
    <row r="73" spans="10:10">
      <c r="J73" s="21" t="str">
        <f>IF(B73&lt;&gt;"",CONCATENATE(inicio_consulta,C73,mid_consulta,A73,B73,fin_consulta),IF(A73&lt;&gt;"",CONCATENATE("-- ",A73),""))</f>
        <v/>
      </c>
    </row>
    <row r="74" spans="1:10">
      <c r="A74" s="19" t="s">
        <v>97</v>
      </c>
      <c r="J74" s="21" t="str">
        <f>IF(B74&lt;&gt;"",CONCATENATE(inicio_consulta,C74,mid_consulta,A74,B74,fin_consulta),IF(A74&lt;&gt;"",CONCATENATE("-- ",A74),""))</f>
        <v>-- hotelServiceExtra</v>
      </c>
    </row>
    <row r="75" spans="1:10">
      <c r="A75" s="19" t="s">
        <v>98</v>
      </c>
      <c r="B75" s="19" t="str">
        <f>IF(A74&lt;&gt;"",CONCATENATE(A74,"Query"),"")</f>
        <v>hotelServiceExtraQuery</v>
      </c>
      <c r="C75" s="20">
        <f>C72+1</f>
        <v>52</v>
      </c>
      <c r="D75" s="19" t="s">
        <v>24</v>
      </c>
      <c r="E75" s="19" t="s">
        <v>12</v>
      </c>
      <c r="G75" s="19" t="s">
        <v>99</v>
      </c>
      <c r="H75" s="19" t="s">
        <v>14</v>
      </c>
      <c r="J75" s="21" t="str">
        <f>IF(B75&lt;&gt;"",CONCATENATE(inicio_consulta,C75,mid_consulta,A75,B75,fin_consulta),IF(A75&lt;&gt;"",CONCATENATE("-- ",A75),""))</f>
        <v>INSERT INTO tserver_permission VALUES (52,'com.ontimize.atomicHotelsApiRest.api.core.service.IHotelServiceExtraService/hotelServiceExtraQuery');</v>
      </c>
    </row>
    <row r="76" spans="1:10">
      <c r="A76" s="19" t="s">
        <v>98</v>
      </c>
      <c r="B76" s="19" t="str">
        <f>IF(A74&lt;&gt;"",CONCATENATE(A74,"Insert"),"")</f>
        <v>hotelServiceExtraInsert</v>
      </c>
      <c r="C76" s="20">
        <f>C75+1</f>
        <v>53</v>
      </c>
      <c r="D76" s="19" t="s">
        <v>19</v>
      </c>
      <c r="E76" s="19" t="s">
        <v>100</v>
      </c>
      <c r="G76" s="19" t="s">
        <v>101</v>
      </c>
      <c r="H76" s="19" t="s">
        <v>18</v>
      </c>
      <c r="J76" s="21" t="str">
        <f>IF(B76&lt;&gt;"",CONCATENATE(inicio_consulta,C76,mid_consulta,A76,B76,fin_consulta),IF(A76&lt;&gt;"",CONCATENATE("-- ",A76),""))</f>
        <v>INSERT INTO tserver_permission VALUES (53,'com.ontimize.atomicHotelsApiRest.api.core.service.IHotelServiceExtraService/hotelServiceExtraInsert');</v>
      </c>
    </row>
    <row r="77" spans="1:10">
      <c r="A77" s="19" t="s">
        <v>98</v>
      </c>
      <c r="B77" s="19" t="str">
        <f>IF(A74&lt;&gt;"",CONCATENATE(A74,"Update"),"")</f>
        <v>hotelServiceExtraUpdate</v>
      </c>
      <c r="C77" s="20">
        <f t="shared" ref="C77:C78" si="7">C76+1</f>
        <v>54</v>
      </c>
      <c r="D77" s="19" t="s">
        <v>29</v>
      </c>
      <c r="E77" s="19" t="s">
        <v>12</v>
      </c>
      <c r="G77" s="19" t="s">
        <v>101</v>
      </c>
      <c r="H77" s="19" t="s">
        <v>20</v>
      </c>
      <c r="J77" s="21" t="str">
        <f>IF(B77&lt;&gt;"",CONCATENATE(inicio_consulta,C77,mid_consulta,A77,B77,fin_consulta),IF(A77&lt;&gt;"",CONCATENATE("-- ",A77),""))</f>
        <v>INSERT INTO tserver_permission VALUES (54,'com.ontimize.atomicHotelsApiRest.api.core.service.IHotelServiceExtraService/hotelServiceExtraUpdate');</v>
      </c>
    </row>
    <row r="78" spans="1:10">
      <c r="A78" s="19" t="s">
        <v>98</v>
      </c>
      <c r="B78" s="19" t="str">
        <f>IF(A74&lt;&gt;"",CONCATENATE(A74,"Delete"),"")</f>
        <v>hotelServiceExtraDelete</v>
      </c>
      <c r="C78" s="20">
        <f t="shared" si="7"/>
        <v>55</v>
      </c>
      <c r="D78" s="19" t="s">
        <v>19</v>
      </c>
      <c r="E78" s="19" t="s">
        <v>100</v>
      </c>
      <c r="G78" s="19" t="s">
        <v>101</v>
      </c>
      <c r="H78" s="19" t="s">
        <v>21</v>
      </c>
      <c r="J78" s="21" t="str">
        <f>IF(B78&lt;&gt;"",CONCATENATE(inicio_consulta,C78,mid_consulta,A78,B78,fin_consulta),IF(A78&lt;&gt;"",CONCATENATE("-- ",A78),""))</f>
        <v>INSERT INTO tserver_permission VALUES (55,'com.ontimize.atomicHotelsApiRest.api.core.service.IHotelServiceExtraService/hotelServiceExtraDelete');</v>
      </c>
    </row>
    <row r="79" spans="10:10">
      <c r="J79" s="21" t="str">
        <f>IF(B79&lt;&gt;"",CONCATENATE(inicio_consulta,C79,mid_consulta,A79,B79,fin_consulta),IF(A79&lt;&gt;"",CONCATENATE("-- ",A79),""))</f>
        <v/>
      </c>
    </row>
    <row r="80" spans="1:10">
      <c r="A80" s="19" t="s">
        <v>102</v>
      </c>
      <c r="J80" s="21" t="str">
        <f>IF(B80&lt;&gt;"",CONCATENATE(inicio_consulta,C80,mid_consulta,A80,B80,fin_consulta),IF(A80&lt;&gt;"",CONCATENATE("-- ",A80),""))</f>
        <v>-- hotelService</v>
      </c>
    </row>
    <row r="81" spans="1:10">
      <c r="A81" s="19" t="s">
        <v>103</v>
      </c>
      <c r="B81" s="19" t="str">
        <f>IF(A80&lt;&gt;"",CONCATENATE(A80,"Query"),"")</f>
        <v>hotelServiceQuery</v>
      </c>
      <c r="C81" s="20">
        <f>C78+1</f>
        <v>56</v>
      </c>
      <c r="D81" s="19" t="s">
        <v>24</v>
      </c>
      <c r="E81" s="19" t="s">
        <v>12</v>
      </c>
      <c r="G81" s="19" t="s">
        <v>13</v>
      </c>
      <c r="H81" s="19" t="s">
        <v>14</v>
      </c>
      <c r="J81" s="21" t="str">
        <f>IF(B81&lt;&gt;"",CONCATENATE(inicio_consulta,C81,mid_consulta,A81,B81,fin_consulta),IF(A81&lt;&gt;"",CONCATENATE("-- ",A81),""))</f>
        <v>INSERT INTO tserver_permission VALUES (56,'com.ontimize.atomicHotelsApiRest.api.core.service.IHotelServiceService/hotelServiceQuery');</v>
      </c>
    </row>
    <row r="82" spans="1:10">
      <c r="A82" s="19" t="s">
        <v>103</v>
      </c>
      <c r="B82" s="19" t="str">
        <f>IF(A80&lt;&gt;"",CONCATENATE(A80,"Insert"),"")</f>
        <v>hotelServiceInsert</v>
      </c>
      <c r="C82" s="20">
        <f>C81+1</f>
        <v>57</v>
      </c>
      <c r="D82" s="19" t="s">
        <v>19</v>
      </c>
      <c r="E82" s="19" t="s">
        <v>100</v>
      </c>
      <c r="G82" s="19" t="s">
        <v>17</v>
      </c>
      <c r="H82" s="19" t="s">
        <v>18</v>
      </c>
      <c r="J82" s="21" t="str">
        <f>IF(B82&lt;&gt;"",CONCATENATE(inicio_consulta,C82,mid_consulta,A82,B82,fin_consulta),IF(A82&lt;&gt;"",CONCATENATE("-- ",A82),""))</f>
        <v>INSERT INTO tserver_permission VALUES (57,'com.ontimize.atomicHotelsApiRest.api.core.service.IHotelServiceService/hotelServiceInsert');</v>
      </c>
    </row>
    <row r="83" spans="1:10">
      <c r="A83" s="19" t="s">
        <v>103</v>
      </c>
      <c r="B83" s="19" t="str">
        <f>IF(A80&lt;&gt;"",CONCATENATE(A80,"Update"),"")</f>
        <v>hotelServiceUpdate</v>
      </c>
      <c r="C83" s="20">
        <f t="shared" ref="C83:C84" si="8">C82+1</f>
        <v>58</v>
      </c>
      <c r="D83" s="19" t="s">
        <v>19</v>
      </c>
      <c r="E83" s="19" t="s">
        <v>100</v>
      </c>
      <c r="G83" s="19" t="s">
        <v>17</v>
      </c>
      <c r="H83" s="19" t="s">
        <v>20</v>
      </c>
      <c r="J83" s="21" t="str">
        <f>IF(B83&lt;&gt;"",CONCATENATE(inicio_consulta,C83,mid_consulta,A83,B83,fin_consulta),IF(A83&lt;&gt;"",CONCATENATE("-- ",A83),""))</f>
        <v>INSERT INTO tserver_permission VALUES (58,'com.ontimize.atomicHotelsApiRest.api.core.service.IHotelServiceService/hotelServiceUpdate');</v>
      </c>
    </row>
    <row r="84" spans="1:10">
      <c r="A84" s="19" t="s">
        <v>103</v>
      </c>
      <c r="B84" s="19" t="str">
        <f>IF(A80&lt;&gt;"",CONCATENATE(A80,"Delete"),"")</f>
        <v>hotelServiceDelete</v>
      </c>
      <c r="C84" s="20">
        <f t="shared" si="8"/>
        <v>59</v>
      </c>
      <c r="D84" s="19" t="s">
        <v>19</v>
      </c>
      <c r="E84" s="19" t="s">
        <v>100</v>
      </c>
      <c r="G84" s="19" t="s">
        <v>17</v>
      </c>
      <c r="H84" s="19" t="s">
        <v>21</v>
      </c>
      <c r="J84" s="21" t="str">
        <f>IF(B84&lt;&gt;"",CONCATENATE(inicio_consulta,C84,mid_consulta,A84,B84,fin_consulta),IF(A84&lt;&gt;"",CONCATENATE("-- ",A84),""))</f>
        <v>INSERT INTO tserver_permission VALUES (59,'com.ontimize.atomicHotelsApiRest.api.core.service.IHotelServiceService/hotelServiceDelete');</v>
      </c>
    </row>
    <row r="85" spans="10:10">
      <c r="J85" s="21" t="str">
        <f>IF(B85&lt;&gt;"",CONCATENATE(inicio_consulta,C85,mid_consulta,A85,B85,fin_consulta),IF(A85&lt;&gt;"",CONCATENATE("-- ",A85),""))</f>
        <v/>
      </c>
    </row>
    <row r="86" spans="1:10">
      <c r="A86" s="19" t="s">
        <v>104</v>
      </c>
      <c r="J86" s="21" t="str">
        <f>IF(B86&lt;&gt;"",CONCATENATE(inicio_consulta,C86,mid_consulta,A86,B86,fin_consulta),IF(A86&lt;&gt;"",CONCATENATE("-- ",A86),""))</f>
        <v>-- receipt</v>
      </c>
    </row>
    <row r="87" spans="1:10">
      <c r="A87" s="19" t="s">
        <v>105</v>
      </c>
      <c r="B87" s="19" t="str">
        <f>IF(A86&lt;&gt;"",CONCATENATE(A86,"Query"),"")</f>
        <v>receiptQuery</v>
      </c>
      <c r="C87" s="20">
        <f>C84+1</f>
        <v>60</v>
      </c>
      <c r="D87" s="19" t="s">
        <v>29</v>
      </c>
      <c r="E87" s="19" t="s">
        <v>12</v>
      </c>
      <c r="G87" s="19" t="s">
        <v>106</v>
      </c>
      <c r="H87" s="19" t="s">
        <v>14</v>
      </c>
      <c r="J87" s="21" t="str">
        <f>IF(B87&lt;&gt;"",CONCATENATE(inicio_consulta,C87,mid_consulta,A87,B87,fin_consulta),IF(A87&lt;&gt;"",CONCATENATE("-- ",A87),""))</f>
        <v>INSERT INTO tserver_permission VALUES (60,'com.ontimize.atomicHotelsApiRest.api.core.service.IReceiptService/receiptQuery');</v>
      </c>
    </row>
    <row r="88" spans="1:10">
      <c r="A88" s="19" t="s">
        <v>105</v>
      </c>
      <c r="B88" s="19" t="str">
        <f>IF(A86&lt;&gt;"",CONCATENATE(A86,"Insert"),"")</f>
        <v>receiptInsert</v>
      </c>
      <c r="C88" s="20">
        <f>C87+1</f>
        <v>61</v>
      </c>
      <c r="D88" s="19" t="s">
        <v>29</v>
      </c>
      <c r="E88" s="19" t="s">
        <v>12</v>
      </c>
      <c r="G88" s="19" t="s">
        <v>107</v>
      </c>
      <c r="H88" s="19" t="s">
        <v>18</v>
      </c>
      <c r="J88" s="21" t="str">
        <f>IF(B88&lt;&gt;"",CONCATENATE(inicio_consulta,C88,mid_consulta,A88,B88,fin_consulta),IF(A88&lt;&gt;"",CONCATENATE("-- ",A88),""))</f>
        <v>INSERT INTO tserver_permission VALUES (61,'com.ontimize.atomicHotelsApiRest.api.core.service.IReceiptService/receiptInsert');</v>
      </c>
    </row>
    <row r="89" spans="1:10">
      <c r="A89" s="19" t="s">
        <v>105</v>
      </c>
      <c r="B89" s="19" t="s">
        <v>108</v>
      </c>
      <c r="C89" s="20">
        <f t="shared" ref="C89:C90" si="9">C88+1</f>
        <v>62</v>
      </c>
      <c r="D89" s="19" t="s">
        <v>29</v>
      </c>
      <c r="E89" s="19" t="s">
        <v>12</v>
      </c>
      <c r="G89" s="19" t="s">
        <v>107</v>
      </c>
      <c r="H89" s="19" t="s">
        <v>20</v>
      </c>
      <c r="J89" s="21" t="str">
        <f>IF(B89&lt;&gt;"",CONCATENATE(inicio_consulta,C89,mid_consulta,A89,B89,fin_consulta),IF(A89&lt;&gt;"",CONCATENATE("-- ",A89),""))</f>
        <v>INSERT INTO tserver_permission VALUES (62,'com.ontimize.atomicHotelsApiRest.api.core.service.IReceiptService/completeReceiptQuery');</v>
      </c>
    </row>
    <row r="90" spans="1:10">
      <c r="A90" s="19" t="s">
        <v>105</v>
      </c>
      <c r="B90" s="19" t="str">
        <f>IF(A86&lt;&gt;"",CONCATENATE(A86,"Delete"),"")</f>
        <v>receiptDelete</v>
      </c>
      <c r="C90" s="20">
        <f t="shared" si="9"/>
        <v>63</v>
      </c>
      <c r="D90" s="19" t="s">
        <v>29</v>
      </c>
      <c r="E90" s="19" t="s">
        <v>12</v>
      </c>
      <c r="G90" s="19" t="s">
        <v>107</v>
      </c>
      <c r="H90" s="19" t="s">
        <v>21</v>
      </c>
      <c r="J90" s="21" t="str">
        <f>IF(B90&lt;&gt;"",CONCATENATE(inicio_consulta,C90,mid_consulta,A90,B90,fin_consulta),IF(A90&lt;&gt;"",CONCATENATE("-- ",A90),""))</f>
        <v>INSERT INTO tserver_permission VALUES (63,'com.ontimize.atomicHotelsApiRest.api.core.service.IReceiptService/receiptDelete');</v>
      </c>
    </row>
    <row r="91" spans="10:10">
      <c r="J91" s="21" t="str">
        <f>IF(B91&lt;&gt;"",CONCATENATE(inicio_consulta,C91,mid_consulta,A91,B91,fin_consulta),IF(A91&lt;&gt;"",CONCATENATE("-- ",A91),""))</f>
        <v/>
      </c>
    </row>
    <row r="92" spans="1:10">
      <c r="A92" s="19" t="s">
        <v>109</v>
      </c>
      <c r="J92" s="21" t="str">
        <f>IF(B92&lt;&gt;"",CONCATENATE(inicio_consulta,C92,mid_consulta,A92,B92,fin_consulta),IF(A92&lt;&gt;"",CONCATENATE("-- ",A92),""))</f>
        <v>-- room</v>
      </c>
    </row>
    <row r="93" spans="1:10">
      <c r="A93" s="19" t="s">
        <v>110</v>
      </c>
      <c r="B93" s="19" t="str">
        <f>IF(A92&lt;&gt;"",CONCATENATE(A92,"Query"),"")</f>
        <v>roomQuery</v>
      </c>
      <c r="C93" s="20">
        <f>C90+1</f>
        <v>64</v>
      </c>
      <c r="D93" s="19" t="s">
        <v>24</v>
      </c>
      <c r="E93" s="19" t="s">
        <v>12</v>
      </c>
      <c r="G93" s="19" t="s">
        <v>111</v>
      </c>
      <c r="H93" s="19" t="s">
        <v>14</v>
      </c>
      <c r="J93" s="21" t="str">
        <f>IF(B93&lt;&gt;"",CONCATENATE(inicio_consulta,C93,mid_consulta,A93,B93,fin_consulta),IF(A93&lt;&gt;"",CONCATENATE("-- ",A93),""))</f>
        <v>INSERT INTO tserver_permission VALUES (64,'com.ontimize.atomicHotelsApiRest.api.core.service.IRoomService/roomQuery');</v>
      </c>
    </row>
    <row r="94" spans="1:10">
      <c r="A94" s="19" t="s">
        <v>110</v>
      </c>
      <c r="B94" s="19" t="str">
        <f>IF(A92&lt;&gt;"",CONCATENATE(A92,"Insert"),"")</f>
        <v>roomInsert</v>
      </c>
      <c r="C94" s="20">
        <f>C93+1</f>
        <v>65</v>
      </c>
      <c r="D94" s="19" t="s">
        <v>19</v>
      </c>
      <c r="E94" s="19" t="s">
        <v>100</v>
      </c>
      <c r="G94" s="19" t="s">
        <v>112</v>
      </c>
      <c r="H94" s="19" t="s">
        <v>18</v>
      </c>
      <c r="J94" s="21" t="str">
        <f>IF(B94&lt;&gt;"",CONCATENATE(inicio_consulta,C94,mid_consulta,A94,B94,fin_consulta),IF(A94&lt;&gt;"",CONCATENATE("-- ",A94),""))</f>
        <v>INSERT INTO tserver_permission VALUES (65,'com.ontimize.atomicHotelsApiRest.api.core.service.IRoomService/roomInsert');</v>
      </c>
    </row>
    <row r="95" spans="1:10">
      <c r="A95" s="19" t="s">
        <v>110</v>
      </c>
      <c r="B95" s="19" t="str">
        <f>IF(A92&lt;&gt;"",CONCATENATE(A92,"Update"),"")</f>
        <v>roomUpdate</v>
      </c>
      <c r="C95" s="20">
        <f t="shared" ref="C95:C100" si="10">C94+1</f>
        <v>66</v>
      </c>
      <c r="D95" s="19" t="s">
        <v>19</v>
      </c>
      <c r="E95" s="19" t="s">
        <v>100</v>
      </c>
      <c r="G95" s="19" t="s">
        <v>112</v>
      </c>
      <c r="H95" s="19" t="s">
        <v>20</v>
      </c>
      <c r="J95" s="21" t="str">
        <f>IF(B95&lt;&gt;"",CONCATENATE(inicio_consulta,C95,mid_consulta,A95,B95,fin_consulta),IF(A95&lt;&gt;"",CONCATENATE("-- ",A95),""))</f>
        <v>INSERT INTO tserver_permission VALUES (66,'com.ontimize.atomicHotelsApiRest.api.core.service.IRoomService/roomUpdate');</v>
      </c>
    </row>
    <row r="96" spans="1:10">
      <c r="A96" s="19" t="s">
        <v>110</v>
      </c>
      <c r="B96" s="19" t="str">
        <f>IF(A92&lt;&gt;"",CONCATENATE(A92,"Delete"),"")</f>
        <v>roomDelete</v>
      </c>
      <c r="C96" s="20">
        <f t="shared" si="10"/>
        <v>67</v>
      </c>
      <c r="D96" s="19" t="s">
        <v>19</v>
      </c>
      <c r="E96" s="19" t="s">
        <v>100</v>
      </c>
      <c r="G96" s="19" t="s">
        <v>112</v>
      </c>
      <c r="H96" s="19" t="s">
        <v>21</v>
      </c>
      <c r="J96" s="21" t="str">
        <f>IF(B96&lt;&gt;"",CONCATENATE(inicio_consulta,C96,mid_consulta,A96,B96,fin_consulta),IF(A96&lt;&gt;"",CONCATENATE("-- ",A96),""))</f>
        <v>INSERT INTO tserver_permission VALUES (67,'com.ontimize.atomicHotelsApiRest.api.core.service.IRoomService/roomDelete');</v>
      </c>
    </row>
    <row r="97" spans="1:10">
      <c r="A97" s="19" t="s">
        <v>110</v>
      </c>
      <c r="B97" s="19" t="s">
        <v>113</v>
      </c>
      <c r="C97" s="20">
        <f t="shared" si="10"/>
        <v>68</v>
      </c>
      <c r="D97" s="19" t="s">
        <v>24</v>
      </c>
      <c r="E97" s="19" t="s">
        <v>12</v>
      </c>
      <c r="G97" s="19" t="s">
        <v>114</v>
      </c>
      <c r="H97" s="19" t="s">
        <v>14</v>
      </c>
      <c r="J97" s="21" t="str">
        <f>IF(B97&lt;&gt;"",CONCATENATE(inicio_consulta,C97,mid_consulta,A97,B97,fin_consulta),IF(A97&lt;&gt;"",CONCATENATE("-- ",A97),""))</f>
        <v>INSERT INTO tserver_permission VALUES (68,'com.ontimize.atomicHotelsApiRest.api.core.service.IRoomService/roomsUnbookedInRangeQuery');</v>
      </c>
    </row>
    <row r="98" spans="1:10">
      <c r="A98" s="23" t="s">
        <v>110</v>
      </c>
      <c r="B98" s="23" t="s">
        <v>115</v>
      </c>
      <c r="C98" s="24">
        <f t="shared" si="10"/>
        <v>69</v>
      </c>
      <c r="D98" s="25" t="s">
        <v>50</v>
      </c>
      <c r="J98" s="21" t="str">
        <f>IF(B98&lt;&gt;"",CONCATENATE(inicio_consulta,C98,mid_consulta,A98,B98,fin_consulta),IF(A98&lt;&gt;"",CONCATENATE("-- ",A98),""))</f>
        <v>INSERT INTO tserver_permission VALUES (69,'com.ontimize.atomicHotelsApiRest.api.core.service.IRoomService/isRoomUnbookedgInRange');</v>
      </c>
    </row>
    <row r="99" spans="1:10">
      <c r="A99" s="19" t="s">
        <v>110</v>
      </c>
      <c r="B99" s="19" t="s">
        <v>116</v>
      </c>
      <c r="C99" s="20">
        <f t="shared" si="10"/>
        <v>70</v>
      </c>
      <c r="D99" s="19" t="s">
        <v>24</v>
      </c>
      <c r="E99" s="19" t="s">
        <v>12</v>
      </c>
      <c r="G99" s="19" t="s">
        <v>117</v>
      </c>
      <c r="H99" s="19" t="s">
        <v>14</v>
      </c>
      <c r="J99" s="21" t="str">
        <f>IF(B99&lt;&gt;"",CONCATENATE(inicio_consulta,C99,mid_consulta,A99,B99,fin_consulta),IF(A99&lt;&gt;"",CONCATENATE("-- ",A99),""))</f>
        <v>INSERT INTO tserver_permission VALUES (70,'com.ontimize.atomicHotelsApiRest.api.core.service.IRoomService/roomInfoQuery');</v>
      </c>
    </row>
    <row r="100" spans="1:10">
      <c r="A100" s="19" t="s">
        <v>110</v>
      </c>
      <c r="B100" s="19" t="s">
        <v>118</v>
      </c>
      <c r="C100" s="20">
        <f t="shared" si="10"/>
        <v>71</v>
      </c>
      <c r="D100" s="19" t="s">
        <v>24</v>
      </c>
      <c r="E100" s="19" t="s">
        <v>12</v>
      </c>
      <c r="G100" s="19" t="s">
        <v>119</v>
      </c>
      <c r="H100" s="19" t="s">
        <v>14</v>
      </c>
      <c r="J100" s="21" t="str">
        <f>IF(B100&lt;&gt;"",CONCATENATE(inicio_consulta,C100,mid_consulta,A100,B100,fin_consulta),IF(A100&lt;&gt;"",CONCATENATE("-- ",A100),""))</f>
        <v>INSERT INTO tserver_permission VALUES (71,'com.ontimize.atomicHotelsApiRest.api.core.service.IRoomService/infoHotelFeaturesQuery');</v>
      </c>
    </row>
    <row r="101" spans="10:10">
      <c r="J101" s="21" t="str">
        <f>IF(B101&lt;&gt;"",CONCATENATE(inicio_consulta,C101,mid_consulta,A101,B101,fin_consulta),IF(A101&lt;&gt;"",CONCATENATE("-- ",A101),""))</f>
        <v/>
      </c>
    </row>
    <row r="102" spans="1:10">
      <c r="A102" s="19" t="s">
        <v>120</v>
      </c>
      <c r="J102" s="21" t="str">
        <f>IF(B102&lt;&gt;"",CONCATENATE(inicio_consulta,C102,mid_consulta,A102,B102,fin_consulta),IF(A102&lt;&gt;"",CONCATENATE("-- ",A102),""))</f>
        <v>-- roomTypeFeature</v>
      </c>
    </row>
    <row r="103" spans="1:10">
      <c r="A103" s="19" t="s">
        <v>121</v>
      </c>
      <c r="B103" s="19" t="str">
        <f>IF(A102&lt;&gt;"",CONCATENATE(A102,"Query"),"")</f>
        <v>roomTypeFeatureQuery</v>
      </c>
      <c r="C103" s="20">
        <f>C100+1</f>
        <v>72</v>
      </c>
      <c r="D103" s="19" t="s">
        <v>24</v>
      </c>
      <c r="E103" s="19" t="s">
        <v>16</v>
      </c>
      <c r="G103" s="19" t="s">
        <v>122</v>
      </c>
      <c r="H103" s="19" t="s">
        <v>14</v>
      </c>
      <c r="J103" s="21" t="str">
        <f>IF(B103&lt;&gt;"",CONCATENATE(inicio_consulta,C103,mid_consulta,A103,B103,fin_consulta),IF(A103&lt;&gt;"",CONCATENATE("-- ",A103),""))</f>
        <v>INSERT INTO tserver_permission VALUES (72,'com.ontimize.atomicHotelsApiRest.api.core.service.IRoomTypeFeatureService/roomTypeFeatureQuery');</v>
      </c>
    </row>
    <row r="104" spans="1:10">
      <c r="A104" s="19" t="s">
        <v>121</v>
      </c>
      <c r="B104" s="19" t="str">
        <f>IF(A102&lt;&gt;"",CONCATENATE(A102,"Insert"),"")</f>
        <v>roomTypeFeatureInsert</v>
      </c>
      <c r="C104" s="20">
        <f>C103+1</f>
        <v>73</v>
      </c>
      <c r="D104" s="19" t="s">
        <v>15</v>
      </c>
      <c r="E104" s="19" t="s">
        <v>16</v>
      </c>
      <c r="G104" s="19" t="s">
        <v>123</v>
      </c>
      <c r="H104" s="19" t="s">
        <v>18</v>
      </c>
      <c r="J104" s="21" t="str">
        <f>IF(B104&lt;&gt;"",CONCATENATE(inicio_consulta,C104,mid_consulta,A104,B104,fin_consulta),IF(A104&lt;&gt;"",CONCATENATE("-- ",A104),""))</f>
        <v>INSERT INTO tserver_permission VALUES (73,'com.ontimize.atomicHotelsApiRest.api.core.service.IRoomTypeFeatureService/roomTypeFeatureInsert');</v>
      </c>
    </row>
    <row r="105" spans="1:10">
      <c r="A105" s="19" t="s">
        <v>121</v>
      </c>
      <c r="B105" s="19" t="str">
        <f>IF(A102&lt;&gt;"",CONCATENATE(A102,"Delete"),"")</f>
        <v>roomTypeFeatureDelete</v>
      </c>
      <c r="C105" s="20">
        <f>C104+1</f>
        <v>74</v>
      </c>
      <c r="D105" s="19" t="s">
        <v>15</v>
      </c>
      <c r="E105" s="19" t="s">
        <v>16</v>
      </c>
      <c r="G105" s="19" t="s">
        <v>123</v>
      </c>
      <c r="H105" s="19" t="s">
        <v>21</v>
      </c>
      <c r="J105" s="21" t="str">
        <f>IF(B105&lt;&gt;"",CONCATENATE(inicio_consulta,C105,mid_consulta,A105,B105,fin_consulta),IF(A105&lt;&gt;"",CONCATENATE("-- ",A105),""))</f>
        <v>INSERT INTO tserver_permission VALUES (74,'com.ontimize.atomicHotelsApiRest.api.core.service.IRoomTypeFeatureService/roomTypeFeatureDelete');</v>
      </c>
    </row>
    <row r="106" spans="10:10">
      <c r="J106" s="21" t="str">
        <f>IF(B106&lt;&gt;"",CONCATENATE(inicio_consulta,C106,mid_consulta,A106,B106,fin_consulta),IF(A106&lt;&gt;"",CONCATENATE("-- ",A106),""))</f>
        <v/>
      </c>
    </row>
    <row r="107" spans="1:10">
      <c r="A107" s="19" t="s">
        <v>124</v>
      </c>
      <c r="J107" s="21" t="str">
        <f>IF(B107&lt;&gt;"",CONCATENATE(inicio_consulta,C107,mid_consulta,A107,B107,fin_consulta),IF(A107&lt;&gt;"",CONCATENATE("-- ",A107),""))</f>
        <v>-- roomType</v>
      </c>
    </row>
    <row r="108" spans="1:10">
      <c r="A108" s="19" t="s">
        <v>125</v>
      </c>
      <c r="B108" s="19" t="str">
        <f>IF(A107&lt;&gt;"",CONCATENATE(A107,"Query"),"")</f>
        <v>roomTypeQuery</v>
      </c>
      <c r="C108" s="20">
        <f>C105+1</f>
        <v>75</v>
      </c>
      <c r="D108" s="19" t="s">
        <v>24</v>
      </c>
      <c r="E108" s="19" t="s">
        <v>16</v>
      </c>
      <c r="G108" s="19" t="s">
        <v>126</v>
      </c>
      <c r="H108" s="19" t="s">
        <v>14</v>
      </c>
      <c r="J108" s="21" t="str">
        <f>IF(B108&lt;&gt;"",CONCATENATE(inicio_consulta,C108,mid_consulta,A108,B108,fin_consulta),IF(A108&lt;&gt;"",CONCATENATE("-- ",A108),""))</f>
        <v>INSERT INTO tserver_permission VALUES (75,'com.ontimize.atomicHotelsApiRest.api.core.service.IRoomTypeService/roomTypeQuery');</v>
      </c>
    </row>
    <row r="109" spans="1:10">
      <c r="A109" s="19" t="s">
        <v>125</v>
      </c>
      <c r="B109" s="19" t="str">
        <f>IF(A107&lt;&gt;"",CONCATENATE(A107,"Insert"),"")</f>
        <v>roomTypeInsert</v>
      </c>
      <c r="C109" s="20">
        <f>C108+1</f>
        <v>76</v>
      </c>
      <c r="D109" s="19" t="s">
        <v>15</v>
      </c>
      <c r="E109" s="19" t="s">
        <v>16</v>
      </c>
      <c r="G109" s="19" t="s">
        <v>127</v>
      </c>
      <c r="H109" s="19" t="s">
        <v>18</v>
      </c>
      <c r="J109" s="21" t="str">
        <f>IF(B109&lt;&gt;"",CONCATENATE(inicio_consulta,C109,mid_consulta,A109,B109,fin_consulta),IF(A109&lt;&gt;"",CONCATENATE("-- ",A109),""))</f>
        <v>INSERT INTO tserver_permission VALUES (76,'com.ontimize.atomicHotelsApiRest.api.core.service.IRoomTypeService/roomTypeInsert');</v>
      </c>
    </row>
    <row r="110" spans="1:10">
      <c r="A110" s="19" t="s">
        <v>125</v>
      </c>
      <c r="B110" s="19" t="str">
        <f>IF(A107&lt;&gt;"",CONCATENATE(A107,"Update"),"")</f>
        <v>roomTypeUpdate</v>
      </c>
      <c r="C110" s="20">
        <f t="shared" ref="C110:C113" si="11">C109+1</f>
        <v>77</v>
      </c>
      <c r="D110" s="19" t="s">
        <v>15</v>
      </c>
      <c r="E110" s="19" t="s">
        <v>16</v>
      </c>
      <c r="G110" s="19" t="s">
        <v>127</v>
      </c>
      <c r="H110" s="19" t="s">
        <v>20</v>
      </c>
      <c r="J110" s="21" t="str">
        <f>IF(B110&lt;&gt;"",CONCATENATE(inicio_consulta,C110,mid_consulta,A110,B110,fin_consulta),IF(A110&lt;&gt;"",CONCATENATE("-- ",A110),""))</f>
        <v>INSERT INTO tserver_permission VALUES (77,'com.ontimize.atomicHotelsApiRest.api.core.service.IRoomTypeService/roomTypeUpdate');</v>
      </c>
    </row>
    <row r="111" spans="1:10">
      <c r="A111" s="19" t="s">
        <v>125</v>
      </c>
      <c r="B111" s="19" t="str">
        <f>IF(A107&lt;&gt;"",CONCATENATE(A107,"Delete"),"")</f>
        <v>roomTypeDelete</v>
      </c>
      <c r="C111" s="20">
        <f t="shared" si="11"/>
        <v>78</v>
      </c>
      <c r="D111" s="19" t="s">
        <v>15</v>
      </c>
      <c r="E111" s="19" t="s">
        <v>16</v>
      </c>
      <c r="G111" s="19" t="s">
        <v>127</v>
      </c>
      <c r="H111" s="19" t="s">
        <v>21</v>
      </c>
      <c r="J111" s="21" t="str">
        <f>IF(B111&lt;&gt;"",CONCATENATE(inicio_consulta,C111,mid_consulta,A111,B111,fin_consulta),IF(A111&lt;&gt;"",CONCATENATE("-- ",A111),""))</f>
        <v>INSERT INTO tserver_permission VALUES (78,'com.ontimize.atomicHotelsApiRest.api.core.service.IRoomTypeService/roomTypeDelete');</v>
      </c>
    </row>
    <row r="112" spans="1:10">
      <c r="A112" s="19" t="s">
        <v>125</v>
      </c>
      <c r="B112" s="19" t="s">
        <v>128</v>
      </c>
      <c r="C112" s="20">
        <f t="shared" si="11"/>
        <v>79</v>
      </c>
      <c r="D112" s="19" t="s">
        <v>24</v>
      </c>
      <c r="G112" s="19" t="s">
        <v>129</v>
      </c>
      <c r="H112" s="19" t="s">
        <v>14</v>
      </c>
      <c r="J112" s="21" t="str">
        <f>IF(B112&lt;&gt;"",CONCATENATE(inicio_consulta,C112,mid_consulta,A112,B112,fin_consulta),IF(A112&lt;&gt;"",CONCATENATE("-- ",A112),""))</f>
        <v>INSERT INTO tserver_permission VALUES (79,'com.ontimize.atomicHotelsApiRest.api.core.service.IRoomTypeService/infoQuery');</v>
      </c>
    </row>
    <row r="113" spans="1:10">
      <c r="A113" s="23" t="s">
        <v>125</v>
      </c>
      <c r="B113" s="23" t="s">
        <v>130</v>
      </c>
      <c r="C113" s="24">
        <f t="shared" si="11"/>
        <v>80</v>
      </c>
      <c r="D113" s="25" t="s">
        <v>50</v>
      </c>
      <c r="J113" s="21" t="str">
        <f>IF(B113&lt;&gt;"",CONCATENATE(inicio_consulta,C113,mid_consulta,A113,B113,fin_consulta),IF(A113&lt;&gt;"",CONCATENATE("-- ",A113),""))</f>
        <v>INSERT INTO tserver_permission VALUES (80,'com.ontimize.atomicHotelsApiRest.api.core.service.IRoomTypeService/infoRoomFeaturesQuery');</v>
      </c>
    </row>
    <row r="114" spans="10:10">
      <c r="J114" s="21" t="str">
        <f>IF(B114&lt;&gt;"",CONCATENATE(inicio_consulta,C114,mid_consulta,A114,B114,fin_consulta),IF(A114&lt;&gt;"",CONCATENATE("-- ",A114),""))</f>
        <v/>
      </c>
    </row>
    <row r="115" spans="1:10">
      <c r="A115" s="19" t="s">
        <v>131</v>
      </c>
      <c r="J115" s="21" t="str">
        <f>IF(B115&lt;&gt;"",CONCATENATE(inicio_consulta,C115,mid_consulta,A115,B115,fin_consulta),IF(A115&lt;&gt;"",CONCATENATE("-- ",A115),""))</f>
        <v>-- service</v>
      </c>
    </row>
    <row r="116" spans="1:10">
      <c r="A116" s="19" t="s">
        <v>132</v>
      </c>
      <c r="B116" s="19" t="str">
        <f>IF(A115&lt;&gt;"",CONCATENATE(A115,"Query"),"")</f>
        <v>serviceQuery</v>
      </c>
      <c r="C116" s="20">
        <f>C113+1</f>
        <v>81</v>
      </c>
      <c r="D116" s="19" t="s">
        <v>24</v>
      </c>
      <c r="E116" s="19" t="s">
        <v>16</v>
      </c>
      <c r="G116" s="19" t="s">
        <v>133</v>
      </c>
      <c r="H116" s="19" t="s">
        <v>14</v>
      </c>
      <c r="J116" s="21" t="str">
        <f>IF(B116&lt;&gt;"",CONCATENATE(inicio_consulta,C116,mid_consulta,A116,B116,fin_consulta),IF(A116&lt;&gt;"",CONCATENATE("-- ",A116),""))</f>
        <v>INSERT INTO tserver_permission VALUES (81,'com.ontimize.atomicHotelsApiRest.api.core.service.IServiceService/serviceQuery');</v>
      </c>
    </row>
    <row r="117" spans="1:10">
      <c r="A117" s="19" t="s">
        <v>132</v>
      </c>
      <c r="B117" s="19" t="str">
        <f>IF(A115&lt;&gt;"",CONCATENATE(A115,"Insert"),"")</f>
        <v>serviceInsert</v>
      </c>
      <c r="C117" s="20">
        <f>C116+1</f>
        <v>82</v>
      </c>
      <c r="D117" s="19" t="s">
        <v>15</v>
      </c>
      <c r="E117" s="19" t="s">
        <v>16</v>
      </c>
      <c r="G117" s="19" t="s">
        <v>134</v>
      </c>
      <c r="H117" s="19" t="s">
        <v>18</v>
      </c>
      <c r="J117" s="21" t="str">
        <f>IF(B117&lt;&gt;"",CONCATENATE(inicio_consulta,C117,mid_consulta,A117,B117,fin_consulta),IF(A117&lt;&gt;"",CONCATENATE("-- ",A117),""))</f>
        <v>INSERT INTO tserver_permission VALUES (82,'com.ontimize.atomicHotelsApiRest.api.core.service.IServiceService/serviceInsert');</v>
      </c>
    </row>
    <row r="118" spans="1:10">
      <c r="A118" s="19" t="s">
        <v>132</v>
      </c>
      <c r="B118" s="19" t="str">
        <f>IF(A115&lt;&gt;"",CONCATENATE(A115,"Update"),"")</f>
        <v>serviceUpdate</v>
      </c>
      <c r="C118" s="20">
        <f t="shared" ref="C118:C119" si="12">C117+1</f>
        <v>83</v>
      </c>
      <c r="D118" s="19" t="s">
        <v>15</v>
      </c>
      <c r="E118" s="19" t="s">
        <v>16</v>
      </c>
      <c r="G118" s="19" t="s">
        <v>134</v>
      </c>
      <c r="H118" s="19" t="s">
        <v>20</v>
      </c>
      <c r="J118" s="21" t="str">
        <f>IF(B118&lt;&gt;"",CONCATENATE(inicio_consulta,C118,mid_consulta,A118,B118,fin_consulta),IF(A118&lt;&gt;"",CONCATENATE("-- ",A118),""))</f>
        <v>INSERT INTO tserver_permission VALUES (83,'com.ontimize.atomicHotelsApiRest.api.core.service.IServiceService/serviceUpdate');</v>
      </c>
    </row>
    <row r="119" spans="1:10">
      <c r="A119" s="19" t="s">
        <v>132</v>
      </c>
      <c r="B119" s="19" t="str">
        <f>IF(A115&lt;&gt;"",CONCATENATE(A115,"Delete"),"")</f>
        <v>serviceDelete</v>
      </c>
      <c r="C119" s="20">
        <f t="shared" si="12"/>
        <v>84</v>
      </c>
      <c r="D119" s="19" t="s">
        <v>15</v>
      </c>
      <c r="E119" s="19" t="s">
        <v>16</v>
      </c>
      <c r="G119" s="19" t="s">
        <v>134</v>
      </c>
      <c r="H119" s="19" t="s">
        <v>21</v>
      </c>
      <c r="J119" s="21" t="str">
        <f>IF(B119&lt;&gt;"",CONCATENATE(inicio_consulta,C119,mid_consulta,A119,B119,fin_consulta),IF(A119&lt;&gt;"",CONCATENATE("-- ",A119),""))</f>
        <v>INSERT INTO tserver_permission VALUES (84,'com.ontimize.atomicHotelsApiRest.api.core.service.IServiceService/serviceDelete');</v>
      </c>
    </row>
    <row r="120" spans="10:10">
      <c r="J120" s="21" t="str">
        <f>IF(B120&lt;&gt;"",CONCATENATE(inicio_consulta,C120,mid_consulta,A120,B120,fin_consulta),IF(A120&lt;&gt;"",CONCATENATE("-- ",A120),""))</f>
        <v/>
      </c>
    </row>
    <row r="121" spans="1:10">
      <c r="A121" s="19" t="s">
        <v>135</v>
      </c>
      <c r="J121" s="21" t="str">
        <f>IF(B121&lt;&gt;"",CONCATENATE(inicio_consulta,C121,mid_consulta,A121,B121,fin_consulta),IF(A121&lt;&gt;"",CONCATENATE("-- ",A121),""))</f>
        <v>-- servicesXtra</v>
      </c>
    </row>
    <row r="122" spans="1:10">
      <c r="A122" s="19" t="s">
        <v>136</v>
      </c>
      <c r="B122" s="19" t="str">
        <f>IF(A121&lt;&gt;"",CONCATENATE(A121,"Query"),"")</f>
        <v>servicesXtraQuery</v>
      </c>
      <c r="C122" s="20">
        <f>C119+1</f>
        <v>85</v>
      </c>
      <c r="D122" s="19" t="s">
        <v>24</v>
      </c>
      <c r="E122" s="19" t="s">
        <v>16</v>
      </c>
      <c r="G122" s="19" t="s">
        <v>137</v>
      </c>
      <c r="H122" s="19" t="s">
        <v>14</v>
      </c>
      <c r="J122" s="21" t="str">
        <f>IF(B122&lt;&gt;"",CONCATENATE(inicio_consulta,C122,mid_consulta,A122,B122,fin_consulta),IF(A122&lt;&gt;"",CONCATENATE("-- ",A122),""))</f>
        <v>INSERT INTO tserver_permission VALUES (85,'com.ontimize.atomicHotelsApiRest.api.core.service.IServicesXtraService/servicesXtraQuery');</v>
      </c>
    </row>
    <row r="123" spans="1:10">
      <c r="A123" s="19" t="s">
        <v>136</v>
      </c>
      <c r="B123" s="19" t="str">
        <f>IF(A121&lt;&gt;"",CONCATENATE(A121,"Insert"),"")</f>
        <v>servicesXtraInsert</v>
      </c>
      <c r="C123" s="20">
        <f>C122+1</f>
        <v>86</v>
      </c>
      <c r="D123" s="19" t="s">
        <v>15</v>
      </c>
      <c r="E123" s="19" t="s">
        <v>16</v>
      </c>
      <c r="G123" s="19" t="s">
        <v>138</v>
      </c>
      <c r="H123" s="19" t="s">
        <v>18</v>
      </c>
      <c r="J123" s="21" t="str">
        <f>IF(B123&lt;&gt;"",CONCATENATE(inicio_consulta,C123,mid_consulta,A123,B123,fin_consulta),IF(A123&lt;&gt;"",CONCATENATE("-- ",A123),""))</f>
        <v>INSERT INTO tserver_permission VALUES (86,'com.ontimize.atomicHotelsApiRest.api.core.service.IServicesXtraService/servicesXtraInsert');</v>
      </c>
    </row>
    <row r="124" spans="1:10">
      <c r="A124" s="19" t="s">
        <v>136</v>
      </c>
      <c r="B124" s="19" t="str">
        <f>IF(A121&lt;&gt;"",CONCATENATE(A121,"Update"),"")</f>
        <v>servicesXtraUpdate</v>
      </c>
      <c r="C124" s="20">
        <f t="shared" ref="C124:C125" si="13">C123+1</f>
        <v>87</v>
      </c>
      <c r="D124" s="19" t="s">
        <v>15</v>
      </c>
      <c r="E124" s="19" t="s">
        <v>16</v>
      </c>
      <c r="G124" s="19" t="s">
        <v>138</v>
      </c>
      <c r="H124" s="19" t="s">
        <v>20</v>
      </c>
      <c r="J124" s="21" t="str">
        <f>IF(B124&lt;&gt;"",CONCATENATE(inicio_consulta,C124,mid_consulta,A124,B124,fin_consulta),IF(A124&lt;&gt;"",CONCATENATE("-- ",A124),""))</f>
        <v>INSERT INTO tserver_permission VALUES (87,'com.ontimize.atomicHotelsApiRest.api.core.service.IServicesXtraService/servicesXtraUpdate');</v>
      </c>
    </row>
    <row r="125" spans="1:10">
      <c r="A125" s="19" t="s">
        <v>136</v>
      </c>
      <c r="B125" s="19" t="str">
        <f>IF(A121&lt;&gt;"",CONCATENATE(A121,"Delete"),"")</f>
        <v>servicesXtraDelete</v>
      </c>
      <c r="C125" s="20">
        <f t="shared" si="13"/>
        <v>88</v>
      </c>
      <c r="D125" s="19" t="s">
        <v>15</v>
      </c>
      <c r="E125" s="19" t="s">
        <v>16</v>
      </c>
      <c r="G125" s="19" t="s">
        <v>138</v>
      </c>
      <c r="H125" s="19" t="s">
        <v>21</v>
      </c>
      <c r="J125" s="21" t="str">
        <f>IF(B125&lt;&gt;"",CONCATENATE(inicio_consulta,C125,mid_consulta,A125,B125,fin_consulta),IF(A125&lt;&gt;"",CONCATENATE("-- ",A125),""))</f>
        <v>INSERT INTO tserver_permission VALUES (88,'com.ontimize.atomicHotelsApiRest.api.core.service.IServicesXtraService/servicesXtraDelete');</v>
      </c>
    </row>
    <row r="126" spans="10:10">
      <c r="J126" s="21" t="str">
        <f>IF(B126&lt;&gt;"",CONCATENATE(inicio_consulta,C126,mid_consulta,A126,B126,fin_consulta),IF(A126&lt;&gt;"",CONCATENATE("-- ",A126),""))</f>
        <v/>
      </c>
    </row>
    <row r="127" spans="1:10">
      <c r="A127" s="19" t="s">
        <v>139</v>
      </c>
      <c r="J127" s="21" t="str">
        <f>IF(B127&lt;&gt;"",CONCATENATE(inicio_consulta,C127,mid_consulta,A127,B127,fin_consulta),IF(A127&lt;&gt;"",CONCATENATE("-- ",A127),""))</f>
        <v>-- user</v>
      </c>
    </row>
    <row r="128" spans="1:10">
      <c r="A128" s="19" t="s">
        <v>140</v>
      </c>
      <c r="B128" s="19" t="str">
        <f>IF(A127&lt;&gt;"",CONCATENATE(A127,"Query"),"")</f>
        <v>userQuery</v>
      </c>
      <c r="C128" s="20">
        <f>C125+1</f>
        <v>89</v>
      </c>
      <c r="D128" s="19" t="s">
        <v>15</v>
      </c>
      <c r="E128" s="19" t="s">
        <v>16</v>
      </c>
      <c r="G128" s="19" t="s">
        <v>141</v>
      </c>
      <c r="H128" s="19" t="s">
        <v>14</v>
      </c>
      <c r="J128" s="21" t="str">
        <f>IF(B128&lt;&gt;"",CONCATENATE(inicio_consulta,C128,mid_consulta,A128,B128,fin_consulta),IF(A128&lt;&gt;"",CONCATENATE("-- ",A128),""))</f>
        <v>INSERT INTO tserver_permission VALUES (89,'com.ontimize.atomicHotelsApiRest.api.core.service.IUserService/userQuery');</v>
      </c>
    </row>
    <row r="129" spans="1:10">
      <c r="A129" s="19" t="s">
        <v>140</v>
      </c>
      <c r="B129" s="19" t="str">
        <f>IF(A127&lt;&gt;"",CONCATENATE(A127,"Insert"),"")</f>
        <v>userInsert</v>
      </c>
      <c r="C129" s="20">
        <f>C128+1</f>
        <v>90</v>
      </c>
      <c r="D129" s="19" t="s">
        <v>15</v>
      </c>
      <c r="E129" s="19" t="s">
        <v>16</v>
      </c>
      <c r="G129" s="19" t="s">
        <v>142</v>
      </c>
      <c r="H129" s="19" t="s">
        <v>18</v>
      </c>
      <c r="J129" s="21" t="str">
        <f>IF(B129&lt;&gt;"",CONCATENATE(inicio_consulta,C129,mid_consulta,A129,B129,fin_consulta),IF(A129&lt;&gt;"",CONCATENATE("-- ",A129),""))</f>
        <v>INSERT INTO tserver_permission VALUES (90,'com.ontimize.atomicHotelsApiRest.api.core.service.IUserService/userInsert');</v>
      </c>
    </row>
    <row r="130" spans="1:10">
      <c r="A130" s="19" t="s">
        <v>140</v>
      </c>
      <c r="B130" s="19" t="str">
        <f>IF(A127&lt;&gt;"",CONCATENATE(A127,"Update"),"")</f>
        <v>userUpdate</v>
      </c>
      <c r="C130" s="20">
        <f t="shared" ref="C130:C131" si="14">C129+1</f>
        <v>91</v>
      </c>
      <c r="D130" s="19" t="s">
        <v>15</v>
      </c>
      <c r="E130" s="19" t="s">
        <v>16</v>
      </c>
      <c r="G130" s="19" t="s">
        <v>142</v>
      </c>
      <c r="H130" s="19" t="s">
        <v>20</v>
      </c>
      <c r="J130" s="21" t="str">
        <f>IF(B130&lt;&gt;"",CONCATENATE(inicio_consulta,C130,mid_consulta,A130,B130,fin_consulta),IF(A130&lt;&gt;"",CONCATENATE("-- ",A130),""))</f>
        <v>INSERT INTO tserver_permission VALUES (91,'com.ontimize.atomicHotelsApiRest.api.core.service.IUserService/userUpdate');</v>
      </c>
    </row>
    <row r="131" spans="1:10">
      <c r="A131" s="19" t="s">
        <v>140</v>
      </c>
      <c r="B131" s="19" t="str">
        <f>IF(A127&lt;&gt;"",CONCATENATE(A127,"Delete"),"")</f>
        <v>userDelete</v>
      </c>
      <c r="C131" s="20">
        <f t="shared" si="14"/>
        <v>92</v>
      </c>
      <c r="D131" s="19" t="s">
        <v>15</v>
      </c>
      <c r="E131" s="19" t="s">
        <v>16</v>
      </c>
      <c r="G131" s="19" t="s">
        <v>142</v>
      </c>
      <c r="H131" s="19" t="s">
        <v>21</v>
      </c>
      <c r="J131" s="21" t="str">
        <f>IF(B131&lt;&gt;"",CONCATENATE(inicio_consulta,C131,mid_consulta,A131,B131,fin_consulta),IF(A131&lt;&gt;"",CONCATENATE("-- ",A131),""))</f>
        <v>INSERT INTO tserver_permission VALUES (92,'com.ontimize.atomicHotelsApiRest.api.core.service.IUserService/userDelete');</v>
      </c>
    </row>
    <row r="132" spans="10:10">
      <c r="J132" s="21" t="str">
        <f>IF(B132&lt;&gt;"",CONCATENATE(inicio_consulta,C132,mid_consulta,A132,B132,fin_consulta),IF(A132&lt;&gt;"",CONCATENATE("-- ",A132),""))</f>
        <v/>
      </c>
    </row>
    <row r="133" spans="1:10">
      <c r="A133" s="19" t="s">
        <v>143</v>
      </c>
      <c r="J133" s="21" t="str">
        <f>IF(B133&lt;&gt;"",CONCATENATE(inicio_consulta,C133,mid_consulta,A133,B133,fin_consulta),IF(A133&lt;&gt;"",CONCATENATE("-- ",A133),""))</f>
        <v>-- department</v>
      </c>
    </row>
    <row r="134" spans="1:10">
      <c r="A134" s="19" t="s">
        <v>144</v>
      </c>
      <c r="B134" s="19" t="str">
        <f>IF(A133&lt;&gt;"",CONCATENATE(A133,"Query"),"")</f>
        <v>departmentQuery</v>
      </c>
      <c r="C134" s="20">
        <f>C131+1</f>
        <v>93</v>
      </c>
      <c r="D134" s="19" t="s">
        <v>29</v>
      </c>
      <c r="E134" s="19" t="s">
        <v>16</v>
      </c>
      <c r="G134" s="19" t="s">
        <v>145</v>
      </c>
      <c r="H134" s="19" t="s">
        <v>14</v>
      </c>
      <c r="J134" s="21" t="str">
        <f>IF(B134&lt;&gt;"",CONCATENATE(inicio_consulta,C134,mid_consulta,A134,B134,fin_consulta),IF(A134&lt;&gt;"",CONCATENATE("-- ",A134),""))</f>
        <v>INSERT INTO tserver_permission VALUES (93,'com.ontimize.atomicHotelsApiRest.api.core.service.IDepartmentService/departmentQuery');</v>
      </c>
    </row>
    <row r="135" spans="1:10">
      <c r="A135" s="19" t="str">
        <f>A134</f>
        <v>com.ontimize.atomicHotelsApiRest.api.core.service.IDepartmentService/</v>
      </c>
      <c r="B135" s="19" t="str">
        <f>IF(A133&lt;&gt;"",CONCATENATE(A133,"Insert"),"")</f>
        <v>departmentInsert</v>
      </c>
      <c r="C135" s="20">
        <f>C134+1</f>
        <v>94</v>
      </c>
      <c r="D135" s="19" t="s">
        <v>15</v>
      </c>
      <c r="E135" s="19" t="s">
        <v>16</v>
      </c>
      <c r="G135" s="19" t="s">
        <v>146</v>
      </c>
      <c r="H135" s="19" t="s">
        <v>18</v>
      </c>
      <c r="J135" s="21" t="str">
        <f>IF(B135&lt;&gt;"",CONCATENATE(inicio_consulta,C135,mid_consulta,A135,B135,fin_consulta),IF(A135&lt;&gt;"",CONCATENATE("-- ",A135),""))</f>
        <v>INSERT INTO tserver_permission VALUES (94,'com.ontimize.atomicHotelsApiRest.api.core.service.IDepartmentService/departmentInsert');</v>
      </c>
    </row>
    <row r="136" spans="1:10">
      <c r="A136" s="19" t="str">
        <f t="shared" ref="A136:A137" si="15">A135</f>
        <v>com.ontimize.atomicHotelsApiRest.api.core.service.IDepartmentService/</v>
      </c>
      <c r="B136" s="19" t="str">
        <f>IF(A133&lt;&gt;"",CONCATENATE(A133,"Update"),"")</f>
        <v>departmentUpdate</v>
      </c>
      <c r="C136" s="20">
        <f t="shared" ref="C136:C137" si="16">C135+1</f>
        <v>95</v>
      </c>
      <c r="D136" s="19" t="s">
        <v>15</v>
      </c>
      <c r="E136" s="19" t="s">
        <v>16</v>
      </c>
      <c r="G136" s="19" t="s">
        <v>146</v>
      </c>
      <c r="H136" s="19" t="s">
        <v>20</v>
      </c>
      <c r="J136" s="21" t="str">
        <f>IF(B136&lt;&gt;"",CONCATENATE(inicio_consulta,C136,mid_consulta,A136,B136,fin_consulta),IF(A136&lt;&gt;"",CONCATENATE("-- ",A136),""))</f>
        <v>INSERT INTO tserver_permission VALUES (95,'com.ontimize.atomicHotelsApiRest.api.core.service.IDepartmentService/departmentUpdate');</v>
      </c>
    </row>
    <row r="137" spans="1:10">
      <c r="A137" s="19" t="str">
        <f t="shared" si="15"/>
        <v>com.ontimize.atomicHotelsApiRest.api.core.service.IDepartmentService/</v>
      </c>
      <c r="B137" s="19" t="str">
        <f>IF(A133&lt;&gt;"",CONCATENATE(A133,"Delete"),"")</f>
        <v>departmentDelete</v>
      </c>
      <c r="C137" s="20">
        <f t="shared" si="16"/>
        <v>96</v>
      </c>
      <c r="D137" s="19" t="s">
        <v>15</v>
      </c>
      <c r="E137" s="19" t="s">
        <v>16</v>
      </c>
      <c r="G137" s="19" t="s">
        <v>146</v>
      </c>
      <c r="H137" s="19" t="s">
        <v>21</v>
      </c>
      <c r="J137" s="21" t="str">
        <f>IF(B137&lt;&gt;"",CONCATENATE(inicio_consulta,C137,mid_consulta,A137,B137,fin_consulta),IF(A137&lt;&gt;"",CONCATENATE("-- ",A137),""))</f>
        <v>INSERT INTO tserver_permission VALUES (96,'com.ontimize.atomicHotelsApiRest.api.core.service.IDepartmentService/departmentDelete');</v>
      </c>
    </row>
    <row r="138" spans="10:10">
      <c r="J138" s="21" t="str">
        <f>IF(B138&lt;&gt;"",CONCATENATE(inicio_consulta,C138,mid_consulta,A138,B138,fin_consulta),IF(A138&lt;&gt;"",CONCATENATE("-- ",A138),""))</f>
        <v/>
      </c>
    </row>
    <row r="139" spans="1:10">
      <c r="A139" s="19" t="s">
        <v>147</v>
      </c>
      <c r="J139" s="21" t="str">
        <f>IF(B139&lt;&gt;"",CONCATENATE(inicio_consulta,C139,mid_consulta,A139,B139,fin_consulta),IF(A139&lt;&gt;"",CONCATENATE("-- ",A139),""))</f>
        <v>-- employee</v>
      </c>
    </row>
    <row r="140" spans="1:10">
      <c r="A140" s="19" t="s">
        <v>148</v>
      </c>
      <c r="B140" s="19" t="str">
        <f>IF(A139&lt;&gt;"",CONCATENATE(A139,"Query"),"")</f>
        <v>employeeQuery</v>
      </c>
      <c r="C140" s="20">
        <f>C137+1</f>
        <v>97</v>
      </c>
      <c r="D140" s="19" t="s">
        <v>19</v>
      </c>
      <c r="E140" s="19" t="s">
        <v>100</v>
      </c>
      <c r="G140" s="19" t="s">
        <v>149</v>
      </c>
      <c r="H140" s="19" t="s">
        <v>14</v>
      </c>
      <c r="J140" s="21" t="str">
        <f>IF(B140&lt;&gt;"",CONCATENATE(inicio_consulta,C140,mid_consulta,A140,B140,fin_consulta),IF(A140&lt;&gt;"",CONCATENATE("-- ",A140),""))</f>
        <v>INSERT INTO tserver_permission VALUES (97,'com.ontimize.atomicHotelsApiRest.api.core.service.IEmployeeService/employeeQuery');</v>
      </c>
    </row>
    <row r="141" spans="1:10">
      <c r="A141" s="19" t="str">
        <f>A140</f>
        <v>com.ontimize.atomicHotelsApiRest.api.core.service.IEmployeeService/</v>
      </c>
      <c r="B141" s="19" t="str">
        <f>IF(A139&lt;&gt;"",CONCATENATE(A139,"Insert"),"")</f>
        <v>employeeInsert</v>
      </c>
      <c r="C141" s="20">
        <f>C140+1</f>
        <v>98</v>
      </c>
      <c r="D141" s="19" t="s">
        <v>19</v>
      </c>
      <c r="E141" s="19" t="s">
        <v>100</v>
      </c>
      <c r="G141" s="19" t="s">
        <v>150</v>
      </c>
      <c r="H141" s="19" t="s">
        <v>18</v>
      </c>
      <c r="J141" s="21" t="str">
        <f>IF(B141&lt;&gt;"",CONCATENATE(inicio_consulta,C141,mid_consulta,A141,B141,fin_consulta),IF(A141&lt;&gt;"",CONCATENATE("-- ",A141),""))</f>
        <v>INSERT INTO tserver_permission VALUES (98,'com.ontimize.atomicHotelsApiRest.api.core.service.IEmployeeService/employeeInsert');</v>
      </c>
    </row>
    <row r="142" spans="1:10">
      <c r="A142" s="19" t="str">
        <f t="shared" ref="A142:A143" si="17">A141</f>
        <v>com.ontimize.atomicHotelsApiRest.api.core.service.IEmployeeService/</v>
      </c>
      <c r="B142" s="19" t="str">
        <f>IF(A139&lt;&gt;"",CONCATENATE(A139,"Update"),"")</f>
        <v>employeeUpdate</v>
      </c>
      <c r="C142" s="20">
        <f t="shared" ref="C142:C143" si="18">C141+1</f>
        <v>99</v>
      </c>
      <c r="D142" s="19" t="s">
        <v>19</v>
      </c>
      <c r="E142" s="19" t="s">
        <v>100</v>
      </c>
      <c r="G142" s="19" t="s">
        <v>150</v>
      </c>
      <c r="H142" s="19" t="s">
        <v>20</v>
      </c>
      <c r="J142" s="21" t="str">
        <f>IF(B142&lt;&gt;"",CONCATENATE(inicio_consulta,C142,mid_consulta,A142,B142,fin_consulta),IF(A142&lt;&gt;"",CONCATENATE("-- ",A142),""))</f>
        <v>INSERT INTO tserver_permission VALUES (99,'com.ontimize.atomicHotelsApiRest.api.core.service.IEmployeeService/employeeUpdate');</v>
      </c>
    </row>
    <row r="143" spans="1:10">
      <c r="A143" s="19" t="str">
        <f t="shared" si="17"/>
        <v>com.ontimize.atomicHotelsApiRest.api.core.service.IEmployeeService/</v>
      </c>
      <c r="B143" s="19" t="s">
        <v>151</v>
      </c>
      <c r="C143" s="20">
        <f t="shared" si="18"/>
        <v>100</v>
      </c>
      <c r="D143" s="19" t="s">
        <v>19</v>
      </c>
      <c r="E143" s="19" t="s">
        <v>100</v>
      </c>
      <c r="G143" s="19" t="s">
        <v>152</v>
      </c>
      <c r="H143" s="19" t="s">
        <v>20</v>
      </c>
      <c r="J143" s="21" t="str">
        <f>IF(B143&lt;&gt;"",CONCATENATE(inicio_consulta,C143,mid_consulta,A143,B143,fin_consulta),IF(A143&lt;&gt;"",CONCATENATE("-- ",A143),""))</f>
        <v>INSERT INTO tserver_permission VALUES (100,'com.ontimize.atomicHotelsApiRest.api.core.service.IEmployeeService/employeeFiredUpdate');</v>
      </c>
    </row>
    <row r="145" spans="1:10">
      <c r="A145" s="19" t="s">
        <v>153</v>
      </c>
      <c r="J145" s="21" t="str">
        <f>IF(B145&lt;&gt;"",CONCATENATE(inicio_consulta,C145,mid_consulta,A145,B145,fin_consulta),IF(A145&lt;&gt;"",CONCATENATE("-- ",A145),""))</f>
        <v>-- bill</v>
      </c>
    </row>
    <row r="146" spans="1:10">
      <c r="A146" s="19" t="s">
        <v>154</v>
      </c>
      <c r="B146" s="19" t="str">
        <f>IF(A145&lt;&gt;"",CONCATENATE(A145,"Query"),"")</f>
        <v>billQuery</v>
      </c>
      <c r="C146" s="20">
        <f>C143+1</f>
        <v>101</v>
      </c>
      <c r="D146" s="19" t="s">
        <v>19</v>
      </c>
      <c r="E146" s="19" t="s">
        <v>100</v>
      </c>
      <c r="G146" s="19" t="s">
        <v>155</v>
      </c>
      <c r="H146" s="19" t="s">
        <v>14</v>
      </c>
      <c r="J146" s="21" t="str">
        <f>IF(B146&lt;&gt;"",CONCATENATE(inicio_consulta,C146,mid_consulta,A146,B146,fin_consulta),IF(A146&lt;&gt;"",CONCATENATE("-- ",A146),""))</f>
        <v>INSERT INTO tserver_permission VALUES (101,'com.ontimize.atomicHotelsApiRest.api.core.service.IBillService/billQuery');</v>
      </c>
    </row>
    <row r="147" spans="1:10">
      <c r="A147" s="19" t="str">
        <f>A146</f>
        <v>com.ontimize.atomicHotelsApiRest.api.core.service.IBillService/</v>
      </c>
      <c r="B147" s="19" t="str">
        <f>IF(A145&lt;&gt;"",CONCATENATE(A145,"Insert"),"")</f>
        <v>billInsert</v>
      </c>
      <c r="C147" s="20">
        <f>C146+1</f>
        <v>102</v>
      </c>
      <c r="D147" s="19" t="s">
        <v>19</v>
      </c>
      <c r="E147" s="19" t="s">
        <v>100</v>
      </c>
      <c r="G147" s="19" t="s">
        <v>156</v>
      </c>
      <c r="H147" s="19" t="s">
        <v>18</v>
      </c>
      <c r="J147" s="21" t="str">
        <f>IF(B147&lt;&gt;"",CONCATENATE(inicio_consulta,C147,mid_consulta,A147,B147,fin_consulta),IF(A147&lt;&gt;"",CONCATENATE("-- ",A147),""))</f>
        <v>INSERT INTO tserver_permission VALUES (102,'com.ontimize.atomicHotelsApiRest.api.core.service.IBillService/billInsert');</v>
      </c>
    </row>
    <row r="148" spans="1:10">
      <c r="A148" s="19" t="str">
        <f t="shared" ref="A148:A152" si="19">A147</f>
        <v>com.ontimize.atomicHotelsApiRest.api.core.service.IBillService/</v>
      </c>
      <c r="B148" s="19" t="str">
        <f>IF(A145&lt;&gt;"",CONCATENATE(A145,"Update"),"")</f>
        <v>billUpdate</v>
      </c>
      <c r="C148" s="20">
        <f t="shared" ref="C148:C152" si="20">C147+1</f>
        <v>103</v>
      </c>
      <c r="D148" s="19" t="s">
        <v>19</v>
      </c>
      <c r="E148" s="19" t="s">
        <v>100</v>
      </c>
      <c r="G148" s="19" t="s">
        <v>156</v>
      </c>
      <c r="H148" s="19" t="s">
        <v>20</v>
      </c>
      <c r="J148" s="21" t="str">
        <f>IF(B148&lt;&gt;"",CONCATENATE(inicio_consulta,C148,mid_consulta,A148,B148,fin_consulta),IF(A148&lt;&gt;"",CONCATENATE("-- ",A148),""))</f>
        <v>INSERT INTO tserver_permission VALUES (103,'com.ontimize.atomicHotelsApiRest.api.core.service.IBillService/billUpdate');</v>
      </c>
    </row>
    <row r="149" spans="1:10">
      <c r="A149" s="19" t="str">
        <f t="shared" si="19"/>
        <v>com.ontimize.atomicHotelsApiRest.api.core.service.IBillService/</v>
      </c>
      <c r="B149" s="19" t="str">
        <f>IF(A145&lt;&gt;"",CONCATENATE(A145,"Delete"),"")</f>
        <v>billDelete</v>
      </c>
      <c r="C149" s="20">
        <f t="shared" si="20"/>
        <v>104</v>
      </c>
      <c r="D149" s="19" t="s">
        <v>19</v>
      </c>
      <c r="E149" s="19" t="s">
        <v>100</v>
      </c>
      <c r="G149" s="19" t="s">
        <v>156</v>
      </c>
      <c r="H149" s="19" t="s">
        <v>21</v>
      </c>
      <c r="J149" s="21" t="str">
        <f>IF(B149&lt;&gt;"",CONCATENATE(inicio_consulta,C149,mid_consulta,A149,B149,fin_consulta),IF(A149&lt;&gt;"",CONCATENATE("-- ",A149),""))</f>
        <v>INSERT INTO tserver_permission VALUES (104,'com.ontimize.atomicHotelsApiRest.api.core.service.IBillService/billDelete');</v>
      </c>
    </row>
    <row r="150" spans="1:10">
      <c r="A150" s="19" t="str">
        <f t="shared" si="19"/>
        <v>com.ontimize.atomicHotelsApiRest.api.core.service.IBillService/</v>
      </c>
      <c r="B150" s="19" t="s">
        <v>157</v>
      </c>
      <c r="C150" s="20">
        <f t="shared" si="20"/>
        <v>105</v>
      </c>
      <c r="D150" s="19" t="s">
        <v>19</v>
      </c>
      <c r="E150" s="19" t="s">
        <v>100</v>
      </c>
      <c r="G150" s="19" t="s">
        <v>158</v>
      </c>
      <c r="H150" s="19" t="s">
        <v>14</v>
      </c>
      <c r="J150" s="21" t="str">
        <f>IF(B150&lt;&gt;"",CONCATENATE(inicio_consulta,C150,mid_consulta,A150,B150,fin_consulta),IF(A150&lt;&gt;"",CONCATENATE("-- ",A150),""))</f>
        <v>INSERT INTO tserver_permission VALUES (105,'com.ontimize.atomicHotelsApiRest.api.core.service.IBillService/gastosDepartamentoQuery');</v>
      </c>
    </row>
    <row r="151" spans="1:10">
      <c r="A151" s="19" t="str">
        <f t="shared" si="19"/>
        <v>com.ontimize.atomicHotelsApiRest.api.core.service.IBillService/</v>
      </c>
      <c r="B151" s="19" t="s">
        <v>159</v>
      </c>
      <c r="C151" s="20">
        <f t="shared" si="20"/>
        <v>106</v>
      </c>
      <c r="D151" s="19" t="s">
        <v>19</v>
      </c>
      <c r="E151" s="19" t="s">
        <v>100</v>
      </c>
      <c r="G151" s="19" t="s">
        <v>158</v>
      </c>
      <c r="H151" s="19" t="s">
        <v>14</v>
      </c>
      <c r="J151" s="21" t="str">
        <f>IF(B151&lt;&gt;"",CONCATENATE(inicio_consulta,C151,mid_consulta,A151,B151,fin_consulta),IF(A151&lt;&gt;"",CONCATENATE("-- ",A151),""))</f>
        <v>INSERT INTO tserver_permission VALUES (106,'com.ontimize.atomicHotelsApiRest.api.core.service.IBillService/gastosDepartamentoHotelQuery');</v>
      </c>
    </row>
    <row r="152" spans="1:10">
      <c r="A152" s="19" t="str">
        <f t="shared" si="19"/>
        <v>com.ontimize.atomicHotelsApiRest.api.core.service.IBillService/</v>
      </c>
      <c r="B152" s="19" t="s">
        <v>160</v>
      </c>
      <c r="C152" s="20">
        <f t="shared" si="20"/>
        <v>107</v>
      </c>
      <c r="D152" s="19" t="s">
        <v>19</v>
      </c>
      <c r="E152" s="19" t="s">
        <v>100</v>
      </c>
      <c r="G152" s="19" t="s">
        <v>161</v>
      </c>
      <c r="H152" s="19" t="s">
        <v>14</v>
      </c>
      <c r="J152" s="21" t="str">
        <f>IF(B152&lt;&gt;"",CONCATENATE(inicio_consulta,C152,mid_consulta,A152,B152,fin_consulta),IF(A152&lt;&gt;"",CONCATENATE("-- ",A152),""))</f>
        <v>INSERT INTO tserver_permission VALUES (107,'com.ontimize.atomicHotelsApiRest.api.core.service.IBillService/billsByHotelDepartmentQuery');</v>
      </c>
    </row>
    <row r="154" spans="1:10">
      <c r="A154" s="19" t="s">
        <v>162</v>
      </c>
      <c r="J154" s="21" t="str">
        <f>IF(B154&lt;&gt;"",CONCATENATE(inicio_consulta,C154,mid_consulta,A154,B154,fin_consulta),IF(A154&lt;&gt;"",CONCATENATE("-- ",A154),""))</f>
        <v>-- userRole</v>
      </c>
    </row>
    <row r="155" spans="1:10">
      <c r="A155" s="19" t="s">
        <v>163</v>
      </c>
      <c r="B155" s="19" t="str">
        <f>IF(A154&lt;&gt;"",CONCATENATE(A154,"Query"),"")</f>
        <v>userRoleQuery</v>
      </c>
      <c r="C155" s="20">
        <f>C152+1</f>
        <v>108</v>
      </c>
      <c r="D155" s="19" t="s">
        <v>15</v>
      </c>
      <c r="E155" s="19" t="s">
        <v>16</v>
      </c>
      <c r="G155" s="19" t="s">
        <v>164</v>
      </c>
      <c r="H155" s="19" t="s">
        <v>14</v>
      </c>
      <c r="J155" s="21" t="str">
        <f>IF(B155&lt;&gt;"",CONCATENATE(inicio_consulta,C155,mid_consulta,A155,B155,fin_consulta),IF(A155&lt;&gt;"",CONCATENATE("-- ",A155),""))</f>
        <v>INSERT INTO tserver_permission VALUES (108,'com.ontimize.atomicHotelsApiRest.api.core.service.IUserRoleService/userRoleQuery');</v>
      </c>
    </row>
    <row r="156" spans="1:10">
      <c r="A156" s="19" t="str">
        <f>A155</f>
        <v>com.ontimize.atomicHotelsApiRest.api.core.service.IUserRoleService/</v>
      </c>
      <c r="B156" s="19" t="str">
        <f>IF(A154&lt;&gt;"",CONCATENATE(A154,"Insert"),"")</f>
        <v>userRoleInsert</v>
      </c>
      <c r="C156" s="20">
        <f t="shared" ref="C156:C158" si="21">C155+1</f>
        <v>109</v>
      </c>
      <c r="D156" s="19" t="s">
        <v>15</v>
      </c>
      <c r="E156" s="19" t="s">
        <v>16</v>
      </c>
      <c r="G156" s="19" t="s">
        <v>165</v>
      </c>
      <c r="H156" s="19" t="s">
        <v>18</v>
      </c>
      <c r="J156" s="21" t="str">
        <f>IF(B156&lt;&gt;"",CONCATENATE(inicio_consulta,C156,mid_consulta,A156,B156,fin_consulta),IF(A156&lt;&gt;"",CONCATENATE("-- ",A156),""))</f>
        <v>INSERT INTO tserver_permission VALUES (109,'com.ontimize.atomicHotelsApiRest.api.core.service.IUserRoleService/userRoleInsert');</v>
      </c>
    </row>
    <row r="157" spans="1:10">
      <c r="A157" s="19" t="str">
        <f>A156</f>
        <v>com.ontimize.atomicHotelsApiRest.api.core.service.IUserRoleService/</v>
      </c>
      <c r="B157" s="19" t="s">
        <v>166</v>
      </c>
      <c r="C157" s="20">
        <f t="shared" si="21"/>
        <v>110</v>
      </c>
      <c r="D157" s="19" t="s">
        <v>15</v>
      </c>
      <c r="E157" s="19" t="s">
        <v>16</v>
      </c>
      <c r="G157" s="19" t="s">
        <v>165</v>
      </c>
      <c r="H157" s="19" t="s">
        <v>21</v>
      </c>
      <c r="J157" s="21" t="str">
        <f>IF(B157&lt;&gt;"",CONCATENATE(inicio_consulta,C157,mid_consulta,A157,B157,fin_consulta),IF(A157&lt;&gt;"",CONCATENATE("-- ",A157),""))</f>
        <v>INSERT INTO tserver_permission VALUES (110,'com.ontimize.atomicHotelsApiRest.api.core.service.IUserRoleService/userRoleDelete');</v>
      </c>
    </row>
    <row r="159" spans="1:10">
      <c r="A159" s="19" t="s">
        <v>9</v>
      </c>
      <c r="J159" s="21" t="str">
        <f>IF(B159&lt;&gt;"",CONCATENATE(inicio_consulta,C159,mid_consulta,A159,B159,fin_consulta),IF(A159&lt;&gt;"",CONCATENATE("-- ",A159),""))</f>
        <v>-- hotel</v>
      </c>
    </row>
    <row r="160" spans="1:10">
      <c r="A160" s="19" t="s">
        <v>10</v>
      </c>
      <c r="B160" s="19" t="s">
        <v>167</v>
      </c>
      <c r="C160" s="20">
        <f>C157+1</f>
        <v>111</v>
      </c>
      <c r="D160" s="19" t="s">
        <v>11</v>
      </c>
      <c r="E160" s="19" t="s">
        <v>16</v>
      </c>
      <c r="G160" s="19" t="s">
        <v>168</v>
      </c>
      <c r="H160" s="19" t="s">
        <v>14</v>
      </c>
      <c r="J160" s="21" t="str">
        <f>IF(B160&lt;&gt;"",CONCATENATE(inicio_consulta,C160,mid_consulta,A160,B160,fin_consulta),IF(A160&lt;&gt;"",CONCATENATE("-- ",A160),""))</f>
        <v>INSERT INTO tserver_permission VALUES (111,'com.ontimize.atomicHotelsApiRest.api.core.service.IHotelService/poiQuery');</v>
      </c>
    </row>
    <row r="162" spans="1:10">
      <c r="A162" s="19" t="s">
        <v>139</v>
      </c>
      <c r="J162" s="21" t="str">
        <f>IF(B162&lt;&gt;"",CONCATENATE(inicio_consulta,C162,mid_consulta,A162,B162,fin_consulta),IF(A162&lt;&gt;"",CONCATENATE("-- ",A162),""))</f>
        <v>-- user</v>
      </c>
    </row>
    <row r="163" spans="1:10">
      <c r="A163" s="19" t="s">
        <v>140</v>
      </c>
      <c r="B163" s="19" t="s">
        <v>169</v>
      </c>
      <c r="C163" s="20">
        <f>C160+1</f>
        <v>112</v>
      </c>
      <c r="D163" s="19" t="s">
        <v>15</v>
      </c>
      <c r="E163" s="19" t="s">
        <v>16</v>
      </c>
      <c r="G163" s="19" t="s">
        <v>170</v>
      </c>
      <c r="H163" s="19" t="s">
        <v>20</v>
      </c>
      <c r="J163" s="21" t="str">
        <f>IF(B163&lt;&gt;"",CONCATENATE(inicio_consulta,C163,mid_consulta,A163,B163,fin_consulta),IF(A163&lt;&gt;"",CONCATENATE("-- ",A163),""))</f>
        <v>INSERT INTO tserver_permission VALUES (112,'com.ontimize.atomicHotelsApiRest.api.core.service.IUserService/userCancelUpdate');</v>
      </c>
    </row>
    <row r="165" spans="1:10">
      <c r="A165" s="19" t="s">
        <v>171</v>
      </c>
      <c r="J165" s="21" t="str">
        <f>IF(B165&lt;&gt;"",CONCATENATE(inicio_consulta,C165,mid_consulta,A165,B165,fin_consulta),IF(A165&lt;&gt;"",CONCATENATE("-- ",A165),""))</f>
        <v>-- statistics</v>
      </c>
    </row>
    <row r="166" spans="1:10">
      <c r="A166" s="19" t="s">
        <v>172</v>
      </c>
      <c r="B166" s="19" t="s">
        <v>173</v>
      </c>
      <c r="C166" s="20">
        <f>C163+1</f>
        <v>113</v>
      </c>
      <c r="D166" s="19" t="s">
        <v>19</v>
      </c>
      <c r="E166" s="19" t="s">
        <v>100</v>
      </c>
      <c r="G166" s="19" t="s">
        <v>174</v>
      </c>
      <c r="H166" s="19" t="s">
        <v>14</v>
      </c>
      <c r="J166" s="21" t="str">
        <f>IF(B166&lt;&gt;"",CONCATENATE(inicio_consulta,C166,mid_consulta,A166,B166,fin_consulta),IF(A166&lt;&gt;"",CONCATENATE("-- ",A166),""))</f>
        <v>INSERT INTO tserver_permission VALUES (113,'com.ontimize.atomicHotelsApiRest.api.core.service.IStatisticsService/hotelMaximumCapacityQuery');</v>
      </c>
    </row>
    <row r="167" spans="1:10">
      <c r="A167" s="19" t="str">
        <f>A166</f>
        <v>com.ontimize.atomicHotelsApiRest.api.core.service.IStatisticsService/</v>
      </c>
      <c r="B167" s="19" t="s">
        <v>175</v>
      </c>
      <c r="C167" s="20">
        <f>C166+1</f>
        <v>114</v>
      </c>
      <c r="D167" s="19" t="s">
        <v>19</v>
      </c>
      <c r="E167" s="19" t="s">
        <v>100</v>
      </c>
      <c r="G167" s="19" t="s">
        <v>176</v>
      </c>
      <c r="H167" s="19" t="s">
        <v>14</v>
      </c>
      <c r="J167" s="21" t="str">
        <f>IF(B167&lt;&gt;"",CONCATENATE(inicio_consulta,C167,mid_consulta,A167,B167,fin_consulta),IF(A167&lt;&gt;"",CONCATENATE("-- ",A167),""))</f>
        <v>INSERT INTO tserver_permission VALUES (114,'com.ontimize.atomicHotelsApiRest.api.core.service.IStatisticsService/hotelOccupancyPercentageQuery');</v>
      </c>
    </row>
    <row r="168" spans="1:10">
      <c r="A168" s="19" t="str">
        <f>A167</f>
        <v>com.ontimize.atomicHotelsApiRest.api.core.service.IStatisticsService/</v>
      </c>
      <c r="B168" s="19" t="s">
        <v>177</v>
      </c>
      <c r="C168" s="20">
        <f>C167+1</f>
        <v>115</v>
      </c>
      <c r="D168" s="19" t="s">
        <v>19</v>
      </c>
      <c r="E168" s="19" t="s">
        <v>100</v>
      </c>
      <c r="G168" s="19" t="s">
        <v>178</v>
      </c>
      <c r="H168" s="19" t="s">
        <v>14</v>
      </c>
      <c r="J168" s="21" t="str">
        <f>IF(B168&lt;&gt;"",CONCATENATE(inicio_consulta,C168,mid_consulta,A168,B168,fin_consulta),IF(A168&lt;&gt;"",CONCATENATE("-- ",A168),""))</f>
        <v>INSERT INTO tserver_permission VALUES (115,'com.ontimize.atomicHotelsApiRest.api.core.service.IStatisticsService/hotelCapacityInDateRangeQuery');</v>
      </c>
    </row>
    <row r="169" spans="1:10">
      <c r="A169" s="19" t="str">
        <f t="shared" ref="A169:A177" si="22">A168</f>
        <v>com.ontimize.atomicHotelsApiRest.api.core.service.IStatisticsService/</v>
      </c>
      <c r="B169" s="19" t="s">
        <v>179</v>
      </c>
      <c r="C169" s="20">
        <f t="shared" ref="C169:C177" si="23">C168+1</f>
        <v>116</v>
      </c>
      <c r="D169" s="19" t="s">
        <v>19</v>
      </c>
      <c r="E169" s="19" t="s">
        <v>100</v>
      </c>
      <c r="G169" s="19" t="s">
        <v>180</v>
      </c>
      <c r="H169" s="19" t="s">
        <v>14</v>
      </c>
      <c r="J169" s="21" t="str">
        <f>IF(B169&lt;&gt;"",CONCATENATE(inicio_consulta,C169,mid_consulta,A169,B169,fin_consulta),IF(A169&lt;&gt;"",CONCATENATE("-- ",A169),""))</f>
        <v>INSERT INTO tserver_permission VALUES (116,'com.ontimize.atomicHotelsApiRest.api.core.service.IStatisticsService/hotelOccupancyByNationalityPercentageQuery');</v>
      </c>
    </row>
    <row r="170" spans="1:10">
      <c r="A170" s="19" t="str">
        <f t="shared" si="22"/>
        <v>com.ontimize.atomicHotelsApiRest.api.core.service.IStatisticsService/</v>
      </c>
      <c r="B170" s="19" t="s">
        <v>181</v>
      </c>
      <c r="C170" s="20">
        <f t="shared" si="23"/>
        <v>117</v>
      </c>
      <c r="D170" s="19" t="s">
        <v>19</v>
      </c>
      <c r="E170" s="19" t="s">
        <v>100</v>
      </c>
      <c r="G170" s="19" t="s">
        <v>182</v>
      </c>
      <c r="H170" s="19" t="s">
        <v>14</v>
      </c>
      <c r="J170" s="21" t="str">
        <f>IF(B170&lt;&gt;"",CONCATENATE(inicio_consulta,C170,mid_consulta,A170,B170,fin_consulta),IF(A170&lt;&gt;"",CONCATENATE("-- ",A170),""))</f>
        <v>INSERT INTO tserver_permission VALUES (117,'com.ontimize.atomicHotelsApiRest.api.core.service.IStatisticsService/departmentExpensesByHotelQuery');</v>
      </c>
    </row>
    <row r="171" spans="1:10">
      <c r="A171" s="19" t="str">
        <f t="shared" si="22"/>
        <v>com.ontimize.atomicHotelsApiRest.api.core.service.IStatisticsService/</v>
      </c>
      <c r="B171" s="19" t="s">
        <v>183</v>
      </c>
      <c r="C171" s="20">
        <f t="shared" si="23"/>
        <v>118</v>
      </c>
      <c r="D171" s="19" t="s">
        <v>19</v>
      </c>
      <c r="E171" s="19" t="s">
        <v>100</v>
      </c>
      <c r="G171" s="19" t="s">
        <v>184</v>
      </c>
      <c r="H171" s="19" t="s">
        <v>14</v>
      </c>
      <c r="J171" s="21" t="str">
        <f>IF(B171&lt;&gt;"",CONCATENATE(inicio_consulta,C171,mid_consulta,A171,B171,fin_consulta),IF(A171&lt;&gt;"",CONCATENATE("-- ",A171),""))</f>
        <v>INSERT INTO tserver_permission VALUES (118,'com.ontimize.atomicHotelsApiRest.api.core.service.IStatisticsService/roomsIncomeByHotelQuery');</v>
      </c>
    </row>
    <row r="172" spans="1:10">
      <c r="A172" s="19" t="str">
        <f t="shared" si="22"/>
        <v>com.ontimize.atomicHotelsApiRest.api.core.service.IStatisticsService/</v>
      </c>
      <c r="B172" s="19" t="s">
        <v>185</v>
      </c>
      <c r="C172" s="20">
        <f t="shared" si="23"/>
        <v>119</v>
      </c>
      <c r="D172" s="19" t="s">
        <v>19</v>
      </c>
      <c r="E172" s="19" t="s">
        <v>100</v>
      </c>
      <c r="G172" s="19" t="s">
        <v>186</v>
      </c>
      <c r="H172" s="19" t="s">
        <v>14</v>
      </c>
      <c r="J172" s="21" t="str">
        <f>IF(B172&lt;&gt;"",CONCATENATE(inicio_consulta,C172,mid_consulta,A172,B172,fin_consulta),IF(A172&lt;&gt;"",CONCATENATE("-- ",A172),""))</f>
        <v>INSERT INTO tserver_permission VALUES (119,'com.ontimize.atomicHotelsApiRest.api.core.service.IStatisticsService/servicesExtraIncomeByHotelQuery');</v>
      </c>
    </row>
    <row r="173" spans="1:10">
      <c r="A173" s="19" t="str">
        <f t="shared" si="22"/>
        <v>com.ontimize.atomicHotelsApiRest.api.core.service.IStatisticsService/</v>
      </c>
      <c r="B173" s="19" t="s">
        <v>187</v>
      </c>
      <c r="C173" s="20">
        <f t="shared" si="23"/>
        <v>120</v>
      </c>
      <c r="D173" s="19" t="s">
        <v>19</v>
      </c>
      <c r="E173" s="19" t="s">
        <v>100</v>
      </c>
      <c r="G173" s="19" t="s">
        <v>188</v>
      </c>
      <c r="H173" s="19" t="s">
        <v>14</v>
      </c>
      <c r="J173" s="21" t="str">
        <f>IF(B173&lt;&gt;"",CONCATENATE(inicio_consulta,C173,mid_consulta,A173,B173,fin_consulta),IF(A173&lt;&gt;"",CONCATENATE("-- ",A173),""))</f>
        <v>INSERT INTO tserver_permission VALUES (120,'com.ontimize.atomicHotelsApiRest.api.core.service.IStatisticsService/incomeVsExpensesByHotelQuery');</v>
      </c>
    </row>
    <row r="175" spans="1:10">
      <c r="A175" s="19" t="s">
        <v>189</v>
      </c>
      <c r="J175" s="21" t="str">
        <f>IF(B175&lt;&gt;"",CONCATENATE(inicio_consulta,C175,mid_consulta,A175,B175,fin_consulta),IF(A175&lt;&gt;"",CONCATENATE("-- ",A175),""))</f>
        <v>-- employeePhoto</v>
      </c>
    </row>
    <row r="176" spans="1:10">
      <c r="A176" s="19" t="s">
        <v>190</v>
      </c>
      <c r="B176" s="19" t="str">
        <f>IF(A175&lt;&gt;"",CONCATENATE(A175,"Query"),"")</f>
        <v>employeePhotoQuery</v>
      </c>
      <c r="C176" s="20">
        <f>C173+1</f>
        <v>121</v>
      </c>
      <c r="D176" s="19" t="s">
        <v>19</v>
      </c>
      <c r="E176" s="19" t="s">
        <v>100</v>
      </c>
      <c r="G176" s="19" t="s">
        <v>191</v>
      </c>
      <c r="J176" s="21" t="str">
        <f>IF(B176&lt;&gt;"",CONCATENATE(inicio_consulta,C176,mid_consulta,A176,B176,fin_consulta),IF(A176&lt;&gt;"",CONCATENATE("-- ",A176),""))</f>
        <v>INSERT INTO tserver_permission VALUES (121,'com.ontimize.atomicHotelsApiRest.api.core.service.IEmployeePhotoService/employeePhotoQuery');</v>
      </c>
    </row>
    <row r="177" spans="1:10">
      <c r="A177" s="19" t="str">
        <f>A176</f>
        <v>com.ontimize.atomicHotelsApiRest.api.core.service.IEmployeePhotoService/</v>
      </c>
      <c r="B177" s="19" t="str">
        <f>IF(A175&lt;&gt;"",CONCATENATE(A175,"Insert"),"")</f>
        <v>employeePhotoInsert</v>
      </c>
      <c r="C177" s="20">
        <f t="shared" ref="C177:C180" si="24">C176+1</f>
        <v>122</v>
      </c>
      <c r="D177" s="19" t="s">
        <v>19</v>
      </c>
      <c r="E177" s="19" t="s">
        <v>100</v>
      </c>
      <c r="G177" s="19" t="s">
        <v>191</v>
      </c>
      <c r="H177" s="19" t="s">
        <v>18</v>
      </c>
      <c r="J177" s="21" t="str">
        <f>IF(B177&lt;&gt;"",CONCATENATE(inicio_consulta,C177,mid_consulta,A177,B177,fin_consulta),IF(A177&lt;&gt;"",CONCATENATE("-- ",A177),""))</f>
        <v>INSERT INTO tserver_permission VALUES (122,'com.ontimize.atomicHotelsApiRest.api.core.service.IEmployeePhotoService/employeePhotoInsert');</v>
      </c>
    </row>
    <row r="178" spans="1:10">
      <c r="A178" s="19" t="str">
        <f>A177</f>
        <v>com.ontimize.atomicHotelsApiRest.api.core.service.IEmployeePhotoService/</v>
      </c>
      <c r="B178" s="19" t="s">
        <v>192</v>
      </c>
      <c r="C178" s="20">
        <f t="shared" si="24"/>
        <v>123</v>
      </c>
      <c r="D178" s="19" t="s">
        <v>19</v>
      </c>
      <c r="E178" s="19" t="s">
        <v>100</v>
      </c>
      <c r="G178" s="19" t="s">
        <v>191</v>
      </c>
      <c r="H178" s="19" t="s">
        <v>21</v>
      </c>
      <c r="J178" s="21" t="str">
        <f>IF(B178&lt;&gt;"",CONCATENATE(inicio_consulta,C178,mid_consulta,A178,B178,fin_consulta),IF(A178&lt;&gt;"",CONCATENATE("-- ",A178),""))</f>
        <v>INSERT INTO tserver_permission VALUES (123,'com.ontimize.atomicHotelsApiRest.api.core.service.IEmployeePhotoService/employeePhotoDelete');</v>
      </c>
    </row>
    <row r="179" spans="1:10">
      <c r="A179" s="19" t="str">
        <f>A178</f>
        <v>com.ontimize.atomicHotelsApiRest.api.core.service.IEmployeePhotoService/</v>
      </c>
      <c r="B179" s="19" t="s">
        <v>193</v>
      </c>
      <c r="C179" s="20">
        <f t="shared" si="24"/>
        <v>124</v>
      </c>
      <c r="D179" s="19" t="s">
        <v>19</v>
      </c>
      <c r="E179" s="19" t="s">
        <v>100</v>
      </c>
      <c r="G179" s="19" t="s">
        <v>194</v>
      </c>
      <c r="H179" s="19" t="s">
        <v>18</v>
      </c>
      <c r="J179" s="21" t="str">
        <f>IF(B179&lt;&gt;"",CONCATENATE(inicio_consulta,C179,mid_consulta,A179,B179,fin_consulta),IF(A179&lt;&gt;"",CONCATENATE("-- ",A179),""))</f>
        <v>INSERT INTO tserver_permission VALUES (124,'com.ontimize.atomicHotelsApiRest.api.core.service.IEmployeePhotoService/getPicture');</v>
      </c>
    </row>
    <row r="181" spans="10:10">
      <c r="J181" s="21" t="str">
        <f>IF(B181&lt;&gt;"",CONCATENATE(inicio_consulta,C181,mid_consulta,A181,B181,fin_consulta),IF(A181&lt;&gt;"",CONCATENATE("-- ",A181),""))</f>
        <v/>
      </c>
    </row>
    <row r="182" spans="10:10">
      <c r="J182" s="21" t="str">
        <f>IF(B182&lt;&gt;"",CONCATENATE(inicio_consulta,C182,mid_consulta,A182,B182,fin_consulta),IF(A182&lt;&gt;"",CONCATENATE("-- ",A182),""))</f>
        <v/>
      </c>
    </row>
    <row r="183" spans="10:10">
      <c r="J183" s="21" t="str">
        <f>IF(B183&lt;&gt;"",CONCATENATE(inicio_consulta,C183,mid_consulta,A183,B183,fin_consulta),IF(A183&lt;&gt;"",CONCATENATE("-- ",A183),""))</f>
        <v/>
      </c>
    </row>
    <row r="184" spans="10:10">
      <c r="J184" s="21" t="str">
        <f>IF(B184&lt;&gt;"",CONCATENATE(inicio_consulta,C184,mid_consulta,A184,B184,fin_consulta),IF(A184&lt;&gt;"",CONCATENATE("-- ",A184),""))</f>
        <v/>
      </c>
    </row>
    <row r="185" spans="10:10">
      <c r="J185" s="21" t="str">
        <f>IF(B185&lt;&gt;"",CONCATENATE(inicio_consulta,C185,mid_consulta,A185,B185,fin_consulta),IF(A185&lt;&gt;"",CONCATENATE("-- ",A185),""))</f>
        <v/>
      </c>
    </row>
    <row r="186" spans="10:10">
      <c r="J186" s="21" t="str">
        <f>IF(B186&lt;&gt;"",CONCATENATE(inicio_consulta,C186,mid_consulta,A186,B186,fin_consulta),IF(A186&lt;&gt;"",CONCATENATE("-- ",A186),""))</f>
        <v/>
      </c>
    </row>
    <row r="187" spans="10:10">
      <c r="J187" s="21" t="str">
        <f>IF(B187&lt;&gt;"",CONCATENATE(inicio_consulta,C187,mid_consulta,A187,B187,fin_consulta),IF(A187&lt;&gt;"",CONCATENATE("-- ",A187),""))</f>
        <v/>
      </c>
    </row>
    <row r="188" spans="10:10">
      <c r="J188" s="21" t="str">
        <f>IF(B188&lt;&gt;"",CONCATENATE(inicio_consulta,C188,mid_consulta,A188,B188,fin_consulta),IF(A188&lt;&gt;"",CONCATENATE("-- ",A188),""))</f>
        <v/>
      </c>
    </row>
    <row r="189" spans="10:10">
      <c r="J189" s="21" t="str">
        <f>IF(B189&lt;&gt;"",CONCATENATE(inicio_consulta,C189,mid_consulta,A189,B189,fin_consulta),IF(A189&lt;&gt;"",CONCATENATE("-- ",A189),""))</f>
        <v/>
      </c>
    </row>
    <row r="190" spans="10:10">
      <c r="J190" s="21" t="str">
        <f>IF(B190&lt;&gt;"",CONCATENATE(inicio_consulta,C190,mid_consulta,A190,B190,fin_consulta),IF(A190&lt;&gt;"",CONCATENATE("-- ",A190),""))</f>
        <v/>
      </c>
    </row>
    <row r="191" spans="10:10">
      <c r="J191" s="21" t="str">
        <f>IF(B191&lt;&gt;"",CONCATENATE(inicio_consulta,C191,mid_consulta,A191,B191,fin_consulta),IF(A191&lt;&gt;"",CONCATENATE("-- ",A191),""))</f>
        <v/>
      </c>
    </row>
    <row r="192" spans="10:10">
      <c r="J192" s="21" t="str">
        <f>IF(B192&lt;&gt;"",CONCATENATE(inicio_consulta,C192,mid_consulta,A192,B192,fin_consulta),IF(A192&lt;&gt;"",CONCATENATE("-- ",A192),""))</f>
        <v/>
      </c>
    </row>
    <row r="193" spans="10:10">
      <c r="J193" s="21" t="str">
        <f>IF(B193&lt;&gt;"",CONCATENATE(inicio_consulta,C193,mid_consulta,A193,B193,fin_consulta),IF(A193&lt;&gt;"",CONCATENATE("-- ",A193),""))</f>
        <v/>
      </c>
    </row>
    <row r="194" spans="10:10">
      <c r="J194" s="21" t="str">
        <f>IF(B194&lt;&gt;"",CONCATENATE(inicio_consulta,C194,mid_consulta,A194,B194,fin_consulta),IF(A194&lt;&gt;"",CONCATENATE("-- ",A194),""))</f>
        <v/>
      </c>
    </row>
    <row r="195" spans="10:10">
      <c r="J195" s="21" t="str">
        <f>IF(B195&lt;&gt;"",CONCATENATE(inicio_consulta,C195,mid_consulta,A195,B195,fin_consulta),IF(A195&lt;&gt;"",CONCATENATE("-- ",A195),""))</f>
        <v/>
      </c>
    </row>
    <row r="196" spans="10:10">
      <c r="J196" s="21" t="str">
        <f>IF(B196&lt;&gt;"",CONCATENATE(inicio_consulta,C196,mid_consulta,A196,B196,fin_consulta),IF(A196&lt;&gt;"",CONCATENATE("-- ",A196),""))</f>
        <v/>
      </c>
    </row>
    <row r="197" spans="10:10">
      <c r="J197" s="21" t="str">
        <f>IF(B197&lt;&gt;"",CONCATENATE(inicio_consulta,C197,mid_consulta,A197,B197,fin_consulta),IF(A197&lt;&gt;"",CONCATENATE("-- ",A197),""))</f>
        <v/>
      </c>
    </row>
    <row r="198" spans="10:10">
      <c r="J198" s="21" t="str">
        <f>IF(B198&lt;&gt;"",CONCATENATE(inicio_consulta,C198,mid_consulta,A198,B198,fin_consulta),IF(A198&lt;&gt;"",CONCATENATE("-- ",A198),""))</f>
        <v/>
      </c>
    </row>
    <row r="199" spans="10:10">
      <c r="J199" s="21" t="str">
        <f>IF(B199&lt;&gt;"",CONCATENATE(inicio_consulta,C199,mid_consulta,A199,B199,fin_consulta),IF(A199&lt;&gt;"",CONCATENATE("-- ",A199),""))</f>
        <v/>
      </c>
    </row>
    <row r="200" spans="10:10">
      <c r="J200" s="21" t="str">
        <f>IF(B200&lt;&gt;"",CONCATENATE(inicio_consulta,C200,mid_consulta,A200,B200,fin_consulta),IF(A200&lt;&gt;"",CONCATENATE("-- ",A200),""))</f>
        <v/>
      </c>
    </row>
    <row r="201" spans="10:10">
      <c r="J201" s="21" t="str">
        <f>IF(B201&lt;&gt;"",CONCATENATE(inicio_consulta,C201,mid_consulta,A201,B201,fin_consulta),IF(A201&lt;&gt;"",CONCATENATE("-- ",A201),""))</f>
        <v/>
      </c>
    </row>
    <row r="202" spans="10:10">
      <c r="J202" s="21" t="str">
        <f>IF(B202&lt;&gt;"",CONCATENATE(inicio_consulta,C202,mid_consulta,A202,B202,fin_consulta),IF(A202&lt;&gt;"",CONCATENATE("-- ",A202),""))</f>
        <v/>
      </c>
    </row>
    <row r="203" spans="10:10">
      <c r="J203" s="21" t="str">
        <f>IF(B203&lt;&gt;"",CONCATENATE(inicio_consulta,C203,mid_consulta,A203,B203,fin_consulta),IF(A203&lt;&gt;"",CONCATENATE("-- ",A203),""))</f>
        <v/>
      </c>
    </row>
    <row r="204" spans="10:10">
      <c r="J204" s="21" t="str">
        <f>IF(B204&lt;&gt;"",CONCATENATE(inicio_consulta,C204,mid_consulta,A204,B204,fin_consulta),IF(A204&lt;&gt;"",CONCATENATE("-- ",A204),""))</f>
        <v/>
      </c>
    </row>
    <row r="205" spans="10:10">
      <c r="J205" s="21" t="str">
        <f>IF(B205&lt;&gt;"",CONCATENATE(inicio_consulta,C205,mid_consulta,A205,B205,fin_consulta),IF(A205&lt;&gt;"",CONCATENATE("-- ",A205),""))</f>
        <v/>
      </c>
    </row>
    <row r="206" spans="10:10">
      <c r="J206" s="21" t="str">
        <f>IF(B206&lt;&gt;"",CONCATENATE(inicio_consulta,C206,mid_consulta,A206,B206,fin_consulta),IF(A206&lt;&gt;"",CONCATENATE("-- ",A206),""))</f>
        <v/>
      </c>
    </row>
    <row r="207" spans="10:10">
      <c r="J207" s="21" t="str">
        <f>IF(B207&lt;&gt;"",CONCATENATE(inicio_consulta,C207,mid_consulta,A207,B207,fin_consulta),IF(A207&lt;&gt;"",CONCATENATE("-- ",A207),""))</f>
        <v/>
      </c>
    </row>
    <row r="208" spans="10:10">
      <c r="J208" s="21" t="str">
        <f>IF(B208&lt;&gt;"",CONCATENATE(inicio_consulta,C208,mid_consulta,A208,B208,fin_consulta),IF(A208&lt;&gt;"",CONCATENATE("-- ",A208),""))</f>
        <v/>
      </c>
    </row>
    <row r="209" spans="10:10">
      <c r="J209" s="21" t="str">
        <f>IF(B209&lt;&gt;"",CONCATENATE(inicio_consulta,C209,mid_consulta,A209,B209,fin_consulta),IF(A209&lt;&gt;"",CONCATENATE("-- ",A209),""))</f>
        <v/>
      </c>
    </row>
    <row r="210" spans="10:10">
      <c r="J210" s="21" t="str">
        <f>IF(B210&lt;&gt;"",CONCATENATE(inicio_consulta,C210,mid_consulta,A210,B210,fin_consulta),IF(A210&lt;&gt;"",CONCATENATE("-- ",A210),""))</f>
        <v/>
      </c>
    </row>
    <row r="211" spans="10:10">
      <c r="J211" s="21" t="str">
        <f>IF(B211&lt;&gt;"",CONCATENATE(inicio_consulta,C211,mid_consulta,A211,B211,fin_consulta),IF(A211&lt;&gt;"",CONCATENATE("-- ",A211),""))</f>
        <v/>
      </c>
    </row>
    <row r="212" spans="10:10">
      <c r="J212" s="21" t="str">
        <f>IF(B212&lt;&gt;"",CONCATENATE(inicio_consulta,C212,mid_consulta,A212,B212,fin_consulta),IF(A212&lt;&gt;"",CONCATENATE("-- ",A212),""))</f>
        <v/>
      </c>
    </row>
    <row r="213" spans="10:10">
      <c r="J213" s="21" t="str">
        <f>IF(B213&lt;&gt;"",CONCATENATE(inicio_consulta,C213,mid_consulta,A213,B213,fin_consulta),IF(A213&lt;&gt;"",CONCATENATE("-- ",A213),""))</f>
        <v/>
      </c>
    </row>
    <row r="214" spans="10:10">
      <c r="J214" s="21" t="str">
        <f>IF(B214&lt;&gt;"",CONCATENATE(inicio_consulta,C214,mid_consulta,A214,B214,fin_consulta),IF(A214&lt;&gt;"",CONCATENATE("-- ",A214),""))</f>
        <v/>
      </c>
    </row>
    <row r="215" spans="10:10">
      <c r="J215" s="21" t="str">
        <f>IF(B215&lt;&gt;"",CONCATENATE(inicio_consulta,C215,mid_consulta,A215,B215,fin_consulta),IF(A215&lt;&gt;"",CONCATENATE("-- ",A215),""))</f>
        <v/>
      </c>
    </row>
    <row r="216" spans="10:10">
      <c r="J216" s="21" t="str">
        <f>IF(B216&lt;&gt;"",CONCATENATE(inicio_consulta,C216,mid_consulta,A216,B216,fin_consulta),IF(A216&lt;&gt;"",CONCATENATE("-- ",A216),""))</f>
        <v/>
      </c>
    </row>
    <row r="217" spans="10:10">
      <c r="J217" s="21" t="str">
        <f>IF(B217&lt;&gt;"",CONCATENATE(inicio_consulta,C217,mid_consulta,A217,B217,fin_consulta),IF(A217&lt;&gt;"",CONCATENATE("-- ",A217),""))</f>
        <v/>
      </c>
    </row>
    <row r="218" spans="10:10">
      <c r="J218" s="21" t="str">
        <f>IF(B218&lt;&gt;"",CONCATENATE(inicio_consulta,C218,mid_consulta,A218,B218,fin_consulta),IF(A218&lt;&gt;"",CONCATENATE("-- ",A218),""))</f>
        <v/>
      </c>
    </row>
    <row r="219" spans="10:10">
      <c r="J219" s="21" t="str">
        <f>IF(B219&lt;&gt;"",CONCATENATE(inicio_consulta,C219,mid_consulta,A219,B219,fin_consulta),IF(A219&lt;&gt;"",CONCATENATE("-- ",A219),""))</f>
        <v/>
      </c>
    </row>
    <row r="220" spans="10:10">
      <c r="J220" s="21" t="str">
        <f>IF(B220&lt;&gt;"",CONCATENATE(inicio_consulta,C220,mid_consulta,A220,B220,fin_consulta),IF(A220&lt;&gt;"",CONCATENATE("-- ",A220),""))</f>
        <v/>
      </c>
    </row>
    <row r="221" spans="10:10">
      <c r="J221" s="21" t="str">
        <f>IF(B221&lt;&gt;"",CONCATENATE(inicio_consulta,C221,mid_consulta,A221,B221,fin_consulta),IF(A221&lt;&gt;"",CONCATENATE("-- ",A221),""))</f>
        <v/>
      </c>
    </row>
    <row r="222" spans="10:10">
      <c r="J222" s="21" t="str">
        <f>IF(B222&lt;&gt;"",CONCATENATE(inicio_consulta,C222,mid_consulta,A222,B222,fin_consulta),IF(A222&lt;&gt;"",CONCATENATE("-- ",A222),""))</f>
        <v/>
      </c>
    </row>
    <row r="223" spans="10:10">
      <c r="J223" s="21" t="str">
        <f>IF(B223&lt;&gt;"",CONCATENATE(inicio_consulta,C223,mid_consulta,A223,B223,fin_consulta),IF(A223&lt;&gt;"",CONCATENATE("-- ",A223),""))</f>
        <v/>
      </c>
    </row>
    <row r="224" spans="10:10">
      <c r="J224" s="21" t="str">
        <f>IF(B224&lt;&gt;"",CONCATENATE(inicio_consulta,C224,mid_consulta,A224,B224,fin_consulta),IF(A224&lt;&gt;"",CONCATENATE("-- ",A224),""))</f>
        <v/>
      </c>
    </row>
    <row r="225" spans="10:10">
      <c r="J225" s="21" t="str">
        <f>IF(B225&lt;&gt;"",CONCATENATE(inicio_consulta,C225,mid_consulta,A225,B225,fin_consulta),IF(A225&lt;&gt;"",CONCATENATE("-- ",A225),""))</f>
        <v/>
      </c>
    </row>
    <row r="226" spans="10:10">
      <c r="J226" s="21" t="str">
        <f>IF(B226&lt;&gt;"",CONCATENATE(inicio_consulta,C226,mid_consulta,A226,B226,fin_consulta),IF(A226&lt;&gt;"",CONCATENATE("-- ",A226),""))</f>
        <v/>
      </c>
    </row>
    <row r="227" spans="10:10">
      <c r="J227" s="21" t="str">
        <f>IF(B227&lt;&gt;"",CONCATENATE(inicio_consulta,C227,mid_consulta,A227,B227,fin_consulta),IF(A227&lt;&gt;"",CONCATENATE("-- ",A227),""))</f>
        <v/>
      </c>
    </row>
    <row r="228" spans="10:10">
      <c r="J228" s="21" t="str">
        <f>IF(B228&lt;&gt;"",CONCATENATE(inicio_consulta,C228,mid_consulta,A228,B228,fin_consulta),IF(A228&lt;&gt;"",CONCATENATE("-- ",A228),""))</f>
        <v/>
      </c>
    </row>
    <row r="229" spans="10:10">
      <c r="J229" s="21" t="str">
        <f>IF(B229&lt;&gt;"",CONCATENATE(inicio_consulta,C229,mid_consulta,A229,B229,fin_consulta),IF(A229&lt;&gt;"",CONCATENATE("-- ",A229),""))</f>
        <v/>
      </c>
    </row>
    <row r="230" spans="10:10">
      <c r="J230" s="21" t="str">
        <f>IF(B230&lt;&gt;"",CONCATENATE(inicio_consulta,C230,mid_consulta,A230,B230,fin_consulta),IF(A230&lt;&gt;"",CONCATENATE("-- ",A230),""))</f>
        <v/>
      </c>
    </row>
    <row r="231" spans="10:10">
      <c r="J231" s="21" t="str">
        <f>IF(B231&lt;&gt;"",CONCATENATE(inicio_consulta,C231,mid_consulta,A231,B231,fin_consulta),IF(A231&lt;&gt;"",CONCATENATE("-- ",A231),""))</f>
        <v/>
      </c>
    </row>
    <row r="232" spans="10:10">
      <c r="J232" s="21" t="str">
        <f>IF(B232&lt;&gt;"",CONCATENATE(inicio_consulta,C232,mid_consulta,A232,B232,fin_consulta),IF(A232&lt;&gt;"",CONCATENATE("-- ",A232),""))</f>
        <v/>
      </c>
    </row>
    <row r="233" spans="10:10">
      <c r="J233" s="21" t="str">
        <f>IF(B233&lt;&gt;"",CONCATENATE(inicio_consulta,C233,mid_consulta,A233,B233,fin_consulta),IF(A233&lt;&gt;"",CONCATENATE("-- ",A233),""))</f>
        <v/>
      </c>
    </row>
    <row r="234" spans="10:10">
      <c r="J234" s="21" t="str">
        <f>IF(B234&lt;&gt;"",CONCATENATE(inicio_consulta,C234,mid_consulta,A234,B234,fin_consulta),IF(A234&lt;&gt;"",CONCATENATE("-- ",A234),""))</f>
        <v/>
      </c>
    </row>
    <row r="235" spans="10:10">
      <c r="J235" s="21" t="str">
        <f>IF(B235&lt;&gt;"",CONCATENATE(inicio_consulta,C235,mid_consulta,A235,B235,fin_consulta),IF(A235&lt;&gt;"",CONCATENATE("-- ",A235),""))</f>
        <v/>
      </c>
    </row>
    <row r="236" spans="10:10">
      <c r="J236" s="21" t="str">
        <f>IF(B236&lt;&gt;"",CONCATENATE(inicio_consulta,C236,mid_consulta,A236,B236,fin_consulta),IF(A236&lt;&gt;"",CONCATENATE("-- ",A236),""))</f>
        <v/>
      </c>
    </row>
    <row r="237" spans="10:10">
      <c r="J237" s="21" t="str">
        <f>IF(B237&lt;&gt;"",CONCATENATE(inicio_consulta,C237,mid_consulta,A237,B237,fin_consulta),IF(A237&lt;&gt;"",CONCATENATE("-- ",A237),""))</f>
        <v/>
      </c>
    </row>
    <row r="238" spans="10:10">
      <c r="J238" s="21" t="str">
        <f>IF(B238&lt;&gt;"",CONCATENATE(inicio_consulta,C238,mid_consulta,A238,B238,fin_consulta),IF(A238&lt;&gt;"",CONCATENATE("-- ",A238),""))</f>
        <v/>
      </c>
    </row>
    <row r="239" spans="10:10">
      <c r="J239" s="21" t="str">
        <f>IF(B239&lt;&gt;"",CONCATENATE(inicio_consulta,C239,mid_consulta,A239,B239,fin_consulta),IF(A239&lt;&gt;"",CONCATENATE("-- ",A239),""))</f>
        <v/>
      </c>
    </row>
    <row r="240" spans="10:10">
      <c r="J240" s="21" t="str">
        <f>IF(B240&lt;&gt;"",CONCATENATE(inicio_consulta,C240,mid_consulta,A240,B240,fin_consulta),IF(A240&lt;&gt;"",CONCATENATE("-- ",A240),""))</f>
        <v/>
      </c>
    </row>
    <row r="241" spans="10:10">
      <c r="J241" s="21" t="str">
        <f>IF(B241&lt;&gt;"",CONCATENATE(inicio_consulta,C241,mid_consulta,A241,B241,fin_consulta),IF(A241&lt;&gt;"",CONCATENATE("-- ",A241),""))</f>
        <v/>
      </c>
    </row>
    <row r="242" spans="10:10">
      <c r="J242" s="21" t="str">
        <f>IF(B242&lt;&gt;"",CONCATENATE(inicio_consulta,C242,mid_consulta,A242,B242,fin_consulta),IF(A242&lt;&gt;"",CONCATENATE("-- ",A242),""))</f>
        <v/>
      </c>
    </row>
    <row r="243" spans="10:10">
      <c r="J243" s="21" t="str">
        <f>IF(B243&lt;&gt;"",CONCATENATE(inicio_consulta,C243,mid_consulta,A243,B243,fin_consulta),IF(A243&lt;&gt;"",CONCATENATE("-- ",A243),""))</f>
        <v/>
      </c>
    </row>
    <row r="244" spans="10:10">
      <c r="J244" s="21" t="str">
        <f>IF(B244&lt;&gt;"",CONCATENATE(inicio_consulta,C244,mid_consulta,A244,B244,fin_consulta),IF(A244&lt;&gt;"",CONCATENATE("-- ",A244),""))</f>
        <v/>
      </c>
    </row>
    <row r="245" spans="10:10">
      <c r="J245" s="21" t="str">
        <f>IF(B245&lt;&gt;"",CONCATENATE(inicio_consulta,C245,mid_consulta,A245,B245,fin_consulta),IF(A245&lt;&gt;"",CONCATENATE("-- ",A245),""))</f>
        <v/>
      </c>
    </row>
    <row r="246" spans="10:10">
      <c r="J246" s="21" t="str">
        <f>IF(B246&lt;&gt;"",CONCATENATE(inicio_consulta,C246,mid_consulta,A246,B246,fin_consulta),IF(A246&lt;&gt;"",CONCATENATE("-- ",A246),""))</f>
        <v/>
      </c>
    </row>
    <row r="247" spans="10:10">
      <c r="J247" s="21" t="str">
        <f>IF(B247&lt;&gt;"",CONCATENATE(inicio_consulta,C247,mid_consulta,A247,B247,fin_consulta),IF(A247&lt;&gt;"",CONCATENATE("-- ",A247),""))</f>
        <v/>
      </c>
    </row>
    <row r="248" spans="10:10">
      <c r="J248" s="21" t="str">
        <f>IF(B248&lt;&gt;"",CONCATENATE(inicio_consulta,C248,mid_consulta,A248,B248,fin_consulta),IF(A248&lt;&gt;"",CONCATENATE("-- ",A248),""))</f>
        <v/>
      </c>
    </row>
    <row r="249" spans="10:10">
      <c r="J249" s="21" t="str">
        <f>IF(B249&lt;&gt;"",CONCATENATE(inicio_consulta,C249,mid_consulta,A249,B249,fin_consulta),IF(A249&lt;&gt;"",CONCATENATE("-- ",A249),""))</f>
        <v/>
      </c>
    </row>
    <row r="250" spans="10:10">
      <c r="J250" s="21" t="str">
        <f>IF(B250&lt;&gt;"",CONCATENATE(inicio_consulta,C250,mid_consulta,A250,B250,fin_consulta),IF(A250&lt;&gt;"",CONCATENATE("-- ",A250),""))</f>
        <v/>
      </c>
    </row>
    <row r="251" spans="10:10">
      <c r="J251" s="21" t="str">
        <f>IF(B251&lt;&gt;"",CONCATENATE(inicio_consulta,C251,mid_consulta,A251,B251,fin_consulta),IF(A251&lt;&gt;"",CONCATENATE("-- ",A251),""))</f>
        <v/>
      </c>
    </row>
    <row r="252" spans="10:10">
      <c r="J252" s="21" t="str">
        <f>IF(B252&lt;&gt;"",CONCATENATE(inicio_consulta,C252,mid_consulta,A252,B252,fin_consulta),IF(A252&lt;&gt;"",CONCATENATE("-- ",A252),""))</f>
        <v/>
      </c>
    </row>
    <row r="253" spans="10:10">
      <c r="J253" s="21" t="str">
        <f>IF(B253&lt;&gt;"",CONCATENATE(inicio_consulta,C253,mid_consulta,A253,B253,fin_consulta),IF(A253&lt;&gt;"",CONCATENATE("-- ",A253),""))</f>
        <v/>
      </c>
    </row>
    <row r="254" spans="10:10">
      <c r="J254" s="21" t="str">
        <f>IF(B254&lt;&gt;"",CONCATENATE(inicio_consulta,C254,mid_consulta,A254,B254,fin_consulta),IF(A254&lt;&gt;"",CONCATENATE("-- ",A254),""))</f>
        <v/>
      </c>
    </row>
    <row r="255" spans="10:10">
      <c r="J255" s="21" t="str">
        <f>IF(B255&lt;&gt;"",CONCATENATE(inicio_consulta,C255,mid_consulta,A255,B255,fin_consulta),IF(A255&lt;&gt;"",CONCATENATE("-- ",A255),""))</f>
        <v/>
      </c>
    </row>
    <row r="256" spans="10:10">
      <c r="J256" s="21" t="str">
        <f>IF(B256&lt;&gt;"",CONCATENATE(inicio_consulta,C256,mid_consulta,A256,B256,fin_consulta),IF(A256&lt;&gt;"",CONCATENATE("-- ",A256),""))</f>
        <v/>
      </c>
    </row>
    <row r="257" spans="10:10">
      <c r="J257" s="21" t="str">
        <f>IF(B257&lt;&gt;"",CONCATENATE(inicio_consulta,C257,mid_consulta,A257,B257,fin_consulta),IF(A257&lt;&gt;"",CONCATENATE("-- ",A257),""))</f>
        <v/>
      </c>
    </row>
    <row r="258" spans="10:10">
      <c r="J258" s="21" t="str">
        <f>IF(B258&lt;&gt;"",CONCATENATE(inicio_consulta,C258,mid_consulta,A258,B258,fin_consulta),IF(A258&lt;&gt;"",CONCATENATE("-- ",A258),""))</f>
        <v/>
      </c>
    </row>
    <row r="259" spans="10:10">
      <c r="J259" s="21" t="str">
        <f>IF(B259&lt;&gt;"",CONCATENATE(inicio_consulta,C259,mid_consulta,A259,B259,fin_consulta),IF(A259&lt;&gt;"",CONCATENATE("-- ",A259),""))</f>
        <v/>
      </c>
    </row>
    <row r="260" spans="10:10">
      <c r="J260" s="21" t="str">
        <f>IF(B260&lt;&gt;"",CONCATENATE(inicio_consulta,C260,mid_consulta,A260,B260,fin_consulta),IF(A260&lt;&gt;"",CONCATENATE("-- ",A260),""))</f>
        <v/>
      </c>
    </row>
    <row r="261" spans="10:10">
      <c r="J261" s="21" t="str">
        <f>IF(B261&lt;&gt;"",CONCATENATE(inicio_consulta,C261,mid_consulta,A261,B261,fin_consulta),IF(A261&lt;&gt;"",CONCATENATE("-- ",A261),""))</f>
        <v/>
      </c>
    </row>
    <row r="262" spans="10:10">
      <c r="J262" s="21" t="str">
        <f>IF(B262&lt;&gt;"",CONCATENATE(inicio_consulta,C262,mid_consulta,A262,B262,fin_consulta),IF(A262&lt;&gt;"",CONCATENATE("-- ",A262),""))</f>
        <v/>
      </c>
    </row>
    <row r="263" spans="10:10">
      <c r="J263" s="21" t="str">
        <f>IF(B263&lt;&gt;"",CONCATENATE(inicio_consulta,C263,mid_consulta,A263,B263,fin_consulta),IF(A263&lt;&gt;"",CONCATENATE("-- ",A263),""))</f>
        <v/>
      </c>
    </row>
    <row r="264" spans="10:10">
      <c r="J264" s="21" t="str">
        <f>IF(B264&lt;&gt;"",CONCATENATE(inicio_consulta,C264,mid_consulta,A264,B264,fin_consulta),IF(A264&lt;&gt;"",CONCATENATE("-- ",A264),""))</f>
        <v/>
      </c>
    </row>
    <row r="265" spans="10:10">
      <c r="J265" s="21" t="str">
        <f>IF(B265&lt;&gt;"",CONCATENATE(inicio_consulta,C265,mid_consulta,A265,B265,fin_consulta),IF(A265&lt;&gt;"",CONCATENATE("-- ",A265),""))</f>
        <v/>
      </c>
    </row>
    <row r="266" spans="10:10">
      <c r="J266" s="21" t="str">
        <f>IF(B266&lt;&gt;"",CONCATENATE(inicio_consulta,C266,mid_consulta,A266,B266,fin_consulta),IF(A266&lt;&gt;"",CONCATENATE("-- ",A266),""))</f>
        <v/>
      </c>
    </row>
    <row r="267" spans="10:10">
      <c r="J267" s="21" t="str">
        <f>IF(B267&lt;&gt;"",CONCATENATE(inicio_consulta,C267,mid_consulta,A267,B267,fin_consulta),IF(A267&lt;&gt;"",CONCATENATE("-- ",A267),""))</f>
        <v/>
      </c>
    </row>
    <row r="268" spans="10:10">
      <c r="J268" s="21" t="str">
        <f>IF(B268&lt;&gt;"",CONCATENATE(inicio_consulta,C268,mid_consulta,A268,B268,fin_consulta),IF(A268&lt;&gt;"",CONCATENATE("-- ",A268),""))</f>
        <v/>
      </c>
    </row>
    <row r="269" spans="10:10">
      <c r="J269" s="21" t="str">
        <f>IF(B269&lt;&gt;"",CONCATENATE(inicio_consulta,C269,mid_consulta,A269,B269,fin_consulta),IF(A269&lt;&gt;"",CONCATENATE("-- ",A269),""))</f>
        <v/>
      </c>
    </row>
    <row r="270" spans="10:10">
      <c r="J270" s="21" t="str">
        <f>IF(B270&lt;&gt;"",CONCATENATE(inicio_consulta,C270,mid_consulta,A270,B270,fin_consulta),IF(A270&lt;&gt;"",CONCATENATE("-- ",A270),""))</f>
        <v/>
      </c>
    </row>
    <row r="271" spans="10:10">
      <c r="J271" s="21" t="str">
        <f>IF(B271&lt;&gt;"",CONCATENATE(inicio_consulta,C271,mid_consulta,A271,B271,fin_consulta),IF(A271&lt;&gt;"",CONCATENATE("-- ",A271),""))</f>
        <v/>
      </c>
    </row>
    <row r="272" spans="10:10">
      <c r="J272" s="21" t="str">
        <f t="shared" ref="J238:J273" si="25">IF(B272&lt;&gt;"",CONCATENATE(inicio_consulta,C272,mid_consulta,A272,B272,fin_consulta),"")</f>
        <v/>
      </c>
    </row>
    <row r="273" spans="10:10">
      <c r="J273" s="21" t="str">
        <f t="shared" si="25"/>
        <v/>
      </c>
    </row>
    <row r="274" spans="10:10">
      <c r="J274" s="21" t="str">
        <f>IF(B274&lt;&gt;"",CONCATENATE(inicio_consulta,A274,B274,fin_consulta),"")</f>
        <v/>
      </c>
    </row>
    <row r="275" spans="10:10">
      <c r="J275" s="21" t="str">
        <f>IF(B275&lt;&gt;"",CONCATENATE(inicio_consulta,A275,B275,fin_consulta),"")</f>
        <v/>
      </c>
    </row>
    <row r="276" spans="10:10">
      <c r="J276" s="21" t="str">
        <f>IF(B276&lt;&gt;"",CONCATENATE(inicio_consulta,A276,B276,fin_consulta),"")</f>
        <v/>
      </c>
    </row>
    <row r="277" spans="10:10">
      <c r="J277" s="21" t="str">
        <f>IF(B277&lt;&gt;"",CONCATENATE(inicio_consulta,A277,B277,fin_consulta),"")</f>
        <v/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zoomScale="130" zoomScaleNormal="130" workbookViewId="0">
      <selection activeCell="D17" sqref="D17"/>
    </sheetView>
  </sheetViews>
  <sheetFormatPr defaultColWidth="9.14285714285714" defaultRowHeight="15"/>
  <cols>
    <col min="1" max="1" width="6.59047619047619" customWidth="1"/>
    <col min="2" max="2" width="15.4285714285714" customWidth="1"/>
    <col min="3" max="3" width="51.7142857142857" customWidth="1"/>
    <col min="4" max="4" width="30.6571428571429" customWidth="1"/>
    <col min="6" max="6" width="17" customWidth="1"/>
    <col min="7" max="7" width="10.5714285714286" customWidth="1"/>
    <col min="8" max="8" width="14.2857142857143" customWidth="1"/>
    <col min="9" max="9" width="21.8571428571429" customWidth="1"/>
  </cols>
  <sheetData>
    <row r="1" spans="1:9">
      <c r="A1" s="10" t="s">
        <v>195</v>
      </c>
      <c r="B1" s="10"/>
      <c r="C1" s="10"/>
      <c r="F1" s="10" t="s">
        <v>196</v>
      </c>
      <c r="G1" s="10"/>
      <c r="H1" s="10"/>
      <c r="I1" s="10"/>
    </row>
    <row r="2" spans="1:9">
      <c r="A2" s="10" t="s">
        <v>197</v>
      </c>
      <c r="B2" s="10" t="s">
        <v>198</v>
      </c>
      <c r="C2" s="10" t="s">
        <v>199</v>
      </c>
      <c r="D2" s="10" t="s">
        <v>200</v>
      </c>
      <c r="E2" s="3"/>
      <c r="F2" s="10" t="s">
        <v>201</v>
      </c>
      <c r="G2" s="10" t="s">
        <v>202</v>
      </c>
      <c r="H2" s="10" t="s">
        <v>203</v>
      </c>
      <c r="I2" s="15" t="s">
        <v>204</v>
      </c>
    </row>
    <row r="3" spans="1:9">
      <c r="A3" s="11">
        <v>0</v>
      </c>
      <c r="B3" s="12" t="s">
        <v>205</v>
      </c>
      <c r="C3" s="11" t="s">
        <v>206</v>
      </c>
      <c r="D3" s="11" t="s">
        <v>207</v>
      </c>
      <c r="F3" s="13" t="s">
        <v>208</v>
      </c>
      <c r="G3" s="13">
        <v>123456</v>
      </c>
      <c r="H3" s="13" t="s">
        <v>76</v>
      </c>
      <c r="I3" s="16"/>
    </row>
    <row r="4" spans="1:9">
      <c r="A4" s="11">
        <v>1</v>
      </c>
      <c r="B4" s="12" t="s">
        <v>209</v>
      </c>
      <c r="C4" s="11" t="s">
        <v>206</v>
      </c>
      <c r="D4" s="11" t="s">
        <v>210</v>
      </c>
      <c r="F4" s="13" t="s">
        <v>211</v>
      </c>
      <c r="G4" s="13">
        <v>123456</v>
      </c>
      <c r="H4" s="13" t="s">
        <v>139</v>
      </c>
      <c r="I4" s="16"/>
    </row>
    <row r="5" spans="1:9">
      <c r="A5" s="11">
        <v>2</v>
      </c>
      <c r="B5" s="12" t="s">
        <v>212</v>
      </c>
      <c r="C5" s="11" t="s">
        <v>213</v>
      </c>
      <c r="D5" s="11" t="s">
        <v>214</v>
      </c>
      <c r="F5" s="13" t="s">
        <v>215</v>
      </c>
      <c r="G5" s="13">
        <v>123456</v>
      </c>
      <c r="H5" s="13" t="s">
        <v>212</v>
      </c>
      <c r="I5" s="16" t="s">
        <v>216</v>
      </c>
    </row>
    <row r="6" spans="1:9">
      <c r="A6" s="11">
        <v>3</v>
      </c>
      <c r="B6" s="12" t="s">
        <v>217</v>
      </c>
      <c r="C6" s="11" t="s">
        <v>213</v>
      </c>
      <c r="D6" s="11" t="s">
        <v>218</v>
      </c>
      <c r="F6" s="13" t="s">
        <v>219</v>
      </c>
      <c r="G6" s="13">
        <v>123456</v>
      </c>
      <c r="H6" s="13" t="s">
        <v>217</v>
      </c>
      <c r="I6" s="16" t="s">
        <v>216</v>
      </c>
    </row>
    <row r="7" spans="1:9">
      <c r="A7" s="11">
        <v>4</v>
      </c>
      <c r="B7" s="12" t="s">
        <v>76</v>
      </c>
      <c r="C7" s="11" t="s">
        <v>220</v>
      </c>
      <c r="D7" s="11" t="s">
        <v>221</v>
      </c>
      <c r="F7" s="13" t="s">
        <v>222</v>
      </c>
      <c r="G7" s="13">
        <v>123456</v>
      </c>
      <c r="H7" s="13" t="s">
        <v>212</v>
      </c>
      <c r="I7" s="16" t="s">
        <v>223</v>
      </c>
    </row>
    <row r="8" spans="1:9">
      <c r="A8" s="11">
        <v>5</v>
      </c>
      <c r="B8" s="12" t="s">
        <v>139</v>
      </c>
      <c r="C8" s="11" t="s">
        <v>224</v>
      </c>
      <c r="D8" s="11" t="s">
        <v>225</v>
      </c>
      <c r="F8" s="13" t="s">
        <v>226</v>
      </c>
      <c r="G8" s="13">
        <v>123456</v>
      </c>
      <c r="H8" s="13" t="s">
        <v>217</v>
      </c>
      <c r="I8" s="16" t="s">
        <v>223</v>
      </c>
    </row>
    <row r="9" spans="6:9">
      <c r="F9" s="13" t="s">
        <v>227</v>
      </c>
      <c r="G9" s="13">
        <v>123456</v>
      </c>
      <c r="H9" s="13" t="s">
        <v>209</v>
      </c>
      <c r="I9" s="16"/>
    </row>
    <row r="10" spans="6:9">
      <c r="F10" s="11" t="s">
        <v>228</v>
      </c>
      <c r="G10" s="13">
        <v>123456</v>
      </c>
      <c r="H10" s="13" t="s">
        <v>212</v>
      </c>
      <c r="I10" s="11" t="s">
        <v>229</v>
      </c>
    </row>
    <row r="11" spans="6:9">
      <c r="F11" s="13" t="s">
        <v>205</v>
      </c>
      <c r="G11" s="13">
        <v>123456</v>
      </c>
      <c r="H11" s="13" t="s">
        <v>205</v>
      </c>
      <c r="I11" s="16"/>
    </row>
    <row r="19" spans="1:4">
      <c r="A19" s="14"/>
      <c r="B19" s="14"/>
      <c r="C19" s="14"/>
      <c r="D19" s="14"/>
    </row>
  </sheetData>
  <mergeCells count="2">
    <mergeCell ref="A1:C1"/>
    <mergeCell ref="F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20"/>
  <sheetViews>
    <sheetView tabSelected="1" topLeftCell="A16" workbookViewId="0">
      <selection activeCell="B19" sqref="B19"/>
    </sheetView>
  </sheetViews>
  <sheetFormatPr defaultColWidth="9.14285714285714" defaultRowHeight="15" outlineLevelCol="3"/>
  <cols>
    <col min="2" max="2" width="44" customWidth="1"/>
    <col min="3" max="3" width="66.4285714285714" customWidth="1"/>
    <col min="4" max="4" width="88" customWidth="1"/>
  </cols>
  <sheetData>
    <row r="3" spans="2:3">
      <c r="B3" s="1" t="s">
        <v>230</v>
      </c>
      <c r="C3" t="s">
        <v>231</v>
      </c>
    </row>
    <row r="4" spans="2:3">
      <c r="B4" s="1" t="s">
        <v>232</v>
      </c>
      <c r="C4" t="s">
        <v>233</v>
      </c>
    </row>
    <row r="5" spans="2:3">
      <c r="B5" s="1" t="s">
        <v>234</v>
      </c>
      <c r="C5" t="s">
        <v>235</v>
      </c>
    </row>
    <row r="6" spans="2:2">
      <c r="B6" s="2"/>
    </row>
    <row r="7" spans="2:3">
      <c r="B7" s="2"/>
      <c r="C7" t="s">
        <v>236</v>
      </c>
    </row>
    <row r="8" spans="2:3">
      <c r="B8" s="2"/>
      <c r="C8" t="s">
        <v>237</v>
      </c>
    </row>
    <row r="9" spans="2:3">
      <c r="B9" s="2"/>
      <c r="C9" t="s">
        <v>238</v>
      </c>
    </row>
    <row r="10" spans="2:3">
      <c r="B10" s="2"/>
      <c r="C10" t="s">
        <v>239</v>
      </c>
    </row>
    <row r="11" spans="2:2">
      <c r="B11" s="2"/>
    </row>
    <row r="12" spans="2:2">
      <c r="B12" s="2"/>
    </row>
    <row r="13" spans="2:2">
      <c r="B13" s="3"/>
    </row>
    <row r="14" ht="25" customHeight="1" spans="2:4">
      <c r="B14" s="4" t="s">
        <v>240</v>
      </c>
      <c r="C14" s="5"/>
      <c r="D14" s="5"/>
    </row>
    <row r="15" spans="2:4">
      <c r="B15" s="6" t="s">
        <v>6</v>
      </c>
      <c r="C15" s="6" t="s">
        <v>241</v>
      </c>
      <c r="D15" s="6" t="s">
        <v>242</v>
      </c>
    </row>
    <row r="16" ht="395.25" spans="2:4">
      <c r="B16" s="7" t="s">
        <v>243</v>
      </c>
      <c r="C16" s="8" t="s">
        <v>244</v>
      </c>
      <c r="D16" s="8" t="s">
        <v>245</v>
      </c>
    </row>
    <row r="17" ht="395.25" spans="2:4">
      <c r="B17" s="7" t="s">
        <v>243</v>
      </c>
      <c r="C17" s="8" t="s">
        <v>246</v>
      </c>
      <c r="D17" s="8" t="s">
        <v>247</v>
      </c>
    </row>
    <row r="19" spans="2:2">
      <c r="B19" s="3" t="s">
        <v>248</v>
      </c>
    </row>
    <row r="20" ht="409.5" spans="2:2">
      <c r="B20" s="9" t="s">
        <v>249</v>
      </c>
    </row>
  </sheetData>
  <mergeCells count="1">
    <mergeCell ref="B14:D14"/>
  </mergeCells>
  <hyperlinks>
    <hyperlink ref="B16" r:id="rId1" display="http://localhost:33333/bookings/booking/search"/>
    <hyperlink ref="B17" r:id="rId1" display="http://localhost:33333/bookings/booking/search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" defaultRowHeight="15" outlineLevelRow="2"/>
  <sheetData>
    <row r="1" spans="1:1">
      <c r="A1" t="s">
        <v>250</v>
      </c>
    </row>
    <row r="2" spans="1:1">
      <c r="A2" s="27" t="s">
        <v>251</v>
      </c>
    </row>
    <row r="3" spans="1:1">
      <c r="A3" s="27" t="s">
        <v>252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Metodos permisos inserts</vt:lpstr>
      <vt:lpstr>Roles y Usuarios</vt:lpstr>
      <vt:lpstr>Parametros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dcterms:created xsi:type="dcterms:W3CDTF">2022-08-04T07:22:00Z</dcterms:created>
  <dcterms:modified xsi:type="dcterms:W3CDTF">2022-08-24T17:54:22Z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65AC12CCBFC1476C98E40FABA2813F3F</vt:lpwstr>
  </property>
  <property fmtid="{D5CDD505-2E9C-101B-9397-08002B2CF9AE}" pid="3" name="KSOProductBuildVer">
    <vt:lpwstr>3082-11.2.0.11254</vt:lpwstr>
  </property>
</Properties>
</file>