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35"/>
  </bookViews>
  <sheets>
    <sheet name="Sheet1" sheetId="1" r:id="rId1"/>
    <sheet name="Sheet2" sheetId="2" r:id="rId2"/>
  </sheets>
  <definedNames>
    <definedName name="坐标旋转" localSheetId="0">Sheet1!$A$2:$B$19</definedName>
    <definedName name="坐标旋转_1" localSheetId="0">Sheet1!$A$32:$B$49</definedName>
  </definedNames>
  <calcPr calcId="144525"/>
</workbook>
</file>

<file path=xl/connections.xml><?xml version="1.0" encoding="utf-8"?>
<connections xmlns="http://schemas.openxmlformats.org/spreadsheetml/2006/main">
  <connection id="1" name="坐标旋转" type="6" background="1" refreshedVersion="2" saveData="1">
    <textPr sourceFile="C:\Users\Lenovo\Desktop\坐标旋转.txt" delimited="0">
      <textFields count="5">
        <textField/>
        <textField position="18"/>
        <textField position="27"/>
        <textField position="29"/>
        <textField position="39"/>
      </textFields>
    </textPr>
  </connection>
  <connection id="2" name="坐标旋转1" type="6" background="1" refreshedVersion="2" saveData="1">
    <textPr sourceFile="C:\Users\Lenovo\Desktop\坐标旋转.txt" delimited="0">
      <textFields count="5">
        <textField/>
        <textField position="18"/>
        <textField position="27"/>
        <textField position="29"/>
        <textField position="39"/>
      </textFields>
    </textPr>
  </connection>
</connections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<sst xmlns="http://schemas.openxmlformats.org/spreadsheetml/2006/main" count="4" uniqueCount="2">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</sst>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28" borderId="5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5" fillId="23" borderId="5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坐标旋转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坐标旋转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8"/>
  <sheetViews>
    <sheetView tabSelected="1" topLeftCell="A46" workbookViewId="0">
      <selection activeCell="M91" sqref="M91:M108"/>
    </sheetView>
  </sheetViews>
  <sheetFormatPr defaultColWidth="9" defaultRowHeight="13.5"/>
  <cols>
    <col min="1" max="1" width="7.16666666666667" customWidth="1"/>
    <col min="2" max="2" width="8.16666666666667" customWidth="1"/>
    <col min="7" max="7" width="12.5" customWidth="1"/>
    <col min="8" max="8" width="13.75"/>
    <col min="10" max="11" width="11.8333333333333" style="1" customWidth="1"/>
    <col min="13" max="13" width="11.875" customWidth="1"/>
    <col min="14" max="14" width="12.625" customWidth="1"/>
    <col min="16" max="16" width="11.5"/>
    <col min="17" max="17" width="12.625"/>
    <col min="18" max="18" width="11.5"/>
    <col min="19" max="19" width="12.625"/>
  </cols>
  <sheetData>
    <row r="1" spans="10:14">
      <c r="J1" s="1" t="s">
        <v>0</v>
      </c>
      <c r="K1" s="1" t="s">
        <v>1</v>
      </c>
      <c r="M1" s="1" t="s">
        <v>0</v>
      </c>
      <c r="N1" s="1" t="s">
        <v>1</v>
      </c>
    </row>
    <row r="2" s="2" customFormat="1" spans="1:15">
      <c r="A2" s="2">
        <v>442860</v>
      </c>
      <c r="B2" s="2">
        <v>3322740</v>
      </c>
      <c r="D2" s="2">
        <f>A2-442975</f>
        <v>-115</v>
      </c>
      <c r="E2" s="2">
        <f>B2-3322855</f>
        <v>-115</v>
      </c>
      <c r="G2" s="2">
        <f>D2*COS(PI()/9)-E2*SIN(PI()/9)</f>
        <v>-68.7323349079276</v>
      </c>
      <c r="H2" s="2">
        <f>D2*SIN(PI()/9)+E2*COS(PI()/9)</f>
        <v>-147.396967872831</v>
      </c>
      <c r="J2" s="3">
        <f>G2+442975</f>
        <v>442906.267665092</v>
      </c>
      <c r="K2" s="3">
        <f>H2+3322855</f>
        <v>3322707.60303213</v>
      </c>
      <c r="M2" s="3">
        <f>J2+350</f>
        <v>443256.267665092</v>
      </c>
      <c r="N2" s="3">
        <f>K2-25</f>
        <v>3322682.60303213</v>
      </c>
      <c r="O2" s="2">
        <v>0</v>
      </c>
    </row>
    <row r="3" spans="1:15">
      <c r="A3">
        <v>442860</v>
      </c>
      <c r="B3">
        <v>3322855</v>
      </c>
      <c r="D3">
        <f t="shared" ref="D3:D19" si="0">A3-442975</f>
        <v>-115</v>
      </c>
      <c r="E3">
        <f t="shared" ref="E3:E19" si="1">B3-3322855</f>
        <v>0</v>
      </c>
      <c r="G3">
        <f t="shared" ref="G3:G19" si="2">D3*COS(PI()/9)-E3*SIN(PI()/9)</f>
        <v>-108.064651390379</v>
      </c>
      <c r="H3">
        <f t="shared" ref="H3:H19" si="3">D3*SIN(PI()/9)+E3*COS(PI()/9)</f>
        <v>-39.3323164824519</v>
      </c>
      <c r="J3" s="1">
        <f t="shared" ref="J3:J19" si="4">G3+442975</f>
        <v>442866.93534861</v>
      </c>
      <c r="K3" s="1">
        <f t="shared" ref="K3:K19" si="5">H3+3322855</f>
        <v>3322815.66768352</v>
      </c>
      <c r="M3" s="3">
        <f t="shared" ref="M3:M24" si="6">J3+350</f>
        <v>443216.93534861</v>
      </c>
      <c r="N3" s="3">
        <f t="shared" ref="N3:N24" si="7">K3-25</f>
        <v>3322790.66768352</v>
      </c>
      <c r="O3">
        <v>1</v>
      </c>
    </row>
    <row r="4" s="2" customFormat="1" spans="1:15">
      <c r="A4" s="2">
        <v>442860</v>
      </c>
      <c r="B4" s="2">
        <v>3322970</v>
      </c>
      <c r="D4" s="2">
        <f t="shared" si="0"/>
        <v>-115</v>
      </c>
      <c r="E4" s="2">
        <f t="shared" si="1"/>
        <v>115</v>
      </c>
      <c r="G4" s="2">
        <f t="shared" si="2"/>
        <v>-147.396967872831</v>
      </c>
      <c r="H4" s="2">
        <f t="shared" si="3"/>
        <v>68.7323349079276</v>
      </c>
      <c r="J4" s="3">
        <f t="shared" si="4"/>
        <v>442827.603032127</v>
      </c>
      <c r="K4" s="3">
        <f t="shared" si="5"/>
        <v>3322923.73233491</v>
      </c>
      <c r="M4" s="3">
        <f t="shared" si="6"/>
        <v>443177.603032127</v>
      </c>
      <c r="N4" s="3">
        <f t="shared" si="7"/>
        <v>3322898.73233491</v>
      </c>
      <c r="O4" s="2">
        <v>2</v>
      </c>
    </row>
    <row r="5" spans="1:15">
      <c r="A5">
        <v>442906</v>
      </c>
      <c r="B5">
        <v>3322740</v>
      </c>
      <c r="D5">
        <f t="shared" si="0"/>
        <v>-69</v>
      </c>
      <c r="E5">
        <f t="shared" si="1"/>
        <v>-115</v>
      </c>
      <c r="G5">
        <f t="shared" si="2"/>
        <v>-25.5064743517758</v>
      </c>
      <c r="H5">
        <f t="shared" si="3"/>
        <v>-131.664041279851</v>
      </c>
      <c r="J5" s="1">
        <f t="shared" si="4"/>
        <v>442949.493525648</v>
      </c>
      <c r="K5" s="1">
        <f t="shared" si="5"/>
        <v>3322723.33595872</v>
      </c>
      <c r="M5" s="3">
        <f t="shared" si="6"/>
        <v>443299.493525648</v>
      </c>
      <c r="N5" s="3">
        <f t="shared" si="7"/>
        <v>3322698.33595872</v>
      </c>
      <c r="O5">
        <v>3</v>
      </c>
    </row>
    <row r="6" spans="1:15">
      <c r="A6">
        <v>442906</v>
      </c>
      <c r="B6">
        <v>3322855</v>
      </c>
      <c r="D6">
        <f t="shared" si="0"/>
        <v>-69</v>
      </c>
      <c r="E6">
        <f t="shared" si="1"/>
        <v>0</v>
      </c>
      <c r="G6">
        <f t="shared" si="2"/>
        <v>-64.8387908342277</v>
      </c>
      <c r="H6">
        <f t="shared" si="3"/>
        <v>-23.5993898894711</v>
      </c>
      <c r="J6" s="1">
        <f t="shared" si="4"/>
        <v>442910.161209166</v>
      </c>
      <c r="K6" s="1">
        <f t="shared" si="5"/>
        <v>3322831.40061011</v>
      </c>
      <c r="M6" s="3">
        <f t="shared" si="6"/>
        <v>443260.161209166</v>
      </c>
      <c r="N6" s="3">
        <f t="shared" si="7"/>
        <v>3322806.40061011</v>
      </c>
      <c r="O6" s="2">
        <v>4</v>
      </c>
    </row>
    <row r="7" spans="1:15">
      <c r="A7">
        <v>442906</v>
      </c>
      <c r="B7">
        <v>3322970</v>
      </c>
      <c r="D7">
        <f t="shared" si="0"/>
        <v>-69</v>
      </c>
      <c r="E7">
        <f t="shared" si="1"/>
        <v>115</v>
      </c>
      <c r="G7">
        <f t="shared" si="2"/>
        <v>-104.17110731668</v>
      </c>
      <c r="H7">
        <f t="shared" si="3"/>
        <v>84.4652615009083</v>
      </c>
      <c r="J7" s="1">
        <f t="shared" si="4"/>
        <v>442870.828892683</v>
      </c>
      <c r="K7" s="1">
        <f t="shared" si="5"/>
        <v>3322939.4652615</v>
      </c>
      <c r="M7" s="3">
        <f t="shared" si="6"/>
        <v>443220.828892683</v>
      </c>
      <c r="N7" s="3">
        <f t="shared" si="7"/>
        <v>3322914.4652615</v>
      </c>
      <c r="O7">
        <v>5</v>
      </c>
    </row>
    <row r="8" spans="1:15">
      <c r="A8">
        <v>442952</v>
      </c>
      <c r="B8">
        <v>3322740</v>
      </c>
      <c r="D8">
        <f t="shared" si="0"/>
        <v>-23</v>
      </c>
      <c r="E8">
        <f t="shared" si="1"/>
        <v>-115</v>
      </c>
      <c r="G8">
        <f t="shared" si="2"/>
        <v>17.719386204376</v>
      </c>
      <c r="H8">
        <f t="shared" si="3"/>
        <v>-115.93111468687</v>
      </c>
      <c r="J8" s="1">
        <f t="shared" si="4"/>
        <v>442992.719386204</v>
      </c>
      <c r="K8" s="1">
        <f t="shared" si="5"/>
        <v>3322739.06888531</v>
      </c>
      <c r="M8" s="3">
        <f t="shared" si="6"/>
        <v>443342.719386204</v>
      </c>
      <c r="N8" s="3">
        <f t="shared" si="7"/>
        <v>3322714.06888531</v>
      </c>
      <c r="O8" s="2">
        <v>6</v>
      </c>
    </row>
    <row r="9" spans="1:15">
      <c r="A9">
        <v>442952</v>
      </c>
      <c r="B9">
        <v>3322855</v>
      </c>
      <c r="D9">
        <f t="shared" si="0"/>
        <v>-23</v>
      </c>
      <c r="E9">
        <f t="shared" si="1"/>
        <v>0</v>
      </c>
      <c r="G9">
        <f t="shared" si="2"/>
        <v>-21.6129302780759</v>
      </c>
      <c r="H9">
        <f t="shared" si="3"/>
        <v>-7.86646329649038</v>
      </c>
      <c r="J9" s="1">
        <f t="shared" si="4"/>
        <v>442953.387069722</v>
      </c>
      <c r="K9" s="1">
        <f t="shared" si="5"/>
        <v>3322847.1335367</v>
      </c>
      <c r="M9" s="3">
        <f t="shared" si="6"/>
        <v>443303.387069722</v>
      </c>
      <c r="N9" s="3">
        <f t="shared" si="7"/>
        <v>3322822.1335367</v>
      </c>
      <c r="O9">
        <v>7</v>
      </c>
    </row>
    <row r="10" spans="1:15">
      <c r="A10">
        <v>442952</v>
      </c>
      <c r="B10">
        <v>3322970</v>
      </c>
      <c r="D10">
        <f t="shared" si="0"/>
        <v>-23</v>
      </c>
      <c r="E10">
        <f t="shared" si="1"/>
        <v>115</v>
      </c>
      <c r="G10">
        <f t="shared" si="2"/>
        <v>-60.9452467605278</v>
      </c>
      <c r="H10">
        <f t="shared" si="3"/>
        <v>100.198188093889</v>
      </c>
      <c r="J10" s="1">
        <f t="shared" si="4"/>
        <v>442914.054753239</v>
      </c>
      <c r="K10" s="1">
        <f t="shared" si="5"/>
        <v>3322955.19818809</v>
      </c>
      <c r="M10" s="3">
        <f t="shared" si="6"/>
        <v>443264.054753239</v>
      </c>
      <c r="N10" s="3">
        <f t="shared" si="7"/>
        <v>3322930.19818809</v>
      </c>
      <c r="O10" s="2">
        <v>8</v>
      </c>
    </row>
    <row r="11" spans="1:15">
      <c r="A11">
        <v>442998</v>
      </c>
      <c r="B11">
        <v>3322740</v>
      </c>
      <c r="D11">
        <f t="shared" si="0"/>
        <v>23</v>
      </c>
      <c r="E11">
        <f t="shared" si="1"/>
        <v>-115</v>
      </c>
      <c r="G11">
        <f t="shared" si="2"/>
        <v>60.9452467605278</v>
      </c>
      <c r="H11">
        <f t="shared" si="3"/>
        <v>-100.198188093889</v>
      </c>
      <c r="J11" s="1">
        <f t="shared" si="4"/>
        <v>443035.945246761</v>
      </c>
      <c r="K11" s="1">
        <f t="shared" si="5"/>
        <v>3322754.80181191</v>
      </c>
      <c r="M11" s="3">
        <f t="shared" si="6"/>
        <v>443385.945246761</v>
      </c>
      <c r="N11" s="3">
        <f t="shared" si="7"/>
        <v>3322729.80181191</v>
      </c>
      <c r="O11">
        <v>9</v>
      </c>
    </row>
    <row r="12" spans="1:15">
      <c r="A12">
        <v>442998</v>
      </c>
      <c r="B12">
        <v>3322855</v>
      </c>
      <c r="D12">
        <f t="shared" si="0"/>
        <v>23</v>
      </c>
      <c r="E12">
        <f t="shared" si="1"/>
        <v>0</v>
      </c>
      <c r="G12">
        <f t="shared" si="2"/>
        <v>21.6129302780759</v>
      </c>
      <c r="H12">
        <f t="shared" si="3"/>
        <v>7.86646329649038</v>
      </c>
      <c r="J12" s="1">
        <f t="shared" si="4"/>
        <v>442996.612930278</v>
      </c>
      <c r="K12" s="1">
        <f t="shared" si="5"/>
        <v>3322862.8664633</v>
      </c>
      <c r="M12" s="3">
        <f t="shared" si="6"/>
        <v>443346.612930278</v>
      </c>
      <c r="N12" s="3">
        <f t="shared" si="7"/>
        <v>3322837.8664633</v>
      </c>
      <c r="O12" s="2">
        <v>10</v>
      </c>
    </row>
    <row r="13" spans="1:15">
      <c r="A13">
        <v>442998</v>
      </c>
      <c r="B13">
        <v>3322970</v>
      </c>
      <c r="D13">
        <f t="shared" si="0"/>
        <v>23</v>
      </c>
      <c r="E13">
        <f t="shared" si="1"/>
        <v>115</v>
      </c>
      <c r="G13">
        <f t="shared" si="2"/>
        <v>-17.719386204376</v>
      </c>
      <c r="H13">
        <f t="shared" si="3"/>
        <v>115.93111468687</v>
      </c>
      <c r="J13" s="1">
        <f t="shared" si="4"/>
        <v>442957.280613796</v>
      </c>
      <c r="K13" s="1">
        <f t="shared" si="5"/>
        <v>3322970.93111469</v>
      </c>
      <c r="M13" s="3">
        <f t="shared" si="6"/>
        <v>443307.280613796</v>
      </c>
      <c r="N13" s="3">
        <f t="shared" si="7"/>
        <v>3322945.93111469</v>
      </c>
      <c r="O13">
        <v>11</v>
      </c>
    </row>
    <row r="14" spans="1:15">
      <c r="A14">
        <v>443044</v>
      </c>
      <c r="B14">
        <v>3322740</v>
      </c>
      <c r="D14">
        <f t="shared" si="0"/>
        <v>69</v>
      </c>
      <c r="E14">
        <f t="shared" si="1"/>
        <v>-115</v>
      </c>
      <c r="G14">
        <f t="shared" si="2"/>
        <v>104.17110731668</v>
      </c>
      <c r="H14">
        <f t="shared" si="3"/>
        <v>-84.4652615009083</v>
      </c>
      <c r="J14" s="1">
        <f t="shared" si="4"/>
        <v>443079.171107317</v>
      </c>
      <c r="K14" s="1">
        <f t="shared" si="5"/>
        <v>3322770.5347385</v>
      </c>
      <c r="M14" s="3">
        <f t="shared" si="6"/>
        <v>443429.171107317</v>
      </c>
      <c r="N14" s="3">
        <f t="shared" si="7"/>
        <v>3322745.5347385</v>
      </c>
      <c r="O14" s="2">
        <v>12</v>
      </c>
    </row>
    <row r="15" spans="1:15">
      <c r="A15">
        <v>443044</v>
      </c>
      <c r="B15">
        <v>3322855</v>
      </c>
      <c r="D15">
        <f t="shared" si="0"/>
        <v>69</v>
      </c>
      <c r="E15">
        <f t="shared" si="1"/>
        <v>0</v>
      </c>
      <c r="G15">
        <f t="shared" si="2"/>
        <v>64.8387908342277</v>
      </c>
      <c r="H15">
        <f t="shared" si="3"/>
        <v>23.5993898894711</v>
      </c>
      <c r="J15" s="1">
        <f t="shared" si="4"/>
        <v>443039.838790834</v>
      </c>
      <c r="K15" s="1">
        <f t="shared" si="5"/>
        <v>3322878.59938989</v>
      </c>
      <c r="M15" s="3">
        <f t="shared" si="6"/>
        <v>443389.838790834</v>
      </c>
      <c r="N15" s="3">
        <f t="shared" si="7"/>
        <v>3322853.59938989</v>
      </c>
      <c r="O15">
        <v>13</v>
      </c>
    </row>
    <row r="16" spans="1:15">
      <c r="A16">
        <v>443044</v>
      </c>
      <c r="B16">
        <v>3322970</v>
      </c>
      <c r="D16">
        <f t="shared" si="0"/>
        <v>69</v>
      </c>
      <c r="E16">
        <f t="shared" si="1"/>
        <v>115</v>
      </c>
      <c r="G16">
        <f t="shared" si="2"/>
        <v>25.5064743517758</v>
      </c>
      <c r="H16">
        <f t="shared" si="3"/>
        <v>131.664041279851</v>
      </c>
      <c r="J16" s="1">
        <f t="shared" si="4"/>
        <v>443000.506474352</v>
      </c>
      <c r="K16" s="1">
        <f t="shared" si="5"/>
        <v>3322986.66404128</v>
      </c>
      <c r="M16" s="3">
        <f t="shared" si="6"/>
        <v>443350.506474352</v>
      </c>
      <c r="N16" s="3">
        <f t="shared" si="7"/>
        <v>3322961.66404128</v>
      </c>
      <c r="O16" s="2">
        <v>14</v>
      </c>
    </row>
    <row r="17" s="2" customFormat="1" spans="1:15">
      <c r="A17" s="2">
        <v>443090</v>
      </c>
      <c r="B17" s="2">
        <v>3322740</v>
      </c>
      <c r="D17" s="2">
        <f t="shared" si="0"/>
        <v>115</v>
      </c>
      <c r="E17" s="2">
        <f t="shared" si="1"/>
        <v>-115</v>
      </c>
      <c r="G17" s="2">
        <f t="shared" si="2"/>
        <v>147.396967872831</v>
      </c>
      <c r="H17" s="2">
        <f t="shared" si="3"/>
        <v>-68.7323349079276</v>
      </c>
      <c r="J17" s="3">
        <f t="shared" si="4"/>
        <v>443122.396967873</v>
      </c>
      <c r="K17" s="3">
        <f t="shared" si="5"/>
        <v>3322786.26766509</v>
      </c>
      <c r="M17" s="3">
        <f t="shared" si="6"/>
        <v>443472.396967873</v>
      </c>
      <c r="N17" s="3">
        <f t="shared" si="7"/>
        <v>3322761.26766509</v>
      </c>
      <c r="O17">
        <v>15</v>
      </c>
    </row>
    <row r="18" spans="1:15">
      <c r="A18">
        <v>443090</v>
      </c>
      <c r="B18">
        <v>3322855</v>
      </c>
      <c r="D18">
        <f t="shared" si="0"/>
        <v>115</v>
      </c>
      <c r="E18">
        <f t="shared" si="1"/>
        <v>0</v>
      </c>
      <c r="G18">
        <f t="shared" si="2"/>
        <v>108.064651390379</v>
      </c>
      <c r="H18">
        <f t="shared" si="3"/>
        <v>39.3323164824519</v>
      </c>
      <c r="J18" s="1">
        <f t="shared" si="4"/>
        <v>443083.06465139</v>
      </c>
      <c r="K18" s="1">
        <f t="shared" si="5"/>
        <v>3322894.33231648</v>
      </c>
      <c r="M18" s="3">
        <f t="shared" si="6"/>
        <v>443433.06465139</v>
      </c>
      <c r="N18" s="3">
        <f t="shared" si="7"/>
        <v>3322869.33231648</v>
      </c>
      <c r="O18" s="2">
        <v>16</v>
      </c>
    </row>
    <row r="19" s="2" customFormat="1" spans="1:15">
      <c r="A19" s="2">
        <v>443090</v>
      </c>
      <c r="B19" s="2">
        <v>3322970</v>
      </c>
      <c r="D19" s="2">
        <f t="shared" si="0"/>
        <v>115</v>
      </c>
      <c r="E19" s="2">
        <f t="shared" si="1"/>
        <v>115</v>
      </c>
      <c r="G19" s="2">
        <f t="shared" si="2"/>
        <v>68.7323349079276</v>
      </c>
      <c r="H19" s="2">
        <f t="shared" si="3"/>
        <v>147.396967872831</v>
      </c>
      <c r="J19" s="3">
        <f t="shared" si="4"/>
        <v>443043.732334908</v>
      </c>
      <c r="K19" s="3">
        <f t="shared" si="5"/>
        <v>3323002.39696787</v>
      </c>
      <c r="M19" s="3">
        <f t="shared" si="6"/>
        <v>443393.732334908</v>
      </c>
      <c r="N19" s="3">
        <f t="shared" si="7"/>
        <v>3322977.39696787</v>
      </c>
      <c r="O19">
        <v>17</v>
      </c>
    </row>
    <row r="20" spans="4:15">
      <c r="D20">
        <v>0</v>
      </c>
      <c r="E20">
        <v>315</v>
      </c>
      <c r="G20">
        <f t="shared" ref="G20:G24" si="8">D20*COS(PI()/9)-E20*SIN(PI()/9)</f>
        <v>-107.736345147586</v>
      </c>
      <c r="H20">
        <f t="shared" ref="H20:H24" si="9">D20*SIN(PI()/9)+E20*COS(PI()/9)</f>
        <v>296.003175547561</v>
      </c>
      <c r="J20" s="1">
        <f t="shared" ref="J20:J24" si="10">G20+442975</f>
        <v>442867.263654852</v>
      </c>
      <c r="K20" s="1">
        <f t="shared" ref="K20:K24" si="11">H20+3322855</f>
        <v>3323151.00317555</v>
      </c>
      <c r="M20" s="3">
        <f t="shared" si="6"/>
        <v>443217.263654852</v>
      </c>
      <c r="N20" s="3">
        <f t="shared" si="7"/>
        <v>3323126.00317555</v>
      </c>
      <c r="O20" s="2">
        <v>18</v>
      </c>
    </row>
    <row r="21" spans="4:15">
      <c r="D21">
        <v>400</v>
      </c>
      <c r="E21">
        <v>515</v>
      </c>
      <c r="G21">
        <f t="shared" si="8"/>
        <v>199.736674501644</v>
      </c>
      <c r="H21">
        <f t="shared" si="9"/>
        <v>620.74975703501</v>
      </c>
      <c r="J21" s="1">
        <f t="shared" si="10"/>
        <v>443174.736674502</v>
      </c>
      <c r="K21" s="1">
        <f t="shared" si="11"/>
        <v>3323475.74975704</v>
      </c>
      <c r="M21" s="3">
        <f t="shared" si="6"/>
        <v>443524.736674502</v>
      </c>
      <c r="N21" s="3">
        <f t="shared" si="7"/>
        <v>3323450.74975704</v>
      </c>
      <c r="O21">
        <v>19</v>
      </c>
    </row>
    <row r="22" spans="4:15">
      <c r="D22">
        <v>0</v>
      </c>
      <c r="E22">
        <v>515</v>
      </c>
      <c r="G22">
        <f t="shared" si="8"/>
        <v>-176.140373812719</v>
      </c>
      <c r="H22">
        <f t="shared" si="9"/>
        <v>483.941699704743</v>
      </c>
      <c r="J22" s="1">
        <f t="shared" si="10"/>
        <v>442798.859626187</v>
      </c>
      <c r="K22" s="1">
        <f t="shared" si="11"/>
        <v>3323338.9416997</v>
      </c>
      <c r="M22" s="3">
        <f t="shared" si="6"/>
        <v>443148.859626187</v>
      </c>
      <c r="N22" s="3">
        <f t="shared" si="7"/>
        <v>3323313.9416997</v>
      </c>
      <c r="O22" s="2">
        <v>20</v>
      </c>
    </row>
    <row r="23" spans="4:15">
      <c r="D23">
        <v>-400</v>
      </c>
      <c r="E23">
        <v>515</v>
      </c>
      <c r="G23">
        <f t="shared" si="8"/>
        <v>-552.017422127083</v>
      </c>
      <c r="H23">
        <f t="shared" si="9"/>
        <v>347.133642374475</v>
      </c>
      <c r="J23" s="1">
        <f t="shared" si="10"/>
        <v>442422.982577873</v>
      </c>
      <c r="K23" s="1">
        <f t="shared" si="11"/>
        <v>3323202.13364237</v>
      </c>
      <c r="M23" s="3">
        <f t="shared" si="6"/>
        <v>442772.982577873</v>
      </c>
      <c r="N23" s="3">
        <f t="shared" si="7"/>
        <v>3323177.13364237</v>
      </c>
      <c r="O23">
        <v>21</v>
      </c>
    </row>
    <row r="24" spans="4:15">
      <c r="D24">
        <v>0</v>
      </c>
      <c r="E24">
        <v>715</v>
      </c>
      <c r="G24">
        <f t="shared" si="8"/>
        <v>-244.544402477853</v>
      </c>
      <c r="H24">
        <f t="shared" si="9"/>
        <v>671.880223861924</v>
      </c>
      <c r="J24" s="1">
        <f t="shared" si="10"/>
        <v>442730.455597522</v>
      </c>
      <c r="K24" s="1">
        <f t="shared" si="11"/>
        <v>3323526.88022386</v>
      </c>
      <c r="M24" s="3">
        <f t="shared" si="6"/>
        <v>443080.455597522</v>
      </c>
      <c r="N24" s="3">
        <f t="shared" si="7"/>
        <v>3323501.88022386</v>
      </c>
      <c r="O24" s="2">
        <v>22</v>
      </c>
    </row>
    <row r="25" spans="15:15">
      <c r="O25">
        <v>23</v>
      </c>
    </row>
    <row r="26" spans="15:15">
      <c r="O26" s="2">
        <v>24</v>
      </c>
    </row>
    <row r="27" spans="15:15">
      <c r="O27">
        <v>25</v>
      </c>
    </row>
    <row r="28" spans="15:15">
      <c r="O28" s="2">
        <v>26</v>
      </c>
    </row>
    <row r="29" spans="1:15">
      <c r="A29">
        <f>SUM(A2:A19)</f>
        <v>7973550</v>
      </c>
      <c r="B29">
        <f>SUM(B2:B19)</f>
        <v>59811390</v>
      </c>
      <c r="G29">
        <f>D29*COS(PI()/9)-E29*SIN(PI()/9)</f>
        <v>0</v>
      </c>
      <c r="H29">
        <f>D29*SIN(PI()/9)+E29*COS(PI()/9)</f>
        <v>0</v>
      </c>
      <c r="J29" s="3">
        <f>MIN(J2:J19)</f>
        <v>442827.603032127</v>
      </c>
      <c r="K29" s="3">
        <f>MIN(K2:K19)</f>
        <v>3322707.60303213</v>
      </c>
      <c r="O29">
        <v>27</v>
      </c>
    </row>
    <row r="30" spans="1:15">
      <c r="A30">
        <f>A29/18</f>
        <v>442975</v>
      </c>
      <c r="B30">
        <f>B29/18</f>
        <v>3322855</v>
      </c>
      <c r="G30">
        <f t="shared" ref="G30:G42" si="12">D30*COS(PI()/9)-E30*SIN(PI()/9)</f>
        <v>0</v>
      </c>
      <c r="H30">
        <f t="shared" ref="H30:H42" si="13">D30*SIN(PI()/9)+E30*COS(PI()/9)</f>
        <v>0</v>
      </c>
      <c r="J30" s="3">
        <f>MAX(J2:J19)</f>
        <v>443122.396967873</v>
      </c>
      <c r="K30" s="3">
        <f>MAX(K2:K19)</f>
        <v>3323002.39696787</v>
      </c>
      <c r="O30" s="2">
        <v>28</v>
      </c>
    </row>
    <row r="31" spans="7:15">
      <c r="G31">
        <f t="shared" si="12"/>
        <v>0</v>
      </c>
      <c r="H31">
        <f t="shared" si="13"/>
        <v>0</v>
      </c>
      <c r="O31">
        <v>29</v>
      </c>
    </row>
    <row r="32" spans="1:15">
      <c r="A32">
        <v>442860</v>
      </c>
      <c r="B32">
        <v>3322740</v>
      </c>
      <c r="D32">
        <f>A32-442975</f>
        <v>-115</v>
      </c>
      <c r="E32">
        <f>B32-3322855</f>
        <v>-115</v>
      </c>
      <c r="G32">
        <f t="shared" si="12"/>
        <v>-68.7323349079276</v>
      </c>
      <c r="H32">
        <f t="shared" si="13"/>
        <v>-147.396967872831</v>
      </c>
      <c r="J32" s="1">
        <f>G32+442975</f>
        <v>442906.267665092</v>
      </c>
      <c r="K32" s="1">
        <f>H32+3322855</f>
        <v>3322707.60303213</v>
      </c>
      <c r="M32" s="3">
        <f>J32+350</f>
        <v>443256.267665092</v>
      </c>
      <c r="N32" s="3">
        <f>K32-25</f>
        <v>3322682.60303213</v>
      </c>
      <c r="O32" s="2">
        <v>30</v>
      </c>
    </row>
    <row r="33" spans="1:15">
      <c r="A33">
        <v>442860</v>
      </c>
      <c r="B33">
        <v>3322855</v>
      </c>
      <c r="D33">
        <v>-138</v>
      </c>
      <c r="E33">
        <f t="shared" ref="E33:E49" si="14">B33-3322855</f>
        <v>0</v>
      </c>
      <c r="G33">
        <f t="shared" si="12"/>
        <v>-129.677581668455</v>
      </c>
      <c r="H33">
        <f t="shared" si="13"/>
        <v>-47.1987797789423</v>
      </c>
      <c r="J33" s="1">
        <f t="shared" ref="J33:J49" si="15">G33+442975</f>
        <v>442845.322418332</v>
      </c>
      <c r="K33" s="1">
        <f t="shared" ref="K33:K49" si="16">H33+3322855</f>
        <v>3322807.80122022</v>
      </c>
      <c r="M33" s="3">
        <f t="shared" ref="M33:M51" si="17">J33+350</f>
        <v>443195.322418332</v>
      </c>
      <c r="N33" s="3">
        <f t="shared" ref="N33:N51" si="18">K33-25</f>
        <v>3322782.80122022</v>
      </c>
      <c r="O33">
        <v>31</v>
      </c>
    </row>
    <row r="34" spans="1:15">
      <c r="A34">
        <v>442860</v>
      </c>
      <c r="B34">
        <v>3322970</v>
      </c>
      <c r="D34">
        <f t="shared" ref="D34:D49" si="19">A34-442975</f>
        <v>-115</v>
      </c>
      <c r="E34">
        <f t="shared" si="14"/>
        <v>115</v>
      </c>
      <c r="G34">
        <f t="shared" si="12"/>
        <v>-147.396967872831</v>
      </c>
      <c r="H34">
        <f t="shared" si="13"/>
        <v>68.7323349079276</v>
      </c>
      <c r="J34" s="1">
        <f t="shared" si="15"/>
        <v>442827.603032127</v>
      </c>
      <c r="K34" s="1">
        <f t="shared" si="16"/>
        <v>3322923.73233491</v>
      </c>
      <c r="M34" s="3">
        <f t="shared" si="17"/>
        <v>443177.603032127</v>
      </c>
      <c r="N34" s="3">
        <f t="shared" si="18"/>
        <v>3322898.73233491</v>
      </c>
      <c r="O34" s="2">
        <v>32</v>
      </c>
    </row>
    <row r="35" spans="1:15">
      <c r="A35">
        <v>442906</v>
      </c>
      <c r="B35">
        <v>3322740</v>
      </c>
      <c r="D35">
        <f t="shared" si="19"/>
        <v>-69</v>
      </c>
      <c r="E35">
        <f t="shared" si="14"/>
        <v>-115</v>
      </c>
      <c r="G35">
        <f t="shared" si="12"/>
        <v>-25.5064743517758</v>
      </c>
      <c r="H35">
        <f t="shared" si="13"/>
        <v>-131.664041279851</v>
      </c>
      <c r="J35" s="1">
        <f t="shared" si="15"/>
        <v>442949.493525648</v>
      </c>
      <c r="K35" s="1">
        <f t="shared" si="16"/>
        <v>3322723.33595872</v>
      </c>
      <c r="M35" s="3">
        <f t="shared" si="17"/>
        <v>443299.493525648</v>
      </c>
      <c r="N35" s="3">
        <f t="shared" si="18"/>
        <v>3322698.33595872</v>
      </c>
      <c r="O35">
        <v>33</v>
      </c>
    </row>
    <row r="36" spans="1:15">
      <c r="A36">
        <v>442906</v>
      </c>
      <c r="B36">
        <v>3322855</v>
      </c>
      <c r="D36">
        <v>-92</v>
      </c>
      <c r="E36">
        <f t="shared" si="14"/>
        <v>0</v>
      </c>
      <c r="G36">
        <f t="shared" si="12"/>
        <v>-86.4517211123036</v>
      </c>
      <c r="H36">
        <f t="shared" si="13"/>
        <v>-31.4658531859615</v>
      </c>
      <c r="J36" s="1">
        <f t="shared" si="15"/>
        <v>442888.548278888</v>
      </c>
      <c r="K36" s="1">
        <f t="shared" si="16"/>
        <v>3322823.53414681</v>
      </c>
      <c r="M36" s="3">
        <f t="shared" si="17"/>
        <v>443238.548278888</v>
      </c>
      <c r="N36" s="3">
        <f t="shared" si="18"/>
        <v>3322798.53414681</v>
      </c>
      <c r="O36" s="2">
        <v>34</v>
      </c>
    </row>
    <row r="37" spans="1:15">
      <c r="A37">
        <v>442906</v>
      </c>
      <c r="B37">
        <v>3322970</v>
      </c>
      <c r="D37">
        <f t="shared" si="19"/>
        <v>-69</v>
      </c>
      <c r="E37">
        <f t="shared" si="14"/>
        <v>115</v>
      </c>
      <c r="G37">
        <f t="shared" si="12"/>
        <v>-104.17110731668</v>
      </c>
      <c r="H37">
        <f t="shared" si="13"/>
        <v>84.4652615009083</v>
      </c>
      <c r="J37" s="1">
        <f t="shared" si="15"/>
        <v>442870.828892683</v>
      </c>
      <c r="K37" s="1">
        <f t="shared" si="16"/>
        <v>3322939.4652615</v>
      </c>
      <c r="M37" s="3">
        <f t="shared" si="17"/>
        <v>443220.828892683</v>
      </c>
      <c r="N37" s="3">
        <f t="shared" si="18"/>
        <v>3322914.4652615</v>
      </c>
      <c r="O37">
        <v>35</v>
      </c>
    </row>
    <row r="38" spans="1:15">
      <c r="A38">
        <v>442952</v>
      </c>
      <c r="B38">
        <v>3322740</v>
      </c>
      <c r="D38">
        <f t="shared" si="19"/>
        <v>-23</v>
      </c>
      <c r="E38">
        <f t="shared" si="14"/>
        <v>-115</v>
      </c>
      <c r="G38">
        <f t="shared" si="12"/>
        <v>17.719386204376</v>
      </c>
      <c r="H38">
        <f t="shared" si="13"/>
        <v>-115.93111468687</v>
      </c>
      <c r="J38" s="1">
        <f t="shared" si="15"/>
        <v>442992.719386204</v>
      </c>
      <c r="K38" s="1">
        <f t="shared" si="16"/>
        <v>3322739.06888531</v>
      </c>
      <c r="M38" s="3">
        <f t="shared" si="17"/>
        <v>443342.719386204</v>
      </c>
      <c r="N38" s="3">
        <f t="shared" si="18"/>
        <v>3322714.06888531</v>
      </c>
      <c r="O38" s="2">
        <v>36</v>
      </c>
    </row>
    <row r="39" spans="1:15">
      <c r="A39">
        <v>442952</v>
      </c>
      <c r="B39">
        <v>3322855</v>
      </c>
      <c r="D39">
        <v>-46</v>
      </c>
      <c r="E39">
        <f t="shared" si="14"/>
        <v>0</v>
      </c>
      <c r="G39">
        <f t="shared" si="12"/>
        <v>-43.2258605561518</v>
      </c>
      <c r="H39">
        <f t="shared" si="13"/>
        <v>-15.7329265929808</v>
      </c>
      <c r="J39" s="1">
        <f t="shared" si="15"/>
        <v>442931.774139444</v>
      </c>
      <c r="K39" s="1">
        <f t="shared" si="16"/>
        <v>3322839.26707341</v>
      </c>
      <c r="M39" s="3">
        <f t="shared" si="17"/>
        <v>443281.774139444</v>
      </c>
      <c r="N39" s="3">
        <f t="shared" si="18"/>
        <v>3322814.26707341</v>
      </c>
      <c r="O39">
        <v>37</v>
      </c>
    </row>
    <row r="40" spans="1:15">
      <c r="A40">
        <v>442952</v>
      </c>
      <c r="B40">
        <v>3322970</v>
      </c>
      <c r="D40">
        <f t="shared" si="19"/>
        <v>-23</v>
      </c>
      <c r="E40">
        <f t="shared" si="14"/>
        <v>115</v>
      </c>
      <c r="G40">
        <f t="shared" si="12"/>
        <v>-60.9452467605278</v>
      </c>
      <c r="H40">
        <f t="shared" si="13"/>
        <v>100.198188093889</v>
      </c>
      <c r="J40" s="1">
        <f t="shared" si="15"/>
        <v>442914.054753239</v>
      </c>
      <c r="K40" s="1">
        <f t="shared" si="16"/>
        <v>3322955.19818809</v>
      </c>
      <c r="M40" s="3">
        <f t="shared" si="17"/>
        <v>443264.054753239</v>
      </c>
      <c r="N40" s="3">
        <f t="shared" si="18"/>
        <v>3322930.19818809</v>
      </c>
      <c r="O40" s="2">
        <v>38</v>
      </c>
    </row>
    <row r="41" spans="1:15">
      <c r="A41">
        <v>442998</v>
      </c>
      <c r="B41">
        <v>3322740</v>
      </c>
      <c r="D41">
        <f t="shared" si="19"/>
        <v>23</v>
      </c>
      <c r="E41">
        <f t="shared" si="14"/>
        <v>-115</v>
      </c>
      <c r="G41">
        <f t="shared" si="12"/>
        <v>60.9452467605278</v>
      </c>
      <c r="H41">
        <f t="shared" si="13"/>
        <v>-100.198188093889</v>
      </c>
      <c r="J41" s="1">
        <f t="shared" si="15"/>
        <v>443035.945246761</v>
      </c>
      <c r="K41" s="1">
        <f t="shared" si="16"/>
        <v>3322754.80181191</v>
      </c>
      <c r="M41" s="3">
        <f t="shared" si="17"/>
        <v>443385.945246761</v>
      </c>
      <c r="N41" s="3">
        <f t="shared" si="18"/>
        <v>3322729.80181191</v>
      </c>
      <c r="O41">
        <v>39</v>
      </c>
    </row>
    <row r="42" spans="1:15">
      <c r="A42">
        <v>442998</v>
      </c>
      <c r="B42">
        <v>3322855</v>
      </c>
      <c r="D42">
        <v>0</v>
      </c>
      <c r="E42">
        <f t="shared" si="14"/>
        <v>0</v>
      </c>
      <c r="G42">
        <f t="shared" si="12"/>
        <v>0</v>
      </c>
      <c r="H42">
        <f t="shared" si="13"/>
        <v>0</v>
      </c>
      <c r="J42" s="1">
        <f t="shared" si="15"/>
        <v>442975</v>
      </c>
      <c r="K42" s="1">
        <f t="shared" si="16"/>
        <v>3322855</v>
      </c>
      <c r="M42" s="3">
        <f t="shared" si="17"/>
        <v>443325</v>
      </c>
      <c r="N42" s="3">
        <f t="shared" si="18"/>
        <v>3322830</v>
      </c>
      <c r="O42" s="2">
        <v>40</v>
      </c>
    </row>
    <row r="43" spans="1:15">
      <c r="A43">
        <v>442998</v>
      </c>
      <c r="B43">
        <v>3322970</v>
      </c>
      <c r="D43">
        <f t="shared" si="19"/>
        <v>23</v>
      </c>
      <c r="E43">
        <f t="shared" si="14"/>
        <v>115</v>
      </c>
      <c r="G43">
        <f t="shared" ref="G43:G49" si="20">D43*COS(PI()/9)-E43*SIN(PI()/9)</f>
        <v>-17.719386204376</v>
      </c>
      <c r="H43">
        <f t="shared" ref="H43:H49" si="21">D43*SIN(PI()/9)+E43*COS(PI()/9)</f>
        <v>115.93111468687</v>
      </c>
      <c r="J43" s="1">
        <f t="shared" si="15"/>
        <v>442957.280613796</v>
      </c>
      <c r="K43" s="1">
        <f t="shared" si="16"/>
        <v>3322970.93111469</v>
      </c>
      <c r="M43" s="3">
        <f t="shared" si="17"/>
        <v>443307.280613796</v>
      </c>
      <c r="N43" s="3">
        <f t="shared" si="18"/>
        <v>3322945.93111469</v>
      </c>
      <c r="O43">
        <v>41</v>
      </c>
    </row>
    <row r="44" spans="1:15">
      <c r="A44">
        <v>443044</v>
      </c>
      <c r="B44">
        <v>3322740</v>
      </c>
      <c r="D44">
        <f t="shared" si="19"/>
        <v>69</v>
      </c>
      <c r="E44">
        <f t="shared" si="14"/>
        <v>-115</v>
      </c>
      <c r="G44">
        <f t="shared" si="20"/>
        <v>104.17110731668</v>
      </c>
      <c r="H44">
        <f t="shared" si="21"/>
        <v>-84.4652615009083</v>
      </c>
      <c r="J44" s="1">
        <f t="shared" si="15"/>
        <v>443079.171107317</v>
      </c>
      <c r="K44" s="1">
        <f t="shared" si="16"/>
        <v>3322770.5347385</v>
      </c>
      <c r="M44" s="3">
        <f t="shared" si="17"/>
        <v>443429.171107317</v>
      </c>
      <c r="N44" s="3">
        <f t="shared" si="18"/>
        <v>3322745.5347385</v>
      </c>
      <c r="O44" s="2">
        <v>42</v>
      </c>
    </row>
    <row r="45" spans="1:15">
      <c r="A45">
        <v>443044</v>
      </c>
      <c r="B45">
        <v>3322855</v>
      </c>
      <c r="D45">
        <v>46</v>
      </c>
      <c r="E45">
        <f t="shared" si="14"/>
        <v>0</v>
      </c>
      <c r="G45">
        <f t="shared" si="20"/>
        <v>43.2258605561518</v>
      </c>
      <c r="H45">
        <f t="shared" si="21"/>
        <v>15.7329265929808</v>
      </c>
      <c r="J45" s="1">
        <f t="shared" si="15"/>
        <v>443018.225860556</v>
      </c>
      <c r="K45" s="1">
        <f t="shared" si="16"/>
        <v>3322870.73292659</v>
      </c>
      <c r="M45" s="3">
        <f t="shared" si="17"/>
        <v>443368.225860556</v>
      </c>
      <c r="N45" s="3">
        <f t="shared" si="18"/>
        <v>3322845.73292659</v>
      </c>
      <c r="O45">
        <v>43</v>
      </c>
    </row>
    <row r="46" spans="1:15">
      <c r="A46">
        <v>443044</v>
      </c>
      <c r="B46">
        <v>3322970</v>
      </c>
      <c r="D46">
        <f t="shared" si="19"/>
        <v>69</v>
      </c>
      <c r="E46">
        <f t="shared" si="14"/>
        <v>115</v>
      </c>
      <c r="G46">
        <f t="shared" si="20"/>
        <v>25.5064743517758</v>
      </c>
      <c r="H46">
        <f t="shared" si="21"/>
        <v>131.664041279851</v>
      </c>
      <c r="J46" s="1">
        <f t="shared" si="15"/>
        <v>443000.506474352</v>
      </c>
      <c r="K46" s="1">
        <f t="shared" si="16"/>
        <v>3322986.66404128</v>
      </c>
      <c r="M46" s="3">
        <f t="shared" si="17"/>
        <v>443350.506474352</v>
      </c>
      <c r="N46" s="3">
        <f t="shared" si="18"/>
        <v>3322961.66404128</v>
      </c>
      <c r="O46" s="2">
        <v>44</v>
      </c>
    </row>
    <row r="47" spans="1:15">
      <c r="A47">
        <v>443090</v>
      </c>
      <c r="B47">
        <v>3322740</v>
      </c>
      <c r="D47">
        <f t="shared" si="19"/>
        <v>115</v>
      </c>
      <c r="E47">
        <f t="shared" si="14"/>
        <v>-115</v>
      </c>
      <c r="G47">
        <f t="shared" si="20"/>
        <v>147.396967872831</v>
      </c>
      <c r="H47">
        <f t="shared" si="21"/>
        <v>-68.7323349079276</v>
      </c>
      <c r="J47" s="1">
        <f t="shared" si="15"/>
        <v>443122.396967873</v>
      </c>
      <c r="K47" s="1">
        <f t="shared" si="16"/>
        <v>3322786.26766509</v>
      </c>
      <c r="M47" s="3">
        <f t="shared" si="17"/>
        <v>443472.396967873</v>
      </c>
      <c r="N47" s="3">
        <f t="shared" si="18"/>
        <v>3322761.26766509</v>
      </c>
      <c r="O47">
        <v>45</v>
      </c>
    </row>
    <row r="48" spans="1:15">
      <c r="A48">
        <v>443090</v>
      </c>
      <c r="B48">
        <v>3322855</v>
      </c>
      <c r="D48">
        <v>92</v>
      </c>
      <c r="E48">
        <f t="shared" si="14"/>
        <v>0</v>
      </c>
      <c r="G48">
        <f t="shared" si="20"/>
        <v>86.4517211123036</v>
      </c>
      <c r="H48">
        <f t="shared" si="21"/>
        <v>31.4658531859615</v>
      </c>
      <c r="J48" s="1">
        <f t="shared" si="15"/>
        <v>443061.451721112</v>
      </c>
      <c r="K48" s="1">
        <f t="shared" si="16"/>
        <v>3322886.46585319</v>
      </c>
      <c r="M48" s="3">
        <f t="shared" si="17"/>
        <v>443411.451721112</v>
      </c>
      <c r="N48" s="3">
        <f t="shared" si="18"/>
        <v>3322861.46585319</v>
      </c>
      <c r="O48" s="2">
        <v>46</v>
      </c>
    </row>
    <row r="49" spans="1:19">
      <c r="A49">
        <v>443090</v>
      </c>
      <c r="B49">
        <v>3322970</v>
      </c>
      <c r="D49">
        <f t="shared" si="19"/>
        <v>115</v>
      </c>
      <c r="E49">
        <f t="shared" si="14"/>
        <v>115</v>
      </c>
      <c r="G49">
        <f t="shared" si="20"/>
        <v>68.7323349079276</v>
      </c>
      <c r="H49">
        <f t="shared" si="21"/>
        <v>147.396967872831</v>
      </c>
      <c r="J49" s="1">
        <f t="shared" si="15"/>
        <v>443043.732334908</v>
      </c>
      <c r="K49" s="1">
        <f t="shared" si="16"/>
        <v>3323002.39696787</v>
      </c>
      <c r="M49" s="3">
        <f t="shared" si="17"/>
        <v>443393.732334908</v>
      </c>
      <c r="N49" s="3">
        <f t="shared" si="18"/>
        <v>3322977.39696787</v>
      </c>
      <c r="O49">
        <v>47</v>
      </c>
      <c r="P49">
        <f>MIN(M32:M49)</f>
        <v>443177.603032127</v>
      </c>
      <c r="Q49">
        <f>MIN(N32:N49)</f>
        <v>3322682.60303213</v>
      </c>
      <c r="R49">
        <f>MAX(M32:M49)</f>
        <v>443472.396967873</v>
      </c>
      <c r="S49">
        <f>MAX(N32:N49)</f>
        <v>3322977.39696787</v>
      </c>
    </row>
    <row r="50" spans="1:15">
      <c r="A50">
        <f>SUM(A32:A49)</f>
        <v>7973550</v>
      </c>
      <c r="B50">
        <f>SUM(B32:B49)</f>
        <v>59811390</v>
      </c>
      <c r="J50" s="3">
        <f>MIN(J32:J49)</f>
        <v>442827.603032127</v>
      </c>
      <c r="K50" s="3">
        <f>MIN(K32:K49)</f>
        <v>3322707.60303213</v>
      </c>
      <c r="M50" s="3">
        <f t="shared" si="17"/>
        <v>443177.603032127</v>
      </c>
      <c r="N50" s="3">
        <f t="shared" si="18"/>
        <v>3322682.60303213</v>
      </c>
      <c r="O50" s="2">
        <v>48</v>
      </c>
    </row>
    <row r="51" spans="1:15">
      <c r="A51">
        <f>A50/18</f>
        <v>442975</v>
      </c>
      <c r="B51">
        <f>B50/18</f>
        <v>3322855</v>
      </c>
      <c r="J51" s="3">
        <f>MAX(J32:J49)</f>
        <v>443122.396967873</v>
      </c>
      <c r="K51" s="3">
        <f>MAX(K32:K49)</f>
        <v>3323002.39696787</v>
      </c>
      <c r="M51" s="3">
        <f t="shared" si="17"/>
        <v>443472.396967873</v>
      </c>
      <c r="N51" s="3">
        <f t="shared" si="18"/>
        <v>3322977.39696787</v>
      </c>
      <c r="O51">
        <v>49</v>
      </c>
    </row>
    <row r="52" spans="15:15">
      <c r="O52" s="2">
        <v>50</v>
      </c>
    </row>
    <row r="53" spans="4:15">
      <c r="D53">
        <v>-115</v>
      </c>
      <c r="E53">
        <v>-115</v>
      </c>
      <c r="O53">
        <v>51</v>
      </c>
    </row>
    <row r="54" spans="4:15">
      <c r="D54">
        <v>-115</v>
      </c>
      <c r="E54">
        <v>0</v>
      </c>
      <c r="O54" s="2">
        <v>52</v>
      </c>
    </row>
    <row r="55" spans="4:15">
      <c r="D55">
        <v>-115</v>
      </c>
      <c r="E55">
        <v>115</v>
      </c>
      <c r="O55">
        <v>53</v>
      </c>
    </row>
    <row r="56" spans="4:15">
      <c r="D56">
        <v>-69</v>
      </c>
      <c r="E56">
        <v>-115</v>
      </c>
      <c r="O56" s="2">
        <v>54</v>
      </c>
    </row>
    <row r="57" spans="4:15">
      <c r="D57">
        <v>-69</v>
      </c>
      <c r="E57">
        <v>0</v>
      </c>
      <c r="O57">
        <v>55</v>
      </c>
    </row>
    <row r="58" spans="4:15">
      <c r="D58">
        <v>-69</v>
      </c>
      <c r="E58">
        <v>115</v>
      </c>
      <c r="O58" s="2">
        <v>56</v>
      </c>
    </row>
    <row r="59" spans="4:15">
      <c r="D59">
        <v>-23</v>
      </c>
      <c r="E59">
        <v>-115</v>
      </c>
      <c r="O59">
        <v>57</v>
      </c>
    </row>
    <row r="60" spans="4:15">
      <c r="D60">
        <v>-23</v>
      </c>
      <c r="E60">
        <v>0</v>
      </c>
      <c r="O60" s="2">
        <v>58</v>
      </c>
    </row>
    <row r="61" spans="4:15">
      <c r="D61">
        <v>-23</v>
      </c>
      <c r="E61">
        <v>115</v>
      </c>
      <c r="O61">
        <v>59</v>
      </c>
    </row>
    <row r="62" spans="4:15">
      <c r="D62">
        <v>23</v>
      </c>
      <c r="E62">
        <v>-115</v>
      </c>
      <c r="O62" s="2">
        <v>60</v>
      </c>
    </row>
    <row r="63" spans="4:15">
      <c r="D63">
        <v>23</v>
      </c>
      <c r="E63">
        <v>0</v>
      </c>
      <c r="O63">
        <v>61</v>
      </c>
    </row>
    <row r="64" spans="4:15">
      <c r="D64">
        <v>23</v>
      </c>
      <c r="E64">
        <v>115</v>
      </c>
      <c r="O64" s="2">
        <v>62</v>
      </c>
    </row>
    <row r="65" spans="4:15">
      <c r="D65">
        <v>69</v>
      </c>
      <c r="E65">
        <v>-115</v>
      </c>
      <c r="O65">
        <v>63</v>
      </c>
    </row>
    <row r="66" spans="4:15">
      <c r="D66">
        <v>69</v>
      </c>
      <c r="E66">
        <v>0</v>
      </c>
      <c r="O66" s="2">
        <v>64</v>
      </c>
    </row>
    <row r="67" spans="4:15">
      <c r="D67">
        <v>69</v>
      </c>
      <c r="E67">
        <v>115</v>
      </c>
      <c r="O67">
        <v>65</v>
      </c>
    </row>
    <row r="68" spans="4:15">
      <c r="D68">
        <v>115</v>
      </c>
      <c r="E68">
        <v>-115</v>
      </c>
      <c r="O68" s="2">
        <v>66</v>
      </c>
    </row>
    <row r="69" spans="4:15">
      <c r="D69">
        <v>115</v>
      </c>
      <c r="E69">
        <v>0</v>
      </c>
      <c r="O69">
        <v>67</v>
      </c>
    </row>
    <row r="70" spans="4:15">
      <c r="D70">
        <v>115</v>
      </c>
      <c r="E70">
        <v>115</v>
      </c>
      <c r="O70" s="2">
        <v>68</v>
      </c>
    </row>
    <row r="71" spans="15:15">
      <c r="O71">
        <v>69</v>
      </c>
    </row>
    <row r="72" spans="4:15">
      <c r="D72">
        <v>-100</v>
      </c>
      <c r="E72">
        <v>-100</v>
      </c>
      <c r="G72">
        <f t="shared" ref="G72:G89" si="22">D72*COS(PI()/9)-E72*SIN(PI()/9)</f>
        <v>-59.767247746024</v>
      </c>
      <c r="H72">
        <f t="shared" ref="H72:H89" si="23">D72*SIN(PI()/9)+E72*COS(PI()/9)</f>
        <v>-128.171276411158</v>
      </c>
      <c r="J72" s="1">
        <f t="shared" ref="J72:J89" si="24">G72+442975</f>
        <v>442915.232752254</v>
      </c>
      <c r="K72" s="1">
        <f t="shared" ref="K72:K89" si="25">H72+3322855</f>
        <v>3322726.82872359</v>
      </c>
      <c r="M72" s="3">
        <f>J72+370</f>
        <v>443285.232752254</v>
      </c>
      <c r="N72" s="3">
        <f t="shared" ref="N72:N89" si="26">K72-25</f>
        <v>3322701.82872359</v>
      </c>
      <c r="O72" s="2">
        <v>70</v>
      </c>
    </row>
    <row r="73" spans="4:15">
      <c r="D73">
        <v>-100</v>
      </c>
      <c r="E73">
        <v>0</v>
      </c>
      <c r="G73">
        <f t="shared" si="22"/>
        <v>-93.9692620785908</v>
      </c>
      <c r="H73">
        <f t="shared" si="23"/>
        <v>-34.2020143325669</v>
      </c>
      <c r="J73" s="1">
        <f t="shared" si="24"/>
        <v>442881.030737921</v>
      </c>
      <c r="K73" s="1">
        <f t="shared" si="25"/>
        <v>3322820.79798567</v>
      </c>
      <c r="M73" s="3">
        <f t="shared" ref="M73:M89" si="27">J73+370</f>
        <v>443251.030737921</v>
      </c>
      <c r="N73" s="3">
        <f t="shared" si="26"/>
        <v>3322795.79798567</v>
      </c>
      <c r="O73">
        <v>71</v>
      </c>
    </row>
    <row r="74" spans="4:15">
      <c r="D74">
        <v>-100</v>
      </c>
      <c r="E74">
        <v>100</v>
      </c>
      <c r="G74">
        <f t="shared" si="22"/>
        <v>-128.171276411158</v>
      </c>
      <c r="H74">
        <f t="shared" si="23"/>
        <v>59.767247746024</v>
      </c>
      <c r="J74" s="1">
        <f t="shared" si="24"/>
        <v>442846.828723589</v>
      </c>
      <c r="K74" s="1">
        <f t="shared" si="25"/>
        <v>3322914.76724775</v>
      </c>
      <c r="M74" s="3">
        <f t="shared" si="27"/>
        <v>443216.828723589</v>
      </c>
      <c r="N74" s="3">
        <f t="shared" si="26"/>
        <v>3322889.76724775</v>
      </c>
      <c r="O74" s="2">
        <v>72</v>
      </c>
    </row>
    <row r="75" spans="4:15">
      <c r="D75">
        <v>-60</v>
      </c>
      <c r="E75">
        <v>-100</v>
      </c>
      <c r="G75">
        <f t="shared" si="22"/>
        <v>-22.1795429145876</v>
      </c>
      <c r="H75">
        <f t="shared" si="23"/>
        <v>-114.490470678131</v>
      </c>
      <c r="J75" s="1">
        <f t="shared" si="24"/>
        <v>442952.820457085</v>
      </c>
      <c r="K75" s="1">
        <f t="shared" si="25"/>
        <v>3322740.50952932</v>
      </c>
      <c r="M75" s="3">
        <f t="shared" si="27"/>
        <v>443322.820457085</v>
      </c>
      <c r="N75" s="3">
        <f t="shared" si="26"/>
        <v>3322715.50952932</v>
      </c>
      <c r="O75">
        <v>73</v>
      </c>
    </row>
    <row r="76" spans="4:15">
      <c r="D76">
        <v>-60</v>
      </c>
      <c r="E76">
        <v>0</v>
      </c>
      <c r="G76">
        <f t="shared" si="22"/>
        <v>-56.3815572471545</v>
      </c>
      <c r="H76">
        <f t="shared" si="23"/>
        <v>-20.5212085995401</v>
      </c>
      <c r="J76" s="1">
        <f t="shared" si="24"/>
        <v>442918.618442753</v>
      </c>
      <c r="K76" s="1">
        <f t="shared" si="25"/>
        <v>3322834.4787914</v>
      </c>
      <c r="M76" s="3">
        <f t="shared" si="27"/>
        <v>443288.618442753</v>
      </c>
      <c r="N76" s="3">
        <f t="shared" si="26"/>
        <v>3322809.4787914</v>
      </c>
      <c r="O76" s="2">
        <v>74</v>
      </c>
    </row>
    <row r="77" spans="4:15">
      <c r="D77">
        <v>-60</v>
      </c>
      <c r="E77">
        <v>100</v>
      </c>
      <c r="G77">
        <f t="shared" si="22"/>
        <v>-90.5835715797214</v>
      </c>
      <c r="H77">
        <f t="shared" si="23"/>
        <v>73.4480534790507</v>
      </c>
      <c r="J77" s="1">
        <f t="shared" si="24"/>
        <v>442884.41642842</v>
      </c>
      <c r="K77" s="1">
        <f t="shared" si="25"/>
        <v>3322928.44805348</v>
      </c>
      <c r="M77" s="3">
        <f t="shared" si="27"/>
        <v>443254.41642842</v>
      </c>
      <c r="N77" s="3">
        <f t="shared" si="26"/>
        <v>3322903.44805348</v>
      </c>
      <c r="O77">
        <v>75</v>
      </c>
    </row>
    <row r="78" spans="4:15">
      <c r="D78">
        <v>-20</v>
      </c>
      <c r="E78">
        <v>-100</v>
      </c>
      <c r="G78">
        <f t="shared" si="22"/>
        <v>15.4081619168487</v>
      </c>
      <c r="H78">
        <f t="shared" si="23"/>
        <v>-100.809664945104</v>
      </c>
      <c r="J78" s="1">
        <f t="shared" si="24"/>
        <v>442990.408161917</v>
      </c>
      <c r="K78" s="1">
        <f t="shared" si="25"/>
        <v>3322754.19033505</v>
      </c>
      <c r="M78" s="3">
        <f t="shared" si="27"/>
        <v>443360.408161917</v>
      </c>
      <c r="N78" s="3">
        <f t="shared" si="26"/>
        <v>3322729.19033505</v>
      </c>
      <c r="O78" s="2">
        <v>76</v>
      </c>
    </row>
    <row r="79" spans="4:15">
      <c r="D79">
        <v>-20</v>
      </c>
      <c r="E79">
        <v>0</v>
      </c>
      <c r="G79">
        <f t="shared" si="22"/>
        <v>-18.7938524157182</v>
      </c>
      <c r="H79">
        <f t="shared" si="23"/>
        <v>-6.84040286651337</v>
      </c>
      <c r="J79" s="1">
        <f t="shared" si="24"/>
        <v>442956.206147584</v>
      </c>
      <c r="K79" s="1">
        <f t="shared" si="25"/>
        <v>3322848.15959713</v>
      </c>
      <c r="M79" s="3">
        <f t="shared" si="27"/>
        <v>443326.206147584</v>
      </c>
      <c r="N79" s="3">
        <f t="shared" si="26"/>
        <v>3322823.15959713</v>
      </c>
      <c r="O79">
        <v>77</v>
      </c>
    </row>
    <row r="80" spans="4:15">
      <c r="D80">
        <v>-20</v>
      </c>
      <c r="E80">
        <v>100</v>
      </c>
      <c r="G80">
        <f t="shared" si="22"/>
        <v>-52.995866748285</v>
      </c>
      <c r="H80">
        <f t="shared" si="23"/>
        <v>87.1288592120775</v>
      </c>
      <c r="J80" s="1">
        <f t="shared" si="24"/>
        <v>442922.004133252</v>
      </c>
      <c r="K80" s="1">
        <f t="shared" si="25"/>
        <v>3322942.12885921</v>
      </c>
      <c r="M80" s="3">
        <f t="shared" si="27"/>
        <v>443292.004133252</v>
      </c>
      <c r="N80" s="3">
        <f t="shared" si="26"/>
        <v>3322917.12885921</v>
      </c>
      <c r="O80" s="2">
        <v>78</v>
      </c>
    </row>
    <row r="81" spans="4:15">
      <c r="D81">
        <v>20</v>
      </c>
      <c r="E81">
        <v>-100</v>
      </c>
      <c r="G81">
        <f t="shared" si="22"/>
        <v>52.995866748285</v>
      </c>
      <c r="H81">
        <f t="shared" si="23"/>
        <v>-87.1288592120775</v>
      </c>
      <c r="J81" s="1">
        <f t="shared" si="24"/>
        <v>443027.995866748</v>
      </c>
      <c r="K81" s="1">
        <f t="shared" si="25"/>
        <v>3322767.87114079</v>
      </c>
      <c r="M81" s="3">
        <f t="shared" si="27"/>
        <v>443397.995866748</v>
      </c>
      <c r="N81" s="3">
        <f t="shared" si="26"/>
        <v>3322742.87114079</v>
      </c>
      <c r="O81">
        <v>79</v>
      </c>
    </row>
    <row r="82" spans="4:15">
      <c r="D82">
        <v>20</v>
      </c>
      <c r="E82">
        <v>0</v>
      </c>
      <c r="G82">
        <f t="shared" si="22"/>
        <v>18.7938524157182</v>
      </c>
      <c r="H82">
        <f t="shared" si="23"/>
        <v>6.84040286651337</v>
      </c>
      <c r="J82" s="1">
        <f t="shared" si="24"/>
        <v>442993.793852416</v>
      </c>
      <c r="K82" s="1">
        <f t="shared" si="25"/>
        <v>3322861.84040287</v>
      </c>
      <c r="M82" s="3">
        <f t="shared" si="27"/>
        <v>443363.793852416</v>
      </c>
      <c r="N82" s="3">
        <f t="shared" si="26"/>
        <v>3322836.84040287</v>
      </c>
      <c r="O82" s="2">
        <v>80</v>
      </c>
    </row>
    <row r="83" spans="4:15">
      <c r="D83">
        <v>20</v>
      </c>
      <c r="E83">
        <v>100</v>
      </c>
      <c r="G83">
        <f t="shared" si="22"/>
        <v>-15.4081619168487</v>
      </c>
      <c r="H83">
        <f t="shared" si="23"/>
        <v>100.809664945104</v>
      </c>
      <c r="J83" s="1">
        <f t="shared" si="24"/>
        <v>442959.591838083</v>
      </c>
      <c r="K83" s="1">
        <f t="shared" si="25"/>
        <v>3322955.80966495</v>
      </c>
      <c r="M83" s="3">
        <f t="shared" si="27"/>
        <v>443329.591838083</v>
      </c>
      <c r="N83" s="3">
        <f t="shared" si="26"/>
        <v>3322930.80966495</v>
      </c>
      <c r="O83">
        <v>81</v>
      </c>
    </row>
    <row r="84" spans="4:15">
      <c r="D84">
        <v>60</v>
      </c>
      <c r="E84">
        <v>-100</v>
      </c>
      <c r="G84">
        <f t="shared" si="22"/>
        <v>90.5835715797214</v>
      </c>
      <c r="H84">
        <f t="shared" si="23"/>
        <v>-73.4480534790507</v>
      </c>
      <c r="J84" s="1">
        <f t="shared" si="24"/>
        <v>443065.58357158</v>
      </c>
      <c r="K84" s="1">
        <f t="shared" si="25"/>
        <v>3322781.55194652</v>
      </c>
      <c r="M84" s="3">
        <f t="shared" si="27"/>
        <v>443435.58357158</v>
      </c>
      <c r="N84" s="3">
        <f t="shared" si="26"/>
        <v>3322756.55194652</v>
      </c>
      <c r="O84" s="2">
        <v>82</v>
      </c>
    </row>
    <row r="85" spans="4:15">
      <c r="D85">
        <v>60</v>
      </c>
      <c r="E85">
        <v>0</v>
      </c>
      <c r="G85">
        <f t="shared" si="22"/>
        <v>56.3815572471545</v>
      </c>
      <c r="H85">
        <f t="shared" si="23"/>
        <v>20.5212085995401</v>
      </c>
      <c r="J85" s="1">
        <f t="shared" si="24"/>
        <v>443031.381557247</v>
      </c>
      <c r="K85" s="1">
        <f t="shared" si="25"/>
        <v>3322875.5212086</v>
      </c>
      <c r="M85" s="3">
        <f t="shared" si="27"/>
        <v>443401.381557247</v>
      </c>
      <c r="N85" s="3">
        <f t="shared" si="26"/>
        <v>3322850.5212086</v>
      </c>
      <c r="O85">
        <v>83</v>
      </c>
    </row>
    <row r="86" spans="4:15">
      <c r="D86">
        <v>60</v>
      </c>
      <c r="E86">
        <v>100</v>
      </c>
      <c r="G86">
        <f t="shared" si="22"/>
        <v>22.1795429145876</v>
      </c>
      <c r="H86">
        <f t="shared" si="23"/>
        <v>114.490470678131</v>
      </c>
      <c r="J86" s="1">
        <f t="shared" si="24"/>
        <v>442997.179542915</v>
      </c>
      <c r="K86" s="1">
        <f t="shared" si="25"/>
        <v>3322969.49047068</v>
      </c>
      <c r="M86" s="3">
        <f t="shared" si="27"/>
        <v>443367.179542915</v>
      </c>
      <c r="N86" s="3">
        <f t="shared" si="26"/>
        <v>3322944.49047068</v>
      </c>
      <c r="O86" s="2">
        <v>84</v>
      </c>
    </row>
    <row r="87" spans="4:15">
      <c r="D87">
        <v>100</v>
      </c>
      <c r="E87">
        <v>-100</v>
      </c>
      <c r="G87">
        <f t="shared" si="22"/>
        <v>128.171276411158</v>
      </c>
      <c r="H87">
        <f t="shared" si="23"/>
        <v>-59.767247746024</v>
      </c>
      <c r="J87" s="1">
        <f t="shared" si="24"/>
        <v>443103.171276411</v>
      </c>
      <c r="K87" s="1">
        <f t="shared" si="25"/>
        <v>3322795.23275225</v>
      </c>
      <c r="M87" s="3">
        <f t="shared" si="27"/>
        <v>443473.171276411</v>
      </c>
      <c r="N87" s="3">
        <f t="shared" si="26"/>
        <v>3322770.23275225</v>
      </c>
      <c r="O87">
        <v>85</v>
      </c>
    </row>
    <row r="88" spans="4:15">
      <c r="D88">
        <v>100</v>
      </c>
      <c r="E88">
        <v>0</v>
      </c>
      <c r="G88">
        <f t="shared" si="22"/>
        <v>93.9692620785908</v>
      </c>
      <c r="H88">
        <f t="shared" si="23"/>
        <v>34.2020143325669</v>
      </c>
      <c r="J88" s="1">
        <f t="shared" si="24"/>
        <v>443068.969262079</v>
      </c>
      <c r="K88" s="1">
        <f t="shared" si="25"/>
        <v>3322889.20201433</v>
      </c>
      <c r="M88" s="3">
        <f t="shared" si="27"/>
        <v>443438.969262079</v>
      </c>
      <c r="N88" s="3">
        <f t="shared" si="26"/>
        <v>3322864.20201433</v>
      </c>
      <c r="O88" s="2">
        <v>86</v>
      </c>
    </row>
    <row r="89" spans="4:15">
      <c r="D89">
        <v>100</v>
      </c>
      <c r="E89">
        <v>100</v>
      </c>
      <c r="G89">
        <f t="shared" si="22"/>
        <v>59.767247746024</v>
      </c>
      <c r="H89">
        <f t="shared" si="23"/>
        <v>128.171276411158</v>
      </c>
      <c r="J89" s="1">
        <f t="shared" si="24"/>
        <v>443034.767247746</v>
      </c>
      <c r="K89" s="1">
        <f t="shared" si="25"/>
        <v>3322983.17127641</v>
      </c>
      <c r="M89" s="3">
        <f t="shared" si="27"/>
        <v>443404.767247746</v>
      </c>
      <c r="N89" s="3">
        <f t="shared" si="26"/>
        <v>3322958.17127641</v>
      </c>
      <c r="O89">
        <v>87</v>
      </c>
    </row>
    <row r="90" spans="15:15">
      <c r="O90" s="2">
        <v>88</v>
      </c>
    </row>
    <row r="91" spans="4:15">
      <c r="D91">
        <v>-100</v>
      </c>
      <c r="E91">
        <v>-100</v>
      </c>
      <c r="G91">
        <f t="shared" ref="G91:G108" si="28">D91*COS(PI()/9)-E91*SIN(PI()/9)</f>
        <v>-59.767247746024</v>
      </c>
      <c r="H91">
        <f t="shared" ref="H91:H108" si="29">D91*SIN(PI()/9)+E91*COS(PI()/9)</f>
        <v>-128.171276411158</v>
      </c>
      <c r="J91" s="1">
        <f t="shared" ref="J91:J108" si="30">G91+442975</f>
        <v>442915.232752254</v>
      </c>
      <c r="K91" s="1">
        <f t="shared" ref="K91:K108" si="31">H91+3322855</f>
        <v>3322726.82872359</v>
      </c>
      <c r="M91" s="3">
        <f>J91+370</f>
        <v>443285.232752254</v>
      </c>
      <c r="N91" s="3">
        <f t="shared" ref="N91:N108" si="32">K91-25</f>
        <v>3322701.82872359</v>
      </c>
      <c r="O91">
        <v>89</v>
      </c>
    </row>
    <row r="92" spans="4:15">
      <c r="D92">
        <v>-120</v>
      </c>
      <c r="E92">
        <v>0</v>
      </c>
      <c r="G92">
        <f t="shared" si="28"/>
        <v>-112.763114494309</v>
      </c>
      <c r="H92">
        <f t="shared" si="29"/>
        <v>-41.0424171990802</v>
      </c>
      <c r="J92" s="1">
        <f t="shared" si="30"/>
        <v>442862.236885506</v>
      </c>
      <c r="K92" s="1">
        <f t="shared" si="31"/>
        <v>3322813.9575828</v>
      </c>
      <c r="M92" s="3">
        <f t="shared" ref="M92:M108" si="33">J92+370</f>
        <v>443232.236885506</v>
      </c>
      <c r="N92" s="3">
        <f t="shared" si="32"/>
        <v>3322788.9575828</v>
      </c>
      <c r="O92" s="2">
        <v>90</v>
      </c>
    </row>
    <row r="93" spans="4:15">
      <c r="D93">
        <v>-100</v>
      </c>
      <c r="E93">
        <v>100</v>
      </c>
      <c r="G93">
        <f t="shared" si="28"/>
        <v>-128.171276411158</v>
      </c>
      <c r="H93">
        <f t="shared" si="29"/>
        <v>59.767247746024</v>
      </c>
      <c r="J93" s="1">
        <f t="shared" si="30"/>
        <v>442846.828723589</v>
      </c>
      <c r="K93" s="1">
        <f t="shared" si="31"/>
        <v>3322914.76724775</v>
      </c>
      <c r="M93" s="3">
        <f t="shared" si="33"/>
        <v>443216.828723589</v>
      </c>
      <c r="N93" s="3">
        <f t="shared" si="32"/>
        <v>3322889.76724775</v>
      </c>
      <c r="O93">
        <v>91</v>
      </c>
    </row>
    <row r="94" spans="4:15">
      <c r="D94">
        <v>-60</v>
      </c>
      <c r="E94">
        <v>-100</v>
      </c>
      <c r="G94">
        <f t="shared" si="28"/>
        <v>-22.1795429145876</v>
      </c>
      <c r="H94">
        <f t="shared" si="29"/>
        <v>-114.490470678131</v>
      </c>
      <c r="J94" s="1">
        <f t="shared" si="30"/>
        <v>442952.820457085</v>
      </c>
      <c r="K94" s="1">
        <f t="shared" si="31"/>
        <v>3322740.50952932</v>
      </c>
      <c r="M94" s="3">
        <f t="shared" si="33"/>
        <v>443322.820457085</v>
      </c>
      <c r="N94" s="3">
        <f t="shared" si="32"/>
        <v>3322715.50952932</v>
      </c>
      <c r="O94" s="2">
        <v>92</v>
      </c>
    </row>
    <row r="95" spans="4:15">
      <c r="D95">
        <v>-80</v>
      </c>
      <c r="E95">
        <v>0</v>
      </c>
      <c r="G95">
        <f t="shared" si="28"/>
        <v>-75.1754096628727</v>
      </c>
      <c r="H95">
        <f t="shared" si="29"/>
        <v>-27.3616114660535</v>
      </c>
      <c r="J95" s="1">
        <f t="shared" si="30"/>
        <v>442899.824590337</v>
      </c>
      <c r="K95" s="1">
        <f t="shared" si="31"/>
        <v>3322827.63838853</v>
      </c>
      <c r="M95" s="3">
        <f t="shared" si="33"/>
        <v>443269.824590337</v>
      </c>
      <c r="N95" s="3">
        <f t="shared" si="32"/>
        <v>3322802.63838853</v>
      </c>
      <c r="O95">
        <v>93</v>
      </c>
    </row>
    <row r="96" spans="4:15">
      <c r="D96">
        <v>-60</v>
      </c>
      <c r="E96">
        <v>100</v>
      </c>
      <c r="G96">
        <f t="shared" si="28"/>
        <v>-90.5835715797214</v>
      </c>
      <c r="H96">
        <f t="shared" si="29"/>
        <v>73.4480534790507</v>
      </c>
      <c r="J96" s="1">
        <f t="shared" si="30"/>
        <v>442884.41642842</v>
      </c>
      <c r="K96" s="1">
        <f t="shared" si="31"/>
        <v>3322928.44805348</v>
      </c>
      <c r="M96" s="3">
        <f t="shared" si="33"/>
        <v>443254.41642842</v>
      </c>
      <c r="N96" s="3">
        <f t="shared" si="32"/>
        <v>3322903.44805348</v>
      </c>
      <c r="O96" s="2">
        <v>94</v>
      </c>
    </row>
    <row r="97" spans="4:15">
      <c r="D97">
        <v>-20</v>
      </c>
      <c r="E97">
        <v>-100</v>
      </c>
      <c r="G97">
        <f t="shared" si="28"/>
        <v>15.4081619168487</v>
      </c>
      <c r="H97">
        <f t="shared" si="29"/>
        <v>-100.809664945104</v>
      </c>
      <c r="J97" s="1">
        <f t="shared" si="30"/>
        <v>442990.408161917</v>
      </c>
      <c r="K97" s="1">
        <f t="shared" si="31"/>
        <v>3322754.19033505</v>
      </c>
      <c r="M97" s="3">
        <f t="shared" si="33"/>
        <v>443360.408161917</v>
      </c>
      <c r="N97" s="3">
        <f t="shared" si="32"/>
        <v>3322729.19033505</v>
      </c>
      <c r="O97">
        <v>95</v>
      </c>
    </row>
    <row r="98" spans="4:15">
      <c r="D98">
        <v>-40</v>
      </c>
      <c r="E98">
        <v>0</v>
      </c>
      <c r="G98">
        <f t="shared" si="28"/>
        <v>-37.5877048314363</v>
      </c>
      <c r="H98">
        <f t="shared" si="29"/>
        <v>-13.6808057330267</v>
      </c>
      <c r="J98" s="1">
        <f t="shared" si="30"/>
        <v>442937.412295169</v>
      </c>
      <c r="K98" s="1">
        <f t="shared" si="31"/>
        <v>3322841.31919427</v>
      </c>
      <c r="M98" s="3">
        <f t="shared" si="33"/>
        <v>443307.412295169</v>
      </c>
      <c r="N98" s="3">
        <f t="shared" si="32"/>
        <v>3322816.31919427</v>
      </c>
      <c r="O98" s="2">
        <v>96</v>
      </c>
    </row>
    <row r="99" spans="4:15">
      <c r="D99">
        <v>-20</v>
      </c>
      <c r="E99">
        <v>100</v>
      </c>
      <c r="G99">
        <f t="shared" si="28"/>
        <v>-52.995866748285</v>
      </c>
      <c r="H99">
        <f t="shared" si="29"/>
        <v>87.1288592120775</v>
      </c>
      <c r="J99" s="1">
        <f t="shared" si="30"/>
        <v>442922.004133252</v>
      </c>
      <c r="K99" s="1">
        <f t="shared" si="31"/>
        <v>3322942.12885921</v>
      </c>
      <c r="M99" s="3">
        <f t="shared" si="33"/>
        <v>443292.004133252</v>
      </c>
      <c r="N99" s="3">
        <f t="shared" si="32"/>
        <v>3322917.12885921</v>
      </c>
      <c r="O99">
        <v>97</v>
      </c>
    </row>
    <row r="100" spans="4:15">
      <c r="D100">
        <v>20</v>
      </c>
      <c r="E100">
        <v>-100</v>
      </c>
      <c r="G100">
        <f t="shared" si="28"/>
        <v>52.995866748285</v>
      </c>
      <c r="H100">
        <f t="shared" si="29"/>
        <v>-87.1288592120775</v>
      </c>
      <c r="J100" s="1">
        <f t="shared" si="30"/>
        <v>443027.995866748</v>
      </c>
      <c r="K100" s="1">
        <f t="shared" si="31"/>
        <v>3322767.87114079</v>
      </c>
      <c r="M100" s="3">
        <f t="shared" si="33"/>
        <v>443397.995866748</v>
      </c>
      <c r="N100" s="3">
        <f t="shared" si="32"/>
        <v>3322742.87114079</v>
      </c>
      <c r="O100" s="2">
        <v>98</v>
      </c>
    </row>
    <row r="101" spans="4:15">
      <c r="D101">
        <v>0</v>
      </c>
      <c r="E101">
        <v>0</v>
      </c>
      <c r="G101">
        <f t="shared" si="28"/>
        <v>0</v>
      </c>
      <c r="H101">
        <f t="shared" si="29"/>
        <v>0</v>
      </c>
      <c r="J101" s="1">
        <f t="shared" si="30"/>
        <v>442975</v>
      </c>
      <c r="K101" s="1">
        <f t="shared" si="31"/>
        <v>3322855</v>
      </c>
      <c r="M101" s="3">
        <f t="shared" si="33"/>
        <v>443345</v>
      </c>
      <c r="N101" s="3">
        <f t="shared" si="32"/>
        <v>3322830</v>
      </c>
      <c r="O101">
        <v>99</v>
      </c>
    </row>
    <row r="102" spans="4:15">
      <c r="D102">
        <v>20</v>
      </c>
      <c r="E102">
        <v>100</v>
      </c>
      <c r="G102">
        <f t="shared" si="28"/>
        <v>-15.4081619168487</v>
      </c>
      <c r="H102">
        <f t="shared" si="29"/>
        <v>100.809664945104</v>
      </c>
      <c r="J102" s="1">
        <f t="shared" si="30"/>
        <v>442959.591838083</v>
      </c>
      <c r="K102" s="1">
        <f t="shared" si="31"/>
        <v>3322955.80966495</v>
      </c>
      <c r="M102" s="3">
        <f t="shared" si="33"/>
        <v>443329.591838083</v>
      </c>
      <c r="N102" s="3">
        <f t="shared" si="32"/>
        <v>3322930.80966495</v>
      </c>
      <c r="O102" s="2">
        <v>100</v>
      </c>
    </row>
    <row r="103" spans="4:15">
      <c r="D103">
        <v>60</v>
      </c>
      <c r="E103">
        <v>-100</v>
      </c>
      <c r="G103">
        <f t="shared" si="28"/>
        <v>90.5835715797214</v>
      </c>
      <c r="H103">
        <f t="shared" si="29"/>
        <v>-73.4480534790507</v>
      </c>
      <c r="J103" s="1">
        <f t="shared" si="30"/>
        <v>443065.58357158</v>
      </c>
      <c r="K103" s="1">
        <f t="shared" si="31"/>
        <v>3322781.55194652</v>
      </c>
      <c r="M103" s="3">
        <f t="shared" si="33"/>
        <v>443435.58357158</v>
      </c>
      <c r="N103" s="3">
        <f t="shared" si="32"/>
        <v>3322756.55194652</v>
      </c>
      <c r="O103">
        <v>101</v>
      </c>
    </row>
    <row r="104" spans="4:15">
      <c r="D104">
        <v>40</v>
      </c>
      <c r="E104">
        <v>0</v>
      </c>
      <c r="G104">
        <f t="shared" si="28"/>
        <v>37.5877048314363</v>
      </c>
      <c r="H104">
        <f t="shared" si="29"/>
        <v>13.6808057330267</v>
      </c>
      <c r="J104" s="1">
        <f t="shared" si="30"/>
        <v>443012.587704831</v>
      </c>
      <c r="K104" s="1">
        <f t="shared" si="31"/>
        <v>3322868.68080573</v>
      </c>
      <c r="M104" s="3">
        <f t="shared" si="33"/>
        <v>443382.587704831</v>
      </c>
      <c r="N104" s="3">
        <f t="shared" si="32"/>
        <v>3322843.68080573</v>
      </c>
      <c r="O104" s="2">
        <v>102</v>
      </c>
    </row>
    <row r="105" spans="4:15">
      <c r="D105">
        <v>60</v>
      </c>
      <c r="E105">
        <v>100</v>
      </c>
      <c r="G105">
        <f t="shared" si="28"/>
        <v>22.1795429145876</v>
      </c>
      <c r="H105">
        <f t="shared" si="29"/>
        <v>114.490470678131</v>
      </c>
      <c r="J105" s="1">
        <f t="shared" si="30"/>
        <v>442997.179542915</v>
      </c>
      <c r="K105" s="1">
        <f t="shared" si="31"/>
        <v>3322969.49047068</v>
      </c>
      <c r="M105" s="3">
        <f t="shared" si="33"/>
        <v>443367.179542915</v>
      </c>
      <c r="N105" s="3">
        <f t="shared" si="32"/>
        <v>3322944.49047068</v>
      </c>
      <c r="O105">
        <v>103</v>
      </c>
    </row>
    <row r="106" spans="4:15">
      <c r="D106">
        <v>100</v>
      </c>
      <c r="E106">
        <v>-100</v>
      </c>
      <c r="G106">
        <f t="shared" si="28"/>
        <v>128.171276411158</v>
      </c>
      <c r="H106">
        <f t="shared" si="29"/>
        <v>-59.767247746024</v>
      </c>
      <c r="J106" s="1">
        <f t="shared" si="30"/>
        <v>443103.171276411</v>
      </c>
      <c r="K106" s="1">
        <f t="shared" si="31"/>
        <v>3322795.23275225</v>
      </c>
      <c r="M106" s="3">
        <f t="shared" si="33"/>
        <v>443473.171276411</v>
      </c>
      <c r="N106" s="3">
        <f t="shared" si="32"/>
        <v>3322770.23275225</v>
      </c>
      <c r="O106" s="2">
        <v>104</v>
      </c>
    </row>
    <row r="107" spans="4:15">
      <c r="D107">
        <v>80</v>
      </c>
      <c r="E107">
        <v>0</v>
      </c>
      <c r="G107">
        <f t="shared" si="28"/>
        <v>75.1754096628727</v>
      </c>
      <c r="H107">
        <f t="shared" si="29"/>
        <v>27.3616114660535</v>
      </c>
      <c r="J107" s="1">
        <f t="shared" si="30"/>
        <v>443050.175409663</v>
      </c>
      <c r="K107" s="1">
        <f t="shared" si="31"/>
        <v>3322882.36161147</v>
      </c>
      <c r="M107" s="3">
        <f t="shared" si="33"/>
        <v>443420.175409663</v>
      </c>
      <c r="N107" s="3">
        <f t="shared" si="32"/>
        <v>3322857.36161147</v>
      </c>
      <c r="O107">
        <v>105</v>
      </c>
    </row>
    <row r="108" spans="4:15">
      <c r="D108">
        <v>100</v>
      </c>
      <c r="E108">
        <v>100</v>
      </c>
      <c r="G108">
        <f t="shared" si="28"/>
        <v>59.767247746024</v>
      </c>
      <c r="H108">
        <f t="shared" si="29"/>
        <v>128.171276411158</v>
      </c>
      <c r="J108" s="1">
        <f t="shared" si="30"/>
        <v>443034.767247746</v>
      </c>
      <c r="K108" s="1">
        <f t="shared" si="31"/>
        <v>3322983.17127641</v>
      </c>
      <c r="M108" s="3">
        <f t="shared" si="33"/>
        <v>443404.767247746</v>
      </c>
      <c r="N108" s="3">
        <f t="shared" si="32"/>
        <v>3322958.17127641</v>
      </c>
      <c r="O108" s="2">
        <v>106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1" sqref="B1"/>
    </sheetView>
  </sheetViews>
  <sheetFormatPr defaultColWidth="9" defaultRowHeight="13.5" outlineLevelRow="6" outlineLevelCol="1"/>
  <cols>
    <col min="1" max="1" width="12.6666666666667" customWidth="1"/>
    <col min="2" max="2" width="12.5833333333333" customWidth="1"/>
    <col min="3" max="3" width="12" customWidth="1"/>
  </cols>
  <sheetData>
    <row r="1" spans="1:2">
      <c r="A1">
        <v>442876.618164</v>
      </c>
      <c r="B1">
        <v>3323158.53864</v>
      </c>
    </row>
    <row r="2" spans="1:2">
      <c r="A2">
        <v>443187.237337</v>
      </c>
      <c r="B2">
        <v>3323503.74678</v>
      </c>
    </row>
    <row r="3" spans="1:2">
      <c r="A3">
        <v>442783.02436</v>
      </c>
      <c r="B3">
        <v>3323331.80625</v>
      </c>
    </row>
    <row r="4" spans="1:2">
      <c r="A4">
        <v>442374.041456</v>
      </c>
      <c r="B4">
        <v>3323195.56695</v>
      </c>
    </row>
    <row r="5" spans="1:2">
      <c r="A5">
        <v>442683.96675</v>
      </c>
      <c r="B5">
        <v>3323516.04816</v>
      </c>
    </row>
    <row r="6" spans="1:2">
      <c r="A6">
        <v>442162.05705</v>
      </c>
      <c r="B6">
        <v>3323953.37696</v>
      </c>
    </row>
    <row r="7" spans="1:2">
      <c r="A7" s="1">
        <v>442757.150663</v>
      </c>
      <c r="B7" s="1">
        <v>3324351.04392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can</cp:lastModifiedBy>
  <dcterms:created xsi:type="dcterms:W3CDTF">2018-12-02T22:17:00Z</dcterms:created>
  <dcterms:modified xsi:type="dcterms:W3CDTF">2022-06-24T14:57:28Z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