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x21039\Desktop\"/>
    </mc:Choice>
  </mc:AlternateContent>
  <bookViews>
    <workbookView xWindow="0" yWindow="0" windowWidth="19200" windowHeight="12180" activeTab="4"/>
  </bookViews>
  <sheets>
    <sheet name="Current Plans; With Discounts" sheetId="1" r:id="rId1"/>
    <sheet name="Current Plans; Cancel TV" sheetId="5" r:id="rId2"/>
    <sheet name="Revised Plans" sheetId="3" r:id="rId3"/>
    <sheet name="New Phone; Current Plans" sheetId="6" r:id="rId4"/>
    <sheet name="New Phone; Revised Plan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9" i="5"/>
  <c r="B9" i="6"/>
  <c r="D9" i="6" s="1"/>
  <c r="D3" i="6"/>
  <c r="D2" i="6"/>
  <c r="E2" i="6" s="1"/>
  <c r="D8" i="6"/>
  <c r="D6" i="6"/>
  <c r="D5" i="6"/>
  <c r="E5" i="6" s="1"/>
  <c r="F5" i="6" s="1"/>
  <c r="F2" i="6" l="1"/>
  <c r="E3" i="6"/>
  <c r="F3" i="6" s="1"/>
  <c r="E9" i="6"/>
  <c r="F9" i="6" s="1"/>
  <c r="E6" i="6"/>
  <c r="F6" i="6" s="1"/>
  <c r="F7" i="6" s="1"/>
  <c r="E8" i="6"/>
  <c r="F8" i="6" s="1"/>
  <c r="D9" i="5"/>
  <c r="E9" i="5" s="1"/>
  <c r="F9" i="5" s="1"/>
  <c r="D8" i="5"/>
  <c r="D6" i="5"/>
  <c r="E6" i="5" s="1"/>
  <c r="D5" i="5"/>
  <c r="E5" i="5" s="1"/>
  <c r="F5" i="5" s="1"/>
  <c r="D3" i="5"/>
  <c r="E3" i="5" s="1"/>
  <c r="F3" i="5" s="1"/>
  <c r="D2" i="5"/>
  <c r="E2" i="5" s="1"/>
  <c r="F2" i="5" s="1"/>
  <c r="F4" i="5" s="1"/>
  <c r="D8" i="4"/>
  <c r="D7" i="4"/>
  <c r="E7" i="4" s="1"/>
  <c r="D3" i="4"/>
  <c r="E3" i="4" s="1"/>
  <c r="F3" i="4" s="1"/>
  <c r="D2" i="4"/>
  <c r="E2" i="4" s="1"/>
  <c r="F2" i="4" s="1"/>
  <c r="D5" i="4"/>
  <c r="D8" i="3"/>
  <c r="E8" i="3" s="1"/>
  <c r="F8" i="3" s="1"/>
  <c r="D7" i="3"/>
  <c r="E7" i="3" s="1"/>
  <c r="F7" i="3" s="1"/>
  <c r="D3" i="3"/>
  <c r="D2" i="3"/>
  <c r="D5" i="3"/>
  <c r="E5" i="3" s="1"/>
  <c r="F5" i="3" s="1"/>
  <c r="D12" i="1"/>
  <c r="D11" i="1"/>
  <c r="E11" i="1" s="1"/>
  <c r="F11" i="1" s="1"/>
  <c r="D9" i="1"/>
  <c r="D8" i="1"/>
  <c r="E8" i="1" s="1"/>
  <c r="F8" i="1" s="1"/>
  <c r="D2" i="1"/>
  <c r="D3" i="1"/>
  <c r="D6" i="1"/>
  <c r="E6" i="1" s="1"/>
  <c r="F6" i="1" s="1"/>
  <c r="D5" i="1"/>
  <c r="E5" i="1" s="1"/>
  <c r="F5" i="1" s="1"/>
  <c r="F7" i="1" s="1"/>
  <c r="F10" i="6" l="1"/>
  <c r="F4" i="6"/>
  <c r="E8" i="5"/>
  <c r="F8" i="5" s="1"/>
  <c r="F6" i="5"/>
  <c r="F7" i="5" s="1"/>
  <c r="F4" i="4"/>
  <c r="E8" i="4"/>
  <c r="F8" i="4" s="1"/>
  <c r="F7" i="4"/>
  <c r="E5" i="4"/>
  <c r="F5" i="4" s="1"/>
  <c r="F6" i="4" s="1"/>
  <c r="E3" i="3"/>
  <c r="F3" i="3" s="1"/>
  <c r="F6" i="3"/>
  <c r="E2" i="3"/>
  <c r="F2" i="3" s="1"/>
  <c r="E12" i="1"/>
  <c r="F12" i="1" s="1"/>
  <c r="E9" i="1"/>
  <c r="F9" i="1" s="1"/>
  <c r="F10" i="1" s="1"/>
  <c r="E2" i="1"/>
  <c r="F2" i="1" s="1"/>
  <c r="E3" i="1"/>
  <c r="F3" i="1" s="1"/>
  <c r="F12" i="6" l="1"/>
  <c r="F11" i="6"/>
  <c r="F10" i="5"/>
  <c r="F4" i="3"/>
  <c r="F9" i="3"/>
  <c r="F10" i="3" s="1"/>
  <c r="F9" i="4"/>
  <c r="F11" i="4" s="1"/>
  <c r="F4" i="1"/>
  <c r="F13" i="1"/>
  <c r="F14" i="1" s="1"/>
  <c r="F11" i="5" l="1"/>
  <c r="F12" i="5"/>
  <c r="F10" i="4"/>
  <c r="F11" i="3"/>
  <c r="F15" i="1"/>
</calcChain>
</file>

<file path=xl/sharedStrings.xml><?xml version="1.0" encoding="utf-8"?>
<sst xmlns="http://schemas.openxmlformats.org/spreadsheetml/2006/main" count="95" uniqueCount="33">
  <si>
    <t>Item</t>
  </si>
  <si>
    <t>Cost</t>
  </si>
  <si>
    <t>Discount</t>
  </si>
  <si>
    <t>Total</t>
  </si>
  <si>
    <t>Tax</t>
  </si>
  <si>
    <t>Hybrid Fibre 100 320GB</t>
  </si>
  <si>
    <t>Rocket modem Pkg. Rate</t>
  </si>
  <si>
    <t>Savings</t>
  </si>
  <si>
    <t>Internet Total</t>
  </si>
  <si>
    <t>Additional Line Plan - No Tab</t>
  </si>
  <si>
    <t>Loyalty Plan - No Tab</t>
  </si>
  <si>
    <t>Mobile Total</t>
  </si>
  <si>
    <t>Basic Cable</t>
  </si>
  <si>
    <t>Digital Services Fee</t>
  </si>
  <si>
    <t>TV Total</t>
  </si>
  <si>
    <t>Value Plan Classic</t>
  </si>
  <si>
    <t>Phone Total</t>
  </si>
  <si>
    <t>Grand Total</t>
  </si>
  <si>
    <t>Rogers Ignite 100u (Unlimited)</t>
  </si>
  <si>
    <t>Internet + TV + Phone Total</t>
  </si>
  <si>
    <t>Internet + Phone Total</t>
  </si>
  <si>
    <t>500 mins North America Calling</t>
  </si>
  <si>
    <t>Favourites</t>
  </si>
  <si>
    <t>Primary Line - No Tab</t>
  </si>
  <si>
    <t>Unlimited local calling, 2 features (call display, voicemail)</t>
  </si>
  <si>
    <t>100 Gbps, unlimited usage, modem rental</t>
  </si>
  <si>
    <t>7 GB shared data, unlimited Canada-wide calling, unlimited messaging, call display, voicemail</t>
  </si>
  <si>
    <t>Primary Line - Premium</t>
  </si>
  <si>
    <t>Additional Line - Premium</t>
  </si>
  <si>
    <t>Additional Line - No Tab</t>
  </si>
  <si>
    <t>100 Gbps, 320 GB</t>
  </si>
  <si>
    <t>Unlimited local calling, 2 features (call display, voicemail), 500 LD minutes</t>
  </si>
  <si>
    <t>911; System Access; 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</si>
</sst>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2" applyFont="1"/>
    <xf numFmtId="44" fontId="0" fillId="0" borderId="0" xfId="1" applyFont="1"/>
    <xf numFmtId="0" fontId="2" fillId="0" borderId="0" xfId="0" applyNumberFormat="1" applyFont="1"/>
    <xf numFmtId="44" fontId="2" fillId="2" borderId="0" xfId="1" applyFont="1" applyFill="1"/>
    <xf numFmtId="0" fontId="2" fillId="3" borderId="0" xfId="0" applyNumberFormat="1" applyFont="1" applyFill="1"/>
    <xf numFmtId="0" fontId="2" fillId="3" borderId="0" xfId="1" applyNumberFormat="1" applyFont="1" applyFill="1"/>
    <xf numFmtId="0" fontId="2" fillId="3" borderId="0" xfId="2" applyNumberFormat="1" applyFont="1" applyFill="1"/>
    <xf numFmtId="44" fontId="2" fillId="3" borderId="0" xfId="1" applyFont="1" applyFill="1"/>
    <xf numFmtId="0" fontId="2" fillId="3" borderId="0" xfId="0" applyFont="1" applyFill="1"/>
    <xf numFmtId="9" fontId="2" fillId="3" borderId="0" xfId="2" applyFont="1" applyFill="1"/>
    <xf numFmtId="0" fontId="0" fillId="0" borderId="0" xfId="0" applyNumberFormat="1" applyFont="1"/>
    <xf numFmtId="44" fontId="0" fillId="0" borderId="0" xfId="1" applyFont="1" applyFill="1"/>
    <xf numFmtId="9" fontId="0" fillId="0" borderId="0" xfId="2" applyFont="1" applyFill="1"/>
    <xf numFmtId="0" fontId="0" fillId="0" borderId="0" xfId="0" applyFont="1"/>
    <xf numFmtId="0" fontId="2" fillId="2" borderId="0" xfId="0" applyFont="1" applyFill="1"/>
    <xf numFmtId="9" fontId="2" fillId="2" borderId="0" xfId="2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44" fontId="2" fillId="4" borderId="0" xfId="1" applyFont="1" applyFill="1"/>
    <xf numFmtId="44" fontId="2" fillId="5" borderId="0" xfId="1" applyFont="1" applyFill="1"/>
    <xf numFmtId="44" fontId="2" fillId="6" borderId="0" xfId="1" applyFont="1" applyFill="1"/>
    <xf numFmtId="44" fontId="2" fillId="7" borderId="0" xfId="1" applyFont="1" applyFill="1"/>
    <xf numFmtId="9" fontId="2" fillId="4" borderId="0" xfId="2" applyFont="1" applyFill="1"/>
    <xf numFmtId="9" fontId="2" fillId="6" borderId="0" xfId="2" applyFont="1" applyFill="1"/>
    <xf numFmtId="9" fontId="2" fillId="5" borderId="0" xfId="2" applyFont="1" applyFill="1"/>
    <xf numFmtId="9" fontId="2" fillId="7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33.5703125" bestFit="1" customWidth="1"/>
    <col min="2" max="2" width="9.140625" style="2"/>
    <col min="3" max="3" width="9.140625" style="1"/>
    <col min="4" max="6" width="9.140625" style="2"/>
  </cols>
  <sheetData>
    <row r="1" spans="1:6" s="3" customFormat="1" x14ac:dyDescent="0.25">
      <c r="A1" s="5" t="s">
        <v>0</v>
      </c>
      <c r="B1" s="6" t="s">
        <v>1</v>
      </c>
      <c r="C1" s="7" t="s">
        <v>2</v>
      </c>
      <c r="D1" s="8" t="s">
        <v>7</v>
      </c>
      <c r="E1" s="6" t="s">
        <v>4</v>
      </c>
      <c r="F1" s="8" t="s">
        <v>3</v>
      </c>
    </row>
    <row r="2" spans="1:6" x14ac:dyDescent="0.25">
      <c r="A2" s="17" t="s">
        <v>10</v>
      </c>
      <c r="B2" s="12">
        <v>65</v>
      </c>
      <c r="C2" s="13">
        <v>0.12</v>
      </c>
      <c r="D2" s="12">
        <f>B2*C2</f>
        <v>7.8</v>
      </c>
      <c r="E2" s="12">
        <f>(B2-D2)*0.13</f>
        <v>7.4360000000000008</v>
      </c>
      <c r="F2" s="2">
        <f>B2-D2+E2</f>
        <v>64.63600000000001</v>
      </c>
    </row>
    <row r="3" spans="1:6" x14ac:dyDescent="0.25">
      <c r="A3" s="17" t="s">
        <v>9</v>
      </c>
      <c r="B3" s="12">
        <v>35</v>
      </c>
      <c r="C3" s="13">
        <v>0.12</v>
      </c>
      <c r="D3" s="12">
        <f>B3*C3</f>
        <v>4.2</v>
      </c>
      <c r="E3" s="12">
        <f>(B3-D3)*0.13</f>
        <v>4.0040000000000004</v>
      </c>
      <c r="F3" s="2">
        <f>B3-D3+E3</f>
        <v>34.804000000000002</v>
      </c>
    </row>
    <row r="4" spans="1:6" s="14" customFormat="1" x14ac:dyDescent="0.25">
      <c r="A4" s="18" t="s">
        <v>11</v>
      </c>
      <c r="B4" s="25"/>
      <c r="C4" s="29"/>
      <c r="D4" s="25"/>
      <c r="E4" s="25"/>
      <c r="F4" s="25">
        <f>SUM(F2:F3)</f>
        <v>99.440000000000012</v>
      </c>
    </row>
    <row r="5" spans="1:6" x14ac:dyDescent="0.25">
      <c r="A5" s="19" t="s">
        <v>5</v>
      </c>
      <c r="B5" s="12">
        <v>63.99</v>
      </c>
      <c r="C5" s="13">
        <v>0.2</v>
      </c>
      <c r="D5" s="12">
        <f>B5*C5</f>
        <v>12.798000000000002</v>
      </c>
      <c r="E5" s="12">
        <f>(B5-D5)*0.13</f>
        <v>6.65496</v>
      </c>
      <c r="F5" s="2">
        <f>B5-D5+E5</f>
        <v>57.846960000000003</v>
      </c>
    </row>
    <row r="6" spans="1:6" x14ac:dyDescent="0.25">
      <c r="A6" s="19" t="s">
        <v>6</v>
      </c>
      <c r="B6" s="12">
        <v>14</v>
      </c>
      <c r="C6" s="13">
        <v>1</v>
      </c>
      <c r="D6" s="12">
        <f>B6*C6</f>
        <v>14</v>
      </c>
      <c r="E6" s="12">
        <f>(B6-D6)*0.13</f>
        <v>0</v>
      </c>
      <c r="F6" s="2">
        <f>B6-D6+E6</f>
        <v>0</v>
      </c>
    </row>
    <row r="7" spans="1:6" x14ac:dyDescent="0.25">
      <c r="A7" s="20" t="s">
        <v>8</v>
      </c>
      <c r="B7" s="26"/>
      <c r="C7" s="31"/>
      <c r="D7" s="26"/>
      <c r="E7" s="26"/>
      <c r="F7" s="26">
        <f>SUM(F5:F6)</f>
        <v>57.846960000000003</v>
      </c>
    </row>
    <row r="8" spans="1:6" x14ac:dyDescent="0.25">
      <c r="A8" s="23" t="s">
        <v>12</v>
      </c>
      <c r="B8" s="12">
        <v>37.49</v>
      </c>
      <c r="C8" s="13">
        <v>0.2</v>
      </c>
      <c r="D8" s="12">
        <f>B8*C8</f>
        <v>7.4980000000000011</v>
      </c>
      <c r="E8" s="12">
        <f>(B8-D8)*0.13</f>
        <v>3.8989600000000002</v>
      </c>
      <c r="F8" s="2">
        <f>B8-D8+E8</f>
        <v>33.89096</v>
      </c>
    </row>
    <row r="9" spans="1:6" x14ac:dyDescent="0.25">
      <c r="A9" s="23" t="s">
        <v>13</v>
      </c>
      <c r="B9" s="12">
        <v>2.99</v>
      </c>
      <c r="C9" s="13">
        <v>0.2</v>
      </c>
      <c r="D9" s="12">
        <f>B9*C9</f>
        <v>0.59800000000000009</v>
      </c>
      <c r="E9" s="12">
        <f>(B9-D9)*0.13</f>
        <v>0.31096000000000007</v>
      </c>
      <c r="F9" s="2">
        <f>B9-D9+E9</f>
        <v>2.7029600000000005</v>
      </c>
    </row>
    <row r="10" spans="1:6" x14ac:dyDescent="0.25">
      <c r="A10" s="24" t="s">
        <v>14</v>
      </c>
      <c r="B10" s="28"/>
      <c r="C10" s="32"/>
      <c r="D10" s="28"/>
      <c r="E10" s="28"/>
      <c r="F10" s="28">
        <f>SUM(F8:F9)</f>
        <v>36.593919999999997</v>
      </c>
    </row>
    <row r="11" spans="1:6" x14ac:dyDescent="0.25">
      <c r="A11" s="21" t="s">
        <v>15</v>
      </c>
      <c r="B11" s="12">
        <v>39.950000000000003</v>
      </c>
      <c r="C11" s="13">
        <v>0.2</v>
      </c>
      <c r="D11" s="12">
        <f>B11*C11</f>
        <v>7.9900000000000011</v>
      </c>
      <c r="E11" s="12">
        <f>(B11-D11)*0.13</f>
        <v>4.1547999999999998</v>
      </c>
      <c r="F11" s="2">
        <f>B11-D11+E11</f>
        <v>36.114800000000002</v>
      </c>
    </row>
    <row r="12" spans="1:6" x14ac:dyDescent="0.25">
      <c r="A12" s="21" t="s">
        <v>32</v>
      </c>
      <c r="B12" s="12">
        <f>0.22+5.95+0.19</f>
        <v>6.36</v>
      </c>
      <c r="C12" s="13">
        <v>0</v>
      </c>
      <c r="D12" s="12">
        <f>B12*C12</f>
        <v>0</v>
      </c>
      <c r="E12" s="12">
        <f>(B12-D12)*0.13</f>
        <v>0.82680000000000009</v>
      </c>
      <c r="F12" s="2">
        <f>B12-D12+E12</f>
        <v>7.1868000000000007</v>
      </c>
    </row>
    <row r="13" spans="1:6" x14ac:dyDescent="0.25">
      <c r="A13" s="22" t="s">
        <v>16</v>
      </c>
      <c r="B13" s="27"/>
      <c r="C13" s="30"/>
      <c r="D13" s="27"/>
      <c r="E13" s="27"/>
      <c r="F13" s="27">
        <f>SUM(F11:F12)</f>
        <v>43.301600000000001</v>
      </c>
    </row>
    <row r="14" spans="1:6" x14ac:dyDescent="0.25">
      <c r="A14" s="15" t="s">
        <v>19</v>
      </c>
      <c r="B14" s="4"/>
      <c r="C14" s="16"/>
      <c r="D14" s="4"/>
      <c r="E14" s="4"/>
      <c r="F14" s="4">
        <f>SUM(F7,F10,F13)</f>
        <v>137.74248</v>
      </c>
    </row>
    <row r="15" spans="1:6" x14ac:dyDescent="0.25">
      <c r="A15" s="9" t="s">
        <v>17</v>
      </c>
      <c r="B15" s="8"/>
      <c r="C15" s="10"/>
      <c r="D15" s="8"/>
      <c r="E15" s="8"/>
      <c r="F15" s="8">
        <f>SUM(F7,F4,F10,F13)</f>
        <v>237.18248000000003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cols>
    <col min="1" max="1" width="33.5703125" bestFit="1" customWidth="1"/>
    <col min="2" max="2" width="9.140625" style="2"/>
    <col min="3" max="3" width="9.140625" style="1"/>
    <col min="4" max="6" width="9.140625" style="2"/>
  </cols>
  <sheetData>
    <row r="1" spans="1:6" s="11" customFormat="1" x14ac:dyDescent="0.25">
      <c r="A1" s="5" t="s">
        <v>0</v>
      </c>
      <c r="B1" s="6" t="s">
        <v>1</v>
      </c>
      <c r="C1" s="7" t="s">
        <v>2</v>
      </c>
      <c r="D1" s="8" t="s">
        <v>7</v>
      </c>
      <c r="E1" s="6" t="s">
        <v>4</v>
      </c>
      <c r="F1" s="8" t="s">
        <v>3</v>
      </c>
    </row>
    <row r="2" spans="1:6" x14ac:dyDescent="0.25">
      <c r="A2" s="17" t="s">
        <v>10</v>
      </c>
      <c r="B2" s="12">
        <v>65</v>
      </c>
      <c r="C2" s="13">
        <v>0.12</v>
      </c>
      <c r="D2" s="12">
        <f>B2*C2</f>
        <v>7.8</v>
      </c>
      <c r="E2" s="12">
        <f>(B2-D2)*0.13</f>
        <v>7.4360000000000008</v>
      </c>
      <c r="F2" s="2">
        <f>B2-D2+E2</f>
        <v>64.63600000000001</v>
      </c>
    </row>
    <row r="3" spans="1:6" x14ac:dyDescent="0.25">
      <c r="A3" s="17" t="s">
        <v>9</v>
      </c>
      <c r="B3" s="12">
        <v>35</v>
      </c>
      <c r="C3" s="13">
        <v>0.12</v>
      </c>
      <c r="D3" s="12">
        <f>B3*C3</f>
        <v>4.2</v>
      </c>
      <c r="E3" s="12">
        <f>(B3-D3)*0.13</f>
        <v>4.0040000000000004</v>
      </c>
      <c r="F3" s="2">
        <f>B3-D3+E3</f>
        <v>34.804000000000002</v>
      </c>
    </row>
    <row r="4" spans="1:6" x14ac:dyDescent="0.25">
      <c r="A4" s="18" t="s">
        <v>11</v>
      </c>
      <c r="B4" s="25"/>
      <c r="C4" s="29"/>
      <c r="D4" s="25"/>
      <c r="E4" s="25"/>
      <c r="F4" s="25">
        <f>SUM(F2:F3)</f>
        <v>99.440000000000012</v>
      </c>
    </row>
    <row r="5" spans="1:6" x14ac:dyDescent="0.25">
      <c r="A5" s="19" t="s">
        <v>5</v>
      </c>
      <c r="B5" s="12">
        <v>63.99</v>
      </c>
      <c r="C5" s="13">
        <v>0</v>
      </c>
      <c r="D5" s="12">
        <f>B5*C5</f>
        <v>0</v>
      </c>
      <c r="E5" s="12">
        <f>(B5-D5)*0.13</f>
        <v>8.3186999999999998</v>
      </c>
      <c r="F5" s="2">
        <f>B5-D5+E5</f>
        <v>72.308700000000002</v>
      </c>
    </row>
    <row r="6" spans="1:6" x14ac:dyDescent="0.25">
      <c r="A6" s="19" t="s">
        <v>6</v>
      </c>
      <c r="B6" s="12">
        <v>14</v>
      </c>
      <c r="C6" s="13">
        <v>0</v>
      </c>
      <c r="D6" s="12">
        <f>B6*C6</f>
        <v>0</v>
      </c>
      <c r="E6" s="12">
        <f>(B6-D6)*0.13</f>
        <v>1.82</v>
      </c>
      <c r="F6" s="2">
        <f>B6-D6+E6</f>
        <v>15.82</v>
      </c>
    </row>
    <row r="7" spans="1:6" x14ac:dyDescent="0.25">
      <c r="A7" s="20" t="s">
        <v>8</v>
      </c>
      <c r="B7" s="26"/>
      <c r="C7" s="31"/>
      <c r="D7" s="26"/>
      <c r="E7" s="26"/>
      <c r="F7" s="26">
        <f>SUM(F5:F6)</f>
        <v>88.128700000000009</v>
      </c>
    </row>
    <row r="8" spans="1:6" x14ac:dyDescent="0.25">
      <c r="A8" s="21" t="s">
        <v>15</v>
      </c>
      <c r="B8" s="12">
        <v>39.950000000000003</v>
      </c>
      <c r="C8" s="13">
        <v>0</v>
      </c>
      <c r="D8" s="12">
        <f>B8*C8</f>
        <v>0</v>
      </c>
      <c r="E8" s="12">
        <f>(B8-D8)*0.13</f>
        <v>5.1935000000000002</v>
      </c>
      <c r="F8" s="2">
        <f>B8-D8+E8</f>
        <v>45.143500000000003</v>
      </c>
    </row>
    <row r="9" spans="1:6" x14ac:dyDescent="0.25">
      <c r="A9" s="21" t="s">
        <v>32</v>
      </c>
      <c r="B9" s="12">
        <f>0.22+5.95+0.19</f>
        <v>6.36</v>
      </c>
      <c r="C9" s="13">
        <v>0</v>
      </c>
      <c r="D9" s="12">
        <f>B9*C9</f>
        <v>0</v>
      </c>
      <c r="E9" s="12">
        <f>(B9-D9)*0.13</f>
        <v>0.82680000000000009</v>
      </c>
      <c r="F9" s="2">
        <f>B9-D9+E9</f>
        <v>7.1868000000000007</v>
      </c>
    </row>
    <row r="10" spans="1:6" x14ac:dyDescent="0.25">
      <c r="A10" s="22" t="s">
        <v>16</v>
      </c>
      <c r="B10" s="27"/>
      <c r="C10" s="30"/>
      <c r="D10" s="27"/>
      <c r="E10" s="27"/>
      <c r="F10" s="27">
        <f>SUM(F8:F9)</f>
        <v>52.330300000000001</v>
      </c>
    </row>
    <row r="11" spans="1:6" x14ac:dyDescent="0.25">
      <c r="A11" s="15" t="s">
        <v>19</v>
      </c>
      <c r="B11" s="4"/>
      <c r="C11" s="16"/>
      <c r="D11" s="4"/>
      <c r="E11" s="4"/>
      <c r="F11" s="4">
        <f>SUM(F7,F10)</f>
        <v>140.459</v>
      </c>
    </row>
    <row r="12" spans="1:6" x14ac:dyDescent="0.25">
      <c r="A12" s="9" t="s">
        <v>17</v>
      </c>
      <c r="B12" s="8"/>
      <c r="C12" s="10"/>
      <c r="D12" s="8"/>
      <c r="E12" s="8"/>
      <c r="F12" s="8">
        <f>SUM(F7,F4,F10)</f>
        <v>239.89900000000003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33.5703125" bestFit="1" customWidth="1"/>
    <col min="2" max="2" width="9.140625" style="2"/>
    <col min="3" max="3" width="9.140625" style="1"/>
    <col min="4" max="6" width="9.140625" style="2"/>
  </cols>
  <sheetData>
    <row r="1" spans="1:7" s="11" customFormat="1" x14ac:dyDescent="0.25">
      <c r="A1" s="5" t="s">
        <v>0</v>
      </c>
      <c r="B1" s="6" t="s">
        <v>1</v>
      </c>
      <c r="C1" s="7" t="s">
        <v>2</v>
      </c>
      <c r="D1" s="8" t="s">
        <v>7</v>
      </c>
      <c r="E1" s="6" t="s">
        <v>4</v>
      </c>
      <c r="F1" s="8" t="s">
        <v>3</v>
      </c>
    </row>
    <row r="2" spans="1:7" x14ac:dyDescent="0.25">
      <c r="A2" s="17" t="s">
        <v>23</v>
      </c>
      <c r="B2" s="12">
        <v>100</v>
      </c>
      <c r="C2" s="13">
        <v>0</v>
      </c>
      <c r="D2" s="12">
        <f>B2*C2</f>
        <v>0</v>
      </c>
      <c r="E2" s="12">
        <f>(B2-D2)*0.13</f>
        <v>13</v>
      </c>
      <c r="F2" s="2">
        <f>B2-D2+E2</f>
        <v>113</v>
      </c>
      <c r="G2" t="s">
        <v>26</v>
      </c>
    </row>
    <row r="3" spans="1:7" x14ac:dyDescent="0.25">
      <c r="A3" s="17" t="s">
        <v>29</v>
      </c>
      <c r="B3" s="12">
        <v>45</v>
      </c>
      <c r="C3" s="13">
        <v>0</v>
      </c>
      <c r="D3" s="12">
        <f>B3*C3</f>
        <v>0</v>
      </c>
      <c r="E3" s="12">
        <f>(B3-D3)*0.13</f>
        <v>5.8500000000000005</v>
      </c>
      <c r="F3" s="2">
        <f>B3-D3+E3</f>
        <v>50.85</v>
      </c>
    </row>
    <row r="4" spans="1:7" x14ac:dyDescent="0.25">
      <c r="A4" s="18" t="s">
        <v>11</v>
      </c>
      <c r="B4" s="25"/>
      <c r="C4" s="29"/>
      <c r="D4" s="25"/>
      <c r="E4" s="25"/>
      <c r="F4" s="25">
        <f>SUM(F2:F3)</f>
        <v>163.85</v>
      </c>
    </row>
    <row r="5" spans="1:7" x14ac:dyDescent="0.25">
      <c r="A5" s="19" t="s">
        <v>18</v>
      </c>
      <c r="B5" s="12">
        <v>64.989999999999995</v>
      </c>
      <c r="C5" s="13">
        <v>0</v>
      </c>
      <c r="D5" s="12">
        <f>B5*C5</f>
        <v>0</v>
      </c>
      <c r="E5" s="12">
        <f>(B5-D5)*0.13</f>
        <v>8.4486999999999988</v>
      </c>
      <c r="F5" s="2">
        <f>B5-D5+E5</f>
        <v>73.438699999999997</v>
      </c>
      <c r="G5" t="s">
        <v>25</v>
      </c>
    </row>
    <row r="6" spans="1:7" x14ac:dyDescent="0.25">
      <c r="A6" s="20" t="s">
        <v>8</v>
      </c>
      <c r="B6" s="26"/>
      <c r="C6" s="31"/>
      <c r="D6" s="26"/>
      <c r="E6" s="26"/>
      <c r="F6" s="26">
        <f>SUM(F5:F5)</f>
        <v>73.438699999999997</v>
      </c>
    </row>
    <row r="7" spans="1:7" x14ac:dyDescent="0.25">
      <c r="A7" s="21" t="s">
        <v>22</v>
      </c>
      <c r="B7" s="12">
        <v>47.91</v>
      </c>
      <c r="C7" s="13">
        <v>0</v>
      </c>
      <c r="D7" s="12">
        <f>B7*C7</f>
        <v>0</v>
      </c>
      <c r="E7" s="12">
        <f>(B7-D7)*0.13</f>
        <v>6.2282999999999999</v>
      </c>
      <c r="F7" s="2">
        <f>B7-D7+E7</f>
        <v>54.138299999999994</v>
      </c>
      <c r="G7" t="s">
        <v>24</v>
      </c>
    </row>
    <row r="8" spans="1:7" x14ac:dyDescent="0.25">
      <c r="A8" s="21" t="s">
        <v>21</v>
      </c>
      <c r="B8" s="12">
        <v>5</v>
      </c>
      <c r="C8" s="13">
        <v>0</v>
      </c>
      <c r="D8" s="12">
        <f>B8*C8</f>
        <v>0</v>
      </c>
      <c r="E8" s="12">
        <f>(B8-D8)*0.13</f>
        <v>0.65</v>
      </c>
      <c r="F8" s="2">
        <f>B8-D8+E8</f>
        <v>5.65</v>
      </c>
    </row>
    <row r="9" spans="1:7" x14ac:dyDescent="0.25">
      <c r="A9" s="22" t="s">
        <v>16</v>
      </c>
      <c r="B9" s="27"/>
      <c r="C9" s="30"/>
      <c r="D9" s="27"/>
      <c r="E9" s="27"/>
      <c r="F9" s="27">
        <f>SUM(F7:F8)</f>
        <v>59.788299999999992</v>
      </c>
    </row>
    <row r="10" spans="1:7" x14ac:dyDescent="0.25">
      <c r="A10" s="15" t="s">
        <v>20</v>
      </c>
      <c r="B10" s="4"/>
      <c r="C10" s="16"/>
      <c r="D10" s="4"/>
      <c r="E10" s="4"/>
      <c r="F10" s="4">
        <f>SUM(F6,F9)</f>
        <v>133.22699999999998</v>
      </c>
    </row>
    <row r="11" spans="1:7" x14ac:dyDescent="0.25">
      <c r="A11" s="9" t="s">
        <v>17</v>
      </c>
      <c r="B11" s="8"/>
      <c r="C11" s="10"/>
      <c r="D11" s="8"/>
      <c r="E11" s="8"/>
      <c r="F11" s="8">
        <f>SUM(F6,F4,F9)</f>
        <v>297.077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5" x14ac:dyDescent="0.25"/>
  <cols>
    <col min="1" max="1" width="33.5703125" bestFit="1" customWidth="1"/>
    <col min="2" max="2" width="9.140625" style="2"/>
    <col min="3" max="3" width="9.140625" style="1"/>
    <col min="4" max="6" width="9.140625" style="2"/>
  </cols>
  <sheetData>
    <row r="1" spans="1:7" s="11" customFormat="1" x14ac:dyDescent="0.25">
      <c r="A1" s="5" t="s">
        <v>0</v>
      </c>
      <c r="B1" s="6" t="s">
        <v>1</v>
      </c>
      <c r="C1" s="7" t="s">
        <v>2</v>
      </c>
      <c r="D1" s="8" t="s">
        <v>7</v>
      </c>
      <c r="E1" s="6" t="s">
        <v>4</v>
      </c>
      <c r="F1" s="8" t="s">
        <v>3</v>
      </c>
    </row>
    <row r="2" spans="1:7" x14ac:dyDescent="0.25">
      <c r="A2" s="17" t="s">
        <v>27</v>
      </c>
      <c r="B2" s="12">
        <v>115</v>
      </c>
      <c r="C2" s="13">
        <v>0</v>
      </c>
      <c r="D2" s="12">
        <f>B2*C2</f>
        <v>0</v>
      </c>
      <c r="E2" s="12">
        <f>(B2-D2)*0.13</f>
        <v>14.950000000000001</v>
      </c>
      <c r="F2" s="2">
        <f>B2-D2+E2</f>
        <v>129.94999999999999</v>
      </c>
      <c r="G2" t="s">
        <v>26</v>
      </c>
    </row>
    <row r="3" spans="1:7" x14ac:dyDescent="0.25">
      <c r="A3" s="17" t="s">
        <v>28</v>
      </c>
      <c r="B3" s="12">
        <v>55</v>
      </c>
      <c r="C3" s="13">
        <v>0</v>
      </c>
      <c r="D3" s="12">
        <f>B3*C3</f>
        <v>0</v>
      </c>
      <c r="E3" s="12">
        <f>(B3-D3)*0.13</f>
        <v>7.15</v>
      </c>
      <c r="F3" s="2">
        <f>B3-D3+E3</f>
        <v>62.15</v>
      </c>
    </row>
    <row r="4" spans="1:7" x14ac:dyDescent="0.25">
      <c r="A4" s="18" t="s">
        <v>11</v>
      </c>
      <c r="B4" s="25"/>
      <c r="C4" s="29"/>
      <c r="D4" s="25"/>
      <c r="E4" s="25"/>
      <c r="F4" s="25">
        <f>SUM(F2:F3)</f>
        <v>192.1</v>
      </c>
    </row>
    <row r="5" spans="1:7" x14ac:dyDescent="0.25">
      <c r="A5" s="19" t="s">
        <v>5</v>
      </c>
      <c r="B5" s="12">
        <v>63.99</v>
      </c>
      <c r="C5" s="13">
        <v>0</v>
      </c>
      <c r="D5" s="12">
        <f>B5*C5</f>
        <v>0</v>
      </c>
      <c r="E5" s="12">
        <f>(B5-D5)*0.13</f>
        <v>8.3186999999999998</v>
      </c>
      <c r="F5" s="2">
        <f>B5-D5+E5</f>
        <v>72.308700000000002</v>
      </c>
      <c r="G5" t="s">
        <v>30</v>
      </c>
    </row>
    <row r="6" spans="1:7" x14ac:dyDescent="0.25">
      <c r="A6" s="19" t="s">
        <v>6</v>
      </c>
      <c r="B6" s="12">
        <v>14</v>
      </c>
      <c r="C6" s="13">
        <v>0</v>
      </c>
      <c r="D6" s="12">
        <f>B6*C6</f>
        <v>0</v>
      </c>
      <c r="E6" s="12">
        <f>(B6-D6)*0.13</f>
        <v>1.82</v>
      </c>
      <c r="F6" s="2">
        <f>B6-D6+E6</f>
        <v>15.82</v>
      </c>
    </row>
    <row r="7" spans="1:7" x14ac:dyDescent="0.25">
      <c r="A7" s="20" t="s">
        <v>8</v>
      </c>
      <c r="B7" s="26"/>
      <c r="C7" s="31"/>
      <c r="D7" s="26"/>
      <c r="E7" s="26"/>
      <c r="F7" s="26">
        <f>SUM(F5:F6)</f>
        <v>88.128700000000009</v>
      </c>
    </row>
    <row r="8" spans="1:7" x14ac:dyDescent="0.25">
      <c r="A8" s="21" t="s">
        <v>15</v>
      </c>
      <c r="B8" s="12">
        <v>39.950000000000003</v>
      </c>
      <c r="C8" s="13">
        <v>0</v>
      </c>
      <c r="D8" s="12">
        <f>B8*C8</f>
        <v>0</v>
      </c>
      <c r="E8" s="12">
        <f>(B8-D8)*0.13</f>
        <v>5.1935000000000002</v>
      </c>
      <c r="F8" s="2">
        <f>B8-D8+E8</f>
        <v>45.143500000000003</v>
      </c>
      <c r="G8" t="s">
        <v>31</v>
      </c>
    </row>
    <row r="9" spans="1:7" x14ac:dyDescent="0.25">
      <c r="A9" s="21" t="s">
        <v>32</v>
      </c>
      <c r="B9" s="12">
        <f>0.22+5.95+0.19</f>
        <v>6.36</v>
      </c>
      <c r="C9" s="13">
        <v>0</v>
      </c>
      <c r="D9" s="12">
        <f>B9*C9</f>
        <v>0</v>
      </c>
      <c r="E9" s="12">
        <f>(B9-D9)*0.13</f>
        <v>0.82680000000000009</v>
      </c>
      <c r="F9" s="2">
        <f>B9-D9+E9</f>
        <v>7.1868000000000007</v>
      </c>
    </row>
    <row r="10" spans="1:7" x14ac:dyDescent="0.25">
      <c r="A10" s="22" t="s">
        <v>16</v>
      </c>
      <c r="B10" s="27"/>
      <c r="C10" s="30"/>
      <c r="D10" s="27"/>
      <c r="E10" s="27"/>
      <c r="F10" s="27">
        <f>SUM(F8:F9)</f>
        <v>52.330300000000001</v>
      </c>
    </row>
    <row r="11" spans="1:7" x14ac:dyDescent="0.25">
      <c r="A11" s="15" t="s">
        <v>19</v>
      </c>
      <c r="B11" s="4"/>
      <c r="C11" s="16"/>
      <c r="D11" s="4"/>
      <c r="E11" s="4"/>
      <c r="F11" s="4">
        <f>SUM(F7,F10)</f>
        <v>140.459</v>
      </c>
    </row>
    <row r="12" spans="1:7" x14ac:dyDescent="0.25">
      <c r="A12" s="9" t="s">
        <v>17</v>
      </c>
      <c r="B12" s="8"/>
      <c r="C12" s="10"/>
      <c r="D12" s="8"/>
      <c r="E12" s="8"/>
      <c r="F12" s="8">
        <f>SUM(F7,F4,F10)</f>
        <v>332.55900000000003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/>
  </sheetViews>
  <sheetFormatPr defaultRowHeight="15" x14ac:dyDescent="0.25"/>
  <cols>
    <col min="1" max="1" width="33.5703125" bestFit="1" customWidth="1"/>
    <col min="2" max="2" width="9.140625" style="2"/>
    <col min="3" max="3" width="9.140625" style="1"/>
    <col min="4" max="6" width="9.140625" style="2"/>
  </cols>
  <sheetData>
    <row r="1" spans="1:7" s="11" customFormat="1" x14ac:dyDescent="0.25">
      <c r="A1" s="5" t="s">
        <v>0</v>
      </c>
      <c r="B1" s="6" t="s">
        <v>1</v>
      </c>
      <c r="C1" s="7" t="s">
        <v>2</v>
      </c>
      <c r="D1" s="8" t="s">
        <v>7</v>
      </c>
      <c r="E1" s="6" t="s">
        <v>4</v>
      </c>
      <c r="F1" s="8" t="s">
        <v>3</v>
      </c>
    </row>
    <row r="2" spans="1:7" x14ac:dyDescent="0.25">
      <c r="A2" s="17" t="s">
        <v>27</v>
      </c>
      <c r="B2" s="12">
        <v>115</v>
      </c>
      <c r="C2" s="13">
        <v>0</v>
      </c>
      <c r="D2" s="12">
        <f>B2*C2</f>
        <v>0</v>
      </c>
      <c r="E2" s="12">
        <f>(B2-D2)*0.13</f>
        <v>14.950000000000001</v>
      </c>
      <c r="F2" s="2">
        <f>B2-D2+E2</f>
        <v>129.94999999999999</v>
      </c>
      <c r="G2" t="s">
        <v>26</v>
      </c>
    </row>
    <row r="3" spans="1:7" x14ac:dyDescent="0.25">
      <c r="A3" s="17" t="s">
        <v>28</v>
      </c>
      <c r="B3" s="12">
        <v>55</v>
      </c>
      <c r="C3" s="13">
        <v>0</v>
      </c>
      <c r="D3" s="12">
        <f>B3*C3</f>
        <v>0</v>
      </c>
      <c r="E3" s="12">
        <f>(B3-D3)*0.13</f>
        <v>7.15</v>
      </c>
      <c r="F3" s="2">
        <f>B3-D3+E3</f>
        <v>62.15</v>
      </c>
    </row>
    <row r="4" spans="1:7" x14ac:dyDescent="0.25">
      <c r="A4" s="18" t="s">
        <v>11</v>
      </c>
      <c r="B4" s="25"/>
      <c r="C4" s="29"/>
      <c r="D4" s="25"/>
      <c r="E4" s="25"/>
      <c r="F4" s="25">
        <f>SUM(F2:F3)</f>
        <v>192.1</v>
      </c>
    </row>
    <row r="5" spans="1:7" x14ac:dyDescent="0.25">
      <c r="A5" s="19" t="s">
        <v>18</v>
      </c>
      <c r="B5" s="12">
        <v>64.989999999999995</v>
      </c>
      <c r="C5" s="13">
        <v>0</v>
      </c>
      <c r="D5" s="12">
        <f>B5*C5</f>
        <v>0</v>
      </c>
      <c r="E5" s="12">
        <f>(B5-D5)*0.13</f>
        <v>8.4486999999999988</v>
      </c>
      <c r="F5" s="2">
        <f>B5-D5+E5</f>
        <v>73.438699999999997</v>
      </c>
      <c r="G5" t="s">
        <v>25</v>
      </c>
    </row>
    <row r="6" spans="1:7" x14ac:dyDescent="0.25">
      <c r="A6" s="20" t="s">
        <v>8</v>
      </c>
      <c r="B6" s="26"/>
      <c r="C6" s="31"/>
      <c r="D6" s="26"/>
      <c r="E6" s="26"/>
      <c r="F6" s="26">
        <f>SUM(F5:F5)</f>
        <v>73.438699999999997</v>
      </c>
    </row>
    <row r="7" spans="1:7" x14ac:dyDescent="0.25">
      <c r="A7" s="21" t="s">
        <v>22</v>
      </c>
      <c r="B7" s="12">
        <v>47.91</v>
      </c>
      <c r="C7" s="13">
        <v>0</v>
      </c>
      <c r="D7" s="12">
        <f>B7*C7</f>
        <v>0</v>
      </c>
      <c r="E7" s="12">
        <f>(B7-D7)*0.13</f>
        <v>6.2282999999999999</v>
      </c>
      <c r="F7" s="2">
        <f>B7-D7+E7</f>
        <v>54.138299999999994</v>
      </c>
      <c r="G7" t="s">
        <v>24</v>
      </c>
    </row>
    <row r="8" spans="1:7" x14ac:dyDescent="0.25">
      <c r="A8" s="21" t="s">
        <v>21</v>
      </c>
      <c r="B8" s="12">
        <v>5</v>
      </c>
      <c r="C8" s="13">
        <v>0</v>
      </c>
      <c r="D8" s="12">
        <f>B8*C8</f>
        <v>0</v>
      </c>
      <c r="E8" s="12">
        <f>(B8-D8)*0.13</f>
        <v>0.65</v>
      </c>
      <c r="F8" s="2">
        <f>B8-D8+E8</f>
        <v>5.65</v>
      </c>
    </row>
    <row r="9" spans="1:7" x14ac:dyDescent="0.25">
      <c r="A9" s="22" t="s">
        <v>16</v>
      </c>
      <c r="B9" s="27"/>
      <c r="C9" s="30"/>
      <c r="D9" s="27"/>
      <c r="E9" s="27"/>
      <c r="F9" s="27">
        <f>SUM(F7:F8)</f>
        <v>59.788299999999992</v>
      </c>
    </row>
    <row r="10" spans="1:7" x14ac:dyDescent="0.25">
      <c r="A10" s="15" t="s">
        <v>20</v>
      </c>
      <c r="B10" s="4"/>
      <c r="C10" s="16"/>
      <c r="D10" s="4"/>
      <c r="E10" s="4"/>
      <c r="F10" s="4">
        <f>SUM(F6,F9)</f>
        <v>133.22699999999998</v>
      </c>
    </row>
    <row r="11" spans="1:7" x14ac:dyDescent="0.25">
      <c r="A11" s="9" t="s">
        <v>17</v>
      </c>
      <c r="B11" s="8"/>
      <c r="C11" s="10"/>
      <c r="D11" s="8"/>
      <c r="E11" s="8"/>
      <c r="F11" s="8">
        <f>SUM(F6,F4,F9)</f>
        <v>325.327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 Plans; With Discounts</vt:lpstr>
      <vt:lpstr>Current Plans; Cancel TV</vt:lpstr>
      <vt:lpstr>Revised Plans</vt:lpstr>
      <vt:lpstr>New Phone; Current Plans</vt:lpstr>
      <vt:lpstr>New Phone; Revised Plans</vt:lpstr>
    </vt:vector>
  </TitlesOfParts>
  <Company>Lockheed Martin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McLean</dc:creator>
  <cp:lastModifiedBy>Dennis McLean</cp:lastModifiedBy>
  <dcterms:created xsi:type="dcterms:W3CDTF">2016-11-17T15:53:39Z</dcterms:created>
  <dcterms:modified xsi:type="dcterms:W3CDTF">2016-11-22T20:58:44Z</dcterms:modified>
</cp:coreProperties>
</file>