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-105" yWindow="-105" windowWidth="23250" windowHeight="12570"/>
  </bookViews>
  <sheets>
    <sheet name="Sheet1" sheetId="1" r:id="rId1"/>
    <sheet name="Sheet2" sheetId="6" r:id="rId2"/>
    <sheet name="Sheet3" sheetId="7" r:id="rId3"/>
  </sheets>
  <calcPr calcId="162913"/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J29" i="1"/>
  <c r="D2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" i="1"/>
  <c r="E28" i="1"/>
  <c r="F28" i="1"/>
  <c r="G28" i="1"/>
  <c r="H28" i="1"/>
  <c r="I28" i="1"/>
  <c r="J28" i="1"/>
  <c r="D28" i="1"/>
  <c r="E27" i="1"/>
  <c r="F27" i="1"/>
  <c r="G27" i="1"/>
  <c r="H27" i="1"/>
  <c r="I27" i="1"/>
  <c r="J27" i="1"/>
  <c r="D27" i="1"/>
  <c r="E26" i="1"/>
  <c r="F26" i="1"/>
  <c r="G26" i="1"/>
  <c r="H26" i="1"/>
  <c r="I26" i="1"/>
  <c r="J26" i="1"/>
  <c r="D2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</calcChain>
</file>

<file path=xl/sharedStrings.xml><?xml version="1.0" encoding="utf-8"?>
<sst xmlns="http://schemas.openxmlformats.org/spreadsheetml/2006/main" count="66" uniqueCount="45">
  <si>
    <t>姓名</t>
    <phoneticPr fontId="1" type="noConversion"/>
  </si>
  <si>
    <t>性别</t>
    <phoneticPr fontId="1" type="noConversion"/>
  </si>
  <si>
    <t>总分</t>
    <phoneticPr fontId="1" type="noConversion"/>
  </si>
  <si>
    <t>平均分</t>
    <phoneticPr fontId="1" type="noConversion"/>
  </si>
  <si>
    <t>名次</t>
    <phoneticPr fontId="1" type="noConversion"/>
  </si>
  <si>
    <t>张成祥</t>
    <phoneticPr fontId="1" type="noConversion"/>
  </si>
  <si>
    <t>男</t>
    <phoneticPr fontId="1" type="noConversion"/>
  </si>
  <si>
    <t>马小承</t>
    <phoneticPr fontId="1" type="noConversion"/>
  </si>
  <si>
    <t>郭丽敏</t>
    <phoneticPr fontId="1" type="noConversion"/>
  </si>
  <si>
    <t>田云龙</t>
    <phoneticPr fontId="1" type="noConversion"/>
  </si>
  <si>
    <r>
      <t>芳</t>
    </r>
    <r>
      <rPr>
        <sz val="12"/>
        <rFont val="Times New Roman"/>
        <family val="1"/>
      </rPr>
      <t xml:space="preserve">    </t>
    </r>
    <r>
      <rPr>
        <sz val="12"/>
        <rFont val="宋体"/>
        <family val="3"/>
        <charset val="134"/>
      </rPr>
      <t>芳</t>
    </r>
    <phoneticPr fontId="1" type="noConversion"/>
  </si>
  <si>
    <t>女</t>
    <phoneticPr fontId="1" type="noConversion"/>
  </si>
  <si>
    <t>高等数学</t>
    <phoneticPr fontId="1" type="noConversion"/>
  </si>
  <si>
    <t>大学英语</t>
    <phoneticPr fontId="1" type="noConversion"/>
  </si>
  <si>
    <t>及格率</t>
    <phoneticPr fontId="1" type="noConversion"/>
  </si>
  <si>
    <t>最高分</t>
    <phoneticPr fontId="1" type="noConversion"/>
  </si>
  <si>
    <t>最低分</t>
    <phoneticPr fontId="1" type="noConversion"/>
  </si>
  <si>
    <t>邹艳珍</t>
  </si>
  <si>
    <t>文慧</t>
    <phoneticPr fontId="1" type="noConversion"/>
  </si>
  <si>
    <t>庄云怡</t>
    <phoneticPr fontId="1" type="noConversion"/>
  </si>
  <si>
    <t>孙忠义</t>
    <phoneticPr fontId="1" type="noConversion"/>
  </si>
  <si>
    <t>龚宇轩</t>
    <phoneticPr fontId="1" type="noConversion"/>
  </si>
  <si>
    <t>季思文</t>
    <phoneticPr fontId="1" type="noConversion"/>
  </si>
  <si>
    <t>马一文</t>
    <phoneticPr fontId="1" type="noConversion"/>
  </si>
  <si>
    <t>于静</t>
    <phoneticPr fontId="1" type="noConversion"/>
  </si>
  <si>
    <t>金思涵</t>
    <phoneticPr fontId="1" type="noConversion"/>
  </si>
  <si>
    <t>龙小超</t>
    <phoneticPr fontId="1" type="noConversion"/>
  </si>
  <si>
    <t>程恒</t>
    <phoneticPr fontId="1" type="noConversion"/>
  </si>
  <si>
    <t>统计</t>
    <phoneticPr fontId="1" type="noConversion"/>
  </si>
  <si>
    <t>获奖情况</t>
    <phoneticPr fontId="1" type="noConversion"/>
  </si>
  <si>
    <t>姚志东</t>
    <phoneticPr fontId="1" type="noConversion"/>
  </si>
  <si>
    <t>胡伟芳</t>
    <phoneticPr fontId="1" type="noConversion"/>
  </si>
  <si>
    <t>钱天铿</t>
    <phoneticPr fontId="1" type="noConversion"/>
  </si>
  <si>
    <r>
      <t>杨</t>
    </r>
    <r>
      <rPr>
        <sz val="12"/>
        <rFont val="宋体"/>
        <family val="3"/>
        <charset val="134"/>
      </rPr>
      <t>柳</t>
    </r>
    <phoneticPr fontId="1" type="noConversion"/>
  </si>
  <si>
    <r>
      <t>唐</t>
    </r>
    <r>
      <rPr>
        <sz val="12"/>
        <rFont val="宋体"/>
        <family val="3"/>
        <charset val="134"/>
      </rPr>
      <t>娜</t>
    </r>
    <phoneticPr fontId="1" type="noConversion"/>
  </si>
  <si>
    <t>单良仁</t>
    <phoneticPr fontId="1" type="noConversion"/>
  </si>
  <si>
    <t>周春雷</t>
    <phoneticPr fontId="1" type="noConversion"/>
  </si>
  <si>
    <t>大学信息技术</t>
    <phoneticPr fontId="1" type="noConversion"/>
  </si>
  <si>
    <t>体育</t>
    <phoneticPr fontId="1" type="noConversion"/>
  </si>
  <si>
    <t>政策与形势</t>
    <phoneticPr fontId="1" type="noConversion"/>
  </si>
  <si>
    <t>Python语言</t>
    <phoneticPr fontId="1" type="noConversion"/>
  </si>
  <si>
    <t>电子技术</t>
    <phoneticPr fontId="1" type="noConversion"/>
  </si>
  <si>
    <t>智能物联2003班2020～2021学年第一学期成绩汇总表</t>
    <phoneticPr fontId="1" type="noConversion"/>
  </si>
  <si>
    <t>学号A2:OA2:M17</t>
    <phoneticPr fontId="1" type="noConversion"/>
  </si>
  <si>
    <t>辅导员签名:____________________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</si>
</sst>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0.0_ "/>
  </numFmts>
  <fonts count="7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9"/>
      <name val="宋体"/>
      <charset val="134"/>
    </font>
    <font>
      <sz val="20"/>
      <name val="华文隶书"/>
      <family val="3"/>
      <charset val="134"/>
    </font>
    <font>
      <sz val="12"/>
      <color theme="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0" fontId="5" fillId="0" borderId="0" xfId="0" applyFont="1" applyAlignment="1">
      <alignment horizontal="center"/>
    </xf>
    <xf numFmtId="177" fontId="3" fillId="0" borderId="8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9" xfId="0" applyFont="1" applyBorder="1" applyAlignment="1">
      <alignment horizontal="center" vertical="center" textRotation="255"/>
    </xf>
    <xf numFmtId="177" fontId="0" fillId="0" borderId="12" xfId="0" applyNumberForma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textRotation="255"/>
    </xf>
    <xf numFmtId="177" fontId="0" fillId="0" borderId="10" xfId="0" applyNumberForma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textRotation="255"/>
    </xf>
    <xf numFmtId="176" fontId="0" fillId="0" borderId="4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  <color rgb="FFFF000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tabSelected="1" view="pageLayout" zoomScaleNormal="100" workbookViewId="0">
      <selection sqref="A1:M1"/>
    </sheetView>
  </sheetViews>
  <sheetFormatPr defaultRowHeight="14.25" x14ac:dyDescent="0.15"/>
  <cols>
    <col min="1" max="1" width="12.75" bestFit="1" customWidth="1"/>
    <col min="2" max="2" width="10.625" customWidth="1"/>
    <col min="3" max="3" width="5.5" bestFit="1" customWidth="1"/>
    <col min="4" max="4" width="11.625" bestFit="1" customWidth="1"/>
    <col min="5" max="6" width="9.5" bestFit="1" customWidth="1"/>
    <col min="7" max="7" width="13.875" bestFit="1" customWidth="1"/>
    <col min="8" max="8" width="9.5" bestFit="1" customWidth="1"/>
    <col min="9" max="9" width="11.625" bestFit="1" customWidth="1"/>
    <col min="10" max="10" width="6.5" bestFit="1" customWidth="1"/>
    <col min="11" max="13" width="10.625" customWidth="1"/>
  </cols>
  <sheetData>
    <row r="1" spans="1:13" ht="27" thickBot="1" x14ac:dyDescent="0.45">
      <c r="A1" s="21" t="s">
        <v>42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ht="30" customHeight="1" thickBot="1" x14ac:dyDescent="0.2">
      <c r="A2" s="26" t="s">
        <v>43</v>
      </c>
      <c r="B2" s="27" t="s">
        <v>0</v>
      </c>
      <c r="C2" s="27" t="s">
        <v>1</v>
      </c>
      <c r="D2" s="27" t="s">
        <v>39</v>
      </c>
      <c r="E2" s="27" t="s">
        <v>12</v>
      </c>
      <c r="F2" s="27" t="s">
        <v>13</v>
      </c>
      <c r="G2" s="27" t="s">
        <v>37</v>
      </c>
      <c r="H2" s="27" t="s">
        <v>41</v>
      </c>
      <c r="I2" s="27" t="s">
        <v>40</v>
      </c>
      <c r="J2" s="28" t="s">
        <v>38</v>
      </c>
      <c r="K2" s="27" t="s">
        <v>2</v>
      </c>
      <c r="L2" s="27" t="s">
        <v>4</v>
      </c>
      <c r="M2" s="28" t="s">
        <v>29</v>
      </c>
    </row>
    <row r="3" spans="1:13" ht="20.100000000000001" customHeight="1" x14ac:dyDescent="0.15">
      <c r="A3" s="29">
        <v>20210103001</v>
      </c>
      <c r="B3" s="7" t="s">
        <v>30</v>
      </c>
      <c r="C3" s="7" t="s">
        <v>6</v>
      </c>
      <c r="D3" s="7">
        <v>82</v>
      </c>
      <c r="E3" s="7">
        <v>78</v>
      </c>
      <c r="F3" s="7">
        <v>65</v>
      </c>
      <c r="G3" s="7">
        <v>94</v>
      </c>
      <c r="H3" s="7">
        <v>70</v>
      </c>
      <c r="I3" s="7">
        <v>92</v>
      </c>
      <c r="J3" s="14">
        <v>91</v>
      </c>
      <c r="K3" s="10">
        <f>SUM(D3:J3)</f>
        <v>572</v>
      </c>
      <c r="L3" s="7">
        <f>RANK(K3:K25,$K$3:$K$25,0)</f>
        <v>8</v>
      </c>
      <c r="M3" s="14" t="str">
        <f>IF(K3&gt;=595,IF(MIN(D3:J3)&gt;=80,"优秀",""),"")</f>
        <v/>
      </c>
    </row>
    <row r="4" spans="1:13" ht="20.100000000000001" customHeight="1" x14ac:dyDescent="0.15">
      <c r="A4" s="30">
        <v>20210103002</v>
      </c>
      <c r="B4" s="1" t="s">
        <v>31</v>
      </c>
      <c r="C4" s="2" t="s">
        <v>11</v>
      </c>
      <c r="D4" s="2">
        <v>90</v>
      </c>
      <c r="E4" s="1">
        <v>75</v>
      </c>
      <c r="F4" s="1">
        <v>98</v>
      </c>
      <c r="G4" s="1">
        <v>82</v>
      </c>
      <c r="H4" s="1">
        <v>87</v>
      </c>
      <c r="I4" s="1">
        <v>69</v>
      </c>
      <c r="J4" s="15">
        <v>86</v>
      </c>
      <c r="K4" s="11">
        <f t="shared" ref="K4:K25" si="0">SUM(D4:J4)</f>
        <v>587</v>
      </c>
      <c r="L4" s="1">
        <f t="shared" ref="L4:L25" si="1">RANK(K4:K26,$K$3:$K$25,0)</f>
        <v>5</v>
      </c>
      <c r="M4" s="15" t="str">
        <f t="shared" ref="M4:M25" si="2">IF(K4&gt;=595,IF(MIN(D4:J4)&gt;=80,"优秀",""),"")</f>
        <v/>
      </c>
    </row>
    <row r="5" spans="1:13" ht="20.100000000000001" customHeight="1" x14ac:dyDescent="0.15">
      <c r="A5" s="31">
        <v>20210103003</v>
      </c>
      <c r="B5" s="3" t="s">
        <v>32</v>
      </c>
      <c r="C5" s="4" t="s">
        <v>6</v>
      </c>
      <c r="D5" s="4">
        <v>72</v>
      </c>
      <c r="E5" s="4">
        <v>83</v>
      </c>
      <c r="F5" s="4">
        <v>83</v>
      </c>
      <c r="G5" s="4">
        <v>53</v>
      </c>
      <c r="H5" s="4">
        <v>64</v>
      </c>
      <c r="I5" s="4">
        <v>82</v>
      </c>
      <c r="J5" s="16">
        <v>49</v>
      </c>
      <c r="K5" s="12">
        <f t="shared" si="0"/>
        <v>486</v>
      </c>
      <c r="L5" s="4">
        <f t="shared" si="1"/>
        <v>20</v>
      </c>
      <c r="M5" s="16" t="str">
        <f t="shared" si="2"/>
        <v/>
      </c>
    </row>
    <row r="6" spans="1:13" ht="20.100000000000001" customHeight="1" x14ac:dyDescent="0.15">
      <c r="A6" s="30">
        <v>20210103004</v>
      </c>
      <c r="B6" s="2" t="s">
        <v>19</v>
      </c>
      <c r="C6" s="1" t="s">
        <v>6</v>
      </c>
      <c r="D6" s="2">
        <v>82</v>
      </c>
      <c r="E6" s="1">
        <v>84</v>
      </c>
      <c r="F6" s="1">
        <v>87</v>
      </c>
      <c r="G6" s="1">
        <v>86</v>
      </c>
      <c r="H6" s="1">
        <v>81</v>
      </c>
      <c r="I6" s="1">
        <v>90</v>
      </c>
      <c r="J6" s="15">
        <v>86</v>
      </c>
      <c r="K6" s="11">
        <f t="shared" si="0"/>
        <v>596</v>
      </c>
      <c r="L6" s="1">
        <f t="shared" si="1"/>
        <v>3</v>
      </c>
      <c r="M6" s="15" t="str">
        <f t="shared" si="2"/>
        <v>优秀</v>
      </c>
    </row>
    <row r="7" spans="1:13" ht="20.100000000000001" customHeight="1" x14ac:dyDescent="0.15">
      <c r="A7" s="31">
        <v>20210103005</v>
      </c>
      <c r="B7" s="4" t="s">
        <v>34</v>
      </c>
      <c r="C7" s="4" t="s">
        <v>11</v>
      </c>
      <c r="D7" s="3">
        <v>81</v>
      </c>
      <c r="E7" s="4">
        <v>93</v>
      </c>
      <c r="F7" s="4">
        <v>88</v>
      </c>
      <c r="G7" s="4">
        <v>49</v>
      </c>
      <c r="H7" s="4">
        <v>73</v>
      </c>
      <c r="I7" s="4">
        <v>92</v>
      </c>
      <c r="J7" s="16">
        <v>74</v>
      </c>
      <c r="K7" s="12">
        <f t="shared" si="0"/>
        <v>550</v>
      </c>
      <c r="L7" s="4">
        <f t="shared" si="1"/>
        <v>15</v>
      </c>
      <c r="M7" s="16" t="str">
        <f t="shared" si="2"/>
        <v/>
      </c>
    </row>
    <row r="8" spans="1:13" ht="20.100000000000001" customHeight="1" x14ac:dyDescent="0.15">
      <c r="A8" s="30">
        <v>20210103006</v>
      </c>
      <c r="B8" s="1" t="s">
        <v>7</v>
      </c>
      <c r="C8" s="1" t="s">
        <v>6</v>
      </c>
      <c r="D8" s="2">
        <v>69</v>
      </c>
      <c r="E8" s="1">
        <v>90</v>
      </c>
      <c r="F8" s="1">
        <v>80</v>
      </c>
      <c r="G8" s="1">
        <v>83</v>
      </c>
      <c r="H8" s="1">
        <v>78</v>
      </c>
      <c r="I8" s="1">
        <v>86</v>
      </c>
      <c r="J8" s="15">
        <v>93</v>
      </c>
      <c r="K8" s="11">
        <f t="shared" si="0"/>
        <v>579</v>
      </c>
      <c r="L8" s="1">
        <f t="shared" si="1"/>
        <v>6</v>
      </c>
      <c r="M8" s="15" t="str">
        <f t="shared" si="2"/>
        <v/>
      </c>
    </row>
    <row r="9" spans="1:13" ht="20.100000000000001" customHeight="1" x14ac:dyDescent="0.15">
      <c r="A9" s="31">
        <v>20210103007</v>
      </c>
      <c r="B9" s="4" t="s">
        <v>8</v>
      </c>
      <c r="C9" s="4" t="s">
        <v>11</v>
      </c>
      <c r="D9" s="3">
        <v>87</v>
      </c>
      <c r="E9" s="4">
        <v>94</v>
      </c>
      <c r="F9" s="4">
        <v>91</v>
      </c>
      <c r="G9" s="4">
        <v>85</v>
      </c>
      <c r="H9" s="4">
        <v>90</v>
      </c>
      <c r="I9" s="4">
        <v>82</v>
      </c>
      <c r="J9" s="16">
        <v>85</v>
      </c>
      <c r="K9" s="12">
        <f t="shared" si="0"/>
        <v>614</v>
      </c>
      <c r="L9" s="4">
        <f t="shared" si="1"/>
        <v>1</v>
      </c>
      <c r="M9" s="16" t="str">
        <f t="shared" si="2"/>
        <v>优秀</v>
      </c>
    </row>
    <row r="10" spans="1:13" ht="20.100000000000001" customHeight="1" x14ac:dyDescent="0.15">
      <c r="A10" s="30">
        <v>20210103008</v>
      </c>
      <c r="B10" s="1" t="s">
        <v>9</v>
      </c>
      <c r="C10" s="1" t="s">
        <v>6</v>
      </c>
      <c r="D10" s="2">
        <v>56</v>
      </c>
      <c r="E10" s="1">
        <v>83</v>
      </c>
      <c r="F10" s="1">
        <v>94</v>
      </c>
      <c r="G10" s="1">
        <v>91</v>
      </c>
      <c r="H10" s="1">
        <v>82</v>
      </c>
      <c r="I10" s="1">
        <v>84</v>
      </c>
      <c r="J10" s="15">
        <v>72</v>
      </c>
      <c r="K10" s="11">
        <f t="shared" si="0"/>
        <v>562</v>
      </c>
      <c r="L10" s="1">
        <f t="shared" si="1"/>
        <v>11</v>
      </c>
      <c r="M10" s="15" t="str">
        <f t="shared" si="2"/>
        <v/>
      </c>
    </row>
    <row r="11" spans="1:13" ht="20.100000000000001" customHeight="1" x14ac:dyDescent="0.15">
      <c r="A11" s="31">
        <v>20210103009</v>
      </c>
      <c r="B11" s="4" t="s">
        <v>10</v>
      </c>
      <c r="C11" s="4" t="s">
        <v>11</v>
      </c>
      <c r="D11" s="3">
        <v>80</v>
      </c>
      <c r="E11" s="4">
        <v>89</v>
      </c>
      <c r="F11" s="4">
        <v>82</v>
      </c>
      <c r="G11" s="4">
        <v>87</v>
      </c>
      <c r="H11" s="4">
        <v>86</v>
      </c>
      <c r="I11" s="4">
        <v>91</v>
      </c>
      <c r="J11" s="16">
        <v>63</v>
      </c>
      <c r="K11" s="12">
        <f t="shared" si="0"/>
        <v>578</v>
      </c>
      <c r="L11" s="4">
        <f t="shared" si="1"/>
        <v>7</v>
      </c>
      <c r="M11" s="16" t="str">
        <f t="shared" si="2"/>
        <v/>
      </c>
    </row>
    <row r="12" spans="1:13" ht="20.100000000000001" customHeight="1" x14ac:dyDescent="0.15">
      <c r="A12" s="30">
        <v>20210103010</v>
      </c>
      <c r="B12" s="1" t="s">
        <v>36</v>
      </c>
      <c r="C12" s="1" t="s">
        <v>6</v>
      </c>
      <c r="D12" s="2">
        <v>93</v>
      </c>
      <c r="E12" s="1">
        <v>75</v>
      </c>
      <c r="F12" s="1">
        <v>76</v>
      </c>
      <c r="G12" s="1">
        <v>88</v>
      </c>
      <c r="H12" s="1">
        <v>95</v>
      </c>
      <c r="I12" s="1">
        <v>71</v>
      </c>
      <c r="J12" s="15">
        <v>74</v>
      </c>
      <c r="K12" s="11">
        <f t="shared" si="0"/>
        <v>572</v>
      </c>
      <c r="L12" s="1">
        <f t="shared" si="1"/>
        <v>8</v>
      </c>
      <c r="M12" s="15" t="str">
        <f t="shared" si="2"/>
        <v/>
      </c>
    </row>
    <row r="13" spans="1:13" ht="20.100000000000001" customHeight="1" x14ac:dyDescent="0.15">
      <c r="A13" s="31">
        <v>20210103011</v>
      </c>
      <c r="B13" s="3" t="s">
        <v>18</v>
      </c>
      <c r="C13" s="4" t="s">
        <v>6</v>
      </c>
      <c r="D13" s="3">
        <v>88</v>
      </c>
      <c r="E13" s="4">
        <v>87</v>
      </c>
      <c r="F13" s="4">
        <v>85</v>
      </c>
      <c r="G13" s="4">
        <v>77</v>
      </c>
      <c r="H13" s="4">
        <v>65</v>
      </c>
      <c r="I13" s="4">
        <v>83</v>
      </c>
      <c r="J13" s="16">
        <v>80</v>
      </c>
      <c r="K13" s="12">
        <f t="shared" si="0"/>
        <v>565</v>
      </c>
      <c r="L13" s="4">
        <f t="shared" si="1"/>
        <v>10</v>
      </c>
      <c r="M13" s="16" t="str">
        <f t="shared" si="2"/>
        <v/>
      </c>
    </row>
    <row r="14" spans="1:13" ht="20.100000000000001" customHeight="1" x14ac:dyDescent="0.15">
      <c r="A14" s="30">
        <v>20210103012</v>
      </c>
      <c r="B14" s="1" t="s">
        <v>33</v>
      </c>
      <c r="C14" s="1" t="s">
        <v>6</v>
      </c>
      <c r="D14" s="2">
        <v>84</v>
      </c>
      <c r="E14" s="1">
        <v>82</v>
      </c>
      <c r="F14" s="1">
        <v>81</v>
      </c>
      <c r="G14" s="1">
        <v>69</v>
      </c>
      <c r="H14" s="1">
        <v>75</v>
      </c>
      <c r="I14" s="1">
        <v>72</v>
      </c>
      <c r="J14" s="15">
        <v>95</v>
      </c>
      <c r="K14" s="11">
        <f t="shared" si="0"/>
        <v>558</v>
      </c>
      <c r="L14" s="1">
        <f t="shared" si="1"/>
        <v>13</v>
      </c>
      <c r="M14" s="15" t="str">
        <f t="shared" si="2"/>
        <v/>
      </c>
    </row>
    <row r="15" spans="1:13" ht="20.100000000000001" customHeight="1" x14ac:dyDescent="0.15">
      <c r="A15" s="31">
        <v>20210103013</v>
      </c>
      <c r="B15" s="3" t="s">
        <v>27</v>
      </c>
      <c r="C15" s="4" t="s">
        <v>6</v>
      </c>
      <c r="D15" s="3">
        <v>62</v>
      </c>
      <c r="E15" s="4">
        <v>81</v>
      </c>
      <c r="F15" s="4">
        <v>70</v>
      </c>
      <c r="G15" s="4">
        <v>90</v>
      </c>
      <c r="H15" s="4">
        <v>60</v>
      </c>
      <c r="I15" s="4">
        <v>77</v>
      </c>
      <c r="J15" s="16">
        <v>72</v>
      </c>
      <c r="K15" s="12">
        <f t="shared" si="0"/>
        <v>512</v>
      </c>
      <c r="L15" s="4">
        <f t="shared" si="1"/>
        <v>18</v>
      </c>
      <c r="M15" s="16" t="str">
        <f t="shared" si="2"/>
        <v/>
      </c>
    </row>
    <row r="16" spans="1:13" ht="20.100000000000001" customHeight="1" x14ac:dyDescent="0.15">
      <c r="A16" s="30">
        <v>20210103014</v>
      </c>
      <c r="B16" s="2" t="s">
        <v>22</v>
      </c>
      <c r="C16" s="2" t="s">
        <v>11</v>
      </c>
      <c r="D16" s="2">
        <v>81</v>
      </c>
      <c r="E16" s="1">
        <v>87</v>
      </c>
      <c r="F16" s="1">
        <v>92</v>
      </c>
      <c r="G16" s="1">
        <v>75</v>
      </c>
      <c r="H16" s="1">
        <v>90</v>
      </c>
      <c r="I16" s="1">
        <v>62</v>
      </c>
      <c r="J16" s="15">
        <v>75</v>
      </c>
      <c r="K16" s="11">
        <f t="shared" si="0"/>
        <v>562</v>
      </c>
      <c r="L16" s="1">
        <f t="shared" si="1"/>
        <v>11</v>
      </c>
      <c r="M16" s="15" t="str">
        <f t="shared" si="2"/>
        <v/>
      </c>
    </row>
    <row r="17" spans="1:13" ht="20.100000000000001" customHeight="1" x14ac:dyDescent="0.15">
      <c r="A17" s="31">
        <v>20210103015</v>
      </c>
      <c r="B17" s="3" t="s">
        <v>26</v>
      </c>
      <c r="C17" s="3" t="s">
        <v>6</v>
      </c>
      <c r="D17" s="3">
        <v>67</v>
      </c>
      <c r="E17" s="4">
        <v>62</v>
      </c>
      <c r="F17" s="4">
        <v>52</v>
      </c>
      <c r="G17" s="4">
        <v>80</v>
      </c>
      <c r="H17" s="4">
        <v>85</v>
      </c>
      <c r="I17" s="4">
        <v>48</v>
      </c>
      <c r="J17" s="16">
        <v>71</v>
      </c>
      <c r="K17" s="12">
        <f t="shared" si="0"/>
        <v>465</v>
      </c>
      <c r="L17" s="4">
        <f t="shared" si="1"/>
        <v>22</v>
      </c>
      <c r="M17" s="16" t="str">
        <f t="shared" si="2"/>
        <v/>
      </c>
    </row>
    <row r="18" spans="1:13" ht="20.100000000000001" customHeight="1" x14ac:dyDescent="0.15">
      <c r="A18" s="30">
        <v>20210103016</v>
      </c>
      <c r="B18" s="1" t="s">
        <v>5</v>
      </c>
      <c r="C18" s="1" t="s">
        <v>6</v>
      </c>
      <c r="D18" s="2">
        <v>86</v>
      </c>
      <c r="E18" s="1">
        <v>65</v>
      </c>
      <c r="F18" s="1">
        <v>69</v>
      </c>
      <c r="G18" s="1">
        <v>83</v>
      </c>
      <c r="H18" s="1">
        <v>70</v>
      </c>
      <c r="I18" s="1">
        <v>60</v>
      </c>
      <c r="J18" s="15">
        <v>52</v>
      </c>
      <c r="K18" s="11">
        <f t="shared" si="0"/>
        <v>485</v>
      </c>
      <c r="L18" s="1">
        <f t="shared" si="1"/>
        <v>21</v>
      </c>
      <c r="M18" s="15" t="str">
        <f t="shared" si="2"/>
        <v/>
      </c>
    </row>
    <row r="19" spans="1:13" ht="20.100000000000001" customHeight="1" x14ac:dyDescent="0.15">
      <c r="A19" s="31">
        <v>20210103017</v>
      </c>
      <c r="B19" s="3" t="s">
        <v>21</v>
      </c>
      <c r="C19" s="4" t="s">
        <v>6</v>
      </c>
      <c r="D19" s="3">
        <v>95</v>
      </c>
      <c r="E19" s="4">
        <v>83</v>
      </c>
      <c r="F19" s="4">
        <v>92</v>
      </c>
      <c r="G19" s="4">
        <v>87</v>
      </c>
      <c r="H19" s="4">
        <v>80</v>
      </c>
      <c r="I19" s="4">
        <v>92</v>
      </c>
      <c r="J19" s="16">
        <v>78</v>
      </c>
      <c r="K19" s="12">
        <f t="shared" si="0"/>
        <v>607</v>
      </c>
      <c r="L19" s="4">
        <f t="shared" si="1"/>
        <v>2</v>
      </c>
      <c r="M19" s="16" t="str">
        <f t="shared" si="2"/>
        <v/>
      </c>
    </row>
    <row r="20" spans="1:13" ht="20.100000000000001" customHeight="1" x14ac:dyDescent="0.15">
      <c r="A20" s="30">
        <v>20210103018</v>
      </c>
      <c r="B20" s="1" t="s">
        <v>17</v>
      </c>
      <c r="C20" s="2" t="s">
        <v>11</v>
      </c>
      <c r="D20" s="2">
        <v>80</v>
      </c>
      <c r="E20" s="1">
        <v>90</v>
      </c>
      <c r="F20" s="1">
        <v>94</v>
      </c>
      <c r="G20" s="1">
        <v>90</v>
      </c>
      <c r="H20" s="1">
        <v>65</v>
      </c>
      <c r="I20" s="1">
        <v>61</v>
      </c>
      <c r="J20" s="15">
        <v>60</v>
      </c>
      <c r="K20" s="11">
        <f t="shared" si="0"/>
        <v>540</v>
      </c>
      <c r="L20" s="1">
        <f t="shared" si="1"/>
        <v>16</v>
      </c>
      <c r="M20" s="15" t="str">
        <f t="shared" si="2"/>
        <v/>
      </c>
    </row>
    <row r="21" spans="1:13" ht="20.100000000000001" customHeight="1" x14ac:dyDescent="0.15">
      <c r="A21" s="31">
        <v>20210103019</v>
      </c>
      <c r="B21" s="3" t="s">
        <v>35</v>
      </c>
      <c r="C21" s="3" t="s">
        <v>6</v>
      </c>
      <c r="D21" s="3">
        <v>63</v>
      </c>
      <c r="E21" s="4">
        <v>48</v>
      </c>
      <c r="F21" s="4">
        <v>39</v>
      </c>
      <c r="G21" s="4">
        <v>70</v>
      </c>
      <c r="H21" s="4">
        <v>60</v>
      </c>
      <c r="I21" s="4">
        <v>51</v>
      </c>
      <c r="J21" s="16">
        <v>56</v>
      </c>
      <c r="K21" s="12">
        <f t="shared" si="0"/>
        <v>387</v>
      </c>
      <c r="L21" s="4">
        <f t="shared" si="1"/>
        <v>23</v>
      </c>
      <c r="M21" s="16" t="str">
        <f t="shared" si="2"/>
        <v/>
      </c>
    </row>
    <row r="22" spans="1:13" ht="20.100000000000001" customHeight="1" x14ac:dyDescent="0.15">
      <c r="A22" s="30">
        <v>20210103020</v>
      </c>
      <c r="B22" s="2" t="s">
        <v>20</v>
      </c>
      <c r="C22" s="2" t="s">
        <v>6</v>
      </c>
      <c r="D22" s="2">
        <v>80</v>
      </c>
      <c r="E22" s="1">
        <v>75</v>
      </c>
      <c r="F22" s="1">
        <v>65</v>
      </c>
      <c r="G22" s="1">
        <v>60</v>
      </c>
      <c r="H22" s="1">
        <v>80</v>
      </c>
      <c r="I22" s="1">
        <v>70</v>
      </c>
      <c r="J22" s="15">
        <v>79</v>
      </c>
      <c r="K22" s="11">
        <f t="shared" si="0"/>
        <v>509</v>
      </c>
      <c r="L22" s="1">
        <f t="shared" si="1"/>
        <v>19</v>
      </c>
      <c r="M22" s="15" t="str">
        <f t="shared" si="2"/>
        <v/>
      </c>
    </row>
    <row r="23" spans="1:13" ht="20.100000000000001" customHeight="1" x14ac:dyDescent="0.15">
      <c r="A23" s="31">
        <v>20210103021</v>
      </c>
      <c r="B23" s="3" t="s">
        <v>25</v>
      </c>
      <c r="C23" s="3" t="s">
        <v>11</v>
      </c>
      <c r="D23" s="3">
        <v>88</v>
      </c>
      <c r="E23" s="3">
        <v>80</v>
      </c>
      <c r="F23" s="3">
        <v>83</v>
      </c>
      <c r="G23" s="3">
        <v>87</v>
      </c>
      <c r="H23" s="3">
        <v>81</v>
      </c>
      <c r="I23" s="3">
        <v>90</v>
      </c>
      <c r="J23" s="17">
        <v>86</v>
      </c>
      <c r="K23" s="12">
        <f t="shared" si="0"/>
        <v>595</v>
      </c>
      <c r="L23" s="4">
        <f t="shared" si="1"/>
        <v>4</v>
      </c>
      <c r="M23" s="16" t="str">
        <f t="shared" si="2"/>
        <v>优秀</v>
      </c>
    </row>
    <row r="24" spans="1:13" ht="20.100000000000001" customHeight="1" x14ac:dyDescent="0.15">
      <c r="A24" s="30">
        <v>20210103022</v>
      </c>
      <c r="B24" s="2" t="s">
        <v>24</v>
      </c>
      <c r="C24" s="2" t="s">
        <v>6</v>
      </c>
      <c r="D24" s="2">
        <v>68</v>
      </c>
      <c r="E24" s="2">
        <v>78</v>
      </c>
      <c r="F24" s="2">
        <v>65</v>
      </c>
      <c r="G24" s="2">
        <v>90</v>
      </c>
      <c r="H24" s="2">
        <v>90</v>
      </c>
      <c r="I24" s="2">
        <v>80</v>
      </c>
      <c r="J24" s="18">
        <v>80</v>
      </c>
      <c r="K24" s="11">
        <f t="shared" si="0"/>
        <v>551</v>
      </c>
      <c r="L24" s="1">
        <f t="shared" si="1"/>
        <v>14</v>
      </c>
      <c r="M24" s="15" t="str">
        <f t="shared" si="2"/>
        <v/>
      </c>
    </row>
    <row r="25" spans="1:13" ht="20.100000000000001" customHeight="1" thickBot="1" x14ac:dyDescent="0.2">
      <c r="A25" s="32">
        <v>20210103023</v>
      </c>
      <c r="B25" s="8" t="s">
        <v>23</v>
      </c>
      <c r="C25" s="8" t="s">
        <v>6</v>
      </c>
      <c r="D25" s="8">
        <v>81</v>
      </c>
      <c r="E25" s="8">
        <v>72</v>
      </c>
      <c r="F25" s="8">
        <v>89</v>
      </c>
      <c r="G25" s="8">
        <v>76</v>
      </c>
      <c r="H25" s="8">
        <v>76</v>
      </c>
      <c r="I25" s="8">
        <v>68</v>
      </c>
      <c r="J25" s="19">
        <v>61</v>
      </c>
      <c r="K25" s="13">
        <f t="shared" si="0"/>
        <v>523</v>
      </c>
      <c r="L25" s="9">
        <f t="shared" si="1"/>
        <v>17</v>
      </c>
      <c r="M25" s="33" t="str">
        <f t="shared" si="2"/>
        <v/>
      </c>
    </row>
    <row r="26" spans="1:13" ht="20.100000000000001" customHeight="1" x14ac:dyDescent="0.15">
      <c r="A26" s="34" t="s">
        <v>28</v>
      </c>
      <c r="B26" s="5" t="s">
        <v>3</v>
      </c>
      <c r="C26" s="5"/>
      <c r="D26" s="6">
        <f>AVERAGE(D3:D25)</f>
        <v>78.913043478260875</v>
      </c>
      <c r="E26" s="6">
        <f t="shared" ref="E26:J26" si="3">AVERAGE(E3:E25)</f>
        <v>79.739130434782609</v>
      </c>
      <c r="F26" s="6">
        <f t="shared" si="3"/>
        <v>79.130434782608702</v>
      </c>
      <c r="G26" s="6">
        <f t="shared" si="3"/>
        <v>79.652173913043484</v>
      </c>
      <c r="H26" s="6">
        <f t="shared" si="3"/>
        <v>77.521739130434781</v>
      </c>
      <c r="I26" s="6">
        <f t="shared" si="3"/>
        <v>76.217391304347828</v>
      </c>
      <c r="J26" s="20">
        <f t="shared" si="3"/>
        <v>74.695652173913047</v>
      </c>
      <c r="K26" s="22" t="s">
        <v>44</v>
      </c>
      <c r="L26" s="23"/>
      <c r="M26" s="35"/>
    </row>
    <row r="27" spans="1:13" ht="20.100000000000001" customHeight="1" x14ac:dyDescent="0.15">
      <c r="A27" s="36"/>
      <c r="B27" s="4" t="s">
        <v>15</v>
      </c>
      <c r="C27" s="4"/>
      <c r="D27" s="4">
        <f>MAX(D3:D25)</f>
        <v>95</v>
      </c>
      <c r="E27" s="4">
        <f t="shared" ref="E27:J27" si="4">MAX(E3:E25)</f>
        <v>94</v>
      </c>
      <c r="F27" s="4">
        <f t="shared" si="4"/>
        <v>98</v>
      </c>
      <c r="G27" s="4">
        <f t="shared" si="4"/>
        <v>94</v>
      </c>
      <c r="H27" s="4">
        <f t="shared" si="4"/>
        <v>95</v>
      </c>
      <c r="I27" s="4">
        <f t="shared" si="4"/>
        <v>92</v>
      </c>
      <c r="J27" s="16">
        <f t="shared" si="4"/>
        <v>95</v>
      </c>
      <c r="K27" s="24"/>
      <c r="L27" s="25"/>
      <c r="M27" s="37"/>
    </row>
    <row r="28" spans="1:13" ht="20.100000000000001" customHeight="1" x14ac:dyDescent="0.15">
      <c r="A28" s="36"/>
      <c r="B28" s="4" t="s">
        <v>16</v>
      </c>
      <c r="C28" s="4"/>
      <c r="D28" s="4">
        <f>MIN(D3:D25)</f>
        <v>56</v>
      </c>
      <c r="E28" s="4">
        <f t="shared" ref="E28:J28" si="5">MIN(E3:E25)</f>
        <v>48</v>
      </c>
      <c r="F28" s="4">
        <f t="shared" si="5"/>
        <v>39</v>
      </c>
      <c r="G28" s="4">
        <f t="shared" si="5"/>
        <v>49</v>
      </c>
      <c r="H28" s="4">
        <f t="shared" si="5"/>
        <v>60</v>
      </c>
      <c r="I28" s="4">
        <f t="shared" si="5"/>
        <v>48</v>
      </c>
      <c r="J28" s="16">
        <f t="shared" si="5"/>
        <v>49</v>
      </c>
      <c r="K28" s="24"/>
      <c r="L28" s="25"/>
      <c r="M28" s="37"/>
    </row>
    <row r="29" spans="1:13" ht="20.100000000000001" customHeight="1" thickBot="1" x14ac:dyDescent="0.2">
      <c r="A29" s="38"/>
      <c r="B29" s="9" t="s">
        <v>14</v>
      </c>
      <c r="C29" s="9"/>
      <c r="D29" s="39">
        <f>COUNTIF(D3:D25,"&gt;=60")/COUNT(D3:D25)</f>
        <v>0.95652173913043481</v>
      </c>
      <c r="E29" s="39">
        <f t="shared" ref="E29:J29" si="6">COUNTIF(E3:E25,"&gt;=60")/COUNT(E3:E25)</f>
        <v>0.95652173913043481</v>
      </c>
      <c r="F29" s="39">
        <f t="shared" si="6"/>
        <v>0.91304347826086951</v>
      </c>
      <c r="G29" s="39">
        <f t="shared" si="6"/>
        <v>0.91304347826086951</v>
      </c>
      <c r="H29" s="39">
        <f t="shared" si="6"/>
        <v>1</v>
      </c>
      <c r="I29" s="39">
        <f t="shared" si="6"/>
        <v>0.91304347826086951</v>
      </c>
      <c r="J29" s="40">
        <f t="shared" si="6"/>
        <v>0.86956521739130432</v>
      </c>
      <c r="K29" s="41"/>
      <c r="L29" s="42"/>
      <c r="M29" s="43"/>
    </row>
  </sheetData>
  <mergeCells count="3">
    <mergeCell ref="A1:M1"/>
    <mergeCell ref="K26:M29"/>
    <mergeCell ref="A26:A29"/>
  </mergeCells>
  <phoneticPr fontId="1" type="noConversion"/>
  <conditionalFormatting sqref="D3:J25">
    <cfRule type="cellIs" dxfId="1" priority="2" operator="greaterThanOrEqual">
      <formula>90</formula>
    </cfRule>
    <cfRule type="cellIs" dxfId="0" priority="1" operator="lessThan">
      <formula>60</formula>
    </cfRule>
  </conditionalFormatting>
  <printOptions horizontalCentered="1"/>
  <pageMargins left="0.59055118110236227" right="0.59055118110236227" top="0.78740157480314965" bottom="0.78740157480314965" header="0.51181102362204722" footer="0.51181102362204722"/>
  <pageSetup paperSize="9" scale="63" orientation="portrait" r:id="rId1"/>
  <headerFooter alignWithMargins="0">
    <oddHeader>&amp;L智能物联2103班&amp;D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SWUN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WLX</dc:creator>
  <cp:lastModifiedBy>lenovo</cp:lastModifiedBy>
  <cp:lastPrinted>2023-11-22T01:18:59Z</cp:lastPrinted>
  <dcterms:created xsi:type="dcterms:W3CDTF">2005-03-10T01:46:09Z</dcterms:created>
  <dcterms:modified xsi:type="dcterms:W3CDTF">2023-11-22T01:30:04Z</dcterms:modified>
</cp:coreProperties>
</file>