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andicekou/Desktop/"/>
    </mc:Choice>
  </mc:AlternateContent>
  <xr:revisionPtr revIDLastSave="0" documentId="13_ncr:1_{2335427A-3252-354C-81BC-788F9DD7E208}" xr6:coauthVersionLast="47" xr6:coauthVersionMax="47" xr10:uidLastSave="{00000000-0000-0000-0000-000000000000}"/>
  <bookViews>
    <workbookView xWindow="0" yWindow="-24000" windowWidth="38400" windowHeight="24000" xr2:uid="{09A49389-0D12-1C43-8157-D2E88CFFE28B}"/>
  </bookViews>
  <sheets>
    <sheet name="Sheet1" sheetId="1" r:id="rId1"/>
  </sheets>
  <definedNames>
    <definedName name="_xlnm._FilterDatabase" localSheetId="0" hidden="1">Sheet1!$A$1:$L$49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F3" i="1"/>
  <c r="F29" i="1" l="1"/>
  <c r="F24" i="1"/>
  <c r="F16" i="1"/>
  <c r="F15" i="1"/>
  <c r="F42" i="1"/>
  <c r="F43" i="1"/>
  <c r="F44" i="1"/>
  <c r="F45" i="1"/>
  <c r="F46" i="1"/>
  <c r="F47" i="1"/>
  <c r="F48" i="1"/>
  <c r="F49" i="1"/>
  <c r="F38" i="1"/>
  <c r="F39" i="1"/>
  <c r="F40" i="1"/>
  <c r="F41" i="1"/>
  <c r="F6" i="1"/>
  <c r="F7" i="1"/>
  <c r="F8" i="1"/>
  <c r="F9" i="1"/>
  <c r="F10" i="1"/>
  <c r="F11" i="1"/>
  <c r="F12" i="1"/>
  <c r="F13" i="1"/>
  <c r="F14" i="1"/>
  <c r="F17" i="1"/>
  <c r="F18" i="1"/>
  <c r="F19" i="1"/>
  <c r="F20" i="1"/>
  <c r="F21" i="1"/>
  <c r="F22" i="1"/>
  <c r="F23" i="1"/>
  <c r="F25" i="1"/>
  <c r="F26" i="1"/>
  <c r="F27" i="1"/>
  <c r="F28" i="1"/>
  <c r="F30" i="1"/>
  <c r="F31" i="1"/>
  <c r="F32" i="1"/>
  <c r="F33" i="1"/>
  <c r="F34" i="1"/>
  <c r="F35" i="1"/>
  <c r="F36" i="1"/>
  <c r="F37" i="1"/>
  <c r="F4" i="1"/>
  <c r="F5" i="1"/>
</calcChain>
</file>

<file path=xl/sharedStrings.xml><?xml version="1.0" encoding="utf-8"?>
<sst xmlns="http://schemas.openxmlformats.org/spreadsheetml/2006/main" count="109" uniqueCount="109">
  <si>
    <t>Country</t>
  </si>
  <si>
    <t>Gini Index</t>
  </si>
  <si>
    <t>Angola</t>
  </si>
  <si>
    <t>Benin</t>
  </si>
  <si>
    <t>Botswana</t>
  </si>
  <si>
    <t>Burkina Faso</t>
  </si>
  <si>
    <t>Burundi</t>
  </si>
  <si>
    <t>Cameroon</t>
  </si>
  <si>
    <t>Central African Republic</t>
  </si>
  <si>
    <t>Comoros</t>
  </si>
  <si>
    <t>Democratic Republic of the Congo</t>
  </si>
  <si>
    <t>Republic of the Congo</t>
  </si>
  <si>
    <t>Côte d'Ivoire</t>
  </si>
  <si>
    <t>Equatorial Guinea</t>
  </si>
  <si>
    <t>Eritrea</t>
  </si>
  <si>
    <t>Ethiopia</t>
  </si>
  <si>
    <t>Gambia</t>
  </si>
  <si>
    <t>Ghana</t>
  </si>
  <si>
    <t>Guinea</t>
  </si>
  <si>
    <t>Guinea-Bissau</t>
  </si>
  <si>
    <t>Kenya</t>
  </si>
  <si>
    <t>Liberia</t>
  </si>
  <si>
    <t>Madagascar</t>
  </si>
  <si>
    <t>Malawi</t>
  </si>
  <si>
    <t>Mali</t>
  </si>
  <si>
    <t>Mauritius</t>
  </si>
  <si>
    <t>Mozambique</t>
  </si>
  <si>
    <t>Namibia</t>
  </si>
  <si>
    <t>Niger</t>
  </si>
  <si>
    <t>Nigeria</t>
  </si>
  <si>
    <t>Rwanda</t>
  </si>
  <si>
    <t>Senegal</t>
  </si>
  <si>
    <t>Seychelles</t>
  </si>
  <si>
    <t>Sierra Leone</t>
  </si>
  <si>
    <t>Somalia</t>
  </si>
  <si>
    <t>South Africa</t>
  </si>
  <si>
    <t>South Sudan</t>
  </si>
  <si>
    <t>Sudan</t>
  </si>
  <si>
    <t>Tanzania</t>
  </si>
  <si>
    <t>Togo</t>
  </si>
  <si>
    <t>Uganda</t>
  </si>
  <si>
    <t>Zimbabwe</t>
  </si>
  <si>
    <t>Tier 1</t>
  </si>
  <si>
    <t>Tier 2</t>
  </si>
  <si>
    <t>Tier 3</t>
  </si>
  <si>
    <t>Tier 5</t>
  </si>
  <si>
    <t>Chad</t>
  </si>
  <si>
    <t>Zambia</t>
  </si>
  <si>
    <t>Cabo Verde</t>
  </si>
  <si>
    <t>Gabon</t>
  </si>
  <si>
    <t>São Tomé and Príncipe</t>
  </si>
  <si>
    <t>GNI per capita, Atlas method US$ -2023</t>
  </si>
  <si>
    <t>GNI per capita, Atlas method US$ -2024</t>
  </si>
  <si>
    <t>Population, total - 2024</t>
  </si>
  <si>
    <t>1040 (2015)</t>
  </si>
  <si>
    <t>530 (2014)</t>
  </si>
  <si>
    <t>Eswatini</t>
  </si>
  <si>
    <t>Lesotho</t>
  </si>
  <si>
    <t>Mauritania</t>
  </si>
  <si>
    <t>Tier 4</t>
  </si>
  <si>
    <t>AGO</t>
  </si>
  <si>
    <t>BEN</t>
  </si>
  <si>
    <t>BWA</t>
  </si>
  <si>
    <t>BFA</t>
  </si>
  <si>
    <t>BDI</t>
  </si>
  <si>
    <t>CAF</t>
  </si>
  <si>
    <t>CPV</t>
  </si>
  <si>
    <t>CMR</t>
  </si>
  <si>
    <t>TCD</t>
  </si>
  <si>
    <t>COM</t>
  </si>
  <si>
    <t>CIV</t>
  </si>
  <si>
    <t>COD</t>
  </si>
  <si>
    <t>GNQ</t>
  </si>
  <si>
    <t>ERI</t>
  </si>
  <si>
    <t>SWZ</t>
  </si>
  <si>
    <t>ETH</t>
  </si>
  <si>
    <t>GAB</t>
  </si>
  <si>
    <t>GMB</t>
  </si>
  <si>
    <t>GHA</t>
  </si>
  <si>
    <t>GIN</t>
  </si>
  <si>
    <t>GNB</t>
  </si>
  <si>
    <t>KEN</t>
  </si>
  <si>
    <t>LSO</t>
  </si>
  <si>
    <t>LBR</t>
  </si>
  <si>
    <t>MDG</t>
  </si>
  <si>
    <t>MWI</t>
  </si>
  <si>
    <t>MLI</t>
  </si>
  <si>
    <t>MRT</t>
  </si>
  <si>
    <t>MUS</t>
  </si>
  <si>
    <t>MOZ</t>
  </si>
  <si>
    <t>NAM</t>
  </si>
  <si>
    <t>NER</t>
  </si>
  <si>
    <t>NGA</t>
  </si>
  <si>
    <t>COG</t>
  </si>
  <si>
    <t>RWA</t>
  </si>
  <si>
    <t>SEN</t>
  </si>
  <si>
    <t>SYC</t>
  </si>
  <si>
    <t>SLE</t>
  </si>
  <si>
    <t>SOM</t>
  </si>
  <si>
    <t>ZAF</t>
  </si>
  <si>
    <t>SSD</t>
  </si>
  <si>
    <t>SDN</t>
  </si>
  <si>
    <t>STP</t>
  </si>
  <si>
    <t>TZA</t>
  </si>
  <si>
    <t>TGO</t>
  </si>
  <si>
    <t>UGA</t>
  </si>
  <si>
    <t>ZMB</t>
  </si>
  <si>
    <t>ZWE</t>
  </si>
  <si>
    <t>ISO3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</si>
</sst>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"/>
  </numFmts>
  <fonts count="4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  <font>
      <sz val="12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2" fontId="3" fillId="0" borderId="1" xfId="0" applyNumberFormat="1" applyFont="1" applyBorder="1" applyAlignment="1">
      <alignment horizontal="center" vertical="center"/>
    </xf>
    <xf numFmtId="0" fontId="3" fillId="0" borderId="0" xfId="0" applyFont="1"/>
    <xf numFmtId="0" fontId="3" fillId="0" borderId="1" xfId="0" applyFont="1" applyBorder="1"/>
    <xf numFmtId="0" fontId="0" fillId="0" borderId="0" xfId="0" applyAlignment="1">
      <alignment horizontal="center" vertical="center"/>
    </xf>
    <xf numFmtId="3" fontId="0" fillId="0" borderId="1" xfId="0" applyNumberFormat="1" applyBorder="1" applyAlignment="1">
      <alignment horizontal="center"/>
    </xf>
    <xf numFmtId="3" fontId="3" fillId="0" borderId="1" xfId="0" applyNumberFormat="1" applyFont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3" fontId="0" fillId="2" borderId="1" xfId="0" applyNumberFormat="1" applyFill="1" applyBorder="1" applyAlignment="1">
      <alignment horizontal="center"/>
    </xf>
    <xf numFmtId="0" fontId="0" fillId="2" borderId="0" xfId="0" applyFill="1"/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0" xfId="0" applyFont="1" applyFill="1"/>
    <xf numFmtId="164" fontId="3" fillId="0" borderId="1" xfId="0" applyNumberFormat="1" applyFont="1" applyBorder="1" applyAlignment="1">
      <alignment horizontal="center"/>
    </xf>
    <xf numFmtId="164" fontId="3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40F3C-D3AC-A14C-BF88-DFD811EDCA37}">
  <dimension ref="A1:N49"/>
  <sheetViews>
    <sheetView tabSelected="1" topLeftCell="A18" zoomScale="164" workbookViewId="0">
      <selection activeCell="L41" sqref="L41"/>
    </sheetView>
  </sheetViews>
  <sheetFormatPr baseColWidth="10" defaultRowHeight="16" x14ac:dyDescent="0.2"/>
  <cols>
    <col min="2" max="2" width="28.5" customWidth="1"/>
    <col min="3" max="3" width="16.5" customWidth="1"/>
    <col min="4" max="4" width="18.33203125" customWidth="1"/>
    <col min="5" max="5" width="13.5" customWidth="1"/>
    <col min="6" max="6" width="14.33203125" customWidth="1"/>
    <col min="7" max="7" width="10.83203125" customWidth="1"/>
    <col min="8" max="8" width="10.83203125" style="11" customWidth="1"/>
    <col min="9" max="9" width="11.1640625" style="11" customWidth="1"/>
    <col min="10" max="10" width="13.5" style="11" customWidth="1"/>
    <col min="11" max="12" width="13.1640625" style="11" customWidth="1"/>
  </cols>
  <sheetData>
    <row r="1" spans="1:14" ht="51" x14ac:dyDescent="0.2">
      <c r="A1" s="1"/>
      <c r="B1" s="2" t="s">
        <v>0</v>
      </c>
      <c r="C1" s="2" t="s">
        <v>108</v>
      </c>
      <c r="D1" s="3" t="s">
        <v>53</v>
      </c>
      <c r="E1" s="3" t="s">
        <v>51</v>
      </c>
      <c r="F1" s="3" t="s">
        <v>52</v>
      </c>
      <c r="G1" s="3" t="s">
        <v>1</v>
      </c>
      <c r="H1" s="2" t="s">
        <v>42</v>
      </c>
      <c r="I1" s="2" t="s">
        <v>43</v>
      </c>
      <c r="J1" s="2" t="s">
        <v>44</v>
      </c>
      <c r="K1" s="2" t="s">
        <v>59</v>
      </c>
      <c r="L1" s="2" t="s">
        <v>45</v>
      </c>
    </row>
    <row r="2" spans="1:14" x14ac:dyDescent="0.2">
      <c r="A2" s="1">
        <v>1</v>
      </c>
      <c r="B2" s="1" t="s">
        <v>2</v>
      </c>
      <c r="C2" s="1" t="s">
        <v>60</v>
      </c>
      <c r="D2" s="4">
        <v>37885800</v>
      </c>
      <c r="E2" s="12">
        <v>2130</v>
      </c>
      <c r="F2" s="4">
        <f>E2*(1+2.4%)</f>
        <v>2181.12</v>
      </c>
      <c r="G2" s="1">
        <v>0.51263991499999995</v>
      </c>
      <c r="H2" s="1">
        <v>1.5091729543325032E-3</v>
      </c>
      <c r="I2" s="1">
        <v>2.515288257220839E-2</v>
      </c>
      <c r="J2" s="1">
        <v>0.12576441286104195</v>
      </c>
      <c r="K2" s="1">
        <v>1.1141908999567269</v>
      </c>
      <c r="L2" s="1">
        <v>7.3870950483687734</v>
      </c>
    </row>
    <row r="3" spans="1:14" s="17" customFormat="1" x14ac:dyDescent="0.2">
      <c r="A3" s="14">
        <v>2</v>
      </c>
      <c r="B3" s="14" t="s">
        <v>3</v>
      </c>
      <c r="C3" s="14" t="s">
        <v>61</v>
      </c>
      <c r="D3" s="15">
        <v>14462700</v>
      </c>
      <c r="E3" s="16">
        <v>1440</v>
      </c>
      <c r="F3" s="15">
        <f>E3*(1+2.4%)</f>
        <v>1474.56</v>
      </c>
      <c r="G3" s="14">
        <v>0.343958074</v>
      </c>
      <c r="H3" s="14">
        <v>9.5599296413598767E-2</v>
      </c>
      <c r="I3" s="14">
        <v>1.0438604748515503</v>
      </c>
      <c r="J3" s="14">
        <v>8.1130828046661172</v>
      </c>
      <c r="K3" s="14">
        <v>26.847393886734245</v>
      </c>
      <c r="L3" s="14">
        <v>74.143851372611152</v>
      </c>
    </row>
    <row r="4" spans="1:14" x14ac:dyDescent="0.2">
      <c r="A4" s="1">
        <v>3</v>
      </c>
      <c r="B4" s="1" t="s">
        <v>4</v>
      </c>
      <c r="C4" s="1" t="s">
        <v>62</v>
      </c>
      <c r="D4" s="4">
        <v>2521140</v>
      </c>
      <c r="E4" s="12">
        <v>7620</v>
      </c>
      <c r="F4" s="4">
        <f t="shared" ref="F4:F49" si="0">E4*(1+2.4%)</f>
        <v>7802.88</v>
      </c>
      <c r="G4" s="1">
        <v>0.533250267</v>
      </c>
      <c r="H4" s="1">
        <v>2.5295112064187446</v>
      </c>
      <c r="I4" s="1">
        <v>2.9583896705271839</v>
      </c>
      <c r="J4" s="1">
        <v>4.7834044114141641</v>
      </c>
      <c r="K4" s="1">
        <v>10.258448634075103</v>
      </c>
      <c r="L4" s="1">
        <v>22.502292894679659</v>
      </c>
    </row>
    <row r="5" spans="1:14" s="17" customFormat="1" x14ac:dyDescent="0.2">
      <c r="A5" s="14">
        <v>4</v>
      </c>
      <c r="B5" s="18" t="s">
        <v>5</v>
      </c>
      <c r="C5" s="18" t="s">
        <v>63</v>
      </c>
      <c r="D5" s="15">
        <v>23548800</v>
      </c>
      <c r="E5" s="15">
        <v>850</v>
      </c>
      <c r="F5" s="15">
        <f t="shared" si="0"/>
        <v>870.4</v>
      </c>
      <c r="G5" s="14">
        <v>0.37391286099999999</v>
      </c>
      <c r="H5" s="14">
        <v>2.2567798666989969</v>
      </c>
      <c r="I5" s="14">
        <v>3.1125851550913688</v>
      </c>
      <c r="J5" s="14">
        <v>11.294504834468999</v>
      </c>
      <c r="K5" s="14">
        <v>33.888522191246231</v>
      </c>
      <c r="L5" s="14">
        <v>85.852880040307667</v>
      </c>
    </row>
    <row r="6" spans="1:14" x14ac:dyDescent="0.2">
      <c r="A6" s="1">
        <v>5</v>
      </c>
      <c r="B6" s="1" t="s">
        <v>6</v>
      </c>
      <c r="C6" s="1" t="s">
        <v>64</v>
      </c>
      <c r="D6" s="4">
        <v>14047800</v>
      </c>
      <c r="E6" s="4">
        <v>230</v>
      </c>
      <c r="F6" s="4">
        <f t="shared" si="0"/>
        <v>235.52</v>
      </c>
      <c r="G6" s="1">
        <v>0.37456092499999999</v>
      </c>
      <c r="H6" s="1">
        <v>1.6846524263777994E-2</v>
      </c>
      <c r="I6" s="1">
        <v>0.28077540439629983</v>
      </c>
      <c r="J6" s="1">
        <v>1.4038770219814991</v>
      </c>
      <c r="K6" s="1">
        <v>10.945675317725675</v>
      </c>
      <c r="L6" s="1">
        <v>48.802417647060928</v>
      </c>
    </row>
    <row r="7" spans="1:14" s="17" customFormat="1" x14ac:dyDescent="0.2">
      <c r="A7" s="14">
        <v>6</v>
      </c>
      <c r="B7" s="14" t="s">
        <v>8</v>
      </c>
      <c r="C7" s="14" t="s">
        <v>65</v>
      </c>
      <c r="D7" s="15">
        <v>5330690</v>
      </c>
      <c r="E7" s="15">
        <v>470</v>
      </c>
      <c r="F7" s="15">
        <f t="shared" si="0"/>
        <v>481.28000000000003</v>
      </c>
      <c r="G7" s="14">
        <v>0.43027891299999999</v>
      </c>
      <c r="H7" s="14">
        <v>0.32942710369931</v>
      </c>
      <c r="I7" s="14">
        <v>1.0844920963880929</v>
      </c>
      <c r="J7" s="14">
        <v>4.2975346184680205</v>
      </c>
      <c r="K7" s="14">
        <v>14.321616759054791</v>
      </c>
      <c r="L7" s="14">
        <v>36.809147658019803</v>
      </c>
    </row>
    <row r="8" spans="1:14" x14ac:dyDescent="0.2">
      <c r="A8" s="1">
        <v>7</v>
      </c>
      <c r="B8" s="1" t="s">
        <v>48</v>
      </c>
      <c r="C8" s="1" t="s">
        <v>66</v>
      </c>
      <c r="D8" s="4">
        <v>524877</v>
      </c>
      <c r="E8" s="12">
        <v>4280</v>
      </c>
      <c r="F8" s="4">
        <f t="shared" si="0"/>
        <v>4382.72</v>
      </c>
      <c r="G8" s="1">
        <v>0.423810874</v>
      </c>
      <c r="H8" s="1">
        <v>0.10488305746842763</v>
      </c>
      <c r="I8" s="1">
        <v>1.7480509578071273</v>
      </c>
      <c r="J8" s="1">
        <v>8.7402547890356352</v>
      </c>
      <c r="K8" s="1">
        <v>32.971918689993174</v>
      </c>
      <c r="L8" s="1">
        <v>86.085321359439661</v>
      </c>
      <c r="N8" s="11"/>
    </row>
    <row r="9" spans="1:14" s="17" customFormat="1" x14ac:dyDescent="0.2">
      <c r="A9" s="14">
        <v>8</v>
      </c>
      <c r="B9" s="14" t="s">
        <v>7</v>
      </c>
      <c r="C9" s="14" t="s">
        <v>67</v>
      </c>
      <c r="D9" s="15">
        <v>29123700</v>
      </c>
      <c r="E9" s="16">
        <v>1650</v>
      </c>
      <c r="F9" s="15">
        <f t="shared" si="0"/>
        <v>1689.6000000000001</v>
      </c>
      <c r="G9" s="14">
        <v>0.421760725</v>
      </c>
      <c r="H9" s="14">
        <v>2.9675070334557543E-2</v>
      </c>
      <c r="I9" s="14">
        <v>0.49458450557595901</v>
      </c>
      <c r="J9" s="14">
        <v>2.4729225278797951</v>
      </c>
      <c r="K9" s="14">
        <v>8.4079365947913036</v>
      </c>
      <c r="L9" s="14">
        <v>31.935272066589114</v>
      </c>
      <c r="N9" s="21"/>
    </row>
    <row r="10" spans="1:14" s="9" customFormat="1" x14ac:dyDescent="0.2">
      <c r="A10" s="1">
        <v>9</v>
      </c>
      <c r="B10" s="5" t="s">
        <v>46</v>
      </c>
      <c r="C10" s="5" t="s">
        <v>68</v>
      </c>
      <c r="D10" s="6">
        <v>20299100</v>
      </c>
      <c r="E10" s="6">
        <v>710</v>
      </c>
      <c r="F10" s="4">
        <f t="shared" si="0"/>
        <v>727.04</v>
      </c>
      <c r="G10" s="5">
        <v>0.373574988</v>
      </c>
      <c r="H10" s="6">
        <v>7.5691496053848895E-2</v>
      </c>
      <c r="I10" s="22">
        <v>1.261524934230815</v>
      </c>
      <c r="J10" s="23">
        <v>6.3076246711540742</v>
      </c>
      <c r="K10" s="10">
        <v>21.445923881923857</v>
      </c>
      <c r="L10" s="10">
        <v>61.221062984730722</v>
      </c>
    </row>
    <row r="11" spans="1:14" s="17" customFormat="1" x14ac:dyDescent="0.2">
      <c r="A11" s="14">
        <v>10</v>
      </c>
      <c r="B11" s="14" t="s">
        <v>9</v>
      </c>
      <c r="C11" s="14" t="s">
        <v>69</v>
      </c>
      <c r="D11" s="15">
        <v>866628</v>
      </c>
      <c r="E11" s="16">
        <v>1600</v>
      </c>
      <c r="F11" s="15">
        <f t="shared" si="0"/>
        <v>1638.4</v>
      </c>
      <c r="G11" s="14">
        <v>0.45332917499999997</v>
      </c>
      <c r="H11" s="14">
        <v>0.18315075179253734</v>
      </c>
      <c r="I11" s="14">
        <v>3.0525125298756226</v>
      </c>
      <c r="J11" s="14">
        <v>15.262562649378109</v>
      </c>
      <c r="K11" s="14">
        <v>51.892713007885561</v>
      </c>
      <c r="L11" s="14">
        <v>125.15301372490046</v>
      </c>
    </row>
    <row r="12" spans="1:14" x14ac:dyDescent="0.2">
      <c r="A12" s="1">
        <v>11</v>
      </c>
      <c r="B12" s="1" t="s">
        <v>12</v>
      </c>
      <c r="C12" s="1" t="s">
        <v>70</v>
      </c>
      <c r="D12" s="4">
        <v>31934200</v>
      </c>
      <c r="E12" s="12">
        <v>2670</v>
      </c>
      <c r="F12" s="4">
        <f t="shared" si="0"/>
        <v>2734.08</v>
      </c>
      <c r="G12" s="1">
        <v>0.35275362399999999</v>
      </c>
      <c r="H12" s="1">
        <v>0.56315436090666104</v>
      </c>
      <c r="I12" s="1">
        <v>0.87548051951938399</v>
      </c>
      <c r="J12" s="1">
        <v>2.2045280029777805</v>
      </c>
      <c r="K12" s="1">
        <v>16.493981108130381</v>
      </c>
      <c r="L12" s="1">
        <v>36.474881897668318</v>
      </c>
      <c r="N12" s="11"/>
    </row>
    <row r="13" spans="1:14" s="17" customFormat="1" x14ac:dyDescent="0.2">
      <c r="A13" s="14">
        <v>12</v>
      </c>
      <c r="B13" s="14" t="s">
        <v>10</v>
      </c>
      <c r="C13" s="14" t="s">
        <v>71</v>
      </c>
      <c r="D13" s="15">
        <v>109276000</v>
      </c>
      <c r="E13" s="15">
        <v>660</v>
      </c>
      <c r="F13" s="15">
        <f t="shared" si="0"/>
        <v>675.84</v>
      </c>
      <c r="G13" s="14">
        <v>0.44674513199999999</v>
      </c>
      <c r="H13" s="14">
        <v>2.6300989440000002E-2</v>
      </c>
      <c r="I13" s="14">
        <v>0.43834982400000005</v>
      </c>
      <c r="J13" s="14">
        <v>2.1917491200000003</v>
      </c>
      <c r="K13" s="14">
        <v>7.4519470080000003</v>
      </c>
      <c r="L13" s="14">
        <v>17.972342784000002</v>
      </c>
    </row>
    <row r="14" spans="1:14" x14ac:dyDescent="0.2">
      <c r="A14" s="1">
        <v>13</v>
      </c>
      <c r="B14" s="5" t="s">
        <v>13</v>
      </c>
      <c r="C14" s="5" t="s">
        <v>72</v>
      </c>
      <c r="D14" s="4">
        <v>1892520</v>
      </c>
      <c r="E14" s="12">
        <v>5240</v>
      </c>
      <c r="F14" s="4">
        <f t="shared" si="0"/>
        <v>5365.76</v>
      </c>
      <c r="G14" s="1">
        <v>0.5</v>
      </c>
      <c r="H14" s="1">
        <v>7.5768271305099583E-2</v>
      </c>
      <c r="I14" s="1">
        <v>1.2628045217516597</v>
      </c>
      <c r="J14" s="1">
        <v>6.3140226087582976</v>
      </c>
      <c r="K14" s="1">
        <v>21.467676869778213</v>
      </c>
      <c r="L14" s="1">
        <v>51.774985391818035</v>
      </c>
      <c r="N14" s="11"/>
    </row>
    <row r="15" spans="1:14" s="21" customFormat="1" x14ac:dyDescent="0.2">
      <c r="A15" s="19">
        <v>14</v>
      </c>
      <c r="B15" s="19" t="s">
        <v>14</v>
      </c>
      <c r="C15" s="19" t="s">
        <v>73</v>
      </c>
      <c r="D15" s="20">
        <v>3535600</v>
      </c>
      <c r="E15" s="20" t="s">
        <v>55</v>
      </c>
      <c r="F15" s="20">
        <f>530*(1+2.4%)*(1+3.4%)*(1+6.5%)*(1+7%)*(1+1.4%)*(1+2.3%)*(1+1.9%)*(1+2.1%)*(1+2.1%)*(1+0.7%)</f>
        <v>709.57528106757877</v>
      </c>
      <c r="G15" s="19">
        <v>0.37630000000000002</v>
      </c>
      <c r="H15" s="19">
        <v>9.148170239999999E-2</v>
      </c>
      <c r="I15" s="19">
        <v>1.5246950400000001</v>
      </c>
      <c r="J15" s="19">
        <v>7.6234751999999997</v>
      </c>
      <c r="K15" s="19">
        <v>25.919815679999999</v>
      </c>
      <c r="L15" s="19">
        <v>62.512496639999995</v>
      </c>
    </row>
    <row r="16" spans="1:14" s="9" customFormat="1" x14ac:dyDescent="0.2">
      <c r="A16" s="5">
        <v>15</v>
      </c>
      <c r="B16" s="5" t="s">
        <v>56</v>
      </c>
      <c r="C16" s="5" t="s">
        <v>74</v>
      </c>
      <c r="D16" s="6">
        <v>1242820</v>
      </c>
      <c r="E16" s="13">
        <v>3860</v>
      </c>
      <c r="F16" s="6">
        <f>E16*(1+2.4%)</f>
        <v>3952.64</v>
      </c>
      <c r="G16" s="5">
        <v>0.54579793700000001</v>
      </c>
      <c r="H16" s="5">
        <v>3.6310003071927603E-2</v>
      </c>
      <c r="I16" s="5">
        <v>0.60516671786545995</v>
      </c>
      <c r="J16" s="5">
        <v>3.0258335893272998</v>
      </c>
      <c r="K16" s="5">
        <v>12.86000003135433</v>
      </c>
      <c r="L16" s="5">
        <v>31.015294193266321</v>
      </c>
    </row>
    <row r="17" spans="1:14" s="17" customFormat="1" x14ac:dyDescent="0.2">
      <c r="A17" s="14">
        <v>16</v>
      </c>
      <c r="B17" s="14" t="s">
        <v>15</v>
      </c>
      <c r="C17" s="14" t="s">
        <v>75</v>
      </c>
      <c r="D17" s="15">
        <v>132060000</v>
      </c>
      <c r="E17" s="16">
        <v>1130</v>
      </c>
      <c r="F17" s="15">
        <f t="shared" si="0"/>
        <v>1157.1200000000001</v>
      </c>
      <c r="G17" s="14">
        <v>0.34993123199999998</v>
      </c>
      <c r="H17" s="14">
        <v>0.13822470610444842</v>
      </c>
      <c r="I17" s="14">
        <v>0.19193805914440049</v>
      </c>
      <c r="J17" s="14">
        <v>0.42050551888887744</v>
      </c>
      <c r="K17" s="14">
        <v>2.3180916169758365</v>
      </c>
      <c r="L17" s="14">
        <v>9.4912271364888028</v>
      </c>
    </row>
    <row r="18" spans="1:14" x14ac:dyDescent="0.2">
      <c r="A18" s="1">
        <v>17</v>
      </c>
      <c r="B18" s="1" t="s">
        <v>49</v>
      </c>
      <c r="C18" s="1" t="s">
        <v>76</v>
      </c>
      <c r="D18" s="4">
        <v>2538950</v>
      </c>
      <c r="E18" s="12">
        <v>7960</v>
      </c>
      <c r="F18" s="4">
        <f t="shared" si="0"/>
        <v>8151.04</v>
      </c>
      <c r="G18" s="1">
        <v>0.38024372299999998</v>
      </c>
      <c r="H18" s="1">
        <v>3.265444739798197E-2</v>
      </c>
      <c r="I18" s="1">
        <v>0.54424078996636616</v>
      </c>
      <c r="J18" s="1">
        <v>2.721203949831831</v>
      </c>
      <c r="K18" s="1">
        <v>14.95099285369799</v>
      </c>
      <c r="L18" s="1">
        <v>55.706610807342976</v>
      </c>
      <c r="N18" s="11"/>
    </row>
    <row r="19" spans="1:14" s="17" customFormat="1" x14ac:dyDescent="0.2">
      <c r="A19" s="14">
        <v>18</v>
      </c>
      <c r="B19" s="14" t="s">
        <v>16</v>
      </c>
      <c r="C19" s="14" t="s">
        <v>77</v>
      </c>
      <c r="D19" s="15">
        <v>2759990</v>
      </c>
      <c r="E19" s="15">
        <v>830</v>
      </c>
      <c r="F19" s="15">
        <f t="shared" si="0"/>
        <v>849.92000000000007</v>
      </c>
      <c r="G19" s="14">
        <v>0.38757204200000001</v>
      </c>
      <c r="H19" s="14">
        <v>5.9748266715164672E-2</v>
      </c>
      <c r="I19" s="14">
        <v>0.9958044452527447</v>
      </c>
      <c r="J19" s="14">
        <v>4.9790222262637229</v>
      </c>
      <c r="K19" s="14">
        <v>16.928675569296658</v>
      </c>
      <c r="L19" s="14">
        <v>40.827982255362528</v>
      </c>
    </row>
    <row r="20" spans="1:14" x14ac:dyDescent="0.2">
      <c r="A20" s="1">
        <v>19</v>
      </c>
      <c r="B20" s="1" t="s">
        <v>17</v>
      </c>
      <c r="C20" s="1" t="s">
        <v>78</v>
      </c>
      <c r="D20" s="4">
        <v>34427400</v>
      </c>
      <c r="E20" s="12">
        <v>2340</v>
      </c>
      <c r="F20" s="4">
        <f t="shared" si="0"/>
        <v>2396.16</v>
      </c>
      <c r="G20" s="1">
        <v>0.43512443000000001</v>
      </c>
      <c r="H20" s="1">
        <v>0.21538641118572782</v>
      </c>
      <c r="I20" s="1">
        <v>0.56175504705640977</v>
      </c>
      <c r="J20" s="1">
        <v>2.0356641358678225</v>
      </c>
      <c r="K20" s="1">
        <v>15.162337637266114</v>
      </c>
      <c r="L20" s="1">
        <v>35.193315200871503</v>
      </c>
      <c r="N20" s="11"/>
    </row>
    <row r="21" spans="1:14" s="17" customFormat="1" x14ac:dyDescent="0.2">
      <c r="A21" s="14">
        <v>20</v>
      </c>
      <c r="B21" s="14" t="s">
        <v>18</v>
      </c>
      <c r="C21" s="14" t="s">
        <v>79</v>
      </c>
      <c r="D21" s="15">
        <v>14754800</v>
      </c>
      <c r="E21" s="16">
        <v>1360</v>
      </c>
      <c r="F21" s="15">
        <f t="shared" si="0"/>
        <v>1392.64</v>
      </c>
      <c r="G21" s="14">
        <v>0.29591952999999999</v>
      </c>
      <c r="H21" s="14">
        <v>0.69628138232988723</v>
      </c>
      <c r="I21" s="14">
        <v>0.8868867893899548</v>
      </c>
      <c r="J21" s="14">
        <v>1.6979736279434339</v>
      </c>
      <c r="K21" s="14">
        <v>5.3188579220526231</v>
      </c>
      <c r="L21" s="14">
        <v>14.05446019841656</v>
      </c>
    </row>
    <row r="22" spans="1:14" x14ac:dyDescent="0.2">
      <c r="A22" s="1">
        <v>21</v>
      </c>
      <c r="B22" s="1" t="s">
        <v>19</v>
      </c>
      <c r="C22" s="1" t="s">
        <v>80</v>
      </c>
      <c r="D22" s="4">
        <v>2201350</v>
      </c>
      <c r="E22" s="4">
        <v>900</v>
      </c>
      <c r="F22" s="4">
        <f t="shared" si="0"/>
        <v>921.6</v>
      </c>
      <c r="G22" s="1">
        <v>0.33435067400000001</v>
      </c>
      <c r="H22" s="1">
        <v>5.5284656033280699E-2</v>
      </c>
      <c r="I22" s="1">
        <v>0.92141093388801165</v>
      </c>
      <c r="J22" s="1">
        <v>4.6070546694400587</v>
      </c>
      <c r="K22" s="1">
        <v>23.550960125014157</v>
      </c>
      <c r="L22" s="1">
        <v>81.546763556360389</v>
      </c>
      <c r="N22" s="11"/>
    </row>
    <row r="23" spans="1:14" s="17" customFormat="1" x14ac:dyDescent="0.2">
      <c r="A23" s="14">
        <v>22</v>
      </c>
      <c r="B23" s="14" t="s">
        <v>20</v>
      </c>
      <c r="C23" s="14" t="s">
        <v>81</v>
      </c>
      <c r="D23" s="15">
        <v>56432900</v>
      </c>
      <c r="E23" s="16">
        <v>2110</v>
      </c>
      <c r="F23" s="15">
        <f t="shared" si="0"/>
        <v>2160.64</v>
      </c>
      <c r="G23" s="14">
        <v>0.38701428700000001</v>
      </c>
      <c r="H23" s="14">
        <v>5.7783180232651811E-2</v>
      </c>
      <c r="I23" s="14">
        <v>0.96305300387753034</v>
      </c>
      <c r="J23" s="14">
        <v>4.8152650193876516</v>
      </c>
      <c r="K23" s="14">
        <v>19.11889522880891</v>
      </c>
      <c r="L23" s="14">
        <v>50.823273987296339</v>
      </c>
    </row>
    <row r="24" spans="1:14" x14ac:dyDescent="0.2">
      <c r="A24" s="1">
        <v>23</v>
      </c>
      <c r="B24" s="1" t="s">
        <v>57</v>
      </c>
      <c r="C24" s="1" t="s">
        <v>82</v>
      </c>
      <c r="D24" s="4">
        <v>2337420</v>
      </c>
      <c r="E24" s="12">
        <v>1160</v>
      </c>
      <c r="F24" s="4">
        <f>E24*(1+2.4%)</f>
        <v>1187.8399999999999</v>
      </c>
      <c r="G24" s="1">
        <v>0.44877715299999998</v>
      </c>
      <c r="H24" s="1">
        <v>1.9097893586793716E-2</v>
      </c>
      <c r="I24" s="1">
        <v>0.31829822644656192</v>
      </c>
      <c r="J24" s="1">
        <v>1.5914911322328098</v>
      </c>
      <c r="K24" s="1">
        <v>11.118295129251782</v>
      </c>
      <c r="L24" s="1">
        <v>26.814711782313118</v>
      </c>
      <c r="N24" s="11"/>
    </row>
    <row r="25" spans="1:14" s="17" customFormat="1" x14ac:dyDescent="0.2">
      <c r="A25" s="14">
        <v>24</v>
      </c>
      <c r="B25" s="14" t="s">
        <v>21</v>
      </c>
      <c r="C25" s="14" t="s">
        <v>83</v>
      </c>
      <c r="D25" s="15">
        <v>5612820</v>
      </c>
      <c r="E25" s="15">
        <v>730</v>
      </c>
      <c r="F25" s="15">
        <f t="shared" si="0"/>
        <v>747.52</v>
      </c>
      <c r="G25" s="14">
        <v>0.35265347499999999</v>
      </c>
      <c r="H25" s="14">
        <v>5.9400000000000001E-2</v>
      </c>
      <c r="I25" s="14">
        <v>0.99</v>
      </c>
      <c r="J25" s="14">
        <v>4.95</v>
      </c>
      <c r="K25" s="14">
        <v>30.750500000000002</v>
      </c>
      <c r="L25" s="14">
        <v>68.766500000000008</v>
      </c>
    </row>
    <row r="26" spans="1:14" x14ac:dyDescent="0.2">
      <c r="A26" s="1">
        <v>25</v>
      </c>
      <c r="B26" s="1" t="s">
        <v>22</v>
      </c>
      <c r="C26" s="1" t="s">
        <v>84</v>
      </c>
      <c r="D26" s="4">
        <v>31965000</v>
      </c>
      <c r="E26" s="4">
        <v>530</v>
      </c>
      <c r="F26" s="4">
        <f t="shared" si="0"/>
        <v>542.72</v>
      </c>
      <c r="G26" s="1">
        <v>0.42551259200000002</v>
      </c>
      <c r="H26" s="1">
        <v>0.21960550946363547</v>
      </c>
      <c r="I26" s="1">
        <v>0.39913497751933413</v>
      </c>
      <c r="J26" s="1">
        <v>1.9436383421678209</v>
      </c>
      <c r="K26" s="1">
        <v>15.475397704446605</v>
      </c>
      <c r="L26" s="1">
        <v>36.217012327708652</v>
      </c>
      <c r="N26" s="11"/>
    </row>
    <row r="27" spans="1:14" s="17" customFormat="1" x14ac:dyDescent="0.2">
      <c r="A27" s="14">
        <v>26</v>
      </c>
      <c r="B27" s="14" t="s">
        <v>23</v>
      </c>
      <c r="C27" s="14" t="s">
        <v>85</v>
      </c>
      <c r="D27" s="15">
        <v>21655300</v>
      </c>
      <c r="E27" s="15">
        <v>640</v>
      </c>
      <c r="F27" s="15">
        <f t="shared" si="0"/>
        <v>655.36</v>
      </c>
      <c r="G27" s="14">
        <v>0.38542364200000001</v>
      </c>
      <c r="H27" s="14">
        <v>2.2440490690795199E-2</v>
      </c>
      <c r="I27" s="14">
        <v>0.37400817817991994</v>
      </c>
      <c r="J27" s="14">
        <v>1.8700408908995998</v>
      </c>
      <c r="K27" s="14">
        <v>8.0710762136767009</v>
      </c>
      <c r="L27" s="14">
        <v>21.790790847398636</v>
      </c>
    </row>
    <row r="28" spans="1:14" x14ac:dyDescent="0.2">
      <c r="A28" s="1">
        <v>27</v>
      </c>
      <c r="B28" s="1" t="s">
        <v>24</v>
      </c>
      <c r="C28" s="1" t="s">
        <v>86</v>
      </c>
      <c r="D28" s="4">
        <v>24478600</v>
      </c>
      <c r="E28" s="4">
        <v>860</v>
      </c>
      <c r="F28" s="4">
        <f t="shared" si="0"/>
        <v>880.64</v>
      </c>
      <c r="G28" s="1">
        <v>0.35653594199999999</v>
      </c>
      <c r="H28" s="1">
        <v>4.4352150968156284E-2</v>
      </c>
      <c r="I28" s="1">
        <v>0.73920251613593813</v>
      </c>
      <c r="J28" s="1">
        <v>3.6960125806796906</v>
      </c>
      <c r="K28" s="1">
        <v>28.437120795749539</v>
      </c>
      <c r="L28" s="1">
        <v>75.104543644748574</v>
      </c>
      <c r="N28" s="11"/>
    </row>
    <row r="29" spans="1:14" s="17" customFormat="1" x14ac:dyDescent="0.2">
      <c r="A29" s="14">
        <v>28</v>
      </c>
      <c r="B29" s="14" t="s">
        <v>58</v>
      </c>
      <c r="C29" s="14" t="s">
        <v>87</v>
      </c>
      <c r="D29" s="15">
        <v>5169400</v>
      </c>
      <c r="E29" s="16">
        <v>2150</v>
      </c>
      <c r="F29" s="15">
        <f t="shared" si="0"/>
        <v>2201.6</v>
      </c>
      <c r="G29" s="14">
        <v>0.31996741099999998</v>
      </c>
      <c r="H29" s="14">
        <v>0.91722899108529954</v>
      </c>
      <c r="I29" s="14">
        <v>1.3577582546737781</v>
      </c>
      <c r="J29" s="14">
        <v>3.2323508656885789</v>
      </c>
      <c r="K29" s="14">
        <v>8.8561286987329844</v>
      </c>
      <c r="L29" s="14">
        <v>58.905521570051739</v>
      </c>
    </row>
    <row r="30" spans="1:14" x14ac:dyDescent="0.2">
      <c r="A30" s="1">
        <v>29</v>
      </c>
      <c r="B30" s="1" t="s">
        <v>25</v>
      </c>
      <c r="C30" s="1" t="s">
        <v>88</v>
      </c>
      <c r="D30" s="4">
        <v>1271170</v>
      </c>
      <c r="E30" s="12">
        <v>11530</v>
      </c>
      <c r="F30" s="4">
        <f t="shared" si="0"/>
        <v>11806.72</v>
      </c>
      <c r="G30" s="1">
        <v>0.36761205899999999</v>
      </c>
      <c r="H30" s="1">
        <v>0.70215923330842567</v>
      </c>
      <c r="I30" s="1">
        <v>0.97377296708600969</v>
      </c>
      <c r="J30" s="1">
        <v>2.2245675541189014</v>
      </c>
      <c r="K30" s="1">
        <v>14.128323527673718</v>
      </c>
      <c r="L30" s="1">
        <v>38.663072454739606</v>
      </c>
      <c r="N30" s="11"/>
    </row>
    <row r="31" spans="1:14" s="17" customFormat="1" x14ac:dyDescent="0.2">
      <c r="A31" s="14">
        <v>30</v>
      </c>
      <c r="B31" s="14" t="s">
        <v>26</v>
      </c>
      <c r="C31" s="14" t="s">
        <v>89</v>
      </c>
      <c r="D31" s="15">
        <v>34631800</v>
      </c>
      <c r="E31" s="15">
        <v>530</v>
      </c>
      <c r="F31" s="15">
        <f t="shared" si="0"/>
        <v>542.72</v>
      </c>
      <c r="G31" s="14">
        <v>0.50274071499999995</v>
      </c>
      <c r="H31" s="14">
        <v>5.4660005481374846E-3</v>
      </c>
      <c r="I31" s="14">
        <v>9.1100009135624757E-2</v>
      </c>
      <c r="J31" s="14">
        <v>0.45550004567812374</v>
      </c>
      <c r="K31" s="14">
        <v>10.888799030086941</v>
      </c>
      <c r="L31" s="14">
        <v>27.157664063611268</v>
      </c>
    </row>
    <row r="32" spans="1:14" x14ac:dyDescent="0.2">
      <c r="A32" s="1">
        <v>31</v>
      </c>
      <c r="B32" s="1" t="s">
        <v>27</v>
      </c>
      <c r="C32" s="1" t="s">
        <v>90</v>
      </c>
      <c r="D32" s="4">
        <v>3030130</v>
      </c>
      <c r="E32" s="12">
        <v>4870</v>
      </c>
      <c r="F32" s="4">
        <f t="shared" si="0"/>
        <v>4986.88</v>
      </c>
      <c r="G32" s="1">
        <v>0.59066614399999995</v>
      </c>
      <c r="H32" s="1">
        <v>0.94781023242529394</v>
      </c>
      <c r="I32" s="1">
        <v>1.690048078177371</v>
      </c>
      <c r="J32" s="1">
        <v>4.8171954073769356</v>
      </c>
      <c r="K32" s="1">
        <v>13.80729601118173</v>
      </c>
      <c r="L32" s="1">
        <v>42.912634347318154</v>
      </c>
    </row>
    <row r="33" spans="1:12" s="17" customFormat="1" x14ac:dyDescent="0.2">
      <c r="A33" s="14">
        <v>32</v>
      </c>
      <c r="B33" s="14" t="s">
        <v>28</v>
      </c>
      <c r="C33" s="14" t="s">
        <v>91</v>
      </c>
      <c r="D33" s="15">
        <v>27032400</v>
      </c>
      <c r="E33" s="15">
        <v>600</v>
      </c>
      <c r="F33" s="15">
        <f t="shared" si="0"/>
        <v>614.4</v>
      </c>
      <c r="G33" s="14">
        <v>0.328625638</v>
      </c>
      <c r="H33" s="14">
        <v>0.56892720206067071</v>
      </c>
      <c r="I33" s="14">
        <v>1.2717965729442267</v>
      </c>
      <c r="J33" s="14">
        <v>4.262730066065739</v>
      </c>
      <c r="K33" s="14">
        <v>17.297733068776648</v>
      </c>
      <c r="L33" s="14">
        <v>67.882426262902484</v>
      </c>
    </row>
    <row r="34" spans="1:12" x14ac:dyDescent="0.2">
      <c r="A34" s="1">
        <v>33</v>
      </c>
      <c r="B34" s="1" t="s">
        <v>29</v>
      </c>
      <c r="C34" s="1" t="s">
        <v>92</v>
      </c>
      <c r="D34" s="4">
        <v>232679000</v>
      </c>
      <c r="E34" s="12">
        <v>1930</v>
      </c>
      <c r="F34" s="4">
        <f t="shared" si="0"/>
        <v>1976.32</v>
      </c>
      <c r="G34" s="1">
        <v>0.351277428</v>
      </c>
      <c r="H34" s="1">
        <v>2.4368895969372009E-3</v>
      </c>
      <c r="I34" s="1">
        <v>4.061482661562002E-2</v>
      </c>
      <c r="J34" s="1">
        <v>0.2030741330781001</v>
      </c>
      <c r="K34" s="1">
        <v>9.5426227417841556</v>
      </c>
      <c r="L34" s="1">
        <v>38.783732541921424</v>
      </c>
    </row>
    <row r="35" spans="1:12" s="17" customFormat="1" x14ac:dyDescent="0.2">
      <c r="A35" s="14">
        <v>34</v>
      </c>
      <c r="B35" s="14" t="s">
        <v>11</v>
      </c>
      <c r="C35" s="14" t="s">
        <v>93</v>
      </c>
      <c r="D35" s="15">
        <v>6332960</v>
      </c>
      <c r="E35" s="16">
        <v>2470</v>
      </c>
      <c r="F35" s="15">
        <f t="shared" si="0"/>
        <v>2529.2800000000002</v>
      </c>
      <c r="G35" s="14">
        <v>0.489371361</v>
      </c>
      <c r="H35" s="14">
        <v>4.6076284108800006E-2</v>
      </c>
      <c r="I35" s="14">
        <v>0.76793806848000012</v>
      </c>
      <c r="J35" s="14">
        <v>3.8396903424</v>
      </c>
      <c r="K35" s="14">
        <v>13.054947164160001</v>
      </c>
      <c r="L35" s="14">
        <v>31.485460807679996</v>
      </c>
    </row>
    <row r="36" spans="1:12" x14ac:dyDescent="0.2">
      <c r="A36" s="1">
        <v>35</v>
      </c>
      <c r="B36" s="1" t="s">
        <v>30</v>
      </c>
      <c r="C36" s="1" t="s">
        <v>94</v>
      </c>
      <c r="D36" s="4">
        <v>14256600</v>
      </c>
      <c r="E36" s="4">
        <v>980</v>
      </c>
      <c r="F36" s="4">
        <f t="shared" si="0"/>
        <v>1003.52</v>
      </c>
      <c r="G36" s="1">
        <v>0.437094545</v>
      </c>
      <c r="H36" s="1">
        <v>3.2589641032730959E-2</v>
      </c>
      <c r="I36" s="1">
        <v>0.5431606838788493</v>
      </c>
      <c r="J36" s="1">
        <v>4.5924540968408332</v>
      </c>
      <c r="K36" s="1">
        <v>22.075311464836453</v>
      </c>
      <c r="L36" s="1">
        <v>58.546415362139854</v>
      </c>
    </row>
    <row r="37" spans="1:12" s="17" customFormat="1" x14ac:dyDescent="0.2">
      <c r="A37" s="14">
        <v>36</v>
      </c>
      <c r="B37" s="14" t="s">
        <v>31</v>
      </c>
      <c r="C37" s="14" t="s">
        <v>95</v>
      </c>
      <c r="D37" s="15">
        <v>18502000</v>
      </c>
      <c r="E37" s="16">
        <v>1660</v>
      </c>
      <c r="F37" s="15">
        <f t="shared" si="0"/>
        <v>1699.8400000000001</v>
      </c>
      <c r="G37" s="14">
        <v>0.36157721199999998</v>
      </c>
      <c r="H37" s="14">
        <v>5.4109523248032219E-2</v>
      </c>
      <c r="I37" s="14">
        <v>0.90182538746720364</v>
      </c>
      <c r="J37" s="14">
        <v>5.5012634555213928</v>
      </c>
      <c r="K37" s="14">
        <v>28.32022532336298</v>
      </c>
      <c r="L37" s="14">
        <v>82.766501269551753</v>
      </c>
    </row>
    <row r="38" spans="1:12" x14ac:dyDescent="0.2">
      <c r="A38" s="1">
        <v>37</v>
      </c>
      <c r="B38" s="1" t="s">
        <v>32</v>
      </c>
      <c r="C38" s="1" t="s">
        <v>96</v>
      </c>
      <c r="D38" s="4">
        <v>130418</v>
      </c>
      <c r="E38" s="12">
        <v>16940</v>
      </c>
      <c r="F38" s="4">
        <f t="shared" si="0"/>
        <v>17346.560000000001</v>
      </c>
      <c r="G38" s="1">
        <v>0.32125319699999999</v>
      </c>
      <c r="H38" s="1">
        <v>4.8023589940690087E-2</v>
      </c>
      <c r="I38" s="1">
        <v>0.80039316567816809</v>
      </c>
      <c r="J38" s="1">
        <v>4.0019658283908406</v>
      </c>
      <c r="K38" s="1">
        <v>13.606683816528857</v>
      </c>
      <c r="L38" s="1">
        <v>41.52087417360142</v>
      </c>
    </row>
    <row r="39" spans="1:12" s="17" customFormat="1" x14ac:dyDescent="0.2">
      <c r="A39" s="14">
        <v>38</v>
      </c>
      <c r="B39" s="14" t="s">
        <v>33</v>
      </c>
      <c r="C39" s="14" t="s">
        <v>97</v>
      </c>
      <c r="D39" s="15">
        <v>8642020</v>
      </c>
      <c r="E39" s="15">
        <v>560</v>
      </c>
      <c r="F39" s="15">
        <f t="shared" si="0"/>
        <v>573.44000000000005</v>
      </c>
      <c r="G39" s="14">
        <v>0.356901776</v>
      </c>
      <c r="H39" s="14">
        <v>3.9469865665369301E-2</v>
      </c>
      <c r="I39" s="14">
        <v>0.65783109442282173</v>
      </c>
      <c r="J39" s="14">
        <v>4.0120467846666594</v>
      </c>
      <c r="K39" s="14">
        <v>22.315654818497258</v>
      </c>
      <c r="L39" s="14">
        <v>59.930099448314998</v>
      </c>
    </row>
    <row r="40" spans="1:12" x14ac:dyDescent="0.2">
      <c r="A40" s="1">
        <v>39</v>
      </c>
      <c r="B40" s="5" t="s">
        <v>34</v>
      </c>
      <c r="C40" s="5" t="s">
        <v>98</v>
      </c>
      <c r="D40" s="4">
        <v>19009200</v>
      </c>
      <c r="E40" s="4">
        <v>610</v>
      </c>
      <c r="F40" s="4">
        <f t="shared" si="0"/>
        <v>624.64</v>
      </c>
      <c r="G40" s="1">
        <v>0.35199999999999998</v>
      </c>
      <c r="H40" s="1">
        <v>3.0272820019200002E-2</v>
      </c>
      <c r="I40" s="1">
        <v>0.50454700032000011</v>
      </c>
      <c r="J40" s="1">
        <v>2.5227350016000001</v>
      </c>
      <c r="K40" s="1">
        <v>8.5772990054400005</v>
      </c>
      <c r="L40" s="1">
        <v>20.686427013119999</v>
      </c>
    </row>
    <row r="41" spans="1:12" s="17" customFormat="1" x14ac:dyDescent="0.2">
      <c r="A41" s="14">
        <v>40</v>
      </c>
      <c r="B41" s="14" t="s">
        <v>35</v>
      </c>
      <c r="C41" s="14" t="s">
        <v>99</v>
      </c>
      <c r="D41" s="15">
        <v>64007200</v>
      </c>
      <c r="E41" s="16">
        <v>6750</v>
      </c>
      <c r="F41" s="15">
        <f t="shared" si="0"/>
        <v>6912</v>
      </c>
      <c r="G41" s="14">
        <v>0.63025803499999999</v>
      </c>
      <c r="H41" s="14">
        <v>4.7412055443051604E-2</v>
      </c>
      <c r="I41" s="14">
        <v>0.79020092405086007</v>
      </c>
      <c r="J41" s="14">
        <v>3.9510046202543001</v>
      </c>
      <c r="K41" s="14">
        <v>27.810558765190283</v>
      </c>
      <c r="L41" s="14">
        <v>49.982362889248222</v>
      </c>
    </row>
    <row r="42" spans="1:12" x14ac:dyDescent="0.2">
      <c r="A42" s="1">
        <v>41</v>
      </c>
      <c r="B42" s="5" t="s">
        <v>36</v>
      </c>
      <c r="C42" s="5" t="s">
        <v>100</v>
      </c>
      <c r="D42" s="4">
        <v>11943400</v>
      </c>
      <c r="E42" s="4" t="s">
        <v>54</v>
      </c>
      <c r="F42" s="4">
        <f>1040*(1+2.4%)*(1+3.4%)*(1+6.5%)*(1+7%)*(1+1.4%)*(1+2.3%)*(1+1.9%)*(1+2.1%)*(1+2.1%)</f>
        <v>1382.6952695476605</v>
      </c>
      <c r="G42" s="1">
        <v>0.44057787500000001</v>
      </c>
      <c r="H42" s="1">
        <v>0.11376</v>
      </c>
      <c r="I42" s="1">
        <v>1.8959999999999999</v>
      </c>
      <c r="J42" s="1">
        <v>9.48</v>
      </c>
      <c r="K42" s="1">
        <v>32.271999999999998</v>
      </c>
      <c r="L42" s="1">
        <v>80.655999999999992</v>
      </c>
    </row>
    <row r="43" spans="1:12" s="17" customFormat="1" x14ac:dyDescent="0.2">
      <c r="A43" s="14">
        <v>42</v>
      </c>
      <c r="B43" s="14" t="s">
        <v>37</v>
      </c>
      <c r="C43" s="14" t="s">
        <v>101</v>
      </c>
      <c r="D43" s="15">
        <v>50449000</v>
      </c>
      <c r="E43" s="15">
        <v>990</v>
      </c>
      <c r="F43" s="15">
        <f t="shared" si="0"/>
        <v>1013.76</v>
      </c>
      <c r="G43" s="14">
        <v>0.34242732300000001</v>
      </c>
      <c r="H43" s="14">
        <v>9.3368512511999985E-3</v>
      </c>
      <c r="I43" s="14">
        <v>0.15561418752000003</v>
      </c>
      <c r="J43" s="14">
        <v>0.7780709375999999</v>
      </c>
      <c r="K43" s="14">
        <v>2.6454411878400004</v>
      </c>
      <c r="L43" s="14">
        <v>6.3801816883199995</v>
      </c>
    </row>
    <row r="44" spans="1:12" x14ac:dyDescent="0.2">
      <c r="A44" s="1">
        <v>43</v>
      </c>
      <c r="B44" s="1" t="s">
        <v>50</v>
      </c>
      <c r="C44" s="1" t="s">
        <v>102</v>
      </c>
      <c r="D44" s="4">
        <v>235536</v>
      </c>
      <c r="E44" s="12">
        <v>2480</v>
      </c>
      <c r="F44" s="4">
        <f t="shared" si="0"/>
        <v>2539.52</v>
      </c>
      <c r="G44" s="1">
        <v>0.407294816</v>
      </c>
      <c r="H44" s="1">
        <v>2.506599665527764</v>
      </c>
      <c r="I44" s="1">
        <v>3.0566996886106126</v>
      </c>
      <c r="J44" s="1">
        <v>5.3975508506652901</v>
      </c>
      <c r="K44" s="1">
        <v>12.454528618624241</v>
      </c>
      <c r="L44" s="1">
        <v>29.463654520884276</v>
      </c>
    </row>
    <row r="45" spans="1:12" s="17" customFormat="1" x14ac:dyDescent="0.2">
      <c r="A45" s="14">
        <v>44</v>
      </c>
      <c r="B45" s="14" t="s">
        <v>38</v>
      </c>
      <c r="C45" s="14" t="s">
        <v>103</v>
      </c>
      <c r="D45" s="15">
        <v>68560200</v>
      </c>
      <c r="E45" s="16">
        <v>1210</v>
      </c>
      <c r="F45" s="15">
        <f t="shared" si="0"/>
        <v>1239.04</v>
      </c>
      <c r="G45" s="14">
        <v>0.4049123</v>
      </c>
      <c r="H45" s="14">
        <v>1.8136377381674486E-2</v>
      </c>
      <c r="I45" s="14">
        <v>0.30227295636124141</v>
      </c>
      <c r="J45" s="14">
        <v>1.5113647818062073</v>
      </c>
      <c r="K45" s="14">
        <v>5.3905343884421386</v>
      </c>
      <c r="L45" s="14">
        <v>30.781462722786411</v>
      </c>
    </row>
    <row r="46" spans="1:12" x14ac:dyDescent="0.2">
      <c r="A46" s="1">
        <v>45</v>
      </c>
      <c r="B46" s="1" t="s">
        <v>39</v>
      </c>
      <c r="C46" s="1" t="s">
        <v>104</v>
      </c>
      <c r="D46" s="4">
        <v>9515240</v>
      </c>
      <c r="E46" s="12">
        <v>1030</v>
      </c>
      <c r="F46" s="4">
        <f t="shared" si="0"/>
        <v>1054.72</v>
      </c>
      <c r="G46" s="1">
        <v>0.37858004899999997</v>
      </c>
      <c r="H46" s="1">
        <v>2.0185851921988469</v>
      </c>
      <c r="I46" s="1">
        <v>2.8414626060557784</v>
      </c>
      <c r="J46" s="1">
        <v>6.3234624729750966</v>
      </c>
      <c r="K46" s="1">
        <v>18.995165234962528</v>
      </c>
      <c r="L46" s="1">
        <v>64.422936022842748</v>
      </c>
    </row>
    <row r="47" spans="1:12" s="17" customFormat="1" x14ac:dyDescent="0.2">
      <c r="A47" s="14">
        <v>46</v>
      </c>
      <c r="B47" s="14" t="s">
        <v>40</v>
      </c>
      <c r="C47" s="14" t="s">
        <v>105</v>
      </c>
      <c r="D47" s="15">
        <v>50015100</v>
      </c>
      <c r="E47" s="15">
        <v>980</v>
      </c>
      <c r="F47" s="15">
        <f t="shared" si="0"/>
        <v>1003.52</v>
      </c>
      <c r="G47" s="14">
        <v>0.42702642499999999</v>
      </c>
      <c r="H47" s="14">
        <v>2.8501341036403116E-2</v>
      </c>
      <c r="I47" s="14">
        <v>0.47502235060671866</v>
      </c>
      <c r="J47" s="14">
        <v>4.9706338767487042</v>
      </c>
      <c r="K47" s="14">
        <v>20.451295601454593</v>
      </c>
      <c r="L47" s="14">
        <v>50.925689473337762</v>
      </c>
    </row>
    <row r="48" spans="1:12" s="9" customFormat="1" x14ac:dyDescent="0.2">
      <c r="A48" s="1">
        <v>47</v>
      </c>
      <c r="B48" s="5" t="s">
        <v>47</v>
      </c>
      <c r="C48" s="5" t="s">
        <v>106</v>
      </c>
      <c r="D48" s="6">
        <v>21315000</v>
      </c>
      <c r="E48" s="13">
        <v>1320</v>
      </c>
      <c r="F48" s="4">
        <f t="shared" si="0"/>
        <v>1351.68</v>
      </c>
      <c r="G48" s="5">
        <v>0.51483124999999996</v>
      </c>
      <c r="H48" s="6">
        <v>9.325936737854269E-3</v>
      </c>
      <c r="I48" s="7">
        <v>0.15543227896423781</v>
      </c>
      <c r="J48" s="8">
        <v>0.77716139482118907</v>
      </c>
      <c r="K48" s="10">
        <v>2.7141772955497592</v>
      </c>
      <c r="L48" s="10">
        <v>11.616207818047014</v>
      </c>
    </row>
    <row r="49" spans="1:12" s="17" customFormat="1" x14ac:dyDescent="0.2">
      <c r="A49" s="14">
        <v>48</v>
      </c>
      <c r="B49" s="14" t="s">
        <v>41</v>
      </c>
      <c r="C49" s="14" t="s">
        <v>107</v>
      </c>
      <c r="D49" s="15">
        <v>16634400</v>
      </c>
      <c r="E49" s="16">
        <v>1740</v>
      </c>
      <c r="F49" s="15">
        <f t="shared" si="0"/>
        <v>1781.76</v>
      </c>
      <c r="G49" s="14">
        <v>0.50256450900000005</v>
      </c>
      <c r="H49" s="14">
        <v>3.3740411321201598E-2</v>
      </c>
      <c r="I49" s="14">
        <v>0.56234018868669322</v>
      </c>
      <c r="J49" s="14">
        <v>2.811700943433467</v>
      </c>
      <c r="K49" s="14">
        <v>10.333027118777881</v>
      </c>
      <c r="L49" s="14">
        <v>41.097697548651965</v>
      </c>
    </row>
  </sheetData>
  <autoFilter ref="A1:L49" xr:uid="{64740F3C-D3AC-A14C-BF88-DFD811EDCA37}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Kou, Yidan</dc:creator>
  <cp:lastModifiedBy>Kou, Yidan</cp:lastModifiedBy>
  <dcterms:created xsi:type="dcterms:W3CDTF">2024-07-21T18:37:20Z</dcterms:created>
  <dcterms:modified xsi:type="dcterms:W3CDTF">2025-02-06T16:51:41Z</dcterms:modified>
</cp:coreProperties>
</file>