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c50f39ffca08b/Documents/Formation/Data/OCR_Projet2_Analyse ventes ecommerce/Etape2/V2_livrablesP2/"/>
    </mc:Choice>
  </mc:AlternateContent>
  <xr:revisionPtr revIDLastSave="83" documentId="8_{7CE40494-8ED4-4E68-A2C5-DD7E00996E5A}" xr6:coauthVersionLast="47" xr6:coauthVersionMax="47" xr10:uidLastSave="{740FCCF5-4D60-4FF7-9475-60A0887B96A6}"/>
  <bookViews>
    <workbookView xWindow="-108" yWindow="-108" windowWidth="23256" windowHeight="12456" tabRatio="682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Feuil4" sheetId="5" state="hidden" r:id="rId4"/>
  </sheets>
  <externalReferences>
    <externalReference r:id="rId5"/>
  </externalReferences>
  <definedNames>
    <definedName name="plage" localSheetId="3">[1]!Table_1[#All]</definedName>
    <definedName name="plage">Table_1[#All]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5" i="1" l="1"/>
  <c r="C15" i="1"/>
  <c r="F74" i="2"/>
  <c r="C664" i="3"/>
  <c r="B664" i="3"/>
  <c r="B663" i="3"/>
  <c r="F73" i="2"/>
  <c r="C663" i="3"/>
  <c r="B662" i="3"/>
  <c r="C662" i="3"/>
  <c r="G9" i="5"/>
  <c r="H8" i="5"/>
  <c r="H6" i="5"/>
  <c r="H7" i="5"/>
  <c r="H9" i="5" s="1"/>
  <c r="D16" i="1"/>
  <c r="C16" i="1"/>
  <c r="H8" i="1"/>
  <c r="J8" i="1" s="1"/>
  <c r="H10" i="1"/>
  <c r="J10" i="1" s="1"/>
  <c r="H9" i="1"/>
  <c r="J9" i="1" s="1"/>
  <c r="J11" i="1" l="1"/>
  <c r="H11" i="1"/>
</calcChain>
</file>

<file path=xl/sharedStrings.xml><?xml version="1.0" encoding="utf-8"?>
<sst xmlns="http://schemas.openxmlformats.org/spreadsheetml/2006/main" count="725" uniqueCount="42">
  <si>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</si>
  <si>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</si>
  <si>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</si>
  <si>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</si>
  <si>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</si>
  <si>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</si>
  <si>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</si>
  <si>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</si>
  <si>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</si>
  <si>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</si>
  <si>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</si>
  <si>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</si>
  <si>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</si>
  <si>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</si>
  <si>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</si>
  <si>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</si>
  <si>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</si>
  <si>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</si>
  <si>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</si>
  <si>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</si>
  <si>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</si>
  <si>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</si>
  <si>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</si>
  <si>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</si>
  <si>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</si>
  <si>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</si>
  <si>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Total général</t>
  </si>
  <si>
    <t>Somme de ventes</t>
  </si>
  <si>
    <t>Client</t>
  </si>
  <si>
    <t>Étiquettes de colonnes</t>
  </si>
  <si>
    <t>Total Somme de ventes</t>
  </si>
  <si>
    <t>Type de produit</t>
  </si>
  <si>
    <t>Nombre d'achats</t>
  </si>
  <si>
    <t>Total Nombre d'achats</t>
  </si>
  <si>
    <t>Infographie représentant le chiffre d'affaires par catégorie en pourcentage (pour le mois de février)</t>
  </si>
  <si>
    <t>TOTAL  cumul FEV</t>
  </si>
  <si>
    <t>Nombre de ventes</t>
  </si>
  <si>
    <t>Moyenne</t>
  </si>
  <si>
    <t>Moyenne nb achats 10 premiers</t>
  </si>
  <si>
    <t>Moyenne hors 10 1ers</t>
  </si>
  <si>
    <t>Moyenne nb achats hors 10 1ers</t>
  </si>
  <si>
    <t>Moyenne 10 1ers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</si>
</sst>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0.0%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i/>
      <sz val="16"/>
      <color theme="0"/>
      <name val="Calibri"/>
      <family val="2"/>
    </font>
    <font>
      <sz val="16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1"/>
      <color rgb="FFC00000"/>
      <name val="Calibri"/>
      <family val="2"/>
    </font>
    <font>
      <b/>
      <sz val="11"/>
      <color theme="0"/>
      <name val="Calibri"/>
      <family val="2"/>
      <scheme val="minor"/>
    </font>
    <font>
      <sz val="12"/>
      <color theme="5"/>
      <name val="Calibri"/>
      <family val="2"/>
    </font>
    <font>
      <b/>
      <sz val="12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rgb="FF2E75B5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4" tint="0.79998168889431442"/>
        <bgColor theme="4" tint="0.79998168889431442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rgb="FF000000"/>
      </top>
      <bottom/>
      <diagonal/>
    </border>
    <border>
      <left style="thin">
        <color theme="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theme="4" tint="0.79998168889431442"/>
      </top>
      <bottom/>
      <diagonal/>
    </border>
    <border>
      <left style="medium">
        <color theme="1" tint="0.499984740745262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1" tint="0.499984740745262"/>
      </right>
      <top style="thin">
        <color theme="4" tint="0.59999389629810485"/>
      </top>
      <bottom style="thin">
        <color theme="4" tint="0.59999389629810485"/>
      </bottom>
      <diagonal/>
    </border>
  </borders>
  <cellStyleXfs count="2">
    <xf numFmtId="0" fontId="0" fillId="0" borderId="0"/>
    <xf numFmtId="0" fontId="1" fillId="0" borderId="1"/>
  </cellStyleXfs>
  <cellXfs count="120">
    <xf numFmtId="0" fontId="0" fillId="0" borderId="0" xfId="0"/>
    <xf numFmtId="0" fontId="2" fillId="2" borderId="1" xfId="0" applyFont="1" applyFill="1" applyBorder="1"/>
    <xf numFmtId="0" fontId="8" fillId="2" borderId="9" xfId="0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0" fontId="8" fillId="5" borderId="13" xfId="0" applyFont="1" applyFill="1" applyBorder="1" applyAlignment="1">
      <alignment horizontal="center" vertical="center"/>
    </xf>
    <xf numFmtId="164" fontId="8" fillId="5" borderId="14" xfId="0" applyNumberFormat="1" applyFont="1" applyFill="1" applyBorder="1" applyAlignment="1">
      <alignment horizontal="center" vertical="center"/>
    </xf>
    <xf numFmtId="164" fontId="8" fillId="5" borderId="15" xfId="0" applyNumberFormat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164" fontId="8" fillId="2" borderId="17" xfId="0" applyNumberFormat="1" applyFont="1" applyFill="1" applyBorder="1" applyAlignment="1">
      <alignment horizontal="center" vertical="center"/>
    </xf>
    <xf numFmtId="164" fontId="8" fillId="2" borderId="18" xfId="0" applyNumberFormat="1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164" fontId="6" fillId="4" borderId="19" xfId="0" applyNumberFormat="1" applyFont="1" applyFill="1" applyBorder="1" applyAlignment="1">
      <alignment horizontal="center" vertical="center"/>
    </xf>
    <xf numFmtId="164" fontId="6" fillId="4" borderId="20" xfId="0" applyNumberFormat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4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2" borderId="30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1" xfId="0" applyBorder="1"/>
    <xf numFmtId="0" fontId="0" fillId="0" borderId="31" xfId="0" pivotButton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3" xfId="0" applyBorder="1" applyAlignment="1">
      <alignment wrapText="1"/>
    </xf>
    <xf numFmtId="0" fontId="0" fillId="0" borderId="1" xfId="0" applyBorder="1"/>
    <xf numFmtId="0" fontId="11" fillId="0" borderId="1" xfId="0" applyFont="1" applyBorder="1" applyAlignment="1">
      <alignment horizontal="left" wrapText="1"/>
    </xf>
    <xf numFmtId="164" fontId="12" fillId="2" borderId="38" xfId="0" applyNumberFormat="1" applyFont="1" applyFill="1" applyBorder="1" applyAlignment="1">
      <alignment horizontal="center" vertical="center"/>
    </xf>
    <xf numFmtId="164" fontId="13" fillId="4" borderId="39" xfId="0" applyNumberFormat="1" applyFont="1" applyFill="1" applyBorder="1" applyAlignment="1">
      <alignment horizontal="center" vertical="center"/>
    </xf>
    <xf numFmtId="164" fontId="12" fillId="2" borderId="42" xfId="0" applyNumberFormat="1" applyFont="1" applyFill="1" applyBorder="1" applyAlignment="1">
      <alignment horizontal="center"/>
    </xf>
    <xf numFmtId="164" fontId="12" fillId="5" borderId="43" xfId="0" applyNumberFormat="1" applyFont="1" applyFill="1" applyBorder="1" applyAlignment="1">
      <alignment horizontal="center"/>
    </xf>
    <xf numFmtId="164" fontId="12" fillId="2" borderId="44" xfId="0" applyNumberFormat="1" applyFont="1" applyFill="1" applyBorder="1" applyAlignment="1">
      <alignment horizontal="center"/>
    </xf>
    <xf numFmtId="164" fontId="13" fillId="4" borderId="45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2" fillId="2" borderId="1" xfId="1" applyFont="1" applyFill="1"/>
    <xf numFmtId="0" fontId="1" fillId="0" borderId="1" xfId="1"/>
    <xf numFmtId="0" fontId="8" fillId="2" borderId="9" xfId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0" fontId="8" fillId="5" borderId="13" xfId="1" applyFont="1" applyFill="1" applyBorder="1" applyAlignment="1">
      <alignment horizontal="center" vertical="center"/>
    </xf>
    <xf numFmtId="164" fontId="8" fillId="5" borderId="14" xfId="1" applyNumberFormat="1" applyFont="1" applyFill="1" applyBorder="1" applyAlignment="1">
      <alignment horizontal="center" vertical="center"/>
    </xf>
    <xf numFmtId="164" fontId="8" fillId="5" borderId="15" xfId="1" applyNumberFormat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164" fontId="8" fillId="2" borderId="17" xfId="1" applyNumberFormat="1" applyFont="1" applyFill="1" applyBorder="1" applyAlignment="1">
      <alignment horizontal="center" vertical="center"/>
    </xf>
    <xf numFmtId="164" fontId="8" fillId="2" borderId="18" xfId="1" applyNumberFormat="1" applyFont="1" applyFill="1" applyBorder="1" applyAlignment="1">
      <alignment horizontal="center" vertical="center"/>
    </xf>
    <xf numFmtId="0" fontId="6" fillId="4" borderId="19" xfId="1" applyFont="1" applyFill="1" applyBorder="1" applyAlignment="1">
      <alignment horizontal="center" vertical="center"/>
    </xf>
    <xf numFmtId="164" fontId="6" fillId="4" borderId="19" xfId="1" applyNumberFormat="1" applyFont="1" applyFill="1" applyBorder="1" applyAlignment="1">
      <alignment horizontal="center" vertical="center"/>
    </xf>
    <xf numFmtId="164" fontId="6" fillId="4" borderId="20" xfId="1" applyNumberFormat="1" applyFont="1" applyFill="1" applyBorder="1" applyAlignment="1">
      <alignment horizontal="center" vertical="center"/>
    </xf>
    <xf numFmtId="164" fontId="16" fillId="2" borderId="12" xfId="1" applyNumberFormat="1" applyFont="1" applyFill="1" applyBorder="1" applyAlignment="1">
      <alignment horizontal="center" vertical="center"/>
    </xf>
    <xf numFmtId="164" fontId="16" fillId="2" borderId="9" xfId="1" applyNumberFormat="1" applyFont="1" applyFill="1" applyBorder="1" applyAlignment="1">
      <alignment horizontal="center"/>
    </xf>
    <xf numFmtId="164" fontId="16" fillId="5" borderId="12" xfId="1" applyNumberFormat="1" applyFont="1" applyFill="1" applyBorder="1" applyAlignment="1">
      <alignment horizontal="center" vertical="center"/>
    </xf>
    <xf numFmtId="164" fontId="16" fillId="5" borderId="13" xfId="1" applyNumberFormat="1" applyFont="1" applyFill="1" applyBorder="1" applyAlignment="1">
      <alignment horizontal="center"/>
    </xf>
    <xf numFmtId="164" fontId="16" fillId="2" borderId="16" xfId="1" applyNumberFormat="1" applyFont="1" applyFill="1" applyBorder="1" applyAlignment="1">
      <alignment horizontal="center"/>
    </xf>
    <xf numFmtId="164" fontId="17" fillId="4" borderId="53" xfId="1" applyNumberFormat="1" applyFont="1" applyFill="1" applyBorder="1" applyAlignment="1">
      <alignment horizontal="center" vertical="center"/>
    </xf>
    <xf numFmtId="164" fontId="17" fillId="4" borderId="21" xfId="1" applyNumberFormat="1" applyFont="1" applyFill="1" applyBorder="1" applyAlignment="1">
      <alignment horizontal="center" vertical="center"/>
    </xf>
    <xf numFmtId="0" fontId="15" fillId="7" borderId="54" xfId="1" applyFont="1" applyFill="1" applyBorder="1"/>
    <xf numFmtId="0" fontId="15" fillId="7" borderId="55" xfId="1" applyFont="1" applyFill="1" applyBorder="1"/>
    <xf numFmtId="0" fontId="15" fillId="7" borderId="56" xfId="1" applyFont="1" applyFill="1" applyBorder="1"/>
    <xf numFmtId="0" fontId="15" fillId="7" borderId="57" xfId="1" applyFont="1" applyFill="1" applyBorder="1"/>
    <xf numFmtId="0" fontId="15" fillId="7" borderId="1" xfId="1" applyFont="1" applyFill="1"/>
    <xf numFmtId="0" fontId="15" fillId="7" borderId="58" xfId="1" applyFont="1" applyFill="1" applyBorder="1" applyAlignment="1">
      <alignment wrapText="1"/>
    </xf>
    <xf numFmtId="0" fontId="15" fillId="7" borderId="59" xfId="1" applyFont="1" applyFill="1" applyBorder="1"/>
    <xf numFmtId="0" fontId="15" fillId="7" borderId="58" xfId="1" applyFont="1" applyFill="1" applyBorder="1"/>
    <xf numFmtId="0" fontId="1" fillId="8" borderId="57" xfId="1" applyFill="1" applyBorder="1" applyAlignment="1">
      <alignment horizontal="left"/>
    </xf>
    <xf numFmtId="0" fontId="1" fillId="8" borderId="1" xfId="1" applyFill="1"/>
    <xf numFmtId="0" fontId="1" fillId="8" borderId="58" xfId="1" applyFill="1" applyBorder="1"/>
    <xf numFmtId="0" fontId="1" fillId="8" borderId="60" xfId="1" applyFill="1" applyBorder="1" applyAlignment="1">
      <alignment horizontal="left"/>
    </xf>
    <xf numFmtId="0" fontId="1" fillId="8" borderId="61" xfId="1" applyFill="1" applyBorder="1"/>
    <xf numFmtId="0" fontId="1" fillId="8" borderId="62" xfId="1" applyFill="1" applyBorder="1"/>
    <xf numFmtId="4" fontId="18" fillId="0" borderId="31" xfId="0" applyNumberFormat="1" applyFont="1" applyBorder="1" applyAlignment="1">
      <alignment horizontal="right" vertical="center"/>
    </xf>
    <xf numFmtId="165" fontId="18" fillId="0" borderId="31" xfId="0" applyNumberFormat="1" applyFont="1" applyBorder="1" applyAlignment="1">
      <alignment horizontal="right" vertical="center"/>
    </xf>
    <xf numFmtId="166" fontId="2" fillId="2" borderId="1" xfId="0" applyNumberFormat="1" applyFont="1" applyFill="1" applyBorder="1"/>
    <xf numFmtId="2" fontId="18" fillId="0" borderId="31" xfId="0" applyNumberFormat="1" applyFont="1" applyBorder="1" applyAlignment="1">
      <alignment horizontal="right" vertical="center"/>
    </xf>
    <xf numFmtId="0" fontId="19" fillId="0" borderId="31" xfId="0" applyFont="1" applyBorder="1"/>
    <xf numFmtId="1" fontId="18" fillId="0" borderId="31" xfId="0" applyNumberFormat="1" applyFont="1" applyBorder="1" applyAlignment="1">
      <alignment horizontal="right"/>
    </xf>
    <xf numFmtId="0" fontId="19" fillId="0" borderId="31" xfId="0" applyFont="1" applyBorder="1" applyAlignment="1">
      <alignment horizontal="right" wrapText="1"/>
    </xf>
    <xf numFmtId="0" fontId="18" fillId="0" borderId="31" xfId="0" applyFont="1" applyBorder="1" applyAlignment="1">
      <alignment horizontal="right" wrapText="1"/>
    </xf>
    <xf numFmtId="0" fontId="18" fillId="0" borderId="31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8" xfId="0" applyFont="1" applyBorder="1"/>
    <xf numFmtId="0" fontId="6" fillId="4" borderId="36" xfId="0" applyFont="1" applyFill="1" applyBorder="1" applyAlignment="1">
      <alignment horizontal="center" vertical="center"/>
    </xf>
    <xf numFmtId="0" fontId="4" fillId="0" borderId="37" xfId="0" applyFont="1" applyBorder="1"/>
    <xf numFmtId="0" fontId="7" fillId="4" borderId="40" xfId="0" applyFont="1" applyFill="1" applyBorder="1" applyAlignment="1">
      <alignment horizontal="center" vertical="center"/>
    </xf>
    <xf numFmtId="0" fontId="4" fillId="0" borderId="41" xfId="0" applyFont="1" applyBorder="1"/>
    <xf numFmtId="0" fontId="10" fillId="6" borderId="46" xfId="0" applyFont="1" applyFill="1" applyBorder="1" applyAlignment="1">
      <alignment horizontal="center" wrapText="1"/>
    </xf>
    <xf numFmtId="0" fontId="10" fillId="6" borderId="47" xfId="0" applyFont="1" applyFill="1" applyBorder="1" applyAlignment="1">
      <alignment horizontal="center" wrapText="1"/>
    </xf>
    <xf numFmtId="0" fontId="10" fillId="6" borderId="48" xfId="0" applyFont="1" applyFill="1" applyBorder="1" applyAlignment="1">
      <alignment horizontal="center" wrapText="1"/>
    </xf>
    <xf numFmtId="0" fontId="7" fillId="4" borderId="50" xfId="1" applyFont="1" applyFill="1" applyBorder="1" applyAlignment="1">
      <alignment horizontal="center" vertical="center" wrapText="1"/>
    </xf>
    <xf numFmtId="0" fontId="4" fillId="0" borderId="52" xfId="1" applyFont="1" applyBorder="1" applyAlignment="1">
      <alignment wrapText="1"/>
    </xf>
    <xf numFmtId="0" fontId="5" fillId="4" borderId="5" xfId="1" applyFont="1" applyFill="1" applyBorder="1" applyAlignment="1">
      <alignment horizontal="center" vertical="center"/>
    </xf>
    <xf numFmtId="0" fontId="4" fillId="0" borderId="7" xfId="1" applyFont="1" applyBorder="1"/>
    <xf numFmtId="0" fontId="6" fillId="4" borderId="6" xfId="1" applyFont="1" applyFill="1" applyBorder="1" applyAlignment="1">
      <alignment horizontal="center" vertical="center"/>
    </xf>
    <xf numFmtId="0" fontId="4" fillId="0" borderId="8" xfId="1" applyFont="1" applyBorder="1"/>
    <xf numFmtId="0" fontId="6" fillId="4" borderId="49" xfId="1" applyFont="1" applyFill="1" applyBorder="1" applyAlignment="1">
      <alignment horizontal="center" vertical="center"/>
    </xf>
    <xf numFmtId="0" fontId="4" fillId="0" borderId="51" xfId="1" applyFont="1" applyBorder="1"/>
  </cellXfs>
  <cellStyles count="2">
    <cellStyle name="Normal" xfId="0" builtinId="0"/>
    <cellStyle name="Normal 2" xfId="1" xr:uid="{0D301CAE-6C13-41FD-BF73-0DA39A63A75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.00\ &quot;€&quot;_-;\-* #,##0.00\ &quot;€&quot;_-;_-* &quot;-&quot;??\ &quot;€&quot;_-;_-@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18"/>
      <tableStyleElement type="totalRow" dxfId="17"/>
      <tableStyleElement type="firstRowStripe" dxfId="16"/>
      <tableStyleElement type="secondRowStripe" dxfId="15"/>
    </tableStyle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58114610673665"/>
          <c:y val="0.1568292505103529"/>
          <c:w val="0.78264107611548561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E-4ED8-88D1-0190377B3C59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E-4ED8-88D1-0190377B3C59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E-4ED8-88D1-0190377B3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09824"/>
        <c:axId val="5035483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'Tableau de bord'!$B$11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'Tableau de bord'!$C$6:$H$7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bord'!$C$11:$H$11</c15:sqref>
                        </c15:formulaRef>
                      </c:ext>
                    </c:extLst>
                    <c:numCache>
                      <c:formatCode>#,##0\ "€"</c:formatCode>
                      <c:ptCount val="6"/>
                      <c:pt idx="0">
                        <c:v>27400</c:v>
                      </c:pt>
                      <c:pt idx="1">
                        <c:v>31279</c:v>
                      </c:pt>
                      <c:pt idx="2">
                        <c:v>34547</c:v>
                      </c:pt>
                      <c:pt idx="3">
                        <c:v>35946</c:v>
                      </c:pt>
                      <c:pt idx="4">
                        <c:v>35912</c:v>
                      </c:pt>
                      <c:pt idx="5">
                        <c:v>39662.719999999987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DE-4ED8-88D1-0190377B3C59}"/>
                  </c:ext>
                </c:extLst>
              </c15:ser>
            </c15:filteredLineSeries>
          </c:ext>
        </c:extLst>
      </c:lineChart>
      <c:catAx>
        <c:axId val="2368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Mois</a:t>
                </a:r>
              </a:p>
            </c:rich>
          </c:tx>
          <c:layout>
            <c:manualLayout>
              <c:xMode val="edge"/>
              <c:yMode val="edge"/>
              <c:x val="0.50365757775337172"/>
              <c:y val="0.8793702016772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548384"/>
        <c:crosses val="autoZero"/>
        <c:auto val="1"/>
        <c:lblAlgn val="ctr"/>
        <c:lblOffset val="100"/>
        <c:noMultiLvlLbl val="0"/>
      </c:catAx>
      <c:valAx>
        <c:axId val="5035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Chiffre d'affaires</a:t>
                </a:r>
              </a:p>
            </c:rich>
          </c:tx>
          <c:layout>
            <c:manualLayout>
              <c:xMode val="edge"/>
              <c:yMode val="edge"/>
              <c:x val="8.862554162803854E-2"/>
              <c:y val="0.366202674187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#,##0.00\ "€"_-;\-* #,##0.00\ "€"_-;_-* "-"??\ "€"_-;_-@</c:formatCode>
                <c:ptCount val="66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D-477A-8820-6EC42C87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21824"/>
        <c:axId val="330961456"/>
      </c:scatterChart>
      <c:valAx>
        <c:axId val="2368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/>
                  <a:t>Temps passé sur le site (en minutes)</a:t>
                </a:r>
              </a:p>
            </c:rich>
          </c:tx>
          <c:layout>
            <c:manualLayout>
              <c:xMode val="edge"/>
              <c:yMode val="edge"/>
              <c:x val="0.41873492438436311"/>
              <c:y val="0.9444695644017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961456"/>
        <c:crosses val="autoZero"/>
        <c:crossBetween val="midCat"/>
      </c:valAx>
      <c:valAx>
        <c:axId val="330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/>
                  <a:t>Montant du panier en €</a:t>
                </a:r>
              </a:p>
            </c:rich>
          </c:tx>
          <c:layout>
            <c:manualLayout>
              <c:xMode val="edge"/>
              <c:yMode val="edge"/>
              <c:x val="3.0207722092762445E-3"/>
              <c:y val="0.29927067125838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218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3937007874018"/>
          <c:y val="0.1568292505103529"/>
          <c:w val="0.81862729658792655"/>
          <c:h val="0.63759988334791484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Feuil4!$D$24:$D$25</c:f>
              <c:strCache>
                <c:ptCount val="2"/>
                <c:pt idx="0">
                  <c:v>Somme de ventes</c:v>
                </c:pt>
                <c:pt idx="1">
                  <c:v>bien de conso.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Feuil4!$A$26:$A$35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Feuil4!$D$26:$D$35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418B-8158-86F2FF4B756B}"/>
            </c:ext>
          </c:extLst>
        </c:ser>
        <c:ser>
          <c:idx val="4"/>
          <c:order val="4"/>
          <c:tx>
            <c:strRef>
              <c:f>Feuil4!$E$24:$E$25</c:f>
              <c:strCache>
                <c:ptCount val="2"/>
                <c:pt idx="0">
                  <c:v>Somme de ventes</c:v>
                </c:pt>
                <c:pt idx="1">
                  <c:v>nourriture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Feuil4!$A$26:$A$35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Feuil4!$E$26:$E$35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B-418B-8158-86F2FF4B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31040"/>
        <c:axId val="206728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Feuil4!$A$24:$A$25</c15:sqref>
                        </c15:formulaRef>
                      </c:ext>
                    </c:extLst>
                    <c:strCache>
                      <c:ptCount val="2"/>
                      <c:pt idx="1">
                        <c:v>Client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3DB-418B-8158-86F2FF4B756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Feuil4!$B$24:$B$25</c15:sqref>
                        </c15:formulaRef>
                      </c:ext>
                    </c:extLst>
                    <c:strCache>
                      <c:ptCount val="2"/>
                      <c:pt idx="0">
                        <c:v>Nombre de ventes</c:v>
                      </c:pt>
                      <c:pt idx="1">
                        <c:v>bien de conso.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Feuil4!$B$26:$B$35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3</c:v>
                      </c:pt>
                      <c:pt idx="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DB-418B-8158-86F2FF4B756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Feuil4!$C$24:$C$25</c15:sqref>
                        </c15:formulaRef>
                      </c:ext>
                    </c:extLst>
                    <c:strCache>
                      <c:ptCount val="2"/>
                      <c:pt idx="0">
                        <c:v>Nombre de ventes</c:v>
                      </c:pt>
                      <c:pt idx="1">
                        <c:v>nourriture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Feuil4!$C$26:$C$35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18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13</c:v>
                      </c:pt>
                      <c:pt idx="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DB-418B-8158-86F2FF4B756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Feuil4!$F$24:$F$25</c15:sqref>
                        </c15:formulaRef>
                      </c:ext>
                    </c:extLst>
                    <c:strCache>
                      <c:ptCount val="2"/>
                      <c:pt idx="0">
                        <c:v>Total Somme de ventes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Feuil4!$F$26:$F$35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1510.3300000000002</c:v>
                      </c:pt>
                      <c:pt idx="1">
                        <c:v>1397.1499999999999</c:v>
                      </c:pt>
                      <c:pt idx="2">
                        <c:v>1338.7499999999998</c:v>
                      </c:pt>
                      <c:pt idx="3">
                        <c:v>1234.8499999999997</c:v>
                      </c:pt>
                      <c:pt idx="4">
                        <c:v>1147.95</c:v>
                      </c:pt>
                      <c:pt idx="5">
                        <c:v>1121.9999999999998</c:v>
                      </c:pt>
                      <c:pt idx="6">
                        <c:v>1115.21</c:v>
                      </c:pt>
                      <c:pt idx="7">
                        <c:v>1095.01</c:v>
                      </c:pt>
                      <c:pt idx="8">
                        <c:v>1063</c:v>
                      </c:pt>
                      <c:pt idx="9">
                        <c:v>1034.7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DB-418B-8158-86F2FF4B756B}"/>
                  </c:ext>
                </c:extLst>
              </c15:ser>
            </c15:filteredBarSeries>
          </c:ext>
        </c:extLst>
      </c:barChart>
      <c:catAx>
        <c:axId val="2280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ID Client</a:t>
                </a:r>
              </a:p>
            </c:rich>
          </c:tx>
          <c:layout>
            <c:manualLayout>
              <c:xMode val="edge"/>
              <c:yMode val="edge"/>
              <c:x val="0.47097851468297897"/>
              <c:y val="0.8860240169894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28368"/>
        <c:crosses val="autoZero"/>
        <c:auto val="1"/>
        <c:lblAlgn val="ctr"/>
        <c:lblOffset val="100"/>
        <c:noMultiLvlLbl val="0"/>
      </c:catAx>
      <c:valAx>
        <c:axId val="2067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Montant des</a:t>
                </a:r>
                <a:r>
                  <a:rPr lang="fr-FR" b="1" baseline="0"/>
                  <a:t> ventes</a:t>
                </a:r>
                <a:endParaRPr lang="fr-FR" b="1"/>
              </a:p>
            </c:rich>
          </c:tx>
          <c:layout>
            <c:manualLayout>
              <c:xMode val="edge"/>
              <c:yMode val="edge"/>
              <c:x val="5.3098845844125213E-2"/>
              <c:y val="0.3486981408347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0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F-4591-9A88-5F25BCCF16C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BF-4591-9A88-5F25BCCF1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Feuil4!$A$6:$A$8</c:f>
              <c:strCache>
                <c:ptCount val="3"/>
                <c:pt idx="0">
                  <c:v>nourriture</c:v>
                </c:pt>
                <c:pt idx="1">
                  <c:v>bien de conso.</c:v>
                </c:pt>
                <c:pt idx="2">
                  <c:v>high tech</c:v>
                </c:pt>
              </c:strCache>
            </c:strRef>
          </c:cat>
          <c:val>
            <c:numRef>
              <c:f>Feuil4!$H$6:$H$8</c:f>
              <c:numCache>
                <c:formatCode>#,##0\ "€"</c:formatCode>
                <c:ptCount val="3"/>
                <c:pt idx="0">
                  <c:v>107400.81999999999</c:v>
                </c:pt>
                <c:pt idx="1">
                  <c:v>79290.899999999994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BF-4591-9A88-5F25BCCF1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8702272"/>
        <c:axId val="181258704"/>
      </c:barChart>
      <c:catAx>
        <c:axId val="15787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Catégories</a:t>
                </a:r>
                <a:r>
                  <a:rPr lang="fr-FR" b="1" baseline="0"/>
                  <a:t> de biens vendus</a:t>
                </a:r>
                <a:endParaRPr lang="fr-FR" b="1"/>
              </a:p>
            </c:rich>
          </c:tx>
          <c:layout>
            <c:manualLayout>
              <c:xMode val="edge"/>
              <c:yMode val="edge"/>
              <c:x val="0.44684237931760712"/>
              <c:y val="0.94470093308559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58704"/>
        <c:crosses val="autoZero"/>
        <c:auto val="1"/>
        <c:lblAlgn val="ctr"/>
        <c:lblOffset val="100"/>
        <c:noMultiLvlLbl val="0"/>
      </c:catAx>
      <c:valAx>
        <c:axId val="181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Chiffre d'affaires total</a:t>
                </a:r>
              </a:p>
            </c:rich>
          </c:tx>
          <c:layout>
            <c:manualLayout>
              <c:xMode val="edge"/>
              <c:yMode val="edge"/>
              <c:x val="3.646503369354757E-3"/>
              <c:y val="0.30911240671694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3937007874018"/>
          <c:y val="0.1568292505103529"/>
          <c:w val="0.81862729658792655"/>
          <c:h val="0.63759988334791484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Feuil4!$D$24:$D$25</c:f>
              <c:strCache>
                <c:ptCount val="2"/>
                <c:pt idx="0">
                  <c:v>Somme de ventes</c:v>
                </c:pt>
                <c:pt idx="1">
                  <c:v>bien de conso.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Feuil4!$A$26:$A$35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Feuil4!$D$26:$D$35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7-4544-80D0-010BBA7C88F1}"/>
            </c:ext>
          </c:extLst>
        </c:ser>
        <c:ser>
          <c:idx val="4"/>
          <c:order val="4"/>
          <c:tx>
            <c:strRef>
              <c:f>Feuil4!$E$24:$E$25</c:f>
              <c:strCache>
                <c:ptCount val="2"/>
                <c:pt idx="0">
                  <c:v>Somme de ventes</c:v>
                </c:pt>
                <c:pt idx="1">
                  <c:v>nourriture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Feuil4!$A$26:$A$35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Feuil4!$E$26:$E$35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7-4544-80D0-010BBA7C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31040"/>
        <c:axId val="206728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Feuil4!$A$24:$A$25</c15:sqref>
                        </c15:formulaRef>
                      </c:ext>
                    </c:extLst>
                    <c:strCache>
                      <c:ptCount val="2"/>
                      <c:pt idx="1">
                        <c:v>Client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4A7-4544-80D0-010BBA7C88F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Feuil4!$B$24:$B$25</c15:sqref>
                        </c15:formulaRef>
                      </c:ext>
                    </c:extLst>
                    <c:strCache>
                      <c:ptCount val="2"/>
                      <c:pt idx="0">
                        <c:v>Nombre de ventes</c:v>
                      </c:pt>
                      <c:pt idx="1">
                        <c:v>bien de conso.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Feuil4!$B$26:$B$35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3</c:v>
                      </c:pt>
                      <c:pt idx="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A7-4544-80D0-010BBA7C88F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Feuil4!$C$24:$C$25</c15:sqref>
                        </c15:formulaRef>
                      </c:ext>
                    </c:extLst>
                    <c:strCache>
                      <c:ptCount val="2"/>
                      <c:pt idx="0">
                        <c:v>Nombre de ventes</c:v>
                      </c:pt>
                      <c:pt idx="1">
                        <c:v>nourriture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Feuil4!$C$26:$C$35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18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13</c:v>
                      </c:pt>
                      <c:pt idx="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A7-4544-80D0-010BBA7C88F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Feuil4!$F$24:$F$25</c15:sqref>
                        </c15:formulaRef>
                      </c:ext>
                    </c:extLst>
                    <c:strCache>
                      <c:ptCount val="2"/>
                      <c:pt idx="0">
                        <c:v>Total Somme de ventes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Feuil4!$F$26:$F$35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1510.3300000000002</c:v>
                      </c:pt>
                      <c:pt idx="1">
                        <c:v>1397.1499999999999</c:v>
                      </c:pt>
                      <c:pt idx="2">
                        <c:v>1338.7499999999998</c:v>
                      </c:pt>
                      <c:pt idx="3">
                        <c:v>1234.8499999999997</c:v>
                      </c:pt>
                      <c:pt idx="4">
                        <c:v>1147.95</c:v>
                      </c:pt>
                      <c:pt idx="5">
                        <c:v>1121.9999999999998</c:v>
                      </c:pt>
                      <c:pt idx="6">
                        <c:v>1115.21</c:v>
                      </c:pt>
                      <c:pt idx="7">
                        <c:v>1095.01</c:v>
                      </c:pt>
                      <c:pt idx="8">
                        <c:v>1063</c:v>
                      </c:pt>
                      <c:pt idx="9">
                        <c:v>1034.7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A7-4544-80D0-010BBA7C88F1}"/>
                  </c:ext>
                </c:extLst>
              </c15:ser>
            </c15:filteredBarSeries>
          </c:ext>
        </c:extLst>
      </c:barChart>
      <c:catAx>
        <c:axId val="2280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ID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28368"/>
        <c:crosses val="autoZero"/>
        <c:auto val="1"/>
        <c:lblAlgn val="ctr"/>
        <c:lblOffset val="100"/>
        <c:noMultiLvlLbl val="0"/>
      </c:catAx>
      <c:valAx>
        <c:axId val="2067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des</a:t>
                </a:r>
                <a:r>
                  <a:rPr lang="fr-FR" baseline="0"/>
                  <a:t> ventes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0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C-4E8E-8F4E-3DB10168C6E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3C-4E8E-8F4E-3DB10168C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Feuil4!$A$6:$A$8</c:f>
              <c:strCache>
                <c:ptCount val="3"/>
                <c:pt idx="0">
                  <c:v>nourriture</c:v>
                </c:pt>
                <c:pt idx="1">
                  <c:v>bien de conso.</c:v>
                </c:pt>
                <c:pt idx="2">
                  <c:v>high tech</c:v>
                </c:pt>
              </c:strCache>
            </c:strRef>
          </c:cat>
          <c:val>
            <c:numRef>
              <c:f>Feuil4!$H$6:$H$8</c:f>
              <c:numCache>
                <c:formatCode>#,##0\ "€"</c:formatCode>
                <c:ptCount val="3"/>
                <c:pt idx="0">
                  <c:v>107400.81999999999</c:v>
                </c:pt>
                <c:pt idx="1">
                  <c:v>79290.899999999994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C-4E8E-8F4E-3DB10168C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8702272"/>
        <c:axId val="181258704"/>
      </c:barChart>
      <c:catAx>
        <c:axId val="15787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Catégories</a:t>
                </a:r>
                <a:r>
                  <a:rPr lang="fr-FR" baseline="0"/>
                  <a:t> de biens vendus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58704"/>
        <c:crosses val="autoZero"/>
        <c:auto val="1"/>
        <c:lblAlgn val="ctr"/>
        <c:lblOffset val="100"/>
        <c:noMultiLvlLbl val="0"/>
      </c:catAx>
      <c:valAx>
        <c:axId val="181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1008018</xdr:colOff>
      <xdr:row>20</xdr:row>
      <xdr:rowOff>49529</xdr:rowOff>
    </xdr:from>
    <xdr:to>
      <xdr:col>9</xdr:col>
      <xdr:colOff>522514</xdr:colOff>
      <xdr:row>42</xdr:row>
      <xdr:rowOff>76199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909845-D240-1B04-4D04-B426F524D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1455420</xdr:colOff>
      <xdr:row>95</xdr:row>
      <xdr:rowOff>114300</xdr:rowOff>
    </xdr:from>
    <xdr:to>
      <xdr:col>9</xdr:col>
      <xdr:colOff>289560</xdr:colOff>
      <xdr:row>117</xdr:row>
      <xdr:rowOff>167640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E5C6386-79CC-43C3-8D70-115CABC13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231389</xdr:colOff>
      <xdr:row>120</xdr:row>
      <xdr:rowOff>60960</xdr:rowOff>
    </xdr:from>
    <xdr:to>
      <xdr:col>7</xdr:col>
      <xdr:colOff>983426</xdr:colOff>
      <xdr:row>142</xdr:row>
      <xdr:rowOff>160021</xdr:rowOff>
    </xdr:to>
    <xdr:pic>
      <xdr:nvPicPr>
        <xdr:cNvPr id="6" name="Image 5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E1601BC-24D0-82EA-F6E4-0111D7CB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06109" y="25100280"/>
          <a:ext cx="5324037" cy="4457700"/>
        </a:xfrm>
        <a:prstGeom prst="rect">
          <a:avLst/>
        </a:prstGeom>
      </xdr:spPr>
    </xdr:pic>
    <xdr:clientData/>
  </xdr:twoCellAnchor>
  <xdr:twoCellAnchor>
    <xdr:from>
      <xdr:col>2</xdr:col>
      <xdr:colOff>304801</xdr:colOff>
      <xdr:row>70</xdr:row>
      <xdr:rowOff>8965</xdr:rowOff>
    </xdr:from>
    <xdr:to>
      <xdr:col>8</xdr:col>
      <xdr:colOff>878541</xdr:colOff>
      <xdr:row>92</xdr:row>
      <xdr:rowOff>134470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363BC8C-BFF2-4E52-B702-35B95AF9A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672351</xdr:colOff>
      <xdr:row>45</xdr:row>
      <xdr:rowOff>71717</xdr:rowOff>
    </xdr:from>
    <xdr:to>
      <xdr:col>8</xdr:col>
      <xdr:colOff>681316</xdr:colOff>
      <xdr:row>67</xdr:row>
      <xdr:rowOff>143434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408EAFF-52C2-49E8-AD06-20FBD5D4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21</xdr:row>
      <xdr:rowOff>179070</xdr:rowOff>
    </xdr:from>
    <xdr:to>
      <xdr:col>12</xdr:col>
      <xdr:colOff>678180</xdr:colOff>
      <xdr:row>34</xdr:row>
      <xdr:rowOff>163830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E70EE5F-1B9B-4979-A67E-1305DED8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</xdr:row>
      <xdr:rowOff>34290</xdr:rowOff>
    </xdr:from>
    <xdr:to>
      <xdr:col>15</xdr:col>
      <xdr:colOff>769620</xdr:colOff>
      <xdr:row>19</xdr:row>
      <xdr:rowOff>91440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6E2FFDB-F2A7-D2C3-13C6-A6BB442B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a4c50f39ffca08b/Documents/Formation/Data/OCR_Projet2_Analyse%20ventes%20ecommerce/Etape2/V2COPIE%20travailTableau%5eMde%5eMbord%5eM-%5eMetudiant-%5eMFe&#769;vrier.xlsx" TargetMode="External"/><Relationship Id="rId1" Type="http://schemas.openxmlformats.org/officeDocument/2006/relationships/externalLinkPath" Target="V2COPIE%20travailTableau%5eMde%5eMbord%5eM-%5eMetudiant-%5eMFe&#769;vr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au de bord"/>
      <sheetName val="Feuil4"/>
      <sheetName val="Tableau Client x Catégorie"/>
      <sheetName val="DATA Février (clients affiliés)"/>
      <sheetName val="V2COPIE travailTableau^Mde^Mbor"/>
    </sheetNames>
    <sheetDataSet>
      <sheetData sheetId="0">
        <row r="6">
          <cell r="C6" t="str">
            <v>SEPT</v>
          </cell>
        </row>
      </sheetData>
      <sheetData sheetId="1">
        <row r="4">
          <cell r="B4" t="str">
            <v>SEPT</v>
          </cell>
        </row>
      </sheetData>
      <sheetData sheetId="2"/>
      <sheetData sheetId="3">
        <row r="1">
          <cell r="C1" t="str">
            <v>Montant</v>
          </cell>
        </row>
      </sheetData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ice plainf" refreshedDate="45306.705753240742" createdVersion="8" refreshedVersion="8" minRefreshableVersion="3" recordCount="660" xr:uid="{500A19E0-3558-496D-B928-0827C703BBB7}">
  <cacheSource type="worksheet">
    <worksheetSource name="plage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 count="410">
        <n v="4.5599999999999996"/>
        <n v="4.84"/>
        <n v="6.81"/>
        <n v="5.45"/>
        <n v="6.73"/>
        <n v="7.93"/>
        <n v="9.06"/>
        <n v="5.76"/>
        <n v="1.8"/>
        <n v="4.6399999999999997"/>
        <n v="9.4600000000000009"/>
        <n v="7.76"/>
        <n v="8.5399999999999991"/>
        <n v="7.12"/>
        <n v="6.03"/>
        <n v="9.73"/>
        <n v="5.96"/>
        <n v="5.0999999999999996"/>
        <n v="3.3"/>
        <n v="10.7"/>
        <n v="12.4"/>
        <n v="6.22"/>
        <n v="5.63"/>
        <n v="7.71"/>
        <n v="8.93"/>
        <n v="8.1199999999999992"/>
        <n v="5.44"/>
        <n v="9.23"/>
        <n v="12"/>
        <n v="9.42"/>
        <n v="5.12"/>
        <n v="5.83"/>
        <n v="7.06"/>
        <n v="9.86"/>
        <n v="10.4"/>
        <n v="7.28"/>
        <n v="5.43"/>
        <n v="8.2200000000000006"/>
        <n v="4.04"/>
        <n v="7.66"/>
        <n v="4.24"/>
        <n v="6.85"/>
        <n v="6.8"/>
        <n v="8.52"/>
        <n v="8.68"/>
        <n v="7.29"/>
        <n v="5.73"/>
        <n v="1.5"/>
        <n v="9.0500000000000007"/>
        <n v="6.34"/>
        <n v="8.98"/>
        <n v="7.52"/>
        <n v="4.68"/>
        <n v="4.78"/>
        <n v="7.33"/>
        <n v="9.33"/>
        <n v="2.5"/>
        <n v="9.9499999999999993"/>
        <n v="7.45"/>
        <n v="6.43"/>
        <n v="7.75"/>
        <n v="8.9600000000000009"/>
        <n v="4.4400000000000004"/>
        <n v="7.91"/>
        <n v="5.36"/>
        <n v="8.17"/>
        <n v="9.5"/>
        <n v="6.99"/>
        <n v="4.3899999999999997"/>
        <n v="4.0599999999999996"/>
        <n v="5.84"/>
        <n v="5.66"/>
        <n v="3.9"/>
        <n v="5.64"/>
        <n v="8.39"/>
        <n v="9.66"/>
        <n v="4.22"/>
        <n v="9.1999999999999993"/>
        <n v="6.67"/>
        <n v="4.62"/>
        <n v="4.87"/>
        <n v="9.25"/>
        <n v="5.67"/>
        <n v="9.9600000000000009"/>
        <n v="6.5"/>
        <n v="5.47"/>
        <n v="4.3"/>
        <n v="5.68"/>
        <n v="9.57"/>
        <n v="6.7"/>
        <n v="4.46"/>
        <n v="3.5"/>
        <n v="2.2999999999999998"/>
        <n v="2.1"/>
        <n v="6.69"/>
        <n v="7.21"/>
        <n v="6.76"/>
        <n v="9.75"/>
        <n v="5.46"/>
        <n v="7.27"/>
        <n v="6.95"/>
        <n v="6.96"/>
        <n v="5.65"/>
        <n v="4.8"/>
        <n v="4.26"/>
        <n v="8.02"/>
        <n v="5.93"/>
        <n v="9.85"/>
        <n v="11.6"/>
        <n v="6.64"/>
        <n v="6.33"/>
        <n v="8.19"/>
        <n v="8.44"/>
        <n v="9.07"/>
        <n v="4.5199999999999996"/>
        <n v="5.61"/>
        <n v="2.4"/>
        <n v="3.7"/>
        <n v="7.11"/>
        <n v="6.16"/>
        <n v="8.24"/>
        <n v="4.08"/>
        <n v="7.88"/>
        <n v="5.2"/>
        <n v="4.7699999999999996"/>
        <n v="5.42"/>
        <n v="10.6"/>
        <n v="6.28"/>
        <n v="5.15"/>
        <n v="7.95"/>
        <n v="7.18"/>
        <n v="9.3800000000000008"/>
        <n v="7.73"/>
        <n v="8.6"/>
        <n v="5.79"/>
        <n v="6.74"/>
        <n v="9.69"/>
        <n v="6.27"/>
        <n v="9.98"/>
        <n v="9.59"/>
        <n v="4.1399999999999997"/>
        <n v="4.96"/>
        <n v="9.5299999999999994"/>
        <n v="5.35"/>
        <n v="6.65"/>
        <n v="7.42"/>
        <n v="5.59"/>
        <n v="2.6"/>
        <n v="12.6"/>
        <n v="10.9"/>
        <n v="5.22"/>
        <n v="5.91"/>
        <n v="9.15"/>
        <n v="4.34"/>
        <n v="9.65"/>
        <n v="8.2899999999999991"/>
        <n v="9.99"/>
        <n v="9.0399999999999991"/>
        <n v="6.49"/>
        <n v="6.66"/>
        <n v="8.74"/>
        <n v="2.8"/>
        <n v="11.9"/>
        <n v="6.06"/>
        <n v="9.17"/>
        <n v="5.24"/>
        <n v="7.7"/>
        <n v="6.05"/>
        <n v="5.99"/>
        <n v="9.1"/>
        <n v="6.91"/>
        <n v="2"/>
        <n v="10.199999999999999"/>
        <n v="10"/>
        <n v="10.1"/>
        <n v="8.1"/>
        <n v="7.54"/>
        <n v="7.57"/>
        <n v="6.84"/>
        <n v="4.0199999999999996"/>
        <n v="7.31"/>
        <n v="6.54"/>
        <n v="11.1"/>
        <n v="6.57"/>
        <n v="7.59"/>
        <n v="7.3"/>
        <n v="6.41"/>
        <n v="7.79"/>
        <n v="4.12"/>
        <n v="8.7799999999999994"/>
        <n v="3.8"/>
        <n v="2.9"/>
        <n v="12.7"/>
        <n v="8.31"/>
        <n v="9.0299999999999994"/>
        <n v="7.36"/>
        <n v="7.69"/>
        <n v="5.88"/>
        <n v="6.68"/>
        <n v="8.35"/>
        <n v="7.84"/>
        <n v="6.75"/>
        <n v="7.97"/>
        <n v="3"/>
        <n v="4.2"/>
        <n v="7.87"/>
        <n v="9.58"/>
        <n v="4.1500000000000004"/>
        <n v="9.8699999999999992"/>
        <n v="8.7200000000000006"/>
        <n v="4.38"/>
        <n v="5.7"/>
        <n v="6.09"/>
        <n v="5.05"/>
        <n v="11.3"/>
        <n v="5.41"/>
        <n v="4.17"/>
        <n v="4.54"/>
        <n v="8.65"/>
        <n v="8.18"/>
        <n v="7.55"/>
        <n v="4.6100000000000003"/>
        <n v="9.3000000000000007"/>
        <n v="8.9700000000000006"/>
        <n v="12.1"/>
        <n v="11.8"/>
        <n v="4.4800000000000004"/>
        <n v="4.05"/>
        <n v="7.9"/>
        <n v="4.66"/>
        <n v="9.2799999999999994"/>
        <n v="5.0599999999999996"/>
        <n v="4.67"/>
        <n v="9.91"/>
        <n v="9.31"/>
        <n v="4"/>
        <n v="5.18"/>
        <n v="7.07"/>
        <n v="8.83"/>
        <n v="9.02"/>
        <n v="6.46"/>
        <n v="6.56"/>
        <n v="7.72"/>
        <n v="8.6199999999999992"/>
        <n v="9.77"/>
        <n v="7.98"/>
        <n v="9.67"/>
        <n v="4.32"/>
        <n v="5.97"/>
        <n v="7.37"/>
        <n v="8.5500000000000007"/>
        <n v="5.94"/>
        <n v="4.57"/>
        <n v="4.99"/>
        <n v="5.48"/>
        <n v="4.88"/>
        <n v="6.25"/>
        <n v="8.0399999999999991"/>
        <n v="12.5"/>
        <n v="8.14"/>
        <n v="8.6300000000000008"/>
        <n v="6.23"/>
        <n v="4.76"/>
        <n v="6.21"/>
        <n v="9.2100000000000009"/>
        <n v="5.78"/>
        <n v="4.18"/>
        <n v="5.3"/>
        <n v="8.91"/>
        <n v="6.82"/>
        <n v="5.31"/>
        <n v="7.81"/>
        <n v="9.68"/>
        <n v="3.2"/>
        <n v="4.7"/>
        <n v="6.63"/>
        <n v="9.7799999999999994"/>
        <n v="4.1100000000000003"/>
        <n v="8.41"/>
        <n v="6.47"/>
        <n v="1.6"/>
        <n v="11.4"/>
        <n v="5.39"/>
        <n v="7.6"/>
        <n v="5.34"/>
        <n v="9.49"/>
        <n v="5.29"/>
        <n v="8.86"/>
        <n v="7.41"/>
        <n v="7.58"/>
        <n v="6.93"/>
        <n v="9.27"/>
        <n v="12.3"/>
        <n v="6.59"/>
        <n v="7.38"/>
        <n v="6.32"/>
        <n v="4.8499999999999996"/>
        <n v="2.67"/>
        <n v="12.2"/>
        <n v="4.93"/>
        <n v="6.72"/>
        <n v="9.18"/>
        <n v="6.45"/>
        <n v="8.61"/>
        <n v="9.2200000000000006"/>
        <n v="6.15"/>
        <n v="8.27"/>
        <n v="9.24"/>
        <n v="8.92"/>
        <n v="6.38"/>
        <n v="4.55"/>
        <n v="6.55"/>
        <n v="9.6"/>
        <n v="5.87"/>
        <n v="7.22"/>
        <n v="4.13"/>
        <n v="9.84"/>
        <n v="4.6500000000000004"/>
        <n v="4.83"/>
        <n v="8.94"/>
        <n v="7.46"/>
        <n v="9"/>
        <n v="9.74"/>
        <n v="8.8000000000000007"/>
        <n v="6.31"/>
        <n v="8"/>
        <n v="7.19"/>
        <n v="7.48"/>
        <n v="4.3099999999999996"/>
        <n v="6.24"/>
        <n v="8.4700000000000006"/>
        <n v="9.19"/>
        <n v="11"/>
        <n v="8.64"/>
        <n v="5.38"/>
        <n v="9.94"/>
        <n v="6.12"/>
        <n v="4.03"/>
        <n v="8.89"/>
        <n v="8.3800000000000008"/>
        <n v="8.08"/>
        <n v="5.58"/>
        <n v="9.56"/>
        <n v="6.97"/>
        <n v="5.77"/>
        <n v="8.49"/>
        <n v="9.35"/>
        <n v="8.11"/>
        <n v="6.71"/>
        <n v="6.94"/>
        <n v="5.98"/>
        <n v="8.8800000000000008"/>
        <n v="7.25"/>
        <n v="5.86"/>
        <n v="1.9"/>
        <n v="12.8"/>
        <n v="9.44"/>
        <n v="7.34"/>
        <n v="4.28"/>
        <n v="8.75"/>
        <n v="5.5"/>
        <n v="8.56"/>
        <n v="4.75"/>
        <n v="9.8800000000000008"/>
        <n v="6.02"/>
        <n v="4.92"/>
        <n v="6.92"/>
        <n v="3.6"/>
        <n v="8.6999999999999993"/>
        <n v="5.14"/>
        <n v="7.05"/>
        <n v="5.74"/>
        <n v="11.7"/>
        <n v="7.68"/>
        <n v="7.67"/>
        <n v="5.03"/>
        <n v="5.56"/>
        <n v="9.01"/>
        <n v="7"/>
        <n v="8.85"/>
        <n v="6.44"/>
        <n v="8.7899999999999991"/>
        <n v="10.3"/>
        <n v="8.7100000000000009"/>
        <n v="4.59"/>
        <n v="9.93"/>
        <n v="9.6199999999999992"/>
        <n v="9.4700000000000006"/>
        <n v="5.23"/>
        <n v="6.36"/>
        <n v="4.5"/>
        <n v="5.53"/>
        <n v="6.78"/>
        <n v="4.6900000000000004"/>
        <n v="6.18"/>
        <n v="8.42"/>
        <n v="5.21"/>
        <n v="1.7"/>
        <n v="6.86"/>
        <n v="5.25"/>
        <n v="8.34"/>
        <n v="11.5"/>
        <n v="6.17"/>
        <n v="8.0500000000000007"/>
        <n v="8.69"/>
        <n v="6.51"/>
        <n v="5.85"/>
        <n v="2.7"/>
        <n v="13"/>
        <n v="4.37"/>
      </sharedItems>
    </cacheField>
    <cacheField name="Montant" numFmtId="165">
      <sharedItems containsSemiMixedTypes="0" containsString="0" containsNumber="1" minValue="6.97" maxValue="132.72999999999999" count="639">
        <n v="46.9"/>
        <n v="37.46"/>
        <n v="64.599999999999994"/>
        <n v="52.45"/>
        <n v="44.64"/>
        <n v="53.17"/>
        <n v="67.66"/>
        <n v="36.57"/>
        <n v="31.37"/>
        <n v="51.67"/>
        <n v="90.99"/>
        <n v="36.99"/>
        <n v="86.36"/>
        <n v="89.46"/>
        <n v="66.72"/>
        <n v="94.71"/>
        <n v="80.31"/>
        <n v="51"/>
        <n v="33.03"/>
        <n v="99.73"/>
        <n v="90.66"/>
        <n v="51.33"/>
        <n v="51.14"/>
        <n v="67.36"/>
        <n v="118.54"/>
        <n v="72.25"/>
        <n v="47.04"/>
        <n v="38.1"/>
        <n v="94.26"/>
        <n v="95.73"/>
        <n v="75.459999999999994"/>
        <n v="63.38"/>
        <n v="56.59"/>
        <n v="40.79"/>
        <n v="72.349999999999994"/>
        <n v="103.09"/>
        <n v="62.93"/>
        <n v="39.72"/>
        <n v="60.49"/>
        <n v="69.099999999999994"/>
        <n v="57.95"/>
        <n v="54.74"/>
        <n v="61.9"/>
        <n v="66.650000000000006"/>
        <n v="87.01"/>
        <n v="36.71"/>
        <n v="71.98"/>
        <n v="22.81"/>
        <n v="77.84"/>
        <n v="52.36"/>
        <n v="72.540000000000006"/>
        <n v="63.74"/>
        <n v="9.23"/>
        <n v="62.92"/>
        <n v="71.599999999999994"/>
        <n v="70.38"/>
        <n v="38.9"/>
        <n v="67.260000000000005"/>
        <n v="80.989999999999995"/>
        <n v="57.16"/>
        <n v="54.95"/>
        <n v="54.28"/>
        <n v="79.349999999999994"/>
        <n v="76.47"/>
        <n v="66.209999999999994"/>
        <n v="66.86"/>
        <n v="65.260000000000005"/>
        <n v="47.91"/>
        <n v="57.18"/>
        <n v="20.170000000000002"/>
        <n v="21.98"/>
        <n v="40.15"/>
        <n v="56.39"/>
        <n v="11.95"/>
        <n v="46.17"/>
        <n v="89.98"/>
        <n v="63.34"/>
        <n v="52.93"/>
        <n v="73.45"/>
        <n v="50.18"/>
        <n v="24.61"/>
        <n v="53.52"/>
        <n v="55.73"/>
        <n v="50.27"/>
        <n v="50.61"/>
        <n v="76.010000000000005"/>
        <n v="45.76"/>
        <n v="50.74"/>
        <n v="70.040000000000006"/>
        <n v="47.5"/>
        <n v="34.409999999999997"/>
        <n v="80.03"/>
        <n v="47.74"/>
        <n v="82.68"/>
        <n v="30.81"/>
        <n v="89.07"/>
        <n v="51.98"/>
        <n v="51.99"/>
        <n v="22.59"/>
        <n v="57.47"/>
        <n v="56.66"/>
        <n v="37.07"/>
        <n v="51.12"/>
        <n v="21.46"/>
        <n v="62.96"/>
        <n v="87.42"/>
        <n v="47.98"/>
        <n v="20.309999999999999"/>
        <n v="29.99"/>
        <n v="43.55"/>
        <n v="79.25"/>
        <n v="44.95"/>
        <n v="42.98"/>
        <n v="64.5"/>
        <n v="47.61"/>
        <n v="52.51"/>
        <n v="50.62"/>
        <n v="77.39"/>
        <n v="22.47"/>
        <n v="68.91"/>
        <n v="68.02"/>
        <n v="45.92"/>
        <n v="83.08"/>
        <n v="61.19"/>
        <n v="31.1"/>
        <n v="34.53"/>
        <n v="50.93"/>
        <n v="55.07"/>
        <n v="70.489999999999995"/>
        <n v="76.959999999999994"/>
        <n v="82.05"/>
        <n v="67.95"/>
        <n v="37.39"/>
        <n v="43.81"/>
        <n v="35.58"/>
        <n v="61.28"/>
        <n v="14"/>
        <n v="51.82"/>
        <n v="58.85"/>
        <n v="52.61"/>
        <n v="85.03"/>
        <n v="77.290000000000006"/>
        <n v="79.900000000000006"/>
        <n v="35.380000000000003"/>
        <n v="66.22"/>
        <n v="84.49"/>
        <n v="43.41"/>
        <n v="79.67"/>
        <n v="82.07"/>
        <n v="78.2"/>
        <n v="34.97"/>
        <n v="27.84"/>
        <n v="83.73"/>
        <n v="71.150000000000006"/>
        <n v="35.78"/>
        <n v="47.37"/>
        <n v="82.31"/>
        <n v="76.37"/>
        <n v="100.72"/>
        <n v="73.02"/>
        <n v="43.32"/>
        <n v="54.56"/>
        <n v="53.4"/>
        <n v="65.36"/>
        <n v="68.12"/>
        <n v="9.8000000000000007"/>
        <n v="120.86"/>
        <n v="77.13"/>
        <n v="48.26"/>
        <n v="56.36"/>
        <n v="69.040000000000006"/>
        <n v="35.799999999999997"/>
        <n v="53.41"/>
        <n v="115.29"/>
        <n v="64.83"/>
        <n v="89.08"/>
        <n v="63.52"/>
        <n v="90.42"/>
        <n v="55.42"/>
        <n v="83.38"/>
        <n v="63"/>
        <n v="79.23"/>
        <n v="55.41"/>
        <n v="40.880000000000003"/>
        <n v="29.32"/>
        <n v="55.39"/>
        <n v="59.62"/>
        <n v="42.46"/>
        <n v="61.02"/>
        <n v="67.25"/>
        <n v="80.13"/>
        <n v="61.63"/>
        <n v="52.07"/>
        <n v="29.17"/>
        <n v="45.79"/>
        <n v="88.16"/>
        <n v="87.63"/>
        <n v="72.72"/>
        <n v="76.39"/>
        <n v="77.16"/>
        <n v="52.84"/>
        <n v="75.739999999999995"/>
        <n v="48.8"/>
        <n v="75.03"/>
        <n v="73.78"/>
        <n v="81.88"/>
        <n v="70"/>
        <n v="53.57"/>
        <n v="60.5"/>
        <n v="42.51"/>
        <n v="100.82"/>
        <n v="64.61"/>
        <n v="58.01"/>
        <n v="47.22"/>
        <n v="66.13"/>
        <n v="26.77"/>
        <n v="34.770000000000003"/>
        <n v="33.18"/>
        <n v="75.430000000000007"/>
        <n v="37.869999999999997"/>
        <n v="61.87"/>
        <n v="50.34"/>
        <n v="31.65"/>
        <n v="23.5"/>
        <n v="89.68"/>
        <n v="45.66"/>
        <n v="64.02"/>
        <n v="57.02"/>
        <n v="68.260000000000005"/>
        <n v="80.430000000000007"/>
        <n v="57.42"/>
        <n v="63.1"/>
        <n v="74.41"/>
        <n v="76.27"/>
        <n v="58.17"/>
        <n v="41.23"/>
        <n v="63.91"/>
        <n v="79.989999999999995"/>
        <n v="34.049999999999997"/>
        <n v="104.75"/>
        <n v="30.68"/>
        <n v="95.17"/>
        <n v="64.69"/>
        <n v="44.29"/>
        <n v="55.21"/>
        <n v="78.58"/>
        <n v="57.83"/>
        <n v="43.75"/>
        <n v="62.98"/>
        <n v="57.6"/>
        <n v="23.33"/>
        <n v="85.37"/>
        <n v="45.83"/>
        <n v="84.28"/>
        <n v="68.069999999999993"/>
        <n v="43.95"/>
        <n v="49.24"/>
        <n v="69.86"/>
        <n v="55.31"/>
        <n v="45.65"/>
        <n v="72.510000000000005"/>
        <n v="65.84"/>
        <n v="67.23"/>
        <n v="88.57"/>
        <n v="82.02"/>
        <n v="99.6"/>
        <n v="96.74"/>
        <n v="44.6"/>
        <n v="39.58"/>
        <n v="21.1"/>
        <n v="88.43"/>
        <n v="92.48"/>
        <n v="33.049999999999997"/>
        <n v="50.33"/>
        <n v="49.27"/>
        <n v="92.22"/>
        <n v="41.34"/>
        <n v="58.26"/>
        <n v="53.51"/>
        <n v="11.14"/>
        <n v="83.86"/>
        <n v="74.97"/>
        <n v="38.24"/>
        <n v="68.48"/>
        <n v="65.95"/>
        <n v="38.69"/>
        <n v="76.55"/>
        <n v="96.03"/>
        <n v="57.53"/>
        <n v="62.71"/>
        <n v="79.790000000000006"/>
        <n v="62.56"/>
        <n v="77.760000000000005"/>
        <n v="63.19"/>
        <n v="58.99"/>
        <n v="59.17"/>
        <n v="92.83"/>
        <n v="68.38"/>
        <n v="65.02"/>
        <n v="36.200000000000003"/>
        <n v="76.7"/>
        <n v="31.75"/>
        <n v="59.47"/>
        <n v="81.569999999999993"/>
        <n v="66.28"/>
        <n v="71.33"/>
        <n v="56.55"/>
        <n v="93.01"/>
        <n v="31.48"/>
        <n v="49.48"/>
        <n v="19.02"/>
        <n v="37.83"/>
        <n v="100.07"/>
        <n v="45.88"/>
        <n v="42.91"/>
        <n v="34.47"/>
        <n v="62.64"/>
        <n v="61.5"/>
        <n v="59.23"/>
        <n v="67.87"/>
        <n v="110.48"/>
        <n v="48.14"/>
        <n v="44.87"/>
        <n v="18.52"/>
        <n v="110.81"/>
        <n v="83.21"/>
        <n v="63.07"/>
        <n v="69.61"/>
        <n v="62.13"/>
        <n v="68.959999999999994"/>
        <n v="53.91"/>
        <n v="58"/>
        <n v="65.28"/>
        <n v="83.15"/>
        <n v="87.4"/>
        <n v="8"/>
        <n v="30.67"/>
        <n v="47.3"/>
        <n v="51.97"/>
        <n v="52.1"/>
        <n v="78.83"/>
        <n v="71.47"/>
        <n v="132.72999999999999"/>
        <n v="43.26"/>
        <n v="6.97"/>
        <n v="105.6"/>
        <n v="98.34"/>
        <n v="44.37"/>
        <n v="45.31"/>
        <n v="65.400000000000006"/>
        <n v="53.96"/>
        <n v="54.57"/>
        <n v="66.709999999999994"/>
        <n v="34.28"/>
        <n v="109.79"/>
        <n v="36.31"/>
        <n v="44.27"/>
        <n v="28.76"/>
        <n v="73.69"/>
        <n v="54.49"/>
        <n v="36.21"/>
        <n v="38.61"/>
        <n v="56.37"/>
        <n v="92.43"/>
        <n v="44.63"/>
        <n v="73.75"/>
        <n v="52.08"/>
        <n v="51.69"/>
        <n v="80.47"/>
        <n v="46.77"/>
        <n v="52.97"/>
        <n v="55.5"/>
        <n v="86.46"/>
        <n v="22.54"/>
        <n v="77.92"/>
        <n v="54.71"/>
        <n v="33.450000000000003"/>
        <n v="71.62"/>
        <n v="81.64"/>
        <n v="35.26"/>
        <n v="103.88"/>
        <n v="44.4"/>
        <n v="78.27"/>
        <n v="52.87"/>
        <n v="55.1"/>
        <n v="26.08"/>
        <n v="59.31"/>
        <n v="50.65"/>
        <n v="41.49"/>
        <n v="73.260000000000005"/>
        <n v="59.93"/>
        <n v="20.84"/>
        <n v="51.43"/>
        <n v="25.28"/>
        <n v="26.05"/>
        <n v="57.01"/>
        <n v="43.97"/>
        <n v="64.55"/>
        <n v="73.87"/>
        <n v="59.74"/>
        <n v="52.91"/>
        <n v="42.01"/>
        <n v="60.58"/>
        <n v="83.76"/>
        <n v="48.99"/>
        <n v="46.56"/>
        <n v="64.36"/>
        <n v="22.58"/>
        <n v="42.69"/>
        <n v="77.36"/>
        <n v="32.700000000000003"/>
        <n v="12.65"/>
        <n v="92.08"/>
        <n v="79.36"/>
        <n v="77.150000000000006"/>
        <n v="63.51"/>
        <n v="44.23"/>
        <n v="50.83"/>
        <n v="79.55"/>
        <n v="57"/>
        <n v="57.43"/>
        <n v="74.14"/>
        <n v="28.75"/>
        <n v="26.63"/>
        <n v="108.17"/>
        <n v="30.74"/>
        <n v="39.82"/>
        <n v="49.92"/>
        <n v="56.08"/>
        <n v="52.4"/>
        <n v="63.35"/>
        <n v="60.12"/>
        <n v="95.39"/>
        <n v="89.32"/>
        <n v="115.37"/>
        <n v="21.73"/>
        <n v="89.26"/>
        <n v="62.46"/>
        <n v="75.75"/>
        <n v="48.4"/>
        <n v="49.8"/>
        <n v="33.97"/>
        <n v="54.93"/>
        <n v="101.92"/>
        <n v="54.32"/>
        <n v="69.06"/>
        <n v="72.56"/>
        <n v="50.29"/>
        <n v="71.040000000000006"/>
        <n v="54.85"/>
        <n v="114.96"/>
        <n v="63.32"/>
        <n v="55.6"/>
        <n v="65.87"/>
        <n v="50.46"/>
        <n v="81.680000000000007"/>
        <n v="65.16"/>
        <n v="49.54"/>
        <n v="51.35"/>
        <n v="44.21"/>
        <n v="58.41"/>
        <n v="35.03"/>
        <n v="8.69"/>
        <n v="85.79"/>
        <n v="19.010000000000002"/>
        <n v="67.150000000000006"/>
        <n v="46.33"/>
        <n v="57.9"/>
        <n v="100.78"/>
        <n v="49.81"/>
        <n v="79.290000000000006"/>
        <n v="81.08"/>
        <n v="53.62"/>
        <n v="47.69"/>
        <n v="84.48"/>
        <n v="74.09"/>
        <n v="74.44"/>
        <n v="67.12"/>
        <n v="72.92"/>
        <n v="55.88"/>
        <n v="109.42"/>
        <n v="39.99"/>
        <n v="45.75"/>
        <n v="58.86"/>
        <n v="46.76"/>
        <n v="77.069999999999993"/>
        <n v="62.51"/>
        <n v="96.31"/>
        <n v="78.39"/>
        <n v="81.53"/>
        <n v="40.14"/>
        <n v="85.29"/>
        <n v="56.8"/>
        <n v="73.25"/>
        <n v="91.39"/>
        <n v="50.94"/>
        <n v="28.32"/>
        <n v="87.75"/>
        <n v="91.79"/>
        <n v="68.760000000000005"/>
        <n v="91.16"/>
        <n v="36.72"/>
        <n v="61.2"/>
        <n v="66.959999999999994"/>
        <n v="39.54"/>
        <n v="43.28"/>
        <n v="52.3"/>
        <n v="40.86"/>
        <n v="56.7"/>
        <n v="43.18"/>
        <n v="27.64"/>
        <n v="88.53"/>
        <n v="86.23"/>
        <n v="103.65"/>
        <n v="51.36"/>
        <n v="91.7"/>
        <n v="51.89"/>
        <n v="44.39"/>
        <n v="45.03"/>
        <n v="38.86"/>
        <n v="50.8"/>
        <n v="48.57"/>
        <n v="49.61"/>
        <n v="72.44"/>
        <n v="62.53"/>
        <n v="55.94"/>
        <n v="48.18"/>
        <n v="58.89"/>
        <n v="43.17"/>
        <n v="105.61"/>
        <n v="63.5"/>
        <n v="24.63"/>
        <n v="55.3"/>
        <n v="70.36"/>
        <n v="67.63"/>
        <n v="66.56"/>
        <n v="80"/>
        <n v="94.07"/>
        <n v="74.239999999999995"/>
        <n v="46.8"/>
        <n v="48.83"/>
        <n v="77.319999999999993"/>
        <n v="38.450000000000003"/>
        <n v="70.88"/>
        <n v="93.63"/>
        <n v="99.72"/>
        <n v="67.2"/>
        <n v="100.55"/>
        <n v="70.06"/>
        <n v="86.68"/>
        <n v="84.13"/>
        <n v="70.739999999999995"/>
        <n v="67.739999999999995"/>
        <n v="42.13"/>
        <n v="41.24"/>
        <n v="41.59"/>
        <n v="43.2"/>
        <n v="63.57"/>
        <n v="50.07"/>
        <n v="61.06"/>
        <n v="38.090000000000003"/>
        <n v="66.16"/>
        <n v="65.19"/>
        <n v="42.26"/>
        <n v="18.28"/>
        <n v="78.3"/>
        <n v="95.27"/>
        <n v="91.53"/>
        <n v="77.45"/>
        <n v="35.11"/>
        <n v="89.49"/>
        <n v="73.91"/>
        <n v="44.25"/>
        <n v="54.51"/>
        <n v="80.16"/>
        <n v="61.92"/>
        <n v="53"/>
        <n v="74.739999999999995"/>
        <n v="92.89"/>
        <n v="75.08"/>
        <n v="90.89"/>
        <n v="62.31"/>
        <n v="83.57"/>
        <n v="40.19"/>
        <n v="67.44"/>
        <n v="31.21"/>
        <n v="64.67"/>
        <n v="30.33"/>
        <n v="77.38"/>
        <n v="65.209999999999994"/>
        <n v="30.62"/>
        <n v="61.26"/>
        <n v="77.989999999999995"/>
        <n v="36.51"/>
        <n v="61.81"/>
        <n v="10.96"/>
        <n v="59.39"/>
        <n v="66.430000000000007"/>
        <n v="71.069999999999993"/>
        <n v="47.75"/>
        <n v="21.99"/>
        <n v="24.34"/>
        <n v="31.57"/>
        <n v="88.33"/>
        <n v="92.88"/>
        <n v="17.32"/>
        <n v="74.760000000000005"/>
        <n v="44.82"/>
        <n v="70.430000000000007"/>
        <n v="62.85"/>
        <n v="35.75"/>
        <n v="35.53"/>
        <n v="69.069999999999993"/>
        <n v="118.49"/>
        <n v="55.46"/>
        <n v="36.58"/>
        <n v="50.66"/>
        <n v="25.68"/>
        <n v="70.61"/>
        <n v="99.96"/>
        <n v="41.82"/>
        <n v="44.09"/>
        <n v="67.069999999999993"/>
        <n v="72.78"/>
        <n v="67.02"/>
        <n v="28.16"/>
        <n v="84.26"/>
        <n v="16.579999999999998"/>
        <n v="67.31"/>
        <n v="53.2"/>
        <n v="42.33"/>
        <n v="46.24"/>
        <n v="77.400000000000006"/>
        <n v="39.17"/>
        <n v="89.18"/>
        <n v="38.17"/>
        <n v="70.22"/>
        <n v="23.31"/>
        <n v="55.63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1"/>
  </r>
  <r>
    <x v="0"/>
    <x v="5"/>
    <x v="5"/>
    <x v="1"/>
  </r>
  <r>
    <x v="0"/>
    <x v="6"/>
    <x v="6"/>
    <x v="1"/>
  </r>
  <r>
    <x v="0"/>
    <x v="7"/>
    <x v="7"/>
    <x v="1"/>
  </r>
  <r>
    <x v="0"/>
    <x v="8"/>
    <x v="8"/>
    <x v="1"/>
  </r>
  <r>
    <x v="1"/>
    <x v="9"/>
    <x v="9"/>
    <x v="0"/>
  </r>
  <r>
    <x v="1"/>
    <x v="10"/>
    <x v="10"/>
    <x v="0"/>
  </r>
  <r>
    <x v="1"/>
    <x v="11"/>
    <x v="11"/>
    <x v="1"/>
  </r>
  <r>
    <x v="1"/>
    <x v="12"/>
    <x v="12"/>
    <x v="1"/>
  </r>
  <r>
    <x v="1"/>
    <x v="13"/>
    <x v="13"/>
    <x v="1"/>
  </r>
  <r>
    <x v="1"/>
    <x v="14"/>
    <x v="14"/>
    <x v="1"/>
  </r>
  <r>
    <x v="1"/>
    <x v="15"/>
    <x v="15"/>
    <x v="1"/>
  </r>
  <r>
    <x v="1"/>
    <x v="16"/>
    <x v="16"/>
    <x v="1"/>
  </r>
  <r>
    <x v="1"/>
    <x v="17"/>
    <x v="17"/>
    <x v="1"/>
  </r>
  <r>
    <x v="1"/>
    <x v="18"/>
    <x v="18"/>
    <x v="1"/>
  </r>
  <r>
    <x v="1"/>
    <x v="19"/>
    <x v="19"/>
    <x v="1"/>
  </r>
  <r>
    <x v="1"/>
    <x v="20"/>
    <x v="20"/>
    <x v="1"/>
  </r>
  <r>
    <x v="2"/>
    <x v="21"/>
    <x v="21"/>
    <x v="0"/>
  </r>
  <r>
    <x v="2"/>
    <x v="22"/>
    <x v="22"/>
    <x v="0"/>
  </r>
  <r>
    <x v="2"/>
    <x v="23"/>
    <x v="23"/>
    <x v="0"/>
  </r>
  <r>
    <x v="2"/>
    <x v="24"/>
    <x v="24"/>
    <x v="0"/>
  </r>
  <r>
    <x v="2"/>
    <x v="25"/>
    <x v="25"/>
    <x v="0"/>
  </r>
  <r>
    <x v="2"/>
    <x v="26"/>
    <x v="26"/>
    <x v="1"/>
  </r>
  <r>
    <x v="2"/>
    <x v="17"/>
    <x v="27"/>
    <x v="1"/>
  </r>
  <r>
    <x v="2"/>
    <x v="27"/>
    <x v="28"/>
    <x v="1"/>
  </r>
  <r>
    <x v="2"/>
    <x v="28"/>
    <x v="29"/>
    <x v="1"/>
  </r>
  <r>
    <x v="3"/>
    <x v="29"/>
    <x v="30"/>
    <x v="0"/>
  </r>
  <r>
    <x v="3"/>
    <x v="30"/>
    <x v="31"/>
    <x v="0"/>
  </r>
  <r>
    <x v="3"/>
    <x v="31"/>
    <x v="32"/>
    <x v="1"/>
  </r>
  <r>
    <x v="3"/>
    <x v="32"/>
    <x v="33"/>
    <x v="1"/>
  </r>
  <r>
    <x v="3"/>
    <x v="33"/>
    <x v="34"/>
    <x v="1"/>
  </r>
  <r>
    <x v="3"/>
    <x v="34"/>
    <x v="35"/>
    <x v="1"/>
  </r>
  <r>
    <x v="4"/>
    <x v="35"/>
    <x v="36"/>
    <x v="0"/>
  </r>
  <r>
    <x v="4"/>
    <x v="36"/>
    <x v="37"/>
    <x v="0"/>
  </r>
  <r>
    <x v="4"/>
    <x v="37"/>
    <x v="38"/>
    <x v="0"/>
  </r>
  <r>
    <x v="4"/>
    <x v="38"/>
    <x v="9"/>
    <x v="1"/>
  </r>
  <r>
    <x v="4"/>
    <x v="39"/>
    <x v="39"/>
    <x v="1"/>
  </r>
  <r>
    <x v="4"/>
    <x v="40"/>
    <x v="40"/>
    <x v="1"/>
  </r>
  <r>
    <x v="4"/>
    <x v="41"/>
    <x v="41"/>
    <x v="1"/>
  </r>
  <r>
    <x v="4"/>
    <x v="42"/>
    <x v="42"/>
    <x v="1"/>
  </r>
  <r>
    <x v="4"/>
    <x v="43"/>
    <x v="43"/>
    <x v="1"/>
  </r>
  <r>
    <x v="4"/>
    <x v="44"/>
    <x v="44"/>
    <x v="1"/>
  </r>
  <r>
    <x v="4"/>
    <x v="45"/>
    <x v="45"/>
    <x v="1"/>
  </r>
  <r>
    <x v="4"/>
    <x v="46"/>
    <x v="46"/>
    <x v="1"/>
  </r>
  <r>
    <x v="4"/>
    <x v="47"/>
    <x v="47"/>
    <x v="1"/>
  </r>
  <r>
    <x v="5"/>
    <x v="48"/>
    <x v="48"/>
    <x v="0"/>
  </r>
  <r>
    <x v="5"/>
    <x v="49"/>
    <x v="49"/>
    <x v="0"/>
  </r>
  <r>
    <x v="5"/>
    <x v="50"/>
    <x v="50"/>
    <x v="0"/>
  </r>
  <r>
    <x v="5"/>
    <x v="51"/>
    <x v="51"/>
    <x v="0"/>
  </r>
  <r>
    <x v="5"/>
    <x v="52"/>
    <x v="52"/>
    <x v="0"/>
  </r>
  <r>
    <x v="5"/>
    <x v="53"/>
    <x v="53"/>
    <x v="0"/>
  </r>
  <r>
    <x v="5"/>
    <x v="54"/>
    <x v="54"/>
    <x v="1"/>
  </r>
  <r>
    <x v="5"/>
    <x v="55"/>
    <x v="55"/>
    <x v="1"/>
  </r>
  <r>
    <x v="5"/>
    <x v="56"/>
    <x v="56"/>
    <x v="1"/>
  </r>
  <r>
    <x v="5"/>
    <x v="8"/>
    <x v="57"/>
    <x v="1"/>
  </r>
  <r>
    <x v="6"/>
    <x v="57"/>
    <x v="58"/>
    <x v="0"/>
  </r>
  <r>
    <x v="6"/>
    <x v="58"/>
    <x v="59"/>
    <x v="0"/>
  </r>
  <r>
    <x v="6"/>
    <x v="59"/>
    <x v="60"/>
    <x v="0"/>
  </r>
  <r>
    <x v="6"/>
    <x v="60"/>
    <x v="61"/>
    <x v="0"/>
  </r>
  <r>
    <x v="6"/>
    <x v="61"/>
    <x v="62"/>
    <x v="0"/>
  </r>
  <r>
    <x v="6"/>
    <x v="62"/>
    <x v="63"/>
    <x v="0"/>
  </r>
  <r>
    <x v="6"/>
    <x v="63"/>
    <x v="64"/>
    <x v="0"/>
  </r>
  <r>
    <x v="6"/>
    <x v="64"/>
    <x v="65"/>
    <x v="0"/>
  </r>
  <r>
    <x v="6"/>
    <x v="65"/>
    <x v="66"/>
    <x v="1"/>
  </r>
  <r>
    <x v="6"/>
    <x v="66"/>
    <x v="67"/>
    <x v="1"/>
  </r>
  <r>
    <x v="6"/>
    <x v="67"/>
    <x v="68"/>
    <x v="1"/>
  </r>
  <r>
    <x v="6"/>
    <x v="68"/>
    <x v="69"/>
    <x v="1"/>
  </r>
  <r>
    <x v="6"/>
    <x v="69"/>
    <x v="70"/>
    <x v="1"/>
  </r>
  <r>
    <x v="6"/>
    <x v="70"/>
    <x v="71"/>
    <x v="1"/>
  </r>
  <r>
    <x v="6"/>
    <x v="71"/>
    <x v="72"/>
    <x v="1"/>
  </r>
  <r>
    <x v="6"/>
    <x v="72"/>
    <x v="73"/>
    <x v="1"/>
  </r>
  <r>
    <x v="7"/>
    <x v="73"/>
    <x v="74"/>
    <x v="0"/>
  </r>
  <r>
    <x v="7"/>
    <x v="74"/>
    <x v="75"/>
    <x v="0"/>
  </r>
  <r>
    <x v="7"/>
    <x v="75"/>
    <x v="76"/>
    <x v="1"/>
  </r>
  <r>
    <x v="7"/>
    <x v="76"/>
    <x v="77"/>
    <x v="1"/>
  </r>
  <r>
    <x v="7"/>
    <x v="77"/>
    <x v="78"/>
    <x v="1"/>
  </r>
  <r>
    <x v="7"/>
    <x v="78"/>
    <x v="79"/>
    <x v="1"/>
  </r>
  <r>
    <x v="7"/>
    <x v="79"/>
    <x v="80"/>
    <x v="1"/>
  </r>
  <r>
    <x v="7"/>
    <x v="80"/>
    <x v="81"/>
    <x v="1"/>
  </r>
  <r>
    <x v="7"/>
    <x v="81"/>
    <x v="82"/>
    <x v="1"/>
  </r>
  <r>
    <x v="8"/>
    <x v="82"/>
    <x v="83"/>
    <x v="0"/>
  </r>
  <r>
    <x v="8"/>
    <x v="83"/>
    <x v="84"/>
    <x v="0"/>
  </r>
  <r>
    <x v="8"/>
    <x v="84"/>
    <x v="85"/>
    <x v="0"/>
  </r>
  <r>
    <x v="8"/>
    <x v="85"/>
    <x v="86"/>
    <x v="0"/>
  </r>
  <r>
    <x v="8"/>
    <x v="86"/>
    <x v="87"/>
    <x v="0"/>
  </r>
  <r>
    <x v="8"/>
    <x v="2"/>
    <x v="88"/>
    <x v="1"/>
  </r>
  <r>
    <x v="8"/>
    <x v="87"/>
    <x v="89"/>
    <x v="1"/>
  </r>
  <r>
    <x v="8"/>
    <x v="62"/>
    <x v="90"/>
    <x v="1"/>
  </r>
  <r>
    <x v="8"/>
    <x v="88"/>
    <x v="91"/>
    <x v="1"/>
  </r>
  <r>
    <x v="8"/>
    <x v="89"/>
    <x v="92"/>
    <x v="1"/>
  </r>
  <r>
    <x v="8"/>
    <x v="27"/>
    <x v="93"/>
    <x v="1"/>
  </r>
  <r>
    <x v="8"/>
    <x v="90"/>
    <x v="94"/>
    <x v="1"/>
  </r>
  <r>
    <x v="8"/>
    <x v="25"/>
    <x v="95"/>
    <x v="1"/>
  </r>
  <r>
    <x v="8"/>
    <x v="91"/>
    <x v="96"/>
    <x v="1"/>
  </r>
  <r>
    <x v="8"/>
    <x v="92"/>
    <x v="97"/>
    <x v="1"/>
  </r>
  <r>
    <x v="8"/>
    <x v="93"/>
    <x v="98"/>
    <x v="1"/>
  </r>
  <r>
    <x v="9"/>
    <x v="94"/>
    <x v="99"/>
    <x v="0"/>
  </r>
  <r>
    <x v="9"/>
    <x v="95"/>
    <x v="100"/>
    <x v="0"/>
  </r>
  <r>
    <x v="9"/>
    <x v="96"/>
    <x v="101"/>
    <x v="0"/>
  </r>
  <r>
    <x v="9"/>
    <x v="97"/>
    <x v="102"/>
    <x v="0"/>
  </r>
  <r>
    <x v="9"/>
    <x v="98"/>
    <x v="103"/>
    <x v="0"/>
  </r>
  <r>
    <x v="9"/>
    <x v="99"/>
    <x v="104"/>
    <x v="1"/>
  </r>
  <r>
    <x v="9"/>
    <x v="100"/>
    <x v="105"/>
    <x v="1"/>
  </r>
  <r>
    <x v="9"/>
    <x v="101"/>
    <x v="106"/>
    <x v="1"/>
  </r>
  <r>
    <x v="9"/>
    <x v="102"/>
    <x v="107"/>
    <x v="1"/>
  </r>
  <r>
    <x v="9"/>
    <x v="103"/>
    <x v="108"/>
    <x v="1"/>
  </r>
  <r>
    <x v="9"/>
    <x v="104"/>
    <x v="109"/>
    <x v="1"/>
  </r>
  <r>
    <x v="9"/>
    <x v="105"/>
    <x v="110"/>
    <x v="1"/>
  </r>
  <r>
    <x v="9"/>
    <x v="106"/>
    <x v="111"/>
    <x v="1"/>
  </r>
  <r>
    <x v="9"/>
    <x v="107"/>
    <x v="112"/>
    <x v="1"/>
  </r>
  <r>
    <x v="9"/>
    <x v="108"/>
    <x v="113"/>
    <x v="1"/>
  </r>
  <r>
    <x v="10"/>
    <x v="98"/>
    <x v="114"/>
    <x v="0"/>
  </r>
  <r>
    <x v="10"/>
    <x v="109"/>
    <x v="115"/>
    <x v="0"/>
  </r>
  <r>
    <x v="10"/>
    <x v="110"/>
    <x v="116"/>
    <x v="0"/>
  </r>
  <r>
    <x v="10"/>
    <x v="111"/>
    <x v="117"/>
    <x v="1"/>
  </r>
  <r>
    <x v="10"/>
    <x v="91"/>
    <x v="118"/>
    <x v="1"/>
  </r>
  <r>
    <x v="11"/>
    <x v="112"/>
    <x v="119"/>
    <x v="0"/>
  </r>
  <r>
    <x v="11"/>
    <x v="113"/>
    <x v="120"/>
    <x v="0"/>
  </r>
  <r>
    <x v="11"/>
    <x v="114"/>
    <x v="121"/>
    <x v="0"/>
  </r>
  <r>
    <x v="11"/>
    <x v="115"/>
    <x v="122"/>
    <x v="1"/>
  </r>
  <r>
    <x v="11"/>
    <x v="101"/>
    <x v="123"/>
    <x v="1"/>
  </r>
  <r>
    <x v="11"/>
    <x v="116"/>
    <x v="124"/>
    <x v="1"/>
  </r>
  <r>
    <x v="11"/>
    <x v="117"/>
    <x v="125"/>
    <x v="1"/>
  </r>
  <r>
    <x v="11"/>
    <x v="72"/>
    <x v="126"/>
    <x v="1"/>
  </r>
  <r>
    <x v="12"/>
    <x v="118"/>
    <x v="127"/>
    <x v="0"/>
  </r>
  <r>
    <x v="12"/>
    <x v="119"/>
    <x v="128"/>
    <x v="0"/>
  </r>
  <r>
    <x v="12"/>
    <x v="120"/>
    <x v="129"/>
    <x v="0"/>
  </r>
  <r>
    <x v="12"/>
    <x v="121"/>
    <x v="130"/>
    <x v="0"/>
  </r>
  <r>
    <x v="12"/>
    <x v="122"/>
    <x v="131"/>
    <x v="1"/>
  </r>
  <r>
    <x v="12"/>
    <x v="123"/>
    <x v="132"/>
    <x v="1"/>
  </r>
  <r>
    <x v="12"/>
    <x v="124"/>
    <x v="133"/>
    <x v="1"/>
  </r>
  <r>
    <x v="12"/>
    <x v="125"/>
    <x v="134"/>
    <x v="1"/>
  </r>
  <r>
    <x v="12"/>
    <x v="82"/>
    <x v="135"/>
    <x v="1"/>
  </r>
  <r>
    <x v="12"/>
    <x v="92"/>
    <x v="136"/>
    <x v="1"/>
  </r>
  <r>
    <x v="12"/>
    <x v="126"/>
    <x v="137"/>
    <x v="1"/>
  </r>
  <r>
    <x v="13"/>
    <x v="127"/>
    <x v="138"/>
    <x v="0"/>
  </r>
  <r>
    <x v="13"/>
    <x v="128"/>
    <x v="139"/>
    <x v="0"/>
  </r>
  <r>
    <x v="13"/>
    <x v="129"/>
    <x v="140"/>
    <x v="0"/>
  </r>
  <r>
    <x v="13"/>
    <x v="130"/>
    <x v="141"/>
    <x v="0"/>
  </r>
  <r>
    <x v="13"/>
    <x v="131"/>
    <x v="142"/>
    <x v="1"/>
  </r>
  <r>
    <x v="13"/>
    <x v="25"/>
    <x v="143"/>
    <x v="1"/>
  </r>
  <r>
    <x v="13"/>
    <x v="132"/>
    <x v="144"/>
    <x v="1"/>
  </r>
  <r>
    <x v="13"/>
    <x v="133"/>
    <x v="145"/>
    <x v="1"/>
  </r>
  <r>
    <x v="13"/>
    <x v="134"/>
    <x v="146"/>
    <x v="1"/>
  </r>
  <r>
    <x v="13"/>
    <x v="135"/>
    <x v="147"/>
    <x v="1"/>
  </r>
  <r>
    <x v="13"/>
    <x v="136"/>
    <x v="148"/>
    <x v="1"/>
  </r>
  <r>
    <x v="13"/>
    <x v="137"/>
    <x v="149"/>
    <x v="1"/>
  </r>
  <r>
    <x v="13"/>
    <x v="47"/>
    <x v="150"/>
    <x v="1"/>
  </r>
  <r>
    <x v="13"/>
    <x v="72"/>
    <x v="151"/>
    <x v="1"/>
  </r>
  <r>
    <x v="14"/>
    <x v="138"/>
    <x v="152"/>
    <x v="0"/>
  </r>
  <r>
    <x v="14"/>
    <x v="139"/>
    <x v="153"/>
    <x v="0"/>
  </r>
  <r>
    <x v="14"/>
    <x v="140"/>
    <x v="154"/>
    <x v="0"/>
  </r>
  <r>
    <x v="14"/>
    <x v="50"/>
    <x v="155"/>
    <x v="1"/>
  </r>
  <r>
    <x v="14"/>
    <x v="81"/>
    <x v="156"/>
    <x v="1"/>
  </r>
  <r>
    <x v="14"/>
    <x v="141"/>
    <x v="157"/>
    <x v="1"/>
  </r>
  <r>
    <x v="14"/>
    <x v="136"/>
    <x v="158"/>
    <x v="1"/>
  </r>
  <r>
    <x v="14"/>
    <x v="142"/>
    <x v="159"/>
    <x v="1"/>
  </r>
  <r>
    <x v="14"/>
    <x v="143"/>
    <x v="160"/>
    <x v="1"/>
  </r>
  <r>
    <x v="14"/>
    <x v="144"/>
    <x v="161"/>
    <x v="1"/>
  </r>
  <r>
    <x v="14"/>
    <x v="145"/>
    <x v="162"/>
    <x v="1"/>
  </r>
  <r>
    <x v="14"/>
    <x v="79"/>
    <x v="163"/>
    <x v="1"/>
  </r>
  <r>
    <x v="14"/>
    <x v="146"/>
    <x v="164"/>
    <x v="1"/>
  </r>
  <r>
    <x v="14"/>
    <x v="147"/>
    <x v="165"/>
    <x v="1"/>
  </r>
  <r>
    <x v="14"/>
    <x v="148"/>
    <x v="166"/>
    <x v="1"/>
  </r>
  <r>
    <x v="14"/>
    <x v="149"/>
    <x v="167"/>
    <x v="1"/>
  </r>
  <r>
    <x v="15"/>
    <x v="150"/>
    <x v="168"/>
    <x v="0"/>
  </r>
  <r>
    <x v="15"/>
    <x v="151"/>
    <x v="169"/>
    <x v="0"/>
  </r>
  <r>
    <x v="15"/>
    <x v="152"/>
    <x v="170"/>
    <x v="0"/>
  </r>
  <r>
    <x v="15"/>
    <x v="153"/>
    <x v="171"/>
    <x v="0"/>
  </r>
  <r>
    <x v="15"/>
    <x v="154"/>
    <x v="172"/>
    <x v="0"/>
  </r>
  <r>
    <x v="15"/>
    <x v="155"/>
    <x v="173"/>
    <x v="0"/>
  </r>
  <r>
    <x v="15"/>
    <x v="156"/>
    <x v="174"/>
    <x v="1"/>
  </r>
  <r>
    <x v="15"/>
    <x v="157"/>
    <x v="175"/>
    <x v="1"/>
  </r>
  <r>
    <x v="15"/>
    <x v="158"/>
    <x v="176"/>
    <x v="1"/>
  </r>
  <r>
    <x v="15"/>
    <x v="131"/>
    <x v="177"/>
    <x v="1"/>
  </r>
  <r>
    <x v="15"/>
    <x v="159"/>
    <x v="178"/>
    <x v="1"/>
  </r>
  <r>
    <x v="15"/>
    <x v="160"/>
    <x v="179"/>
    <x v="1"/>
  </r>
  <r>
    <x v="15"/>
    <x v="161"/>
    <x v="180"/>
    <x v="1"/>
  </r>
  <r>
    <x v="15"/>
    <x v="162"/>
    <x v="181"/>
    <x v="1"/>
  </r>
  <r>
    <x v="16"/>
    <x v="163"/>
    <x v="182"/>
    <x v="0"/>
  </r>
  <r>
    <x v="16"/>
    <x v="143"/>
    <x v="183"/>
    <x v="0"/>
  </r>
  <r>
    <x v="16"/>
    <x v="48"/>
    <x v="184"/>
    <x v="0"/>
  </r>
  <r>
    <x v="16"/>
    <x v="75"/>
    <x v="185"/>
    <x v="1"/>
  </r>
  <r>
    <x v="16"/>
    <x v="164"/>
    <x v="186"/>
    <x v="1"/>
  </r>
  <r>
    <x v="16"/>
    <x v="165"/>
    <x v="187"/>
    <x v="1"/>
  </r>
  <r>
    <x v="16"/>
    <x v="166"/>
    <x v="188"/>
    <x v="1"/>
  </r>
  <r>
    <x v="16"/>
    <x v="167"/>
    <x v="189"/>
    <x v="1"/>
  </r>
  <r>
    <x v="16"/>
    <x v="168"/>
    <x v="190"/>
    <x v="1"/>
  </r>
  <r>
    <x v="16"/>
    <x v="5"/>
    <x v="191"/>
    <x v="1"/>
  </r>
  <r>
    <x v="16"/>
    <x v="169"/>
    <x v="192"/>
    <x v="1"/>
  </r>
  <r>
    <x v="16"/>
    <x v="170"/>
    <x v="77"/>
    <x v="1"/>
  </r>
  <r>
    <x v="16"/>
    <x v="171"/>
    <x v="193"/>
    <x v="1"/>
  </r>
  <r>
    <x v="16"/>
    <x v="172"/>
    <x v="194"/>
    <x v="1"/>
  </r>
  <r>
    <x v="16"/>
    <x v="173"/>
    <x v="195"/>
    <x v="1"/>
  </r>
  <r>
    <x v="16"/>
    <x v="174"/>
    <x v="196"/>
    <x v="1"/>
  </r>
  <r>
    <x v="17"/>
    <x v="74"/>
    <x v="197"/>
    <x v="0"/>
  </r>
  <r>
    <x v="17"/>
    <x v="77"/>
    <x v="198"/>
    <x v="0"/>
  </r>
  <r>
    <x v="17"/>
    <x v="175"/>
    <x v="199"/>
    <x v="0"/>
  </r>
  <r>
    <x v="17"/>
    <x v="163"/>
    <x v="200"/>
    <x v="0"/>
  </r>
  <r>
    <x v="17"/>
    <x v="156"/>
    <x v="201"/>
    <x v="0"/>
  </r>
  <r>
    <x v="17"/>
    <x v="71"/>
    <x v="202"/>
    <x v="0"/>
  </r>
  <r>
    <x v="17"/>
    <x v="176"/>
    <x v="203"/>
    <x v="0"/>
  </r>
  <r>
    <x v="17"/>
    <x v="86"/>
    <x v="115"/>
    <x v="0"/>
  </r>
  <r>
    <x v="17"/>
    <x v="177"/>
    <x v="204"/>
    <x v="1"/>
  </r>
  <r>
    <x v="17"/>
    <x v="178"/>
    <x v="205"/>
    <x v="1"/>
  </r>
  <r>
    <x v="17"/>
    <x v="179"/>
    <x v="206"/>
    <x v="1"/>
  </r>
  <r>
    <x v="17"/>
    <x v="180"/>
    <x v="207"/>
    <x v="1"/>
  </r>
  <r>
    <x v="17"/>
    <x v="181"/>
    <x v="208"/>
    <x v="1"/>
  </r>
  <r>
    <x v="17"/>
    <x v="147"/>
    <x v="209"/>
    <x v="1"/>
  </r>
  <r>
    <x v="17"/>
    <x v="182"/>
    <x v="210"/>
    <x v="1"/>
  </r>
  <r>
    <x v="18"/>
    <x v="183"/>
    <x v="211"/>
    <x v="0"/>
  </r>
  <r>
    <x v="18"/>
    <x v="184"/>
    <x v="212"/>
    <x v="0"/>
  </r>
  <r>
    <x v="18"/>
    <x v="17"/>
    <x v="213"/>
    <x v="0"/>
  </r>
  <r>
    <x v="18"/>
    <x v="185"/>
    <x v="214"/>
    <x v="1"/>
  </r>
  <r>
    <x v="18"/>
    <x v="186"/>
    <x v="215"/>
    <x v="1"/>
  </r>
  <r>
    <x v="18"/>
    <x v="187"/>
    <x v="216"/>
    <x v="1"/>
  </r>
  <r>
    <x v="18"/>
    <x v="21"/>
    <x v="217"/>
    <x v="1"/>
  </r>
  <r>
    <x v="18"/>
    <x v="132"/>
    <x v="218"/>
    <x v="1"/>
  </r>
  <r>
    <x v="18"/>
    <x v="188"/>
    <x v="219"/>
    <x v="1"/>
  </r>
  <r>
    <x v="18"/>
    <x v="189"/>
    <x v="220"/>
    <x v="1"/>
  </r>
  <r>
    <x v="18"/>
    <x v="190"/>
    <x v="221"/>
    <x v="1"/>
  </r>
  <r>
    <x v="18"/>
    <x v="191"/>
    <x v="222"/>
    <x v="1"/>
  </r>
  <r>
    <x v="18"/>
    <x v="190"/>
    <x v="223"/>
    <x v="1"/>
  </r>
  <r>
    <x v="18"/>
    <x v="192"/>
    <x v="224"/>
    <x v="1"/>
  </r>
  <r>
    <x v="19"/>
    <x v="186"/>
    <x v="225"/>
    <x v="0"/>
  </r>
  <r>
    <x v="19"/>
    <x v="193"/>
    <x v="226"/>
    <x v="0"/>
  </r>
  <r>
    <x v="19"/>
    <x v="180"/>
    <x v="227"/>
    <x v="0"/>
  </r>
  <r>
    <x v="19"/>
    <x v="106"/>
    <x v="172"/>
    <x v="0"/>
  </r>
  <r>
    <x v="19"/>
    <x v="194"/>
    <x v="228"/>
    <x v="0"/>
  </r>
  <r>
    <x v="19"/>
    <x v="195"/>
    <x v="229"/>
    <x v="0"/>
  </r>
  <r>
    <x v="19"/>
    <x v="196"/>
    <x v="230"/>
    <x v="1"/>
  </r>
  <r>
    <x v="19"/>
    <x v="197"/>
    <x v="231"/>
    <x v="1"/>
  </r>
  <r>
    <x v="19"/>
    <x v="198"/>
    <x v="232"/>
    <x v="1"/>
  </r>
  <r>
    <x v="19"/>
    <x v="53"/>
    <x v="233"/>
    <x v="1"/>
  </r>
  <r>
    <x v="19"/>
    <x v="17"/>
    <x v="234"/>
    <x v="1"/>
  </r>
  <r>
    <x v="19"/>
    <x v="199"/>
    <x v="235"/>
    <x v="1"/>
  </r>
  <r>
    <x v="19"/>
    <x v="200"/>
    <x v="236"/>
    <x v="1"/>
  </r>
  <r>
    <x v="19"/>
    <x v="201"/>
    <x v="237"/>
    <x v="1"/>
  </r>
  <r>
    <x v="19"/>
    <x v="90"/>
    <x v="238"/>
    <x v="1"/>
  </r>
  <r>
    <x v="19"/>
    <x v="202"/>
    <x v="239"/>
    <x v="1"/>
  </r>
  <r>
    <x v="19"/>
    <x v="203"/>
    <x v="240"/>
    <x v="1"/>
  </r>
  <r>
    <x v="19"/>
    <x v="162"/>
    <x v="241"/>
    <x v="1"/>
  </r>
  <r>
    <x v="20"/>
    <x v="99"/>
    <x v="242"/>
    <x v="1"/>
  </r>
  <r>
    <x v="20"/>
    <x v="204"/>
    <x v="243"/>
    <x v="1"/>
  </r>
  <r>
    <x v="20"/>
    <x v="205"/>
    <x v="244"/>
    <x v="1"/>
  </r>
  <r>
    <x v="20"/>
    <x v="152"/>
    <x v="245"/>
    <x v="1"/>
  </r>
  <r>
    <x v="20"/>
    <x v="206"/>
    <x v="246"/>
    <x v="1"/>
  </r>
  <r>
    <x v="20"/>
    <x v="119"/>
    <x v="247"/>
    <x v="1"/>
  </r>
  <r>
    <x v="20"/>
    <x v="144"/>
    <x v="248"/>
    <x v="1"/>
  </r>
  <r>
    <x v="20"/>
    <x v="142"/>
    <x v="249"/>
    <x v="1"/>
  </r>
  <r>
    <x v="20"/>
    <x v="47"/>
    <x v="250"/>
    <x v="1"/>
  </r>
  <r>
    <x v="20"/>
    <x v="126"/>
    <x v="251"/>
    <x v="1"/>
  </r>
  <r>
    <x v="21"/>
    <x v="207"/>
    <x v="252"/>
    <x v="0"/>
  </r>
  <r>
    <x v="21"/>
    <x v="208"/>
    <x v="253"/>
    <x v="0"/>
  </r>
  <r>
    <x v="21"/>
    <x v="209"/>
    <x v="254"/>
    <x v="0"/>
  </r>
  <r>
    <x v="21"/>
    <x v="210"/>
    <x v="255"/>
    <x v="0"/>
  </r>
  <r>
    <x v="21"/>
    <x v="211"/>
    <x v="256"/>
    <x v="0"/>
  </r>
  <r>
    <x v="21"/>
    <x v="39"/>
    <x v="257"/>
    <x v="1"/>
  </r>
  <r>
    <x v="21"/>
    <x v="212"/>
    <x v="258"/>
    <x v="1"/>
  </r>
  <r>
    <x v="21"/>
    <x v="213"/>
    <x v="259"/>
    <x v="1"/>
  </r>
  <r>
    <x v="21"/>
    <x v="77"/>
    <x v="260"/>
    <x v="1"/>
  </r>
  <r>
    <x v="21"/>
    <x v="175"/>
    <x v="261"/>
    <x v="1"/>
  </r>
  <r>
    <x v="21"/>
    <x v="134"/>
    <x v="262"/>
    <x v="1"/>
  </r>
  <r>
    <x v="21"/>
    <x v="192"/>
    <x v="263"/>
    <x v="1"/>
  </r>
  <r>
    <x v="21"/>
    <x v="19"/>
    <x v="264"/>
    <x v="1"/>
  </r>
  <r>
    <x v="21"/>
    <x v="214"/>
    <x v="265"/>
    <x v="1"/>
  </r>
  <r>
    <x v="21"/>
    <x v="20"/>
    <x v="266"/>
    <x v="1"/>
  </r>
  <r>
    <x v="22"/>
    <x v="215"/>
    <x v="267"/>
    <x v="0"/>
  </r>
  <r>
    <x v="22"/>
    <x v="216"/>
    <x v="268"/>
    <x v="0"/>
  </r>
  <r>
    <x v="22"/>
    <x v="217"/>
    <x v="269"/>
    <x v="0"/>
  </r>
  <r>
    <x v="22"/>
    <x v="218"/>
    <x v="270"/>
    <x v="0"/>
  </r>
  <r>
    <x v="22"/>
    <x v="219"/>
    <x v="271"/>
    <x v="0"/>
  </r>
  <r>
    <x v="22"/>
    <x v="198"/>
    <x v="272"/>
    <x v="0"/>
  </r>
  <r>
    <x v="22"/>
    <x v="153"/>
    <x v="273"/>
    <x v="0"/>
  </r>
  <r>
    <x v="22"/>
    <x v="207"/>
    <x v="274"/>
    <x v="0"/>
  </r>
  <r>
    <x v="22"/>
    <x v="220"/>
    <x v="275"/>
    <x v="1"/>
  </r>
  <r>
    <x v="22"/>
    <x v="221"/>
    <x v="276"/>
    <x v="1"/>
  </r>
  <r>
    <x v="22"/>
    <x v="222"/>
    <x v="277"/>
    <x v="1"/>
  </r>
  <r>
    <x v="22"/>
    <x v="223"/>
    <x v="278"/>
    <x v="1"/>
  </r>
  <r>
    <x v="22"/>
    <x v="161"/>
    <x v="279"/>
    <x v="1"/>
  </r>
  <r>
    <x v="22"/>
    <x v="224"/>
    <x v="280"/>
    <x v="1"/>
  </r>
  <r>
    <x v="22"/>
    <x v="225"/>
    <x v="281"/>
    <x v="1"/>
  </r>
  <r>
    <x v="23"/>
    <x v="226"/>
    <x v="282"/>
    <x v="0"/>
  </r>
  <r>
    <x v="23"/>
    <x v="133"/>
    <x v="283"/>
    <x v="0"/>
  </r>
  <r>
    <x v="23"/>
    <x v="227"/>
    <x v="92"/>
    <x v="0"/>
  </r>
  <r>
    <x v="23"/>
    <x v="228"/>
    <x v="284"/>
    <x v="0"/>
  </r>
  <r>
    <x v="23"/>
    <x v="229"/>
    <x v="285"/>
    <x v="0"/>
  </r>
  <r>
    <x v="23"/>
    <x v="230"/>
    <x v="286"/>
    <x v="0"/>
  </r>
  <r>
    <x v="23"/>
    <x v="231"/>
    <x v="287"/>
    <x v="0"/>
  </r>
  <r>
    <x v="23"/>
    <x v="232"/>
    <x v="288"/>
    <x v="0"/>
  </r>
  <r>
    <x v="23"/>
    <x v="233"/>
    <x v="289"/>
    <x v="0"/>
  </r>
  <r>
    <x v="23"/>
    <x v="218"/>
    <x v="290"/>
    <x v="0"/>
  </r>
  <r>
    <x v="23"/>
    <x v="41"/>
    <x v="291"/>
    <x v="1"/>
  </r>
  <r>
    <x v="23"/>
    <x v="234"/>
    <x v="292"/>
    <x v="1"/>
  </r>
  <r>
    <x v="23"/>
    <x v="115"/>
    <x v="293"/>
    <x v="1"/>
  </r>
  <r>
    <x v="23"/>
    <x v="235"/>
    <x v="294"/>
    <x v="1"/>
  </r>
  <r>
    <x v="23"/>
    <x v="236"/>
    <x v="295"/>
    <x v="1"/>
  </r>
  <r>
    <x v="23"/>
    <x v="237"/>
    <x v="296"/>
    <x v="1"/>
  </r>
  <r>
    <x v="23"/>
    <x v="238"/>
    <x v="233"/>
    <x v="1"/>
  </r>
  <r>
    <x v="23"/>
    <x v="239"/>
    <x v="297"/>
    <x v="1"/>
  </r>
  <r>
    <x v="23"/>
    <x v="102"/>
    <x v="298"/>
    <x v="1"/>
  </r>
  <r>
    <x v="23"/>
    <x v="240"/>
    <x v="273"/>
    <x v="1"/>
  </r>
  <r>
    <x v="23"/>
    <x v="229"/>
    <x v="299"/>
    <x v="1"/>
  </r>
  <r>
    <x v="23"/>
    <x v="241"/>
    <x v="300"/>
    <x v="1"/>
  </r>
  <r>
    <x v="23"/>
    <x v="242"/>
    <x v="301"/>
    <x v="1"/>
  </r>
  <r>
    <x v="23"/>
    <x v="243"/>
    <x v="302"/>
    <x v="1"/>
  </r>
  <r>
    <x v="24"/>
    <x v="244"/>
    <x v="303"/>
    <x v="0"/>
  </r>
  <r>
    <x v="24"/>
    <x v="245"/>
    <x v="304"/>
    <x v="0"/>
  </r>
  <r>
    <x v="24"/>
    <x v="119"/>
    <x v="305"/>
    <x v="0"/>
  </r>
  <r>
    <x v="24"/>
    <x v="74"/>
    <x v="306"/>
    <x v="0"/>
  </r>
  <r>
    <x v="24"/>
    <x v="246"/>
    <x v="307"/>
    <x v="0"/>
  </r>
  <r>
    <x v="24"/>
    <x v="247"/>
    <x v="308"/>
    <x v="1"/>
  </r>
  <r>
    <x v="24"/>
    <x v="248"/>
    <x v="309"/>
    <x v="1"/>
  </r>
  <r>
    <x v="24"/>
    <x v="249"/>
    <x v="310"/>
    <x v="1"/>
  </r>
  <r>
    <x v="24"/>
    <x v="250"/>
    <x v="311"/>
    <x v="1"/>
  </r>
  <r>
    <x v="24"/>
    <x v="251"/>
    <x v="312"/>
    <x v="1"/>
  </r>
  <r>
    <x v="24"/>
    <x v="252"/>
    <x v="313"/>
    <x v="1"/>
  </r>
  <r>
    <x v="24"/>
    <x v="253"/>
    <x v="314"/>
    <x v="1"/>
  </r>
  <r>
    <x v="24"/>
    <x v="254"/>
    <x v="315"/>
    <x v="1"/>
  </r>
  <r>
    <x v="24"/>
    <x v="255"/>
    <x v="316"/>
    <x v="1"/>
  </r>
  <r>
    <x v="24"/>
    <x v="127"/>
    <x v="317"/>
    <x v="1"/>
  </r>
  <r>
    <x v="24"/>
    <x v="256"/>
    <x v="318"/>
    <x v="1"/>
  </r>
  <r>
    <x v="24"/>
    <x v="53"/>
    <x v="319"/>
    <x v="1"/>
  </r>
  <r>
    <x v="24"/>
    <x v="257"/>
    <x v="320"/>
    <x v="1"/>
  </r>
  <r>
    <x v="24"/>
    <x v="116"/>
    <x v="321"/>
    <x v="1"/>
  </r>
  <r>
    <x v="24"/>
    <x v="190"/>
    <x v="322"/>
    <x v="1"/>
  </r>
  <r>
    <x v="24"/>
    <x v="235"/>
    <x v="323"/>
    <x v="1"/>
  </r>
  <r>
    <x v="24"/>
    <x v="258"/>
    <x v="324"/>
    <x v="1"/>
  </r>
  <r>
    <x v="24"/>
    <x v="28"/>
    <x v="325"/>
    <x v="1"/>
  </r>
  <r>
    <x v="25"/>
    <x v="259"/>
    <x v="326"/>
    <x v="0"/>
  </r>
  <r>
    <x v="25"/>
    <x v="249"/>
    <x v="327"/>
    <x v="0"/>
  </r>
  <r>
    <x v="25"/>
    <x v="180"/>
    <x v="328"/>
    <x v="0"/>
  </r>
  <r>
    <x v="25"/>
    <x v="260"/>
    <x v="329"/>
    <x v="0"/>
  </r>
  <r>
    <x v="25"/>
    <x v="261"/>
    <x v="330"/>
    <x v="0"/>
  </r>
  <r>
    <x v="25"/>
    <x v="262"/>
    <x v="331"/>
    <x v="0"/>
  </r>
  <r>
    <x v="25"/>
    <x v="263"/>
    <x v="332"/>
    <x v="0"/>
  </r>
  <r>
    <x v="25"/>
    <x v="264"/>
    <x v="333"/>
    <x v="0"/>
  </r>
  <r>
    <x v="25"/>
    <x v="265"/>
    <x v="334"/>
    <x v="0"/>
  </r>
  <r>
    <x v="25"/>
    <x v="266"/>
    <x v="335"/>
    <x v="0"/>
  </r>
  <r>
    <x v="25"/>
    <x v="267"/>
    <x v="336"/>
    <x v="1"/>
  </r>
  <r>
    <x v="25"/>
    <x v="268"/>
    <x v="337"/>
    <x v="1"/>
  </r>
  <r>
    <x v="25"/>
    <x v="269"/>
    <x v="338"/>
    <x v="1"/>
  </r>
  <r>
    <x v="25"/>
    <x v="270"/>
    <x v="339"/>
    <x v="1"/>
  </r>
  <r>
    <x v="25"/>
    <x v="222"/>
    <x v="340"/>
    <x v="1"/>
  </r>
  <r>
    <x v="25"/>
    <x v="271"/>
    <x v="341"/>
    <x v="1"/>
  </r>
  <r>
    <x v="25"/>
    <x v="272"/>
    <x v="342"/>
    <x v="1"/>
  </r>
  <r>
    <x v="25"/>
    <x v="147"/>
    <x v="343"/>
    <x v="1"/>
  </r>
  <r>
    <x v="25"/>
    <x v="273"/>
    <x v="344"/>
    <x v="1"/>
  </r>
  <r>
    <x v="25"/>
    <x v="225"/>
    <x v="345"/>
    <x v="1"/>
  </r>
  <r>
    <x v="25"/>
    <x v="173"/>
    <x v="346"/>
    <x v="1"/>
  </r>
  <r>
    <x v="26"/>
    <x v="274"/>
    <x v="347"/>
    <x v="0"/>
  </r>
  <r>
    <x v="26"/>
    <x v="1"/>
    <x v="348"/>
    <x v="0"/>
  </r>
  <r>
    <x v="26"/>
    <x v="101"/>
    <x v="349"/>
    <x v="0"/>
  </r>
  <r>
    <x v="26"/>
    <x v="166"/>
    <x v="350"/>
    <x v="0"/>
  </r>
  <r>
    <x v="26"/>
    <x v="275"/>
    <x v="351"/>
    <x v="0"/>
  </r>
  <r>
    <x v="26"/>
    <x v="81"/>
    <x v="352"/>
    <x v="0"/>
  </r>
  <r>
    <x v="26"/>
    <x v="275"/>
    <x v="353"/>
    <x v="0"/>
  </r>
  <r>
    <x v="26"/>
    <x v="276"/>
    <x v="354"/>
    <x v="1"/>
  </r>
  <r>
    <x v="26"/>
    <x v="277"/>
    <x v="355"/>
    <x v="1"/>
  </r>
  <r>
    <x v="26"/>
    <x v="84"/>
    <x v="356"/>
    <x v="1"/>
  </r>
  <r>
    <x v="26"/>
    <x v="150"/>
    <x v="357"/>
    <x v="1"/>
  </r>
  <r>
    <x v="26"/>
    <x v="213"/>
    <x v="358"/>
    <x v="1"/>
  </r>
  <r>
    <x v="26"/>
    <x v="278"/>
    <x v="359"/>
    <x v="1"/>
  </r>
  <r>
    <x v="26"/>
    <x v="279"/>
    <x v="360"/>
    <x v="1"/>
  </r>
  <r>
    <x v="26"/>
    <x v="280"/>
    <x v="361"/>
    <x v="1"/>
  </r>
  <r>
    <x v="26"/>
    <x v="281"/>
    <x v="362"/>
    <x v="1"/>
  </r>
  <r>
    <x v="26"/>
    <x v="214"/>
    <x v="363"/>
    <x v="1"/>
  </r>
  <r>
    <x v="27"/>
    <x v="282"/>
    <x v="364"/>
    <x v="0"/>
  </r>
  <r>
    <x v="27"/>
    <x v="283"/>
    <x v="365"/>
    <x v="0"/>
  </r>
  <r>
    <x v="27"/>
    <x v="95"/>
    <x v="366"/>
    <x v="0"/>
  </r>
  <r>
    <x v="27"/>
    <x v="284"/>
    <x v="367"/>
    <x v="0"/>
  </r>
  <r>
    <x v="27"/>
    <x v="285"/>
    <x v="368"/>
    <x v="0"/>
  </r>
  <r>
    <x v="27"/>
    <x v="286"/>
    <x v="369"/>
    <x v="0"/>
  </r>
  <r>
    <x v="27"/>
    <x v="202"/>
    <x v="370"/>
    <x v="0"/>
  </r>
  <r>
    <x v="27"/>
    <x v="287"/>
    <x v="371"/>
    <x v="0"/>
  </r>
  <r>
    <x v="27"/>
    <x v="288"/>
    <x v="372"/>
    <x v="0"/>
  </r>
  <r>
    <x v="27"/>
    <x v="140"/>
    <x v="373"/>
    <x v="1"/>
  </r>
  <r>
    <x v="27"/>
    <x v="208"/>
    <x v="374"/>
    <x v="1"/>
  </r>
  <r>
    <x v="27"/>
    <x v="289"/>
    <x v="375"/>
    <x v="1"/>
  </r>
  <r>
    <x v="27"/>
    <x v="99"/>
    <x v="376"/>
    <x v="1"/>
  </r>
  <r>
    <x v="27"/>
    <x v="290"/>
    <x v="377"/>
    <x v="1"/>
  </r>
  <r>
    <x v="27"/>
    <x v="291"/>
    <x v="378"/>
    <x v="1"/>
  </r>
  <r>
    <x v="27"/>
    <x v="68"/>
    <x v="379"/>
    <x v="1"/>
  </r>
  <r>
    <x v="27"/>
    <x v="292"/>
    <x v="380"/>
    <x v="1"/>
  </r>
  <r>
    <x v="28"/>
    <x v="85"/>
    <x v="381"/>
    <x v="0"/>
  </r>
  <r>
    <x v="28"/>
    <x v="239"/>
    <x v="382"/>
    <x v="0"/>
  </r>
  <r>
    <x v="28"/>
    <x v="293"/>
    <x v="383"/>
    <x v="0"/>
  </r>
  <r>
    <x v="28"/>
    <x v="16"/>
    <x v="384"/>
    <x v="0"/>
  </r>
  <r>
    <x v="28"/>
    <x v="294"/>
    <x v="385"/>
    <x v="0"/>
  </r>
  <r>
    <x v="28"/>
    <x v="170"/>
    <x v="157"/>
    <x v="1"/>
  </r>
  <r>
    <x v="28"/>
    <x v="137"/>
    <x v="386"/>
    <x v="1"/>
  </r>
  <r>
    <x v="28"/>
    <x v="155"/>
    <x v="387"/>
    <x v="1"/>
  </r>
  <r>
    <x v="28"/>
    <x v="228"/>
    <x v="388"/>
    <x v="1"/>
  </r>
  <r>
    <x v="28"/>
    <x v="295"/>
    <x v="389"/>
    <x v="1"/>
  </r>
  <r>
    <x v="28"/>
    <x v="296"/>
    <x v="390"/>
    <x v="1"/>
  </r>
  <r>
    <x v="28"/>
    <x v="207"/>
    <x v="391"/>
    <x v="1"/>
  </r>
  <r>
    <x v="28"/>
    <x v="197"/>
    <x v="392"/>
    <x v="1"/>
  </r>
  <r>
    <x v="28"/>
    <x v="297"/>
    <x v="393"/>
    <x v="1"/>
  </r>
  <r>
    <x v="28"/>
    <x v="191"/>
    <x v="394"/>
    <x v="1"/>
  </r>
  <r>
    <x v="28"/>
    <x v="298"/>
    <x v="395"/>
    <x v="1"/>
  </r>
  <r>
    <x v="29"/>
    <x v="299"/>
    <x v="396"/>
    <x v="0"/>
  </r>
  <r>
    <x v="29"/>
    <x v="300"/>
    <x v="397"/>
    <x v="0"/>
  </r>
  <r>
    <x v="29"/>
    <x v="301"/>
    <x v="398"/>
    <x v="0"/>
  </r>
  <r>
    <x v="29"/>
    <x v="302"/>
    <x v="399"/>
    <x v="0"/>
  </r>
  <r>
    <x v="29"/>
    <x v="303"/>
    <x v="400"/>
    <x v="0"/>
  </r>
  <r>
    <x v="29"/>
    <x v="217"/>
    <x v="401"/>
    <x v="0"/>
  </r>
  <r>
    <x v="29"/>
    <x v="207"/>
    <x v="402"/>
    <x v="0"/>
  </r>
  <r>
    <x v="29"/>
    <x v="304"/>
    <x v="403"/>
    <x v="0"/>
  </r>
  <r>
    <x v="29"/>
    <x v="305"/>
    <x v="404"/>
    <x v="1"/>
  </r>
  <r>
    <x v="29"/>
    <x v="306"/>
    <x v="405"/>
    <x v="1"/>
  </r>
  <r>
    <x v="29"/>
    <x v="112"/>
    <x v="406"/>
    <x v="1"/>
  </r>
  <r>
    <x v="29"/>
    <x v="130"/>
    <x v="407"/>
    <x v="1"/>
  </r>
  <r>
    <x v="29"/>
    <x v="133"/>
    <x v="408"/>
    <x v="1"/>
  </r>
  <r>
    <x v="29"/>
    <x v="307"/>
    <x v="409"/>
    <x v="1"/>
  </r>
  <r>
    <x v="29"/>
    <x v="171"/>
    <x v="410"/>
    <x v="1"/>
  </r>
  <r>
    <x v="29"/>
    <x v="117"/>
    <x v="411"/>
    <x v="1"/>
  </r>
  <r>
    <x v="29"/>
    <x v="224"/>
    <x v="412"/>
    <x v="1"/>
  </r>
  <r>
    <x v="29"/>
    <x v="298"/>
    <x v="413"/>
    <x v="1"/>
  </r>
  <r>
    <x v="30"/>
    <x v="308"/>
    <x v="414"/>
    <x v="0"/>
  </r>
  <r>
    <x v="30"/>
    <x v="309"/>
    <x v="415"/>
    <x v="0"/>
  </r>
  <r>
    <x v="30"/>
    <x v="310"/>
    <x v="416"/>
    <x v="0"/>
  </r>
  <r>
    <x v="30"/>
    <x v="311"/>
    <x v="417"/>
    <x v="0"/>
  </r>
  <r>
    <x v="30"/>
    <x v="312"/>
    <x v="418"/>
    <x v="0"/>
  </r>
  <r>
    <x v="30"/>
    <x v="54"/>
    <x v="419"/>
    <x v="0"/>
  </r>
  <r>
    <x v="30"/>
    <x v="313"/>
    <x v="420"/>
    <x v="0"/>
  </r>
  <r>
    <x v="30"/>
    <x v="15"/>
    <x v="421"/>
    <x v="0"/>
  </r>
  <r>
    <x v="30"/>
    <x v="314"/>
    <x v="422"/>
    <x v="0"/>
  </r>
  <r>
    <x v="30"/>
    <x v="315"/>
    <x v="423"/>
    <x v="0"/>
  </r>
  <r>
    <x v="30"/>
    <x v="316"/>
    <x v="424"/>
    <x v="1"/>
  </r>
  <r>
    <x v="30"/>
    <x v="317"/>
    <x v="425"/>
    <x v="0"/>
  </r>
  <r>
    <x v="30"/>
    <x v="318"/>
    <x v="426"/>
    <x v="1"/>
  </r>
  <r>
    <x v="30"/>
    <x v="319"/>
    <x v="427"/>
    <x v="1"/>
  </r>
  <r>
    <x v="30"/>
    <x v="49"/>
    <x v="428"/>
    <x v="1"/>
  </r>
  <r>
    <x v="30"/>
    <x v="320"/>
    <x v="429"/>
    <x v="1"/>
  </r>
  <r>
    <x v="30"/>
    <x v="185"/>
    <x v="430"/>
    <x v="1"/>
  </r>
  <r>
    <x v="30"/>
    <x v="321"/>
    <x v="431"/>
    <x v="1"/>
  </r>
  <r>
    <x v="30"/>
    <x v="108"/>
    <x v="432"/>
    <x v="1"/>
  </r>
  <r>
    <x v="31"/>
    <x v="322"/>
    <x v="433"/>
    <x v="1"/>
  </r>
  <r>
    <x v="31"/>
    <x v="323"/>
    <x v="434"/>
    <x v="1"/>
  </r>
  <r>
    <x v="31"/>
    <x v="324"/>
    <x v="435"/>
    <x v="1"/>
  </r>
  <r>
    <x v="31"/>
    <x v="44"/>
    <x v="436"/>
    <x v="1"/>
  </r>
  <r>
    <x v="31"/>
    <x v="325"/>
    <x v="437"/>
    <x v="1"/>
  </r>
  <r>
    <x v="31"/>
    <x v="294"/>
    <x v="438"/>
    <x v="1"/>
  </r>
  <r>
    <x v="31"/>
    <x v="326"/>
    <x v="439"/>
    <x v="1"/>
  </r>
  <r>
    <x v="31"/>
    <x v="327"/>
    <x v="440"/>
    <x v="1"/>
  </r>
  <r>
    <x v="31"/>
    <x v="328"/>
    <x v="441"/>
    <x v="1"/>
  </r>
  <r>
    <x v="31"/>
    <x v="329"/>
    <x v="442"/>
    <x v="1"/>
  </r>
  <r>
    <x v="31"/>
    <x v="185"/>
    <x v="443"/>
    <x v="1"/>
  </r>
  <r>
    <x v="32"/>
    <x v="67"/>
    <x v="444"/>
    <x v="0"/>
  </r>
  <r>
    <x v="32"/>
    <x v="330"/>
    <x v="445"/>
    <x v="0"/>
  </r>
  <r>
    <x v="32"/>
    <x v="331"/>
    <x v="446"/>
    <x v="0"/>
  </r>
  <r>
    <x v="32"/>
    <x v="283"/>
    <x v="447"/>
    <x v="0"/>
  </r>
  <r>
    <x v="32"/>
    <x v="243"/>
    <x v="448"/>
    <x v="1"/>
  </r>
  <r>
    <x v="32"/>
    <x v="151"/>
    <x v="449"/>
    <x v="1"/>
  </r>
  <r>
    <x v="32"/>
    <x v="162"/>
    <x v="450"/>
    <x v="1"/>
  </r>
  <r>
    <x v="32"/>
    <x v="332"/>
    <x v="451"/>
    <x v="1"/>
  </r>
  <r>
    <x v="33"/>
    <x v="269"/>
    <x v="452"/>
    <x v="0"/>
  </r>
  <r>
    <x v="33"/>
    <x v="333"/>
    <x v="453"/>
    <x v="0"/>
  </r>
  <r>
    <x v="33"/>
    <x v="334"/>
    <x v="454"/>
    <x v="0"/>
  </r>
  <r>
    <x v="33"/>
    <x v="335"/>
    <x v="455"/>
    <x v="0"/>
  </r>
  <r>
    <x v="33"/>
    <x v="299"/>
    <x v="456"/>
    <x v="0"/>
  </r>
  <r>
    <x v="33"/>
    <x v="336"/>
    <x v="457"/>
    <x v="0"/>
  </r>
  <r>
    <x v="33"/>
    <x v="128"/>
    <x v="458"/>
    <x v="0"/>
  </r>
  <r>
    <x v="33"/>
    <x v="337"/>
    <x v="459"/>
    <x v="0"/>
  </r>
  <r>
    <x v="33"/>
    <x v="146"/>
    <x v="460"/>
    <x v="1"/>
  </r>
  <r>
    <x v="33"/>
    <x v="256"/>
    <x v="461"/>
    <x v="1"/>
  </r>
  <r>
    <x v="33"/>
    <x v="278"/>
    <x v="462"/>
    <x v="1"/>
  </r>
  <r>
    <x v="33"/>
    <x v="156"/>
    <x v="275"/>
    <x v="1"/>
  </r>
  <r>
    <x v="33"/>
    <x v="338"/>
    <x v="463"/>
    <x v="1"/>
  </r>
  <r>
    <x v="33"/>
    <x v="171"/>
    <x v="464"/>
    <x v="1"/>
  </r>
  <r>
    <x v="34"/>
    <x v="113"/>
    <x v="465"/>
    <x v="0"/>
  </r>
  <r>
    <x v="34"/>
    <x v="255"/>
    <x v="466"/>
    <x v="0"/>
  </r>
  <r>
    <x v="34"/>
    <x v="249"/>
    <x v="467"/>
    <x v="0"/>
  </r>
  <r>
    <x v="34"/>
    <x v="339"/>
    <x v="468"/>
    <x v="0"/>
  </r>
  <r>
    <x v="34"/>
    <x v="52"/>
    <x v="469"/>
    <x v="0"/>
  </r>
  <r>
    <x v="34"/>
    <x v="275"/>
    <x v="470"/>
    <x v="0"/>
  </r>
  <r>
    <x v="34"/>
    <x v="196"/>
    <x v="471"/>
    <x v="0"/>
  </r>
  <r>
    <x v="34"/>
    <x v="340"/>
    <x v="472"/>
    <x v="1"/>
  </r>
  <r>
    <x v="34"/>
    <x v="110"/>
    <x v="473"/>
    <x v="1"/>
  </r>
  <r>
    <x v="34"/>
    <x v="55"/>
    <x v="474"/>
    <x v="1"/>
  </r>
  <r>
    <x v="34"/>
    <x v="213"/>
    <x v="475"/>
    <x v="1"/>
  </r>
  <r>
    <x v="34"/>
    <x v="341"/>
    <x v="476"/>
    <x v="1"/>
  </r>
  <r>
    <x v="34"/>
    <x v="342"/>
    <x v="477"/>
    <x v="1"/>
  </r>
  <r>
    <x v="34"/>
    <x v="160"/>
    <x v="478"/>
    <x v="1"/>
  </r>
  <r>
    <x v="34"/>
    <x v="320"/>
    <x v="479"/>
    <x v="1"/>
  </r>
  <r>
    <x v="34"/>
    <x v="20"/>
    <x v="480"/>
    <x v="1"/>
  </r>
  <r>
    <x v="35"/>
    <x v="123"/>
    <x v="481"/>
    <x v="0"/>
  </r>
  <r>
    <x v="35"/>
    <x v="40"/>
    <x v="482"/>
    <x v="0"/>
  </r>
  <r>
    <x v="35"/>
    <x v="343"/>
    <x v="483"/>
    <x v="0"/>
  </r>
  <r>
    <x v="35"/>
    <x v="344"/>
    <x v="484"/>
    <x v="0"/>
  </r>
  <r>
    <x v="35"/>
    <x v="194"/>
    <x v="485"/>
    <x v="0"/>
  </r>
  <r>
    <x v="35"/>
    <x v="345"/>
    <x v="486"/>
    <x v="0"/>
  </r>
  <r>
    <x v="35"/>
    <x v="346"/>
    <x v="487"/>
    <x v="0"/>
  </r>
  <r>
    <x v="35"/>
    <x v="156"/>
    <x v="488"/>
    <x v="0"/>
  </r>
  <r>
    <x v="35"/>
    <x v="347"/>
    <x v="489"/>
    <x v="1"/>
  </r>
  <r>
    <x v="35"/>
    <x v="348"/>
    <x v="490"/>
    <x v="1"/>
  </r>
  <r>
    <x v="35"/>
    <x v="349"/>
    <x v="491"/>
    <x v="1"/>
  </r>
  <r>
    <x v="35"/>
    <x v="350"/>
    <x v="492"/>
    <x v="1"/>
  </r>
  <r>
    <x v="35"/>
    <x v="351"/>
    <x v="493"/>
    <x v="1"/>
  </r>
  <r>
    <x v="35"/>
    <x v="352"/>
    <x v="401"/>
    <x v="1"/>
  </r>
  <r>
    <x v="35"/>
    <x v="352"/>
    <x v="494"/>
    <x v="1"/>
  </r>
  <r>
    <x v="35"/>
    <x v="353"/>
    <x v="495"/>
    <x v="1"/>
  </r>
  <r>
    <x v="35"/>
    <x v="354"/>
    <x v="496"/>
    <x v="1"/>
  </r>
  <r>
    <x v="35"/>
    <x v="214"/>
    <x v="497"/>
    <x v="1"/>
  </r>
  <r>
    <x v="35"/>
    <x v="355"/>
    <x v="498"/>
    <x v="1"/>
  </r>
  <r>
    <x v="36"/>
    <x v="323"/>
    <x v="499"/>
    <x v="0"/>
  </r>
  <r>
    <x v="36"/>
    <x v="133"/>
    <x v="255"/>
    <x v="0"/>
  </r>
  <r>
    <x v="36"/>
    <x v="218"/>
    <x v="500"/>
    <x v="1"/>
  </r>
  <r>
    <x v="36"/>
    <x v="128"/>
    <x v="501"/>
    <x v="1"/>
  </r>
  <r>
    <x v="36"/>
    <x v="356"/>
    <x v="502"/>
    <x v="1"/>
  </r>
  <r>
    <x v="36"/>
    <x v="109"/>
    <x v="503"/>
    <x v="1"/>
  </r>
  <r>
    <x v="36"/>
    <x v="92"/>
    <x v="504"/>
    <x v="1"/>
  </r>
  <r>
    <x v="36"/>
    <x v="18"/>
    <x v="505"/>
    <x v="1"/>
  </r>
  <r>
    <x v="37"/>
    <x v="269"/>
    <x v="506"/>
    <x v="0"/>
  </r>
  <r>
    <x v="37"/>
    <x v="252"/>
    <x v="507"/>
    <x v="0"/>
  </r>
  <r>
    <x v="37"/>
    <x v="357"/>
    <x v="508"/>
    <x v="0"/>
  </r>
  <r>
    <x v="37"/>
    <x v="358"/>
    <x v="509"/>
    <x v="0"/>
  </r>
  <r>
    <x v="37"/>
    <x v="37"/>
    <x v="16"/>
    <x v="0"/>
  </r>
  <r>
    <x v="37"/>
    <x v="74"/>
    <x v="510"/>
    <x v="0"/>
  </r>
  <r>
    <x v="37"/>
    <x v="359"/>
    <x v="511"/>
    <x v="0"/>
  </r>
  <r>
    <x v="37"/>
    <x v="95"/>
    <x v="512"/>
    <x v="0"/>
  </r>
  <r>
    <x v="37"/>
    <x v="360"/>
    <x v="401"/>
    <x v="0"/>
  </r>
  <r>
    <x v="37"/>
    <x v="361"/>
    <x v="513"/>
    <x v="1"/>
  </r>
  <r>
    <x v="37"/>
    <x v="362"/>
    <x v="17"/>
    <x v="0"/>
  </r>
  <r>
    <x v="37"/>
    <x v="180"/>
    <x v="514"/>
    <x v="1"/>
  </r>
  <r>
    <x v="37"/>
    <x v="307"/>
    <x v="515"/>
    <x v="1"/>
  </r>
  <r>
    <x v="37"/>
    <x v="363"/>
    <x v="516"/>
    <x v="1"/>
  </r>
  <r>
    <x v="37"/>
    <x v="271"/>
    <x v="517"/>
    <x v="1"/>
  </r>
  <r>
    <x v="37"/>
    <x v="364"/>
    <x v="518"/>
    <x v="1"/>
  </r>
  <r>
    <x v="37"/>
    <x v="365"/>
    <x v="519"/>
    <x v="1"/>
  </r>
  <r>
    <x v="37"/>
    <x v="366"/>
    <x v="520"/>
    <x v="1"/>
  </r>
  <r>
    <x v="37"/>
    <x v="367"/>
    <x v="521"/>
    <x v="1"/>
  </r>
  <r>
    <x v="38"/>
    <x v="85"/>
    <x v="522"/>
    <x v="0"/>
  </r>
  <r>
    <x v="38"/>
    <x v="24"/>
    <x v="523"/>
    <x v="0"/>
  </r>
  <r>
    <x v="38"/>
    <x v="105"/>
    <x v="524"/>
    <x v="0"/>
  </r>
  <r>
    <x v="38"/>
    <x v="334"/>
    <x v="405"/>
    <x v="0"/>
  </r>
  <r>
    <x v="38"/>
    <x v="245"/>
    <x v="525"/>
    <x v="1"/>
  </r>
  <r>
    <x v="38"/>
    <x v="237"/>
    <x v="526"/>
    <x v="1"/>
  </r>
  <r>
    <x v="38"/>
    <x v="203"/>
    <x v="527"/>
    <x v="1"/>
  </r>
  <r>
    <x v="38"/>
    <x v="93"/>
    <x v="528"/>
    <x v="1"/>
  </r>
  <r>
    <x v="38"/>
    <x v="258"/>
    <x v="529"/>
    <x v="1"/>
  </r>
  <r>
    <x v="39"/>
    <x v="101"/>
    <x v="530"/>
    <x v="0"/>
  </r>
  <r>
    <x v="39"/>
    <x v="62"/>
    <x v="531"/>
    <x v="0"/>
  </r>
  <r>
    <x v="39"/>
    <x v="291"/>
    <x v="532"/>
    <x v="1"/>
  </r>
  <r>
    <x v="39"/>
    <x v="360"/>
    <x v="533"/>
    <x v="1"/>
  </r>
  <r>
    <x v="39"/>
    <x v="264"/>
    <x v="534"/>
    <x v="1"/>
  </r>
  <r>
    <x v="39"/>
    <x v="368"/>
    <x v="535"/>
    <x v="1"/>
  </r>
  <r>
    <x v="39"/>
    <x v="126"/>
    <x v="536"/>
    <x v="1"/>
  </r>
  <r>
    <x v="39"/>
    <x v="224"/>
    <x v="537"/>
    <x v="1"/>
  </r>
  <r>
    <x v="40"/>
    <x v="27"/>
    <x v="538"/>
    <x v="0"/>
  </r>
  <r>
    <x v="40"/>
    <x v="369"/>
    <x v="539"/>
    <x v="0"/>
  </r>
  <r>
    <x v="40"/>
    <x v="44"/>
    <x v="23"/>
    <x v="0"/>
  </r>
  <r>
    <x v="40"/>
    <x v="370"/>
    <x v="540"/>
    <x v="0"/>
  </r>
  <r>
    <x v="40"/>
    <x v="371"/>
    <x v="541"/>
    <x v="1"/>
  </r>
  <r>
    <x v="40"/>
    <x v="9"/>
    <x v="542"/>
    <x v="1"/>
  </r>
  <r>
    <x v="40"/>
    <x v="111"/>
    <x v="543"/>
    <x v="1"/>
  </r>
  <r>
    <x v="40"/>
    <x v="372"/>
    <x v="544"/>
    <x v="1"/>
  </r>
  <r>
    <x v="40"/>
    <x v="258"/>
    <x v="545"/>
    <x v="1"/>
  </r>
  <r>
    <x v="40"/>
    <x v="182"/>
    <x v="546"/>
    <x v="1"/>
  </r>
  <r>
    <x v="40"/>
    <x v="258"/>
    <x v="547"/>
    <x v="1"/>
  </r>
  <r>
    <x v="41"/>
    <x v="51"/>
    <x v="351"/>
    <x v="0"/>
  </r>
  <r>
    <x v="41"/>
    <x v="373"/>
    <x v="548"/>
    <x v="0"/>
  </r>
  <r>
    <x v="41"/>
    <x v="32"/>
    <x v="549"/>
    <x v="0"/>
  </r>
  <r>
    <x v="41"/>
    <x v="54"/>
    <x v="550"/>
    <x v="1"/>
  </r>
  <r>
    <x v="41"/>
    <x v="348"/>
    <x v="551"/>
    <x v="1"/>
  </r>
  <r>
    <x v="41"/>
    <x v="374"/>
    <x v="212"/>
    <x v="1"/>
  </r>
  <r>
    <x v="41"/>
    <x v="4"/>
    <x v="552"/>
    <x v="1"/>
  </r>
  <r>
    <x v="41"/>
    <x v="115"/>
    <x v="213"/>
    <x v="1"/>
  </r>
  <r>
    <x v="41"/>
    <x v="44"/>
    <x v="553"/>
    <x v="1"/>
  </r>
  <r>
    <x v="41"/>
    <x v="18"/>
    <x v="554"/>
    <x v="1"/>
  </r>
  <r>
    <x v="42"/>
    <x v="375"/>
    <x v="555"/>
    <x v="0"/>
  </r>
  <r>
    <x v="42"/>
    <x v="376"/>
    <x v="556"/>
    <x v="0"/>
  </r>
  <r>
    <x v="42"/>
    <x v="291"/>
    <x v="557"/>
    <x v="0"/>
  </r>
  <r>
    <x v="42"/>
    <x v="52"/>
    <x v="558"/>
    <x v="0"/>
  </r>
  <r>
    <x v="42"/>
    <x v="377"/>
    <x v="559"/>
    <x v="0"/>
  </r>
  <r>
    <x v="42"/>
    <x v="378"/>
    <x v="560"/>
    <x v="1"/>
  </r>
  <r>
    <x v="42"/>
    <x v="379"/>
    <x v="561"/>
    <x v="1"/>
  </r>
  <r>
    <x v="42"/>
    <x v="301"/>
    <x v="562"/>
    <x v="1"/>
  </r>
  <r>
    <x v="42"/>
    <x v="261"/>
    <x v="563"/>
    <x v="1"/>
  </r>
  <r>
    <x v="42"/>
    <x v="235"/>
    <x v="564"/>
    <x v="1"/>
  </r>
  <r>
    <x v="43"/>
    <x v="83"/>
    <x v="565"/>
    <x v="0"/>
  </r>
  <r>
    <x v="43"/>
    <x v="380"/>
    <x v="566"/>
    <x v="0"/>
  </r>
  <r>
    <x v="43"/>
    <x v="381"/>
    <x v="567"/>
    <x v="1"/>
  </r>
  <r>
    <x v="43"/>
    <x v="82"/>
    <x v="568"/>
    <x v="1"/>
  </r>
  <r>
    <x v="43"/>
    <x v="18"/>
    <x v="569"/>
    <x v="1"/>
  </r>
  <r>
    <x v="43"/>
    <x v="382"/>
    <x v="570"/>
    <x v="1"/>
  </r>
  <r>
    <x v="44"/>
    <x v="383"/>
    <x v="571"/>
    <x v="0"/>
  </r>
  <r>
    <x v="44"/>
    <x v="384"/>
    <x v="572"/>
    <x v="0"/>
  </r>
  <r>
    <x v="44"/>
    <x v="163"/>
    <x v="573"/>
    <x v="1"/>
  </r>
  <r>
    <x v="44"/>
    <x v="225"/>
    <x v="149"/>
    <x v="1"/>
  </r>
  <r>
    <x v="45"/>
    <x v="385"/>
    <x v="574"/>
    <x v="0"/>
  </r>
  <r>
    <x v="45"/>
    <x v="314"/>
    <x v="575"/>
    <x v="0"/>
  </r>
  <r>
    <x v="45"/>
    <x v="3"/>
    <x v="576"/>
    <x v="1"/>
  </r>
  <r>
    <x v="45"/>
    <x v="259"/>
    <x v="577"/>
    <x v="1"/>
  </r>
  <r>
    <x v="45"/>
    <x v="386"/>
    <x v="578"/>
    <x v="1"/>
  </r>
  <r>
    <x v="45"/>
    <x v="387"/>
    <x v="579"/>
    <x v="1"/>
  </r>
  <r>
    <x v="45"/>
    <x v="298"/>
    <x v="580"/>
    <x v="1"/>
  </r>
  <r>
    <x v="46"/>
    <x v="264"/>
    <x v="581"/>
    <x v="0"/>
  </r>
  <r>
    <x v="46"/>
    <x v="184"/>
    <x v="582"/>
    <x v="0"/>
  </r>
  <r>
    <x v="46"/>
    <x v="388"/>
    <x v="583"/>
    <x v="0"/>
  </r>
  <r>
    <x v="46"/>
    <x v="389"/>
    <x v="584"/>
    <x v="0"/>
  </r>
  <r>
    <x v="46"/>
    <x v="375"/>
    <x v="585"/>
    <x v="0"/>
  </r>
  <r>
    <x v="46"/>
    <x v="390"/>
    <x v="586"/>
    <x v="1"/>
  </r>
  <r>
    <x v="46"/>
    <x v="367"/>
    <x v="587"/>
    <x v="1"/>
  </r>
  <r>
    <x v="47"/>
    <x v="206"/>
    <x v="588"/>
    <x v="0"/>
  </r>
  <r>
    <x v="47"/>
    <x v="212"/>
    <x v="589"/>
    <x v="0"/>
  </r>
  <r>
    <x v="47"/>
    <x v="235"/>
    <x v="590"/>
    <x v="1"/>
  </r>
  <r>
    <x v="47"/>
    <x v="391"/>
    <x v="591"/>
    <x v="1"/>
  </r>
  <r>
    <x v="47"/>
    <x v="392"/>
    <x v="493"/>
    <x v="1"/>
  </r>
  <r>
    <x v="47"/>
    <x v="353"/>
    <x v="592"/>
    <x v="1"/>
  </r>
  <r>
    <x v="47"/>
    <x v="261"/>
    <x v="593"/>
    <x v="1"/>
  </r>
  <r>
    <x v="47"/>
    <x v="393"/>
    <x v="594"/>
    <x v="1"/>
  </r>
  <r>
    <x v="47"/>
    <x v="106"/>
    <x v="595"/>
    <x v="1"/>
  </r>
  <r>
    <x v="48"/>
    <x v="96"/>
    <x v="596"/>
    <x v="0"/>
  </r>
  <r>
    <x v="48"/>
    <x v="94"/>
    <x v="597"/>
    <x v="1"/>
  </r>
  <r>
    <x v="48"/>
    <x v="115"/>
    <x v="598"/>
    <x v="1"/>
  </r>
  <r>
    <x v="48"/>
    <x v="249"/>
    <x v="599"/>
    <x v="1"/>
  </r>
  <r>
    <x v="48"/>
    <x v="235"/>
    <x v="600"/>
    <x v="1"/>
  </r>
  <r>
    <x v="49"/>
    <x v="341"/>
    <x v="601"/>
    <x v="1"/>
  </r>
  <r>
    <x v="49"/>
    <x v="394"/>
    <x v="602"/>
    <x v="1"/>
  </r>
  <r>
    <x v="49"/>
    <x v="395"/>
    <x v="603"/>
    <x v="1"/>
  </r>
  <r>
    <x v="49"/>
    <x v="396"/>
    <x v="604"/>
    <x v="1"/>
  </r>
  <r>
    <x v="49"/>
    <x v="397"/>
    <x v="605"/>
    <x v="1"/>
  </r>
  <r>
    <x v="50"/>
    <x v="398"/>
    <x v="606"/>
    <x v="0"/>
  </r>
  <r>
    <x v="50"/>
    <x v="399"/>
    <x v="607"/>
    <x v="0"/>
  </r>
  <r>
    <x v="50"/>
    <x v="400"/>
    <x v="608"/>
    <x v="1"/>
  </r>
  <r>
    <x v="50"/>
    <x v="58"/>
    <x v="609"/>
    <x v="1"/>
  </r>
  <r>
    <x v="50"/>
    <x v="58"/>
    <x v="610"/>
    <x v="1"/>
  </r>
  <r>
    <x v="50"/>
    <x v="141"/>
    <x v="611"/>
    <x v="1"/>
  </r>
  <r>
    <x v="50"/>
    <x v="240"/>
    <x v="612"/>
    <x v="1"/>
  </r>
  <r>
    <x v="50"/>
    <x v="401"/>
    <x v="613"/>
    <x v="1"/>
  </r>
  <r>
    <x v="51"/>
    <x v="402"/>
    <x v="614"/>
    <x v="0"/>
  </r>
  <r>
    <x v="51"/>
    <x v="140"/>
    <x v="615"/>
    <x v="1"/>
  </r>
  <r>
    <x v="51"/>
    <x v="341"/>
    <x v="616"/>
    <x v="1"/>
  </r>
  <r>
    <x v="51"/>
    <x v="337"/>
    <x v="617"/>
    <x v="1"/>
  </r>
  <r>
    <x v="52"/>
    <x v="209"/>
    <x v="618"/>
    <x v="0"/>
  </r>
  <r>
    <x v="52"/>
    <x v="403"/>
    <x v="619"/>
    <x v="1"/>
  </r>
  <r>
    <x v="53"/>
    <x v="247"/>
    <x v="620"/>
    <x v="0"/>
  </r>
  <r>
    <x v="53"/>
    <x v="289"/>
    <x v="621"/>
    <x v="0"/>
  </r>
  <r>
    <x v="53"/>
    <x v="386"/>
    <x v="622"/>
    <x v="1"/>
  </r>
  <r>
    <x v="54"/>
    <x v="404"/>
    <x v="623"/>
    <x v="1"/>
  </r>
  <r>
    <x v="55"/>
    <x v="405"/>
    <x v="624"/>
    <x v="1"/>
  </r>
  <r>
    <x v="56"/>
    <x v="406"/>
    <x v="625"/>
    <x v="1"/>
  </r>
  <r>
    <x v="56"/>
    <x v="16"/>
    <x v="626"/>
    <x v="1"/>
  </r>
  <r>
    <x v="56"/>
    <x v="407"/>
    <x v="627"/>
    <x v="1"/>
  </r>
  <r>
    <x v="56"/>
    <x v="408"/>
    <x v="628"/>
    <x v="1"/>
  </r>
  <r>
    <x v="57"/>
    <x v="64"/>
    <x v="629"/>
    <x v="0"/>
  </r>
  <r>
    <x v="58"/>
    <x v="12"/>
    <x v="630"/>
    <x v="0"/>
  </r>
  <r>
    <x v="59"/>
    <x v="393"/>
    <x v="631"/>
    <x v="0"/>
  </r>
  <r>
    <x v="60"/>
    <x v="233"/>
    <x v="632"/>
    <x v="0"/>
  </r>
  <r>
    <x v="61"/>
    <x v="250"/>
    <x v="633"/>
    <x v="0"/>
  </r>
  <r>
    <x v="62"/>
    <x v="340"/>
    <x v="634"/>
    <x v="1"/>
  </r>
  <r>
    <x v="63"/>
    <x v="216"/>
    <x v="635"/>
    <x v="0"/>
  </r>
  <r>
    <x v="63"/>
    <x v="284"/>
    <x v="636"/>
    <x v="0"/>
  </r>
  <r>
    <x v="64"/>
    <x v="409"/>
    <x v="637"/>
    <x v="1"/>
  </r>
  <r>
    <x v="65"/>
    <x v="144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97437-4801-4666-901E-F9CBC1D38D9B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 rowHeaderCaption="Client" fieldListSortAscending="1">
  <location ref="A3:G72" firstHeaderRow="1" firstDataRow="3" firstDataCol="1"/>
  <pivotFields count="4">
    <pivotField axis="axisRow" dataField="1" showAll="0" sortType="descending" sumSubtotal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sum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4" showAll="0"/>
    <pivotField dataField="1" numFmtId="165" showAll="0">
      <items count="640">
        <item x="344"/>
        <item x="335"/>
        <item x="462"/>
        <item x="52"/>
        <item x="165"/>
        <item x="595"/>
        <item x="279"/>
        <item x="73"/>
        <item x="411"/>
        <item x="136"/>
        <item x="627"/>
        <item x="605"/>
        <item x="564"/>
        <item x="323"/>
        <item x="464"/>
        <item x="310"/>
        <item x="69"/>
        <item x="107"/>
        <item x="391"/>
        <item x="269"/>
        <item x="103"/>
        <item x="435"/>
        <item x="70"/>
        <item x="600"/>
        <item x="118"/>
        <item x="373"/>
        <item x="407"/>
        <item x="98"/>
        <item x="47"/>
        <item x="637"/>
        <item x="250"/>
        <item x="223"/>
        <item x="601"/>
        <item x="80"/>
        <item x="531"/>
        <item x="393"/>
        <item x="617"/>
        <item x="394"/>
        <item x="385"/>
        <item x="423"/>
        <item x="215"/>
        <item x="510"/>
        <item x="151"/>
        <item x="625"/>
        <item x="496"/>
        <item x="422"/>
        <item x="357"/>
        <item x="193"/>
        <item x="184"/>
        <item x="108"/>
        <item x="587"/>
        <item x="590"/>
        <item x="336"/>
        <item x="240"/>
        <item x="425"/>
        <item x="94"/>
        <item x="124"/>
        <item x="585"/>
        <item x="8"/>
        <item x="308"/>
        <item x="602"/>
        <item x="222"/>
        <item x="301"/>
        <item x="410"/>
        <item x="18"/>
        <item x="272"/>
        <item x="217"/>
        <item x="376"/>
        <item x="441"/>
        <item x="238"/>
        <item x="353"/>
        <item x="90"/>
        <item x="315"/>
        <item x="125"/>
        <item x="216"/>
        <item x="150"/>
        <item x="461"/>
        <item x="569"/>
        <item x="379"/>
        <item x="143"/>
        <item x="611"/>
        <item x="134"/>
        <item x="610"/>
        <item x="154"/>
        <item x="171"/>
        <item x="299"/>
        <item x="360"/>
        <item x="355"/>
        <item x="593"/>
        <item x="7"/>
        <item x="615"/>
        <item x="45"/>
        <item x="501"/>
        <item x="11"/>
        <item x="101"/>
        <item x="132"/>
        <item x="1"/>
        <item x="311"/>
        <item x="219"/>
        <item x="560"/>
        <item x="27"/>
        <item x="635"/>
        <item x="282"/>
        <item x="542"/>
        <item x="361"/>
        <item x="285"/>
        <item x="519"/>
        <item x="56"/>
        <item x="633"/>
        <item x="504"/>
        <item x="268"/>
        <item x="37"/>
        <item x="426"/>
        <item x="481"/>
        <item x="490"/>
        <item x="71"/>
        <item x="583"/>
        <item x="33"/>
        <item x="507"/>
        <item x="183"/>
        <item x="235"/>
        <item x="554"/>
        <item x="276"/>
        <item x="388"/>
        <item x="555"/>
        <item x="620"/>
        <item x="401"/>
        <item x="553"/>
        <item x="563"/>
        <item x="630"/>
        <item x="187"/>
        <item x="209"/>
        <item x="408"/>
        <item x="314"/>
        <item x="112"/>
        <item x="528"/>
        <item x="509"/>
        <item x="556"/>
        <item x="343"/>
        <item x="505"/>
        <item x="160"/>
        <item x="146"/>
        <item x="109"/>
        <item x="247"/>
        <item x="133"/>
        <item x="255"/>
        <item x="396"/>
        <item x="621"/>
        <item x="459"/>
        <item x="416"/>
        <item x="572"/>
        <item x="356"/>
        <item x="243"/>
        <item x="347"/>
        <item x="517"/>
        <item x="381"/>
        <item x="267"/>
        <item x="364"/>
        <item x="4"/>
        <item x="607"/>
        <item x="322"/>
        <item x="111"/>
        <item x="518"/>
        <item x="348"/>
        <item x="259"/>
        <item x="225"/>
        <item x="482"/>
        <item x="86"/>
        <item x="194"/>
        <item x="252"/>
        <item x="313"/>
        <item x="121"/>
        <item x="74"/>
        <item x="631"/>
        <item x="466"/>
        <item x="405"/>
        <item x="484"/>
        <item x="369"/>
        <item x="539"/>
        <item x="0"/>
        <item x="26"/>
        <item x="213"/>
        <item x="337"/>
        <item x="155"/>
        <item x="89"/>
        <item x="114"/>
        <item x="473"/>
        <item x="92"/>
        <item x="599"/>
        <item x="67"/>
        <item x="106"/>
        <item x="321"/>
        <item x="526"/>
        <item x="168"/>
        <item x="439"/>
        <item x="521"/>
        <item x="202"/>
        <item x="540"/>
        <item x="404"/>
        <item x="256"/>
        <item x="274"/>
        <item x="309"/>
        <item x="457"/>
        <item x="522"/>
        <item x="440"/>
        <item x="469"/>
        <item x="427"/>
        <item x="558"/>
        <item x="79"/>
        <item x="83"/>
        <item x="447"/>
        <item x="273"/>
        <item x="221"/>
        <item x="454"/>
        <item x="84"/>
        <item x="116"/>
        <item x="387"/>
        <item x="616"/>
        <item x="87"/>
        <item x="520"/>
        <item x="417"/>
        <item x="126"/>
        <item x="495"/>
        <item x="17"/>
        <item x="102"/>
        <item x="22"/>
        <item x="21"/>
        <item x="458"/>
        <item x="514"/>
        <item x="392"/>
        <item x="9"/>
        <item x="367"/>
        <item x="137"/>
        <item x="516"/>
        <item x="338"/>
        <item x="96"/>
        <item x="97"/>
        <item x="192"/>
        <item x="366"/>
        <item x="339"/>
        <item x="506"/>
        <item x="49"/>
        <item x="429"/>
        <item x="3"/>
        <item x="115"/>
        <item x="139"/>
        <item x="200"/>
        <item x="383"/>
        <item x="400"/>
        <item x="77"/>
        <item x="370"/>
        <item x="576"/>
        <item x="5"/>
        <item x="629"/>
        <item x="162"/>
        <item x="172"/>
        <item x="278"/>
        <item x="81"/>
        <item x="207"/>
        <item x="472"/>
        <item x="330"/>
        <item x="350"/>
        <item x="61"/>
        <item x="444"/>
        <item x="359"/>
        <item x="573"/>
        <item x="161"/>
        <item x="351"/>
        <item x="375"/>
        <item x="41"/>
        <item x="449"/>
        <item x="442"/>
        <item x="60"/>
        <item x="127"/>
        <item x="384"/>
        <item x="244"/>
        <item x="532"/>
        <item x="258"/>
        <item x="185"/>
        <item x="182"/>
        <item x="178"/>
        <item x="614"/>
        <item x="371"/>
        <item x="452"/>
        <item x="638"/>
        <item x="82"/>
        <item x="479"/>
        <item x="525"/>
        <item x="428"/>
        <item x="169"/>
        <item x="362"/>
        <item x="72"/>
        <item x="306"/>
        <item x="32"/>
        <item x="100"/>
        <item x="508"/>
        <item x="492"/>
        <item x="419"/>
        <item x="395"/>
        <item x="227"/>
        <item x="59"/>
        <item x="68"/>
        <item x="230"/>
        <item x="420"/>
        <item x="99"/>
        <item x="288"/>
        <item x="249"/>
        <item x="246"/>
        <item x="467"/>
        <item x="40"/>
        <item x="331"/>
        <item x="212"/>
        <item x="234"/>
        <item x="277"/>
        <item x="460"/>
        <item x="138"/>
        <item x="483"/>
        <item x="527"/>
        <item x="294"/>
        <item x="295"/>
        <item x="318"/>
        <item x="386"/>
        <item x="596"/>
        <item x="302"/>
        <item x="186"/>
        <item x="399"/>
        <item x="390"/>
        <item x="431"/>
        <item x="38"/>
        <item x="208"/>
        <item x="402"/>
        <item x="188"/>
        <item x="559"/>
        <item x="123"/>
        <item x="502"/>
        <item x="591"/>
        <item x="135"/>
        <item x="317"/>
        <item x="191"/>
        <item x="594"/>
        <item x="220"/>
        <item x="42"/>
        <item x="575"/>
        <item x="328"/>
        <item x="581"/>
        <item x="437"/>
        <item x="486"/>
        <item x="524"/>
        <item x="291"/>
        <item x="316"/>
        <item x="289"/>
        <item x="609"/>
        <item x="53"/>
        <item x="36"/>
        <item x="104"/>
        <item x="248"/>
        <item x="180"/>
        <item x="326"/>
        <item x="231"/>
        <item x="293"/>
        <item x="451"/>
        <item x="76"/>
        <item x="430"/>
        <item x="31"/>
        <item x="530"/>
        <item x="415"/>
        <item x="176"/>
        <item x="557"/>
        <item x="51"/>
        <item x="236"/>
        <item x="226"/>
        <item x="406"/>
        <item x="113"/>
        <item x="397"/>
        <item x="2"/>
        <item x="211"/>
        <item x="586"/>
        <item x="242"/>
        <item x="174"/>
        <item x="298"/>
        <item x="456"/>
        <item x="562"/>
        <item x="589"/>
        <item x="66"/>
        <item x="332"/>
        <item x="163"/>
        <item x="349"/>
        <item x="261"/>
        <item x="453"/>
        <item x="284"/>
        <item x="214"/>
        <item x="561"/>
        <item x="64"/>
        <item x="144"/>
        <item x="304"/>
        <item x="597"/>
        <item x="535"/>
        <item x="43"/>
        <item x="352"/>
        <item x="14"/>
        <item x="65"/>
        <item x="503"/>
        <item x="624"/>
        <item x="622"/>
        <item x="477"/>
        <item x="465"/>
        <item x="546"/>
        <item x="262"/>
        <item x="189"/>
        <item x="57"/>
        <item x="628"/>
        <item x="23"/>
        <item x="584"/>
        <item x="534"/>
        <item x="6"/>
        <item x="552"/>
        <item x="319"/>
        <item x="131"/>
        <item x="120"/>
        <item x="254"/>
        <item x="164"/>
        <item x="228"/>
        <item x="297"/>
        <item x="283"/>
        <item x="499"/>
        <item x="119"/>
        <item x="329"/>
        <item x="170"/>
        <item x="445"/>
        <item x="612"/>
        <item x="39"/>
        <item x="327"/>
        <item x="257"/>
        <item x="206"/>
        <item x="88"/>
        <item x="548"/>
        <item x="636"/>
        <item x="533"/>
        <item x="55"/>
        <item x="608"/>
        <item x="128"/>
        <item x="618"/>
        <item x="551"/>
        <item x="543"/>
        <item x="448"/>
        <item x="598"/>
        <item x="153"/>
        <item x="305"/>
        <item x="341"/>
        <item x="54"/>
        <item x="377"/>
        <item x="46"/>
        <item x="25"/>
        <item x="34"/>
        <item x="523"/>
        <item x="260"/>
        <item x="50"/>
        <item x="446"/>
        <item x="197"/>
        <item x="623"/>
        <item x="478"/>
        <item x="159"/>
        <item x="493"/>
        <item x="389"/>
        <item x="78"/>
        <item x="358"/>
        <item x="365"/>
        <item x="204"/>
        <item x="398"/>
        <item x="571"/>
        <item x="475"/>
        <item x="421"/>
        <item x="538"/>
        <item x="232"/>
        <item x="476"/>
        <item x="577"/>
        <item x="606"/>
        <item x="281"/>
        <item x="203"/>
        <item x="579"/>
        <item x="218"/>
        <item x="30"/>
        <item x="201"/>
        <item x="438"/>
        <item x="85"/>
        <item x="233"/>
        <item x="157"/>
        <item x="198"/>
        <item x="63"/>
        <item x="286"/>
        <item x="300"/>
        <item x="129"/>
        <item x="485"/>
        <item x="167"/>
        <item x="414"/>
        <item x="199"/>
        <item x="141"/>
        <item x="541"/>
        <item x="409"/>
        <item x="588"/>
        <item x="117"/>
        <item x="632"/>
        <item x="568"/>
        <item x="292"/>
        <item x="48"/>
        <item x="374"/>
        <item x="592"/>
        <item x="149"/>
        <item x="382"/>
        <item x="565"/>
        <item x="488"/>
        <item x="245"/>
        <item x="340"/>
        <item x="181"/>
        <item x="110"/>
        <item x="470"/>
        <item x="62"/>
        <item x="413"/>
        <item x="418"/>
        <item x="147"/>
        <item x="290"/>
        <item x="142"/>
        <item x="237"/>
        <item x="536"/>
        <item x="91"/>
        <item x="190"/>
        <item x="574"/>
        <item x="16"/>
        <item x="229"/>
        <item x="368"/>
        <item x="58"/>
        <item x="471"/>
        <item x="489"/>
        <item x="303"/>
        <item x="378"/>
        <item x="455"/>
        <item x="205"/>
        <item x="264"/>
        <item x="130"/>
        <item x="148"/>
        <item x="156"/>
        <item x="93"/>
        <item x="122"/>
        <item x="333"/>
        <item x="325"/>
        <item x="179"/>
        <item x="582"/>
        <item x="152"/>
        <item x="403"/>
        <item x="280"/>
        <item x="550"/>
        <item x="626"/>
        <item x="253"/>
        <item x="474"/>
        <item x="145"/>
        <item x="140"/>
        <item x="491"/>
        <item x="251"/>
        <item x="463"/>
        <item x="512"/>
        <item x="12"/>
        <item x="372"/>
        <item x="549"/>
        <item x="44"/>
        <item x="334"/>
        <item x="105"/>
        <item x="196"/>
        <item x="497"/>
        <item x="195"/>
        <item x="603"/>
        <item x="270"/>
        <item x="511"/>
        <item x="263"/>
        <item x="95"/>
        <item x="175"/>
        <item x="634"/>
        <item x="436"/>
        <item x="433"/>
        <item x="13"/>
        <item x="570"/>
        <item x="224"/>
        <item x="75"/>
        <item x="177"/>
        <item x="20"/>
        <item x="580"/>
        <item x="10"/>
        <item x="500"/>
        <item x="494"/>
        <item x="567"/>
        <item x="515"/>
        <item x="498"/>
        <item x="412"/>
        <item x="275"/>
        <item x="363"/>
        <item x="271"/>
        <item x="296"/>
        <item x="604"/>
        <item x="578"/>
        <item x="307"/>
        <item x="544"/>
        <item x="537"/>
        <item x="28"/>
        <item x="15"/>
        <item x="241"/>
        <item x="566"/>
        <item x="432"/>
        <item x="29"/>
        <item x="287"/>
        <item x="487"/>
        <item x="266"/>
        <item x="346"/>
        <item x="265"/>
        <item x="545"/>
        <item x="19"/>
        <item x="619"/>
        <item x="312"/>
        <item x="547"/>
        <item x="158"/>
        <item x="468"/>
        <item x="210"/>
        <item x="443"/>
        <item x="35"/>
        <item x="513"/>
        <item x="380"/>
        <item x="239"/>
        <item x="345"/>
        <item x="529"/>
        <item x="424"/>
        <item x="480"/>
        <item x="354"/>
        <item x="320"/>
        <item x="324"/>
        <item x="450"/>
        <item x="173"/>
        <item x="434"/>
        <item x="613"/>
        <item x="24"/>
        <item x="166"/>
        <item x="34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>
      <x v="27"/>
    </i>
    <i>
      <x v="17"/>
    </i>
    <i>
      <x v="29"/>
    </i>
    <i>
      <x v="15"/>
    </i>
    <i>
      <x v="26"/>
    </i>
    <i>
      <x v="16"/>
    </i>
    <i>
      <x v="13"/>
    </i>
    <i>
      <x v="8"/>
    </i>
    <i>
      <x v="1"/>
    </i>
    <i>
      <x v="6"/>
    </i>
    <i>
      <x v="22"/>
    </i>
    <i>
      <x v="28"/>
    </i>
    <i>
      <x v="40"/>
    </i>
    <i>
      <x v="33"/>
    </i>
    <i>
      <x v="9"/>
    </i>
    <i>
      <x v="4"/>
    </i>
    <i>
      <x v="31"/>
    </i>
    <i>
      <x v="18"/>
    </i>
    <i>
      <x v="2"/>
    </i>
    <i>
      <x v="41"/>
    </i>
    <i>
      <x v="12"/>
    </i>
    <i>
      <x v="5"/>
    </i>
    <i>
      <x v="20"/>
    </i>
    <i>
      <x v="32"/>
    </i>
    <i>
      <x v="38"/>
    </i>
    <i>
      <x v="45"/>
    </i>
    <i>
      <x v="39"/>
    </i>
    <i>
      <x v="50"/>
    </i>
    <i>
      <x v="7"/>
    </i>
    <i>
      <x v="47"/>
    </i>
    <i>
      <x v="42"/>
    </i>
    <i>
      <x v="43"/>
    </i>
    <i>
      <x v="36"/>
    </i>
    <i>
      <x v="11"/>
    </i>
    <i>
      <x/>
    </i>
    <i>
      <x v="3"/>
    </i>
    <i>
      <x v="46"/>
    </i>
    <i>
      <x v="48"/>
    </i>
    <i>
      <x v="49"/>
    </i>
    <i>
      <x v="44"/>
    </i>
    <i>
      <x v="10"/>
    </i>
    <i>
      <x v="56"/>
    </i>
    <i>
      <x v="52"/>
    </i>
    <i>
      <x v="51"/>
    </i>
    <i>
      <x v="53"/>
    </i>
    <i>
      <x v="63"/>
    </i>
    <i>
      <x v="62"/>
    </i>
    <i>
      <x v="60"/>
    </i>
    <i>
      <x v="54"/>
    </i>
    <i>
      <x v="55"/>
    </i>
    <i>
      <x v="65"/>
    </i>
    <i>
      <x v="57"/>
    </i>
    <i>
      <x v="59"/>
    </i>
    <i>
      <x v="58"/>
    </i>
    <i>
      <x v="61"/>
    </i>
    <i>
      <x v="64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Nombre d'achats" fld="0" subtotal="count" baseField="0" baseItem="23"/>
    <dataField name="Somme de ventes" fld="2" baseField="0" baseItem="0"/>
  </dataFields>
  <formats count="11">
    <format dxfId="14">
      <pivotArea type="origin" dataOnly="0" labelOnly="1" outline="0" offset="A2" fieldPosition="0"/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0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9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4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2" totalsRowCount="1">
  <autoFilter ref="A1:D661" xr:uid="{00000000-000C-0000-FFFF-FFFF00000000}"/>
  <sortState xmlns:xlrd2="http://schemas.microsoft.com/office/spreadsheetml/2017/richdata2" ref="A2:D661">
    <sortCondition ref="A1:A661"/>
  </sortState>
  <tableColumns count="4">
    <tableColumn id="1" xr3:uid="{00000000-0010-0000-0000-000001000000}" name="ID client" totalsRowLabel="Moyenne" totalsRowDxfId="3"/>
    <tableColumn id="2" xr3:uid="{00000000-0010-0000-0000-000002000000}" name="Temps d'achat" totalsRowFunction="average" totalsRowDxfId="2"/>
    <tableColumn id="3" xr3:uid="{00000000-0010-0000-0000-000003000000}" name="Montant" totalsRowFunction="average" totalsRowDxfId="1"/>
    <tableColumn id="4" xr3:uid="{00000000-0010-0000-0000-000004000000}" name="Categorie" totalsRowDxfId="0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AA1000"/>
  <sheetViews>
    <sheetView tabSelected="1" zoomScale="85" zoomScaleNormal="85" workbookViewId="0">
      <selection activeCell="N135" sqref="N135"/>
    </sheetView>
  </sheetViews>
  <sheetFormatPr baseColWidth="10" defaultColWidth="14.44140625" defaultRowHeight="15" customHeight="1" x14ac:dyDescent="0.3"/>
  <cols>
    <col min="1" max="1" width="11.44140625" customWidth="1"/>
    <col min="2" max="2" width="21.44140625" customWidth="1"/>
    <col min="3" max="3" width="17.77734375" customWidth="1"/>
    <col min="4" max="9" width="16.6640625" customWidth="1"/>
    <col min="10" max="10" width="11.44140625" customWidth="1"/>
    <col min="11" max="11" width="16.6640625" customWidth="1"/>
    <col min="12" max="12" width="11.109375" customWidth="1"/>
    <col min="13" max="27" width="10.6640625" customWidth="1"/>
  </cols>
  <sheetData>
    <row r="1" spans="1:27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3.6" x14ac:dyDescent="0.65">
      <c r="A2" s="1"/>
      <c r="B2" s="100" t="s">
        <v>0</v>
      </c>
      <c r="C2" s="98"/>
      <c r="D2" s="98"/>
      <c r="E2" s="98"/>
      <c r="F2" s="98"/>
      <c r="G2" s="98"/>
      <c r="H2" s="98"/>
      <c r="I2" s="98"/>
      <c r="J2" s="98"/>
      <c r="K2" s="9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7" ht="15.75" customHeight="1" x14ac:dyDescent="0.3">
      <c r="A6" s="1"/>
      <c r="B6" s="101" t="s">
        <v>31</v>
      </c>
      <c r="C6" s="101" t="s">
        <v>1</v>
      </c>
      <c r="D6" s="103" t="s">
        <v>2</v>
      </c>
      <c r="E6" s="103" t="s">
        <v>3</v>
      </c>
      <c r="F6" s="103" t="s">
        <v>4</v>
      </c>
      <c r="G6" s="103" t="s">
        <v>5</v>
      </c>
      <c r="H6" s="105" t="s">
        <v>6</v>
      </c>
      <c r="I6" s="1"/>
      <c r="J6" s="107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7" thickBot="1" x14ac:dyDescent="0.35">
      <c r="A7" s="1"/>
      <c r="B7" s="102" t="s">
        <v>31</v>
      </c>
      <c r="C7" s="102"/>
      <c r="D7" s="104"/>
      <c r="E7" s="104"/>
      <c r="F7" s="104"/>
      <c r="G7" s="104"/>
      <c r="H7" s="106"/>
      <c r="I7" s="1"/>
      <c r="J7" s="10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7" ht="15.6" x14ac:dyDescent="0.3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43">
        <f>SUMIFS(Table_1[Montant],Table_1[Categorie],'Tableau de bord'!B8)</f>
        <v>14763.899999999991</v>
      </c>
      <c r="I8" s="1"/>
      <c r="J8" s="45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7" ht="15.6" x14ac:dyDescent="0.3">
      <c r="A9" s="1"/>
      <c r="B9" s="6" t="s">
        <v>9</v>
      </c>
      <c r="C9" s="7">
        <v>13855</v>
      </c>
      <c r="D9" s="8">
        <v>16052</v>
      </c>
      <c r="E9" s="8">
        <v>16797</v>
      </c>
      <c r="F9" s="8">
        <v>17582</v>
      </c>
      <c r="G9" s="8">
        <v>18216</v>
      </c>
      <c r="H9" s="43">
        <f>SUMIFS(Table_1[Montant],Table_1[Categorie],'Tableau de bord'!B9)</f>
        <v>24898.819999999996</v>
      </c>
      <c r="I9" s="1"/>
      <c r="J9" s="46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7" ht="16.2" thickBot="1" x14ac:dyDescent="0.35">
      <c r="A10" s="1"/>
      <c r="B10" s="9" t="s">
        <v>10</v>
      </c>
      <c r="C10" s="10">
        <v>3002</v>
      </c>
      <c r="D10" s="11">
        <v>3769</v>
      </c>
      <c r="E10" s="11">
        <v>4230</v>
      </c>
      <c r="F10" s="11">
        <v>4341</v>
      </c>
      <c r="G10" s="11">
        <v>2713</v>
      </c>
      <c r="H10" s="43">
        <f>SUMIFS(Table_1[Montant],Table_1[Categorie],'Tableau de bord'!B10)</f>
        <v>0</v>
      </c>
      <c r="I10" s="1"/>
      <c r="J10" s="47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7" ht="22.5" customHeight="1" thickBot="1" x14ac:dyDescent="0.35">
      <c r="A11" s="1"/>
      <c r="B11" s="12" t="s">
        <v>11</v>
      </c>
      <c r="C11" s="13">
        <v>27400</v>
      </c>
      <c r="D11" s="14">
        <v>31279</v>
      </c>
      <c r="E11" s="14">
        <v>34547</v>
      </c>
      <c r="F11" s="14">
        <v>35946</v>
      </c>
      <c r="G11" s="14">
        <v>35912</v>
      </c>
      <c r="H11" s="44">
        <f>SUM(H8:H10)</f>
        <v>39662.719999999987</v>
      </c>
      <c r="I11" s="1"/>
      <c r="J11" s="48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7" ht="14.4" x14ac:dyDescent="0.3">
      <c r="A12" s="1"/>
      <c r="B12" s="1"/>
      <c r="C12" s="1"/>
      <c r="D12" s="1"/>
      <c r="E12" s="1"/>
      <c r="F12" s="1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7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2" thickBot="1" x14ac:dyDescent="0.35">
      <c r="A14" s="1"/>
      <c r="B14" s="15" t="s">
        <v>12</v>
      </c>
      <c r="C14" s="16" t="s">
        <v>13</v>
      </c>
      <c r="D14" s="17" t="s">
        <v>14</v>
      </c>
      <c r="E14" s="1"/>
      <c r="F14" s="1"/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x14ac:dyDescent="0.3">
      <c r="A15" s="1"/>
      <c r="B15" s="19" t="s">
        <v>15</v>
      </c>
      <c r="C15" s="49">
        <f>COUNTIFS(Table_1[Temps d''achat],"&lt;4")</f>
        <v>47</v>
      </c>
      <c r="D15" s="50">
        <f>SUMIF(Table_1[Temps d''achat],"&lt;4",Table_1[Montant])</f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thickBot="1" x14ac:dyDescent="0.35">
      <c r="A16" s="1"/>
      <c r="B16" s="20" t="s">
        <v>16</v>
      </c>
      <c r="C16" s="51">
        <f>COUNTIFS(Table_1[Temps d''achat],"&gt;9,50")</f>
        <v>91</v>
      </c>
      <c r="D16" s="52">
        <f>SUMIF(Table_1[Temps d''achat],"&gt;9,50",Table_1[Montant])</f>
        <v>7577.3200000000015</v>
      </c>
      <c r="E16" s="1"/>
      <c r="F16" s="1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x14ac:dyDescent="0.3">
      <c r="A18" s="1"/>
      <c r="B18" s="1"/>
      <c r="C18" s="1"/>
      <c r="D18" s="9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3" customHeight="1" x14ac:dyDescent="0.3">
      <c r="A20" s="1"/>
      <c r="B20" s="97" t="s">
        <v>17</v>
      </c>
      <c r="C20" s="98"/>
      <c r="D20" s="98"/>
      <c r="E20" s="98"/>
      <c r="F20" s="98"/>
      <c r="G20" s="98"/>
      <c r="H20" s="98"/>
      <c r="I20" s="98"/>
      <c r="J20" s="98"/>
      <c r="K20" s="9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1"/>
      <c r="B21" s="21"/>
      <c r="C21" s="1"/>
      <c r="D21" s="1"/>
      <c r="E21" s="1"/>
      <c r="F21" s="1"/>
      <c r="G21" s="1"/>
      <c r="H21" s="1"/>
      <c r="I21" s="1"/>
      <c r="J21" s="1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"/>
      <c r="B22" s="21"/>
      <c r="C22" s="1"/>
      <c r="D22" s="1"/>
      <c r="E22" s="1"/>
      <c r="F22" s="1"/>
      <c r="G22" s="1"/>
      <c r="H22" s="1"/>
      <c r="I22" s="1"/>
      <c r="J22" s="1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/>
      <c r="B23" s="21"/>
      <c r="C23" s="1"/>
      <c r="D23" s="1"/>
      <c r="E23" s="1"/>
      <c r="F23" s="1"/>
      <c r="G23" s="1"/>
      <c r="H23" s="1"/>
      <c r="I23" s="1"/>
      <c r="J23" s="1"/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/>
      <c r="B24" s="21"/>
      <c r="C24" s="1"/>
      <c r="D24" s="1"/>
      <c r="E24" s="1"/>
      <c r="F24" s="1"/>
      <c r="G24" s="1"/>
      <c r="H24" s="1"/>
      <c r="I24" s="1"/>
      <c r="J24" s="1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/>
      <c r="B25" s="21"/>
      <c r="C25" s="1"/>
      <c r="D25" s="1"/>
      <c r="E25" s="1"/>
      <c r="F25" s="1"/>
      <c r="G25" s="1"/>
      <c r="H25" s="1"/>
      <c r="I25" s="1"/>
      <c r="J25" s="1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/>
      <c r="B26" s="21"/>
      <c r="C26" s="1"/>
      <c r="D26" s="1"/>
      <c r="E26" s="1"/>
      <c r="F26" s="1"/>
      <c r="G26" s="1"/>
      <c r="H26" s="1"/>
      <c r="I26" s="1"/>
      <c r="J26" s="1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1"/>
      <c r="B27" s="21"/>
      <c r="C27" s="1"/>
      <c r="D27" s="1"/>
      <c r="E27" s="1"/>
      <c r="F27" s="1"/>
      <c r="G27" s="1"/>
      <c r="H27" s="1"/>
      <c r="I27" s="1"/>
      <c r="J27" s="1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1"/>
      <c r="B28" s="21"/>
      <c r="C28" s="1"/>
      <c r="D28" s="1"/>
      <c r="E28" s="1"/>
      <c r="F28" s="1"/>
      <c r="G28" s="1"/>
      <c r="H28" s="1"/>
      <c r="I28" s="1"/>
      <c r="J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1"/>
      <c r="B29" s="21"/>
      <c r="C29" s="1"/>
      <c r="D29" s="1"/>
      <c r="E29" s="1"/>
      <c r="F29" s="1"/>
      <c r="G29" s="1"/>
      <c r="H29" s="1"/>
      <c r="I29" s="1"/>
      <c r="J29" s="1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"/>
      <c r="B30" s="21"/>
      <c r="C30" s="1"/>
      <c r="D30" s="1"/>
      <c r="E30" s="1"/>
      <c r="F30" s="1"/>
      <c r="G30" s="1"/>
      <c r="H30" s="1"/>
      <c r="I30" s="1"/>
      <c r="J30" s="1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"/>
      <c r="B31" s="21"/>
      <c r="C31" s="1"/>
      <c r="D31" s="1"/>
      <c r="E31" s="1"/>
      <c r="F31" s="1"/>
      <c r="G31" s="1"/>
      <c r="H31" s="1"/>
      <c r="I31" s="1"/>
      <c r="J31" s="1"/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21"/>
      <c r="C32" s="1"/>
      <c r="D32" s="1"/>
      <c r="E32" s="1"/>
      <c r="F32" s="1"/>
      <c r="G32" s="1"/>
      <c r="H32" s="1"/>
      <c r="I32" s="1"/>
      <c r="J32" s="1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21"/>
      <c r="C33" s="1"/>
      <c r="D33" s="1"/>
      <c r="E33" s="1"/>
      <c r="F33" s="1"/>
      <c r="G33" s="1"/>
      <c r="H33" s="1"/>
      <c r="I33" s="1"/>
      <c r="J33" s="1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/>
      <c r="B34" s="21"/>
      <c r="C34" s="1"/>
      <c r="D34" s="1"/>
      <c r="E34" s="1"/>
      <c r="F34" s="1"/>
      <c r="G34" s="1"/>
      <c r="H34" s="1"/>
      <c r="I34" s="1"/>
      <c r="J34" s="1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21"/>
      <c r="C35" s="1"/>
      <c r="D35" s="1"/>
      <c r="E35" s="1"/>
      <c r="F35" s="1"/>
      <c r="G35" s="1"/>
      <c r="H35" s="1"/>
      <c r="I35" s="1"/>
      <c r="J35" s="1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21"/>
      <c r="C36" s="1"/>
      <c r="D36" s="1"/>
      <c r="E36" s="1"/>
      <c r="F36" s="1"/>
      <c r="G36" s="1"/>
      <c r="H36" s="1"/>
      <c r="I36" s="1"/>
      <c r="J36" s="1"/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21"/>
      <c r="C37" s="1"/>
      <c r="D37" s="1"/>
      <c r="E37" s="1"/>
      <c r="F37" s="1"/>
      <c r="G37" s="1"/>
      <c r="H37" s="1"/>
      <c r="I37" s="1"/>
      <c r="J37" s="1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21"/>
      <c r="C38" s="1"/>
      <c r="D38" s="1"/>
      <c r="E38" s="1"/>
      <c r="F38" s="1"/>
      <c r="G38" s="1"/>
      <c r="H38" s="1"/>
      <c r="I38" s="1"/>
      <c r="J38" s="1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21"/>
      <c r="C39" s="1"/>
      <c r="D39" s="1"/>
      <c r="E39" s="1"/>
      <c r="F39" s="1"/>
      <c r="G39" s="1"/>
      <c r="H39" s="1"/>
      <c r="I39" s="1"/>
      <c r="J39" s="1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/>
      <c r="B40" s="21"/>
      <c r="C40" s="1"/>
      <c r="D40" s="1"/>
      <c r="E40" s="1"/>
      <c r="F40" s="1"/>
      <c r="G40" s="1"/>
      <c r="H40" s="1"/>
      <c r="I40" s="1"/>
      <c r="J40" s="1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21"/>
      <c r="C41" s="1"/>
      <c r="D41" s="1"/>
      <c r="E41" s="1"/>
      <c r="F41" s="1"/>
      <c r="G41" s="1"/>
      <c r="H41" s="1"/>
      <c r="I41" s="1"/>
      <c r="J41" s="1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/>
      <c r="B42" s="21"/>
      <c r="C42" s="1"/>
      <c r="D42" s="1"/>
      <c r="E42" s="1"/>
      <c r="F42" s="1"/>
      <c r="G42" s="1"/>
      <c r="H42" s="1"/>
      <c r="I42" s="1"/>
      <c r="J42" s="1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23"/>
      <c r="C43" s="24"/>
      <c r="D43" s="24"/>
      <c r="E43" s="24"/>
      <c r="F43" s="24"/>
      <c r="G43" s="24"/>
      <c r="H43" s="24"/>
      <c r="I43" s="24"/>
      <c r="J43" s="24"/>
      <c r="K43" s="2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3" customHeight="1" x14ac:dyDescent="0.3">
      <c r="A45" s="1"/>
      <c r="B45" s="97" t="s">
        <v>18</v>
      </c>
      <c r="C45" s="98"/>
      <c r="D45" s="98"/>
      <c r="E45" s="98"/>
      <c r="F45" s="98"/>
      <c r="G45" s="98"/>
      <c r="H45" s="98"/>
      <c r="I45" s="98"/>
      <c r="J45" s="98"/>
      <c r="K45" s="9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21"/>
      <c r="C46" s="1"/>
      <c r="D46" s="1"/>
      <c r="E46" s="1"/>
      <c r="F46" s="1"/>
      <c r="G46" s="1"/>
      <c r="H46" s="1"/>
      <c r="I46" s="1"/>
      <c r="J46" s="1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21"/>
      <c r="C47" s="1"/>
      <c r="D47" s="1"/>
      <c r="E47" s="1"/>
      <c r="F47" s="1"/>
      <c r="G47" s="1"/>
      <c r="H47" s="1"/>
      <c r="I47" s="1"/>
      <c r="J47" s="1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21"/>
      <c r="C48" s="1"/>
      <c r="D48" s="1"/>
      <c r="E48" s="1"/>
      <c r="F48" s="1"/>
      <c r="G48" s="1"/>
      <c r="H48" s="1"/>
      <c r="I48" s="1"/>
      <c r="J48" s="1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21"/>
      <c r="C49" s="1"/>
      <c r="D49" s="1"/>
      <c r="E49" s="1"/>
      <c r="F49" s="1"/>
      <c r="G49" s="1"/>
      <c r="H49" s="1"/>
      <c r="I49" s="1"/>
      <c r="J49" s="1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21"/>
      <c r="C50" s="1"/>
      <c r="D50" s="1"/>
      <c r="E50" s="1"/>
      <c r="F50" s="1"/>
      <c r="G50" s="1"/>
      <c r="H50" s="1"/>
      <c r="I50" s="1"/>
      <c r="J50" s="1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21"/>
      <c r="C51" s="1"/>
      <c r="D51" s="1"/>
      <c r="E51" s="1"/>
      <c r="F51" s="1"/>
      <c r="G51" s="1"/>
      <c r="H51" s="1"/>
      <c r="I51" s="1"/>
      <c r="J51" s="1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21"/>
      <c r="C52" s="1"/>
      <c r="D52" s="1"/>
      <c r="E52" s="1"/>
      <c r="F52" s="1"/>
      <c r="G52" s="1"/>
      <c r="H52" s="1"/>
      <c r="I52" s="1"/>
      <c r="J52" s="1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21"/>
      <c r="C53" s="1"/>
      <c r="D53" s="1"/>
      <c r="E53" s="1"/>
      <c r="F53" s="1"/>
      <c r="G53" s="1"/>
      <c r="H53" s="1"/>
      <c r="I53" s="1"/>
      <c r="J53" s="1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21"/>
      <c r="C54" s="1"/>
      <c r="D54" s="1"/>
      <c r="E54" s="1"/>
      <c r="F54" s="1"/>
      <c r="G54" s="1"/>
      <c r="H54" s="1"/>
      <c r="I54" s="1"/>
      <c r="J54" s="1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21"/>
      <c r="C55" s="1"/>
      <c r="D55" s="1"/>
      <c r="E55" s="1"/>
      <c r="F55" s="1"/>
      <c r="G55" s="1"/>
      <c r="H55" s="1"/>
      <c r="I55" s="1"/>
      <c r="J55" s="1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21"/>
      <c r="C56" s="1"/>
      <c r="D56" s="1"/>
      <c r="E56" s="1"/>
      <c r="F56" s="1"/>
      <c r="G56" s="1"/>
      <c r="H56" s="1"/>
      <c r="I56" s="1"/>
      <c r="J56" s="1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21"/>
      <c r="C57" s="1"/>
      <c r="D57" s="1"/>
      <c r="E57" s="1"/>
      <c r="F57" s="1"/>
      <c r="G57" s="1"/>
      <c r="H57" s="1"/>
      <c r="I57" s="1"/>
      <c r="J57" s="1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21"/>
      <c r="C58" s="1"/>
      <c r="D58" s="1"/>
      <c r="E58" s="1"/>
      <c r="F58" s="1"/>
      <c r="G58" s="1"/>
      <c r="H58" s="1"/>
      <c r="I58" s="1"/>
      <c r="J58" s="1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21"/>
      <c r="C59" s="1"/>
      <c r="D59" s="1"/>
      <c r="E59" s="1"/>
      <c r="F59" s="1"/>
      <c r="G59" s="1"/>
      <c r="H59" s="1"/>
      <c r="I59" s="1"/>
      <c r="J59" s="1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21"/>
      <c r="C60" s="1"/>
      <c r="D60" s="1"/>
      <c r="E60" s="1"/>
      <c r="F60" s="1"/>
      <c r="G60" s="1"/>
      <c r="H60" s="1"/>
      <c r="I60" s="1"/>
      <c r="J60" s="1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21"/>
      <c r="C61" s="1"/>
      <c r="D61" s="1"/>
      <c r="E61" s="1"/>
      <c r="F61" s="1"/>
      <c r="G61" s="1"/>
      <c r="H61" s="1"/>
      <c r="I61" s="1"/>
      <c r="J61" s="1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21"/>
      <c r="C62" s="1"/>
      <c r="D62" s="1"/>
      <c r="E62" s="1"/>
      <c r="F62" s="1"/>
      <c r="G62" s="1"/>
      <c r="H62" s="1"/>
      <c r="I62" s="1"/>
      <c r="J62" s="1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21"/>
      <c r="C63" s="1"/>
      <c r="D63" s="1"/>
      <c r="E63" s="1"/>
      <c r="F63" s="1"/>
      <c r="G63" s="1"/>
      <c r="H63" s="1"/>
      <c r="I63" s="1"/>
      <c r="J63" s="1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21"/>
      <c r="C64" s="1"/>
      <c r="D64" s="1"/>
      <c r="E64" s="1"/>
      <c r="F64" s="1"/>
      <c r="G64" s="1"/>
      <c r="H64" s="1"/>
      <c r="I64" s="1"/>
      <c r="J64" s="1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21"/>
      <c r="C65" s="1"/>
      <c r="D65" s="1"/>
      <c r="E65" s="1"/>
      <c r="F65" s="1"/>
      <c r="G65" s="1"/>
      <c r="H65" s="1"/>
      <c r="I65" s="1"/>
      <c r="J65" s="1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21"/>
      <c r="C66" s="1"/>
      <c r="D66" s="1"/>
      <c r="E66" s="1"/>
      <c r="F66" s="1"/>
      <c r="G66" s="1"/>
      <c r="H66" s="1"/>
      <c r="I66" s="1"/>
      <c r="J66" s="1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21"/>
      <c r="C67" s="1"/>
      <c r="D67" s="1"/>
      <c r="E67" s="1"/>
      <c r="F67" s="1"/>
      <c r="G67" s="1"/>
      <c r="H67" s="1"/>
      <c r="I67" s="1"/>
      <c r="J67" s="1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23"/>
      <c r="C68" s="24"/>
      <c r="D68" s="24"/>
      <c r="E68" s="24"/>
      <c r="F68" s="24"/>
      <c r="G68" s="24"/>
      <c r="H68" s="24"/>
      <c r="I68" s="24"/>
      <c r="J68" s="24"/>
      <c r="K68" s="2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33" customHeight="1" x14ac:dyDescent="0.3">
      <c r="A70" s="1"/>
      <c r="B70" s="97" t="s">
        <v>19</v>
      </c>
      <c r="C70" s="98"/>
      <c r="D70" s="98"/>
      <c r="E70" s="98"/>
      <c r="F70" s="98"/>
      <c r="G70" s="98"/>
      <c r="H70" s="98"/>
      <c r="I70" s="98"/>
      <c r="J70" s="98"/>
      <c r="K70" s="9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21"/>
      <c r="C71" s="1"/>
      <c r="D71" s="1"/>
      <c r="E71" s="1"/>
      <c r="F71" s="1"/>
      <c r="G71" s="1"/>
      <c r="H71" s="1"/>
      <c r="I71" s="1"/>
      <c r="J71" s="1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21"/>
      <c r="C72" s="1"/>
      <c r="D72" s="1"/>
      <c r="E72" s="1"/>
      <c r="F72" s="1"/>
      <c r="G72" s="1"/>
      <c r="H72" s="1"/>
      <c r="I72" s="1"/>
      <c r="J72" s="1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21"/>
      <c r="C73" s="1"/>
      <c r="D73" s="1"/>
      <c r="E73" s="1"/>
      <c r="F73" s="1"/>
      <c r="G73" s="1"/>
      <c r="H73" s="1"/>
      <c r="I73" s="1"/>
      <c r="J73" s="1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21"/>
      <c r="C74" s="1"/>
      <c r="D74" s="1"/>
      <c r="E74" s="1"/>
      <c r="F74" s="1"/>
      <c r="G74" s="1"/>
      <c r="H74" s="1"/>
      <c r="I74" s="1"/>
      <c r="J74" s="1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21"/>
      <c r="C75" s="1"/>
      <c r="D75" s="1"/>
      <c r="E75" s="1"/>
      <c r="F75" s="1"/>
      <c r="G75" s="1"/>
      <c r="H75" s="1"/>
      <c r="I75" s="1"/>
      <c r="J75" s="1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21"/>
      <c r="C76" s="1"/>
      <c r="D76" s="1"/>
      <c r="E76" s="1"/>
      <c r="F76" s="1"/>
      <c r="G76" s="1"/>
      <c r="H76" s="1"/>
      <c r="I76" s="1"/>
      <c r="J76" s="1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21"/>
      <c r="C77" s="1"/>
      <c r="D77" s="1"/>
      <c r="E77" s="1"/>
      <c r="F77" s="1"/>
      <c r="G77" s="1"/>
      <c r="H77" s="1"/>
      <c r="I77" s="1"/>
      <c r="J77" s="1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21"/>
      <c r="C78" s="1"/>
      <c r="D78" s="1"/>
      <c r="E78" s="1"/>
      <c r="F78" s="1"/>
      <c r="G78" s="1"/>
      <c r="H78" s="1"/>
      <c r="I78" s="1"/>
      <c r="J78" s="1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21"/>
      <c r="C79" s="1"/>
      <c r="D79" s="1"/>
      <c r="E79" s="1"/>
      <c r="F79" s="1"/>
      <c r="G79" s="1"/>
      <c r="H79" s="1"/>
      <c r="I79" s="1"/>
      <c r="J79" s="1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21"/>
      <c r="C80" s="1"/>
      <c r="D80" s="1"/>
      <c r="E80" s="1"/>
      <c r="F80" s="1"/>
      <c r="G80" s="1"/>
      <c r="H80" s="1"/>
      <c r="I80" s="1"/>
      <c r="J80" s="1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21"/>
      <c r="C81" s="1"/>
      <c r="D81" s="1"/>
      <c r="E81" s="1"/>
      <c r="F81" s="1"/>
      <c r="G81" s="1"/>
      <c r="H81" s="1"/>
      <c r="I81" s="1"/>
      <c r="J81" s="1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21"/>
      <c r="C82" s="1"/>
      <c r="D82" s="1"/>
      <c r="E82" s="1"/>
      <c r="F82" s="1"/>
      <c r="G82" s="1"/>
      <c r="H82" s="1"/>
      <c r="I82" s="1"/>
      <c r="J82" s="1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21"/>
      <c r="C83" s="1"/>
      <c r="D83" s="1"/>
      <c r="E83" s="1"/>
      <c r="F83" s="1"/>
      <c r="G83" s="1"/>
      <c r="H83" s="1"/>
      <c r="I83" s="1"/>
      <c r="J83" s="1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21"/>
      <c r="C84" s="1"/>
      <c r="D84" s="1"/>
      <c r="E84" s="1"/>
      <c r="F84" s="1"/>
      <c r="G84" s="1"/>
      <c r="H84" s="1"/>
      <c r="I84" s="1"/>
      <c r="J84" s="1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21"/>
      <c r="C85" s="1"/>
      <c r="D85" s="1"/>
      <c r="E85" s="1"/>
      <c r="F85" s="1"/>
      <c r="G85" s="1"/>
      <c r="H85" s="1"/>
      <c r="I85" s="1"/>
      <c r="J85" s="1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21"/>
      <c r="C86" s="1"/>
      <c r="D86" s="1"/>
      <c r="E86" s="1"/>
      <c r="F86" s="1"/>
      <c r="G86" s="1"/>
      <c r="H86" s="1"/>
      <c r="I86" s="1"/>
      <c r="J86" s="1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21"/>
      <c r="C87" s="1"/>
      <c r="D87" s="1"/>
      <c r="E87" s="1"/>
      <c r="F87" s="1"/>
      <c r="G87" s="1"/>
      <c r="H87" s="1"/>
      <c r="I87" s="1"/>
      <c r="J87" s="1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21"/>
      <c r="C88" s="1"/>
      <c r="D88" s="1"/>
      <c r="E88" s="1"/>
      <c r="F88" s="1"/>
      <c r="G88" s="1"/>
      <c r="H88" s="1"/>
      <c r="I88" s="1"/>
      <c r="J88" s="1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21"/>
      <c r="C89" s="1"/>
      <c r="D89" s="1"/>
      <c r="E89" s="1"/>
      <c r="F89" s="1"/>
      <c r="G89" s="1"/>
      <c r="H89" s="1"/>
      <c r="I89" s="1"/>
      <c r="J89" s="1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21"/>
      <c r="C90" s="1"/>
      <c r="D90" s="1"/>
      <c r="E90" s="1"/>
      <c r="F90" s="1"/>
      <c r="G90" s="1"/>
      <c r="H90" s="1"/>
      <c r="I90" s="1"/>
      <c r="J90" s="1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21"/>
      <c r="C91" s="1"/>
      <c r="D91" s="1"/>
      <c r="E91" s="1"/>
      <c r="F91" s="1"/>
      <c r="G91" s="1"/>
      <c r="H91" s="1"/>
      <c r="I91" s="1"/>
      <c r="J91" s="1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21"/>
      <c r="C92" s="1"/>
      <c r="D92" s="1"/>
      <c r="E92" s="1"/>
      <c r="F92" s="1"/>
      <c r="G92" s="1"/>
      <c r="H92" s="1"/>
      <c r="I92" s="1"/>
      <c r="J92" s="1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23"/>
      <c r="C93" s="24"/>
      <c r="D93" s="24"/>
      <c r="E93" s="24"/>
      <c r="F93" s="24"/>
      <c r="G93" s="24"/>
      <c r="H93" s="24"/>
      <c r="I93" s="24"/>
      <c r="J93" s="24"/>
      <c r="K93" s="2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33" customHeight="1" x14ac:dyDescent="0.3">
      <c r="A95" s="1"/>
      <c r="B95" s="97" t="s">
        <v>20</v>
      </c>
      <c r="C95" s="98"/>
      <c r="D95" s="98"/>
      <c r="E95" s="98"/>
      <c r="F95" s="98"/>
      <c r="G95" s="98"/>
      <c r="H95" s="98"/>
      <c r="I95" s="98"/>
      <c r="J95" s="98"/>
      <c r="K95" s="9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21"/>
      <c r="C96" s="1"/>
      <c r="D96" s="1"/>
      <c r="E96" s="1"/>
      <c r="F96" s="1"/>
      <c r="G96" s="1"/>
      <c r="H96" s="1"/>
      <c r="I96" s="1"/>
      <c r="J96" s="1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21"/>
      <c r="C97" s="1"/>
      <c r="D97" s="1"/>
      <c r="E97" s="1"/>
      <c r="F97" s="1"/>
      <c r="G97" s="1"/>
      <c r="H97" s="1"/>
      <c r="I97" s="1"/>
      <c r="J97" s="1"/>
      <c r="K97" s="2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21"/>
      <c r="C98" s="1"/>
      <c r="D98" s="1"/>
      <c r="E98" s="1"/>
      <c r="F98" s="1"/>
      <c r="G98" s="1"/>
      <c r="H98" s="1"/>
      <c r="I98" s="1"/>
      <c r="J98" s="1"/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21"/>
      <c r="C99" s="1"/>
      <c r="D99" s="1"/>
      <c r="E99" s="1"/>
      <c r="F99" s="1"/>
      <c r="G99" s="1"/>
      <c r="H99" s="1"/>
      <c r="I99" s="1"/>
      <c r="J99" s="1"/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21"/>
      <c r="C100" s="1"/>
      <c r="D100" s="1"/>
      <c r="E100" s="1"/>
      <c r="F100" s="1"/>
      <c r="G100" s="1"/>
      <c r="H100" s="1"/>
      <c r="I100" s="1"/>
      <c r="J100" s="1"/>
      <c r="K100" s="2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21"/>
      <c r="C101" s="1"/>
      <c r="D101" s="1"/>
      <c r="E101" s="1"/>
      <c r="F101" s="1"/>
      <c r="G101" s="1"/>
      <c r="H101" s="1"/>
      <c r="I101" s="1"/>
      <c r="J101" s="1"/>
      <c r="K101" s="2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21"/>
      <c r="C102" s="1"/>
      <c r="D102" s="1"/>
      <c r="E102" s="1"/>
      <c r="F102" s="1"/>
      <c r="G102" s="1"/>
      <c r="H102" s="1"/>
      <c r="I102" s="1"/>
      <c r="J102" s="1"/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21"/>
      <c r="C103" s="1"/>
      <c r="D103" s="1"/>
      <c r="E103" s="1"/>
      <c r="F103" s="1"/>
      <c r="G103" s="1"/>
      <c r="H103" s="1"/>
      <c r="I103" s="1"/>
      <c r="J103" s="1"/>
      <c r="K103" s="2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21"/>
      <c r="C104" s="1"/>
      <c r="D104" s="1"/>
      <c r="E104" s="1"/>
      <c r="F104" s="1"/>
      <c r="G104" s="1"/>
      <c r="H104" s="1"/>
      <c r="I104" s="1"/>
      <c r="J104" s="1"/>
      <c r="K104" s="2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21"/>
      <c r="C105" s="1"/>
      <c r="D105" s="1"/>
      <c r="E105" s="1"/>
      <c r="F105" s="1"/>
      <c r="G105" s="1"/>
      <c r="H105" s="1"/>
      <c r="I105" s="1"/>
      <c r="J105" s="1"/>
      <c r="K105" s="2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21"/>
      <c r="C106" s="1"/>
      <c r="D106" s="1"/>
      <c r="E106" s="1"/>
      <c r="F106" s="1"/>
      <c r="G106" s="1"/>
      <c r="H106" s="1"/>
      <c r="I106" s="1"/>
      <c r="J106" s="1"/>
      <c r="K106" s="2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21"/>
      <c r="C107" s="1"/>
      <c r="D107" s="1"/>
      <c r="E107" s="1"/>
      <c r="F107" s="1"/>
      <c r="G107" s="1"/>
      <c r="H107" s="1"/>
      <c r="I107" s="1"/>
      <c r="J107" s="1"/>
      <c r="K107" s="2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21"/>
      <c r="C108" s="1"/>
      <c r="D108" s="1"/>
      <c r="E108" s="1"/>
      <c r="F108" s="1"/>
      <c r="G108" s="1"/>
      <c r="H108" s="1"/>
      <c r="I108" s="1"/>
      <c r="J108" s="1"/>
      <c r="K108" s="2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21"/>
      <c r="C109" s="1"/>
      <c r="D109" s="1"/>
      <c r="E109" s="1"/>
      <c r="F109" s="1"/>
      <c r="G109" s="1"/>
      <c r="H109" s="1"/>
      <c r="I109" s="1"/>
      <c r="J109" s="1"/>
      <c r="K109" s="2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21"/>
      <c r="C110" s="1"/>
      <c r="D110" s="1"/>
      <c r="E110" s="1"/>
      <c r="F110" s="1"/>
      <c r="G110" s="1"/>
      <c r="H110" s="1"/>
      <c r="I110" s="1"/>
      <c r="J110" s="1"/>
      <c r="K110" s="2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21"/>
      <c r="C111" s="1"/>
      <c r="D111" s="1"/>
      <c r="E111" s="1"/>
      <c r="F111" s="1"/>
      <c r="G111" s="1"/>
      <c r="H111" s="1"/>
      <c r="I111" s="1"/>
      <c r="J111" s="1"/>
      <c r="K111" s="2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21"/>
      <c r="C112" s="1"/>
      <c r="D112" s="1"/>
      <c r="E112" s="1"/>
      <c r="F112" s="1"/>
      <c r="G112" s="1"/>
      <c r="H112" s="1"/>
      <c r="I112" s="1"/>
      <c r="J112" s="1"/>
      <c r="K112" s="2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21"/>
      <c r="C113" s="1"/>
      <c r="D113" s="1"/>
      <c r="E113" s="1"/>
      <c r="F113" s="1"/>
      <c r="G113" s="1"/>
      <c r="H113" s="1"/>
      <c r="I113" s="1"/>
      <c r="J113" s="1"/>
      <c r="K113" s="2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21"/>
      <c r="C114" s="1"/>
      <c r="D114" s="1"/>
      <c r="E114" s="1"/>
      <c r="F114" s="1"/>
      <c r="G114" s="1"/>
      <c r="H114" s="1"/>
      <c r="I114" s="1"/>
      <c r="J114" s="1"/>
      <c r="K114" s="2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21"/>
      <c r="C115" s="1"/>
      <c r="D115" s="1"/>
      <c r="E115" s="1"/>
      <c r="F115" s="1"/>
      <c r="G115" s="1"/>
      <c r="H115" s="1"/>
      <c r="I115" s="1"/>
      <c r="J115" s="1"/>
      <c r="K115" s="2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21"/>
      <c r="C116" s="1"/>
      <c r="D116" s="1"/>
      <c r="E116" s="1"/>
      <c r="F116" s="1"/>
      <c r="G116" s="1"/>
      <c r="H116" s="1"/>
      <c r="I116" s="1"/>
      <c r="J116" s="1"/>
      <c r="K116" s="2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21"/>
      <c r="C117" s="1"/>
      <c r="D117" s="1"/>
      <c r="E117" s="1"/>
      <c r="F117" s="1"/>
      <c r="G117" s="1"/>
      <c r="H117" s="1"/>
      <c r="I117" s="1"/>
      <c r="J117" s="1"/>
      <c r="K117" s="2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23"/>
      <c r="C118" s="24"/>
      <c r="D118" s="24"/>
      <c r="E118" s="24"/>
      <c r="F118" s="24"/>
      <c r="G118" s="24"/>
      <c r="H118" s="24"/>
      <c r="I118" s="24"/>
      <c r="J118" s="24"/>
      <c r="K118" s="2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33" customHeight="1" x14ac:dyDescent="0.3">
      <c r="A120" s="1"/>
      <c r="B120" s="97" t="s">
        <v>34</v>
      </c>
      <c r="C120" s="98"/>
      <c r="D120" s="98"/>
      <c r="E120" s="98"/>
      <c r="F120" s="98"/>
      <c r="G120" s="98"/>
      <c r="H120" s="98"/>
      <c r="I120" s="98"/>
      <c r="J120" s="98"/>
      <c r="K120" s="9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21"/>
      <c r="C121" s="1"/>
      <c r="D121" s="1"/>
      <c r="E121" s="1"/>
      <c r="F121" s="1"/>
      <c r="G121" s="1"/>
      <c r="H121" s="1"/>
      <c r="I121" s="1"/>
      <c r="J121" s="1"/>
      <c r="K121" s="2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21"/>
      <c r="C122" s="1"/>
      <c r="D122" s="1"/>
      <c r="E122" s="1"/>
      <c r="F122" s="1"/>
      <c r="G122" s="1"/>
      <c r="H122" s="1"/>
      <c r="I122" s="1"/>
      <c r="J122" s="1"/>
      <c r="K122" s="2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21"/>
      <c r="C123" s="1"/>
      <c r="D123" s="1"/>
      <c r="E123" s="1"/>
      <c r="F123" s="1"/>
      <c r="G123" s="1"/>
      <c r="H123" s="1"/>
      <c r="I123" s="1"/>
      <c r="J123" s="1"/>
      <c r="K123" s="2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21"/>
      <c r="C124" s="1"/>
      <c r="D124" s="1"/>
      <c r="E124" s="1"/>
      <c r="F124" s="1"/>
      <c r="G124" s="1"/>
      <c r="H124" s="1"/>
      <c r="I124" s="1"/>
      <c r="J124" s="1"/>
      <c r="K124" s="2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21"/>
      <c r="C125" s="1"/>
      <c r="D125" s="1"/>
      <c r="E125" s="1"/>
      <c r="F125" s="1"/>
      <c r="G125" s="1"/>
      <c r="H125" s="1"/>
      <c r="I125" s="1"/>
      <c r="J125" s="1"/>
      <c r="K125" s="2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21"/>
      <c r="C126" s="1"/>
      <c r="D126" s="1"/>
      <c r="E126" s="1"/>
      <c r="F126" s="1"/>
      <c r="G126" s="1"/>
      <c r="H126" s="1"/>
      <c r="I126" s="1"/>
      <c r="J126" s="1"/>
      <c r="K126" s="2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21"/>
      <c r="C127" s="1"/>
      <c r="D127" s="1"/>
      <c r="E127" s="1"/>
      <c r="F127" s="1"/>
      <c r="G127" s="1"/>
      <c r="H127" s="1"/>
      <c r="I127" s="1"/>
      <c r="J127" s="1"/>
      <c r="K127" s="2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21"/>
      <c r="C128" s="1"/>
      <c r="D128" s="1"/>
      <c r="E128" s="1"/>
      <c r="F128" s="1"/>
      <c r="G128" s="1"/>
      <c r="H128" s="1"/>
      <c r="I128" s="1"/>
      <c r="J128" s="1"/>
      <c r="K128" s="2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21"/>
      <c r="C129" s="1"/>
      <c r="D129" s="1"/>
      <c r="E129" s="1"/>
      <c r="F129" s="1"/>
      <c r="G129" s="1"/>
      <c r="H129" s="1"/>
      <c r="I129" s="1"/>
      <c r="J129" s="1"/>
      <c r="K129" s="2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21"/>
      <c r="C130" s="1"/>
      <c r="D130" s="1"/>
      <c r="E130" s="1"/>
      <c r="F130" s="1"/>
      <c r="G130" s="1"/>
      <c r="H130" s="1"/>
      <c r="I130" s="1"/>
      <c r="J130" s="1"/>
      <c r="K130" s="2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21"/>
      <c r="C131" s="1"/>
      <c r="D131" s="1"/>
      <c r="E131" s="1"/>
      <c r="F131" s="1"/>
      <c r="G131" s="1"/>
      <c r="H131" s="1"/>
      <c r="I131" s="1"/>
      <c r="J131" s="1"/>
      <c r="K131" s="2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21"/>
      <c r="C132" s="1"/>
      <c r="D132" s="1"/>
      <c r="E132" s="1"/>
      <c r="F132" s="1"/>
      <c r="G132" s="1"/>
      <c r="H132" s="1"/>
      <c r="I132" s="1"/>
      <c r="J132" s="1"/>
      <c r="K132" s="2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21"/>
      <c r="C133" s="1"/>
      <c r="D133" s="1"/>
      <c r="E133" s="1"/>
      <c r="F133" s="1"/>
      <c r="G133" s="1"/>
      <c r="H133" s="1"/>
      <c r="I133" s="1"/>
      <c r="J133" s="1"/>
      <c r="K133" s="2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21"/>
      <c r="C134" s="1"/>
      <c r="D134" s="1"/>
      <c r="E134" s="1"/>
      <c r="F134" s="1"/>
      <c r="G134" s="1"/>
      <c r="H134" s="1"/>
      <c r="I134" s="1"/>
      <c r="J134" s="1"/>
      <c r="K134" s="2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21"/>
      <c r="C135" s="1"/>
      <c r="D135" s="1"/>
      <c r="E135" s="1"/>
      <c r="F135" s="1"/>
      <c r="G135" s="1"/>
      <c r="H135" s="1"/>
      <c r="I135" s="1"/>
      <c r="J135" s="1"/>
      <c r="K135" s="2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21"/>
      <c r="C136" s="1"/>
      <c r="D136" s="1"/>
      <c r="E136" s="1"/>
      <c r="F136" s="1"/>
      <c r="G136" s="1"/>
      <c r="H136" s="1"/>
      <c r="I136" s="1"/>
      <c r="J136" s="1"/>
      <c r="K136" s="2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21"/>
      <c r="C137" s="1"/>
      <c r="D137" s="1"/>
      <c r="E137" s="1"/>
      <c r="F137" s="1"/>
      <c r="G137" s="1"/>
      <c r="H137" s="1"/>
      <c r="I137" s="1"/>
      <c r="J137" s="1"/>
      <c r="K137" s="2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21"/>
      <c r="C138" s="1"/>
      <c r="D138" s="1"/>
      <c r="E138" s="1"/>
      <c r="F138" s="1"/>
      <c r="G138" s="1"/>
      <c r="H138" s="1"/>
      <c r="I138" s="1"/>
      <c r="J138" s="1"/>
      <c r="K138" s="2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21"/>
      <c r="C139" s="1"/>
      <c r="D139" s="1"/>
      <c r="E139" s="1"/>
      <c r="F139" s="1"/>
      <c r="G139" s="1"/>
      <c r="H139" s="1"/>
      <c r="I139" s="1"/>
      <c r="J139" s="1"/>
      <c r="K139" s="2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21"/>
      <c r="C140" s="1"/>
      <c r="D140" s="1"/>
      <c r="E140" s="1"/>
      <c r="F140" s="1"/>
      <c r="G140" s="1"/>
      <c r="H140" s="1"/>
      <c r="I140" s="1"/>
      <c r="J140" s="1"/>
      <c r="K140" s="2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21"/>
      <c r="C141" s="1"/>
      <c r="D141" s="1"/>
      <c r="E141" s="1"/>
      <c r="F141" s="1"/>
      <c r="G141" s="1"/>
      <c r="H141" s="1"/>
      <c r="I141" s="1"/>
      <c r="J141" s="1"/>
      <c r="K141" s="2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21"/>
      <c r="C142" s="1"/>
      <c r="D142" s="1"/>
      <c r="E142" s="1"/>
      <c r="F142" s="1"/>
      <c r="G142" s="1"/>
      <c r="H142" s="1"/>
      <c r="I142" s="1"/>
      <c r="J142" s="1"/>
      <c r="K142" s="2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23"/>
      <c r="C143" s="24"/>
      <c r="D143" s="24"/>
      <c r="E143" s="24"/>
      <c r="F143" s="24"/>
      <c r="G143" s="24"/>
      <c r="H143" s="24"/>
      <c r="I143" s="24"/>
      <c r="J143" s="24"/>
      <c r="K143" s="2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4">
    <mergeCell ref="B120:K120"/>
    <mergeCell ref="B2:K2"/>
    <mergeCell ref="C6:C7"/>
    <mergeCell ref="D6:D7"/>
    <mergeCell ref="E6:E7"/>
    <mergeCell ref="F6:F7"/>
    <mergeCell ref="G6:G7"/>
    <mergeCell ref="H6:H7"/>
    <mergeCell ref="J6:J7"/>
    <mergeCell ref="B20:K20"/>
    <mergeCell ref="B45:K45"/>
    <mergeCell ref="B70:K70"/>
    <mergeCell ref="B95:K95"/>
    <mergeCell ref="B6:B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H998"/>
  <sheetViews>
    <sheetView showGridLines="0" workbookViewId="0">
      <selection activeCell="E74" sqref="E74"/>
    </sheetView>
  </sheetViews>
  <sheetFormatPr baseColWidth="10" defaultColWidth="14.44140625" defaultRowHeight="15" customHeight="1" x14ac:dyDescent="0.3"/>
  <cols>
    <col min="1" max="1" width="11.88671875" bestFit="1" customWidth="1"/>
    <col min="2" max="2" width="13.5546875" customWidth="1"/>
    <col min="3" max="3" width="9.5546875" bestFit="1" customWidth="1"/>
    <col min="4" max="4" width="16.109375" bestFit="1" customWidth="1"/>
    <col min="5" max="5" width="17.5546875" customWidth="1"/>
    <col min="6" max="6" width="20.109375" bestFit="1" customWidth="1"/>
    <col min="7" max="7" width="20.77734375" bestFit="1" customWidth="1"/>
    <col min="8" max="25" width="10.6640625" customWidth="1"/>
  </cols>
  <sheetData>
    <row r="1" spans="1:8" thickBot="1" x14ac:dyDescent="0.35">
      <c r="A1" s="26"/>
      <c r="B1" s="27"/>
      <c r="C1" s="27"/>
      <c r="D1" s="27"/>
      <c r="E1" s="27"/>
      <c r="F1" s="27"/>
      <c r="G1" s="27"/>
      <c r="H1" s="41"/>
    </row>
    <row r="2" spans="1:8" ht="54" customHeight="1" thickBot="1" x14ac:dyDescent="0.45">
      <c r="A2" s="109" t="s">
        <v>21</v>
      </c>
      <c r="B2" s="110"/>
      <c r="C2" s="110"/>
      <c r="D2" s="110"/>
      <c r="E2" s="110"/>
      <c r="F2" s="110"/>
      <c r="G2" s="111"/>
      <c r="H2" s="42"/>
    </row>
    <row r="3" spans="1:8" ht="15" customHeight="1" x14ac:dyDescent="0.3">
      <c r="B3" s="32" t="s">
        <v>29</v>
      </c>
    </row>
    <row r="4" spans="1:8" ht="14.4" x14ac:dyDescent="0.3">
      <c r="A4" s="36"/>
      <c r="B4" s="36" t="s">
        <v>32</v>
      </c>
      <c r="C4" s="39"/>
      <c r="D4" s="36" t="s">
        <v>27</v>
      </c>
      <c r="E4" s="37"/>
      <c r="F4" s="40" t="s">
        <v>33</v>
      </c>
      <c r="G4" s="34" t="s">
        <v>30</v>
      </c>
    </row>
    <row r="5" spans="1:8" ht="15" customHeight="1" x14ac:dyDescent="0.3">
      <c r="A5" s="35" t="s">
        <v>28</v>
      </c>
      <c r="B5" s="38" t="s">
        <v>8</v>
      </c>
      <c r="C5" s="38" t="s">
        <v>9</v>
      </c>
      <c r="D5" s="38" t="s">
        <v>8</v>
      </c>
      <c r="E5" s="38" t="s">
        <v>9</v>
      </c>
      <c r="F5" s="34"/>
      <c r="G5" s="34"/>
    </row>
    <row r="6" spans="1:8" ht="15" customHeight="1" x14ac:dyDescent="0.3">
      <c r="A6" s="33">
        <v>24</v>
      </c>
      <c r="B6">
        <v>10</v>
      </c>
      <c r="C6">
        <v>14</v>
      </c>
      <c r="D6">
        <v>631.71</v>
      </c>
      <c r="E6">
        <v>878.62000000000012</v>
      </c>
      <c r="F6">
        <v>24</v>
      </c>
      <c r="G6">
        <v>1510.3300000000002</v>
      </c>
    </row>
    <row r="7" spans="1:8" ht="15" customHeight="1" x14ac:dyDescent="0.3">
      <c r="A7" s="33">
        <v>25</v>
      </c>
      <c r="B7">
        <v>5</v>
      </c>
      <c r="C7">
        <v>18</v>
      </c>
      <c r="D7">
        <v>368.74</v>
      </c>
      <c r="E7">
        <v>1028.4100000000001</v>
      </c>
      <c r="F7">
        <v>23</v>
      </c>
      <c r="G7">
        <v>1397.1499999999999</v>
      </c>
    </row>
    <row r="8" spans="1:8" ht="15" customHeight="1" x14ac:dyDescent="0.3">
      <c r="A8" s="33">
        <v>26</v>
      </c>
      <c r="B8">
        <v>10</v>
      </c>
      <c r="C8">
        <v>11</v>
      </c>
      <c r="D8">
        <v>619.50999999999988</v>
      </c>
      <c r="E8">
        <v>719.24000000000012</v>
      </c>
      <c r="F8">
        <v>21</v>
      </c>
      <c r="G8">
        <v>1338.7499999999998</v>
      </c>
    </row>
    <row r="9" spans="1:8" ht="15" customHeight="1" x14ac:dyDescent="0.3">
      <c r="A9" s="33">
        <v>36</v>
      </c>
      <c r="B9">
        <v>8</v>
      </c>
      <c r="C9">
        <v>11</v>
      </c>
      <c r="D9">
        <v>505.64</v>
      </c>
      <c r="E9">
        <v>729.20999999999992</v>
      </c>
      <c r="F9">
        <v>19</v>
      </c>
      <c r="G9">
        <v>1234.8499999999997</v>
      </c>
    </row>
    <row r="10" spans="1:8" ht="15" customHeight="1" x14ac:dyDescent="0.3">
      <c r="A10" s="33">
        <v>20</v>
      </c>
      <c r="B10">
        <v>6</v>
      </c>
      <c r="C10">
        <v>12</v>
      </c>
      <c r="D10">
        <v>368.8</v>
      </c>
      <c r="E10">
        <v>779.14999999999986</v>
      </c>
      <c r="F10">
        <v>18</v>
      </c>
      <c r="G10">
        <v>1147.95</v>
      </c>
    </row>
    <row r="11" spans="1:8" ht="15" customHeight="1" x14ac:dyDescent="0.3">
      <c r="A11" s="33">
        <v>35</v>
      </c>
      <c r="B11">
        <v>7</v>
      </c>
      <c r="C11">
        <v>9</v>
      </c>
      <c r="D11">
        <v>482.34</v>
      </c>
      <c r="E11">
        <v>639.66</v>
      </c>
      <c r="F11">
        <v>16</v>
      </c>
      <c r="G11">
        <v>1121.9999999999998</v>
      </c>
    </row>
    <row r="12" spans="1:8" ht="15" customHeight="1" x14ac:dyDescent="0.3">
      <c r="A12" s="33">
        <v>31</v>
      </c>
      <c r="B12">
        <v>11</v>
      </c>
      <c r="C12">
        <v>8</v>
      </c>
      <c r="D12">
        <v>589.95999999999992</v>
      </c>
      <c r="E12">
        <v>525.25</v>
      </c>
      <c r="F12">
        <v>19</v>
      </c>
      <c r="G12">
        <v>1115.21</v>
      </c>
    </row>
    <row r="13" spans="1:8" ht="15" customHeight="1" x14ac:dyDescent="0.3">
      <c r="A13" s="33">
        <v>38</v>
      </c>
      <c r="B13">
        <v>10</v>
      </c>
      <c r="C13">
        <v>9</v>
      </c>
      <c r="D13">
        <v>568.76</v>
      </c>
      <c r="E13">
        <v>526.25</v>
      </c>
      <c r="F13">
        <v>19</v>
      </c>
      <c r="G13">
        <v>1095.01</v>
      </c>
    </row>
    <row r="14" spans="1:8" ht="15" customHeight="1" x14ac:dyDescent="0.3">
      <c r="A14" s="33">
        <v>15</v>
      </c>
      <c r="B14">
        <v>3</v>
      </c>
      <c r="C14">
        <v>13</v>
      </c>
      <c r="D14">
        <v>190.66</v>
      </c>
      <c r="E14">
        <v>872.33999999999992</v>
      </c>
      <c r="F14">
        <v>16</v>
      </c>
      <c r="G14">
        <v>1063</v>
      </c>
    </row>
    <row r="15" spans="1:8" ht="14.4" x14ac:dyDescent="0.3">
      <c r="A15" s="33">
        <v>22</v>
      </c>
      <c r="B15">
        <v>5</v>
      </c>
      <c r="C15">
        <v>10</v>
      </c>
      <c r="D15">
        <v>291.37</v>
      </c>
      <c r="E15">
        <v>743.33</v>
      </c>
      <c r="F15">
        <v>15</v>
      </c>
      <c r="G15">
        <v>1034.7</v>
      </c>
    </row>
    <row r="16" spans="1:8" ht="14.4" x14ac:dyDescent="0.3">
      <c r="A16" s="33">
        <v>28</v>
      </c>
      <c r="B16">
        <v>9</v>
      </c>
      <c r="C16">
        <v>8</v>
      </c>
      <c r="D16">
        <v>544.32000000000005</v>
      </c>
      <c r="E16">
        <v>481.02</v>
      </c>
      <c r="F16">
        <v>17</v>
      </c>
      <c r="G16">
        <v>1025.3400000000001</v>
      </c>
    </row>
    <row r="17" spans="1:7" ht="14.4" x14ac:dyDescent="0.3">
      <c r="A17" s="33">
        <v>18</v>
      </c>
      <c r="B17">
        <v>8</v>
      </c>
      <c r="C17">
        <v>7</v>
      </c>
      <c r="D17">
        <v>531.19000000000005</v>
      </c>
      <c r="E17">
        <v>483.06</v>
      </c>
      <c r="F17">
        <v>15</v>
      </c>
      <c r="G17">
        <v>1014.25</v>
      </c>
    </row>
    <row r="18" spans="1:7" ht="14.4" x14ac:dyDescent="0.3">
      <c r="A18" s="33">
        <v>30</v>
      </c>
      <c r="B18">
        <v>8</v>
      </c>
      <c r="C18">
        <v>10</v>
      </c>
      <c r="D18">
        <v>481.38999999999993</v>
      </c>
      <c r="E18">
        <v>519.32999999999993</v>
      </c>
      <c r="F18">
        <v>18</v>
      </c>
      <c r="G18">
        <v>1000.72</v>
      </c>
    </row>
    <row r="19" spans="1:7" ht="15.75" customHeight="1" x14ac:dyDescent="0.3">
      <c r="A19" s="33">
        <v>16</v>
      </c>
      <c r="B19">
        <v>6</v>
      </c>
      <c r="C19">
        <v>8</v>
      </c>
      <c r="D19">
        <v>378.16</v>
      </c>
      <c r="E19">
        <v>588.88</v>
      </c>
      <c r="F19">
        <v>14</v>
      </c>
      <c r="G19">
        <v>967.04</v>
      </c>
    </row>
    <row r="20" spans="1:7" ht="15.75" customHeight="1" x14ac:dyDescent="0.3">
      <c r="A20" s="33">
        <v>27</v>
      </c>
      <c r="B20">
        <v>7</v>
      </c>
      <c r="C20">
        <v>10</v>
      </c>
      <c r="D20">
        <v>364.6</v>
      </c>
      <c r="E20">
        <v>570.93000000000006</v>
      </c>
      <c r="F20">
        <v>17</v>
      </c>
      <c r="G20">
        <v>935.5300000000002</v>
      </c>
    </row>
    <row r="21" spans="1:7" ht="15.75" customHeight="1" x14ac:dyDescent="0.3">
      <c r="A21" s="33">
        <v>17</v>
      </c>
      <c r="B21">
        <v>3</v>
      </c>
      <c r="C21">
        <v>13</v>
      </c>
      <c r="D21">
        <v>125.60999999999999</v>
      </c>
      <c r="E21">
        <v>783.24999999999989</v>
      </c>
      <c r="F21">
        <v>16</v>
      </c>
      <c r="G21">
        <v>908.8599999999999</v>
      </c>
    </row>
    <row r="22" spans="1:7" ht="15.75" customHeight="1" x14ac:dyDescent="0.3">
      <c r="A22" s="33">
        <v>14</v>
      </c>
      <c r="B22">
        <v>4</v>
      </c>
      <c r="C22">
        <v>10</v>
      </c>
      <c r="D22">
        <v>273.78000000000003</v>
      </c>
      <c r="E22">
        <v>612.15000000000009</v>
      </c>
      <c r="F22">
        <v>14</v>
      </c>
      <c r="G22">
        <v>885.93000000000018</v>
      </c>
    </row>
    <row r="23" spans="1:7" ht="15.75" customHeight="1" x14ac:dyDescent="0.3">
      <c r="A23" s="33">
        <v>9</v>
      </c>
      <c r="B23">
        <v>5</v>
      </c>
      <c r="C23">
        <v>11</v>
      </c>
      <c r="D23">
        <v>273.39</v>
      </c>
      <c r="E23">
        <v>608.84</v>
      </c>
      <c r="F23">
        <v>16</v>
      </c>
      <c r="G23">
        <v>882.2299999999999</v>
      </c>
    </row>
    <row r="24" spans="1:7" ht="15.75" customHeight="1" x14ac:dyDescent="0.3">
      <c r="A24" s="33">
        <v>2</v>
      </c>
      <c r="B24">
        <v>2</v>
      </c>
      <c r="C24">
        <v>10</v>
      </c>
      <c r="D24">
        <v>142.66</v>
      </c>
      <c r="E24">
        <v>728.96999999999991</v>
      </c>
      <c r="F24">
        <v>12</v>
      </c>
      <c r="G24">
        <v>871.63</v>
      </c>
    </row>
    <row r="25" spans="1:7" ht="15.75" customHeight="1" x14ac:dyDescent="0.3">
      <c r="A25" s="33">
        <v>7</v>
      </c>
      <c r="B25">
        <v>8</v>
      </c>
      <c r="C25">
        <v>8</v>
      </c>
      <c r="D25">
        <v>536.26999999999987</v>
      </c>
      <c r="E25">
        <v>320.98999999999995</v>
      </c>
      <c r="F25">
        <v>16</v>
      </c>
      <c r="G25">
        <v>857.25999999999976</v>
      </c>
    </row>
    <row r="26" spans="1:7" ht="15.75" customHeight="1" x14ac:dyDescent="0.3">
      <c r="A26" s="33">
        <v>23</v>
      </c>
      <c r="B26">
        <v>8</v>
      </c>
      <c r="C26">
        <v>7</v>
      </c>
      <c r="D26">
        <v>418.84</v>
      </c>
      <c r="E26">
        <v>415.29999999999995</v>
      </c>
      <c r="F26">
        <v>15</v>
      </c>
      <c r="G26">
        <v>834.14</v>
      </c>
    </row>
    <row r="27" spans="1:7" ht="15.75" customHeight="1" x14ac:dyDescent="0.3">
      <c r="A27" s="33">
        <v>29</v>
      </c>
      <c r="B27">
        <v>5</v>
      </c>
      <c r="C27">
        <v>11</v>
      </c>
      <c r="D27">
        <v>256.71999999999997</v>
      </c>
      <c r="E27">
        <v>541.62000000000012</v>
      </c>
      <c r="F27">
        <v>16</v>
      </c>
      <c r="G27">
        <v>798.3399999999998</v>
      </c>
    </row>
    <row r="28" spans="1:7" ht="15.75" customHeight="1" x14ac:dyDescent="0.3">
      <c r="A28" s="33">
        <v>41</v>
      </c>
      <c r="B28">
        <v>4</v>
      </c>
      <c r="C28">
        <v>7</v>
      </c>
      <c r="D28">
        <v>237.22999999999996</v>
      </c>
      <c r="E28">
        <v>547.75</v>
      </c>
      <c r="F28">
        <v>11</v>
      </c>
      <c r="G28">
        <v>784.98</v>
      </c>
    </row>
    <row r="29" spans="1:7" ht="15.75" customHeight="1" x14ac:dyDescent="0.3">
      <c r="A29" s="33">
        <v>34</v>
      </c>
      <c r="B29">
        <v>8</v>
      </c>
      <c r="C29">
        <v>6</v>
      </c>
      <c r="D29">
        <v>463.87</v>
      </c>
      <c r="E29">
        <v>299.14999999999998</v>
      </c>
      <c r="F29">
        <v>14</v>
      </c>
      <c r="G29">
        <v>763.02</v>
      </c>
    </row>
    <row r="30" spans="1:7" ht="15.75" customHeight="1" x14ac:dyDescent="0.3">
      <c r="A30" s="33">
        <v>10</v>
      </c>
      <c r="B30">
        <v>5</v>
      </c>
      <c r="C30">
        <v>10</v>
      </c>
      <c r="D30">
        <v>223.78</v>
      </c>
      <c r="E30">
        <v>523.89</v>
      </c>
      <c r="F30">
        <v>15</v>
      </c>
      <c r="G30">
        <v>747.67000000000007</v>
      </c>
    </row>
    <row r="31" spans="1:7" ht="15.75" customHeight="1" x14ac:dyDescent="0.3">
      <c r="A31" s="33">
        <v>5</v>
      </c>
      <c r="B31">
        <v>3</v>
      </c>
      <c r="C31">
        <v>10</v>
      </c>
      <c r="D31">
        <v>163.14000000000001</v>
      </c>
      <c r="E31">
        <v>580.51999999999987</v>
      </c>
      <c r="F31">
        <v>13</v>
      </c>
      <c r="G31">
        <v>743.66</v>
      </c>
    </row>
    <row r="32" spans="1:7" ht="15.75" customHeight="1" x14ac:dyDescent="0.3">
      <c r="A32" s="33">
        <v>32</v>
      </c>
      <c r="C32">
        <v>11</v>
      </c>
      <c r="E32">
        <v>742.90999999999985</v>
      </c>
      <c r="F32">
        <v>11</v>
      </c>
      <c r="G32">
        <v>742.90999999999985</v>
      </c>
    </row>
    <row r="33" spans="1:7" ht="15.75" customHeight="1" x14ac:dyDescent="0.3">
      <c r="A33" s="33">
        <v>19</v>
      </c>
      <c r="B33">
        <v>3</v>
      </c>
      <c r="C33">
        <v>11</v>
      </c>
      <c r="D33">
        <v>169.84</v>
      </c>
      <c r="E33">
        <v>531.19000000000005</v>
      </c>
      <c r="F33">
        <v>14</v>
      </c>
      <c r="G33">
        <v>701.03</v>
      </c>
    </row>
    <row r="34" spans="1:7" ht="15.75" customHeight="1" x14ac:dyDescent="0.3">
      <c r="A34" s="33">
        <v>3</v>
      </c>
      <c r="B34">
        <v>5</v>
      </c>
      <c r="C34">
        <v>4</v>
      </c>
      <c r="D34">
        <v>360.62</v>
      </c>
      <c r="E34">
        <v>275.13</v>
      </c>
      <c r="F34">
        <v>9</v>
      </c>
      <c r="G34">
        <v>635.75000000000011</v>
      </c>
    </row>
    <row r="35" spans="1:7" ht="15.75" customHeight="1" x14ac:dyDescent="0.3">
      <c r="A35" s="33">
        <v>42</v>
      </c>
      <c r="B35">
        <v>3</v>
      </c>
      <c r="C35">
        <v>7</v>
      </c>
      <c r="D35">
        <v>211.31</v>
      </c>
      <c r="E35">
        <v>411.21000000000004</v>
      </c>
      <c r="F35">
        <v>10</v>
      </c>
      <c r="G35">
        <v>622.52</v>
      </c>
    </row>
    <row r="36" spans="1:7" ht="15.75" customHeight="1" x14ac:dyDescent="0.3">
      <c r="A36" s="33">
        <v>13</v>
      </c>
      <c r="B36">
        <v>4</v>
      </c>
      <c r="C36">
        <v>7</v>
      </c>
      <c r="D36">
        <v>284.57</v>
      </c>
      <c r="E36">
        <v>311.83</v>
      </c>
      <c r="F36">
        <v>11</v>
      </c>
      <c r="G36">
        <v>596.4</v>
      </c>
    </row>
    <row r="37" spans="1:7" ht="15.75" customHeight="1" x14ac:dyDescent="0.3">
      <c r="A37" s="33">
        <v>6</v>
      </c>
      <c r="B37">
        <v>6</v>
      </c>
      <c r="C37">
        <v>4</v>
      </c>
      <c r="D37">
        <v>338.63000000000005</v>
      </c>
      <c r="E37">
        <v>248.14</v>
      </c>
      <c r="F37">
        <v>10</v>
      </c>
      <c r="G37">
        <v>586.77</v>
      </c>
    </row>
    <row r="38" spans="1:7" ht="15.75" customHeight="1" x14ac:dyDescent="0.3">
      <c r="A38" s="33">
        <v>21</v>
      </c>
      <c r="C38">
        <v>10</v>
      </c>
      <c r="E38">
        <v>573.63</v>
      </c>
      <c r="F38">
        <v>10</v>
      </c>
      <c r="G38">
        <v>573.63</v>
      </c>
    </row>
    <row r="39" spans="1:7" ht="15.75" customHeight="1" x14ac:dyDescent="0.3">
      <c r="A39" s="33">
        <v>33</v>
      </c>
      <c r="B39">
        <v>4</v>
      </c>
      <c r="C39">
        <v>4</v>
      </c>
      <c r="D39">
        <v>246.23</v>
      </c>
      <c r="E39">
        <v>304.17</v>
      </c>
      <c r="F39">
        <v>8</v>
      </c>
      <c r="G39">
        <v>550.4</v>
      </c>
    </row>
    <row r="40" spans="1:7" ht="15.75" customHeight="1" x14ac:dyDescent="0.3">
      <c r="A40" s="33">
        <v>39</v>
      </c>
      <c r="B40">
        <v>4</v>
      </c>
      <c r="C40">
        <v>5</v>
      </c>
      <c r="D40">
        <v>231.14</v>
      </c>
      <c r="E40">
        <v>311.79000000000002</v>
      </c>
      <c r="F40">
        <v>9</v>
      </c>
      <c r="G40">
        <v>542.92999999999995</v>
      </c>
    </row>
    <row r="41" spans="1:7" ht="15.75" customHeight="1" x14ac:dyDescent="0.3">
      <c r="A41" s="33">
        <v>46</v>
      </c>
      <c r="B41">
        <v>2</v>
      </c>
      <c r="C41">
        <v>5</v>
      </c>
      <c r="D41">
        <v>142.07999999999998</v>
      </c>
      <c r="E41">
        <v>386.59999999999997</v>
      </c>
      <c r="F41">
        <v>7</v>
      </c>
      <c r="G41">
        <v>528.67999999999995</v>
      </c>
    </row>
    <row r="42" spans="1:7" ht="15.75" customHeight="1" x14ac:dyDescent="0.3">
      <c r="A42" s="33">
        <v>40</v>
      </c>
      <c r="B42">
        <v>2</v>
      </c>
      <c r="C42">
        <v>6</v>
      </c>
      <c r="D42">
        <v>88.13</v>
      </c>
      <c r="E42">
        <v>433.92</v>
      </c>
      <c r="F42">
        <v>8</v>
      </c>
      <c r="G42">
        <v>522.04999999999995</v>
      </c>
    </row>
    <row r="43" spans="1:7" ht="15.75" customHeight="1" x14ac:dyDescent="0.3">
      <c r="A43" s="33">
        <v>51</v>
      </c>
      <c r="B43">
        <v>2</v>
      </c>
      <c r="C43">
        <v>6</v>
      </c>
      <c r="D43">
        <v>119.58000000000001</v>
      </c>
      <c r="E43">
        <v>392.12</v>
      </c>
      <c r="F43">
        <v>8</v>
      </c>
      <c r="G43">
        <v>511.7</v>
      </c>
    </row>
    <row r="44" spans="1:7" ht="15.75" customHeight="1" x14ac:dyDescent="0.3">
      <c r="A44" s="33">
        <v>8</v>
      </c>
      <c r="B44">
        <v>2</v>
      </c>
      <c r="C44">
        <v>7</v>
      </c>
      <c r="D44">
        <v>136.15</v>
      </c>
      <c r="E44">
        <v>373.76000000000005</v>
      </c>
      <c r="F44">
        <v>9</v>
      </c>
      <c r="G44">
        <v>509.91</v>
      </c>
    </row>
    <row r="45" spans="1:7" ht="15.75" customHeight="1" x14ac:dyDescent="0.3">
      <c r="A45" s="33">
        <v>48</v>
      </c>
      <c r="B45">
        <v>2</v>
      </c>
      <c r="C45">
        <v>7</v>
      </c>
      <c r="D45">
        <v>142.58999999999997</v>
      </c>
      <c r="E45">
        <v>352.4</v>
      </c>
      <c r="F45">
        <v>9</v>
      </c>
      <c r="G45">
        <v>494.98999999999995</v>
      </c>
    </row>
    <row r="46" spans="1:7" ht="15.75" customHeight="1" x14ac:dyDescent="0.3">
      <c r="A46" s="33">
        <v>43</v>
      </c>
      <c r="B46">
        <v>5</v>
      </c>
      <c r="C46">
        <v>5</v>
      </c>
      <c r="D46">
        <v>259.49</v>
      </c>
      <c r="E46">
        <v>229.98</v>
      </c>
      <c r="F46">
        <v>10</v>
      </c>
      <c r="G46">
        <v>489.47</v>
      </c>
    </row>
    <row r="47" spans="1:7" ht="15.75" customHeight="1" x14ac:dyDescent="0.3">
      <c r="A47" s="33">
        <v>44</v>
      </c>
      <c r="B47">
        <v>2</v>
      </c>
      <c r="C47">
        <v>4</v>
      </c>
      <c r="D47">
        <v>173.57</v>
      </c>
      <c r="E47">
        <v>293.58000000000004</v>
      </c>
      <c r="F47">
        <v>6</v>
      </c>
      <c r="G47">
        <v>467.15000000000003</v>
      </c>
    </row>
    <row r="48" spans="1:7" ht="15.75" customHeight="1" x14ac:dyDescent="0.3">
      <c r="A48" s="33">
        <v>37</v>
      </c>
      <c r="B48">
        <v>2</v>
      </c>
      <c r="C48">
        <v>6</v>
      </c>
      <c r="D48">
        <v>112.71000000000001</v>
      </c>
      <c r="E48">
        <v>338.86</v>
      </c>
      <c r="F48">
        <v>8</v>
      </c>
      <c r="G48">
        <v>451.57000000000005</v>
      </c>
    </row>
    <row r="49" spans="1:7" ht="15.75" customHeight="1" x14ac:dyDescent="0.3">
      <c r="A49" s="33">
        <v>12</v>
      </c>
      <c r="B49">
        <v>3</v>
      </c>
      <c r="C49">
        <v>5</v>
      </c>
      <c r="D49">
        <v>182.85000000000002</v>
      </c>
      <c r="E49">
        <v>260.83</v>
      </c>
      <c r="F49">
        <v>8</v>
      </c>
      <c r="G49">
        <v>443.68</v>
      </c>
    </row>
    <row r="50" spans="1:7" ht="15.75" customHeight="1" x14ac:dyDescent="0.3">
      <c r="A50" s="33">
        <v>1</v>
      </c>
      <c r="B50">
        <v>4</v>
      </c>
      <c r="C50">
        <v>5</v>
      </c>
      <c r="D50">
        <v>201.40999999999997</v>
      </c>
      <c r="E50">
        <v>233.41</v>
      </c>
      <c r="F50">
        <v>9</v>
      </c>
      <c r="G50">
        <v>434.82</v>
      </c>
    </row>
    <row r="51" spans="1:7" ht="15.75" customHeight="1" x14ac:dyDescent="0.3">
      <c r="A51" s="33">
        <v>4</v>
      </c>
      <c r="B51">
        <v>2</v>
      </c>
      <c r="C51">
        <v>4</v>
      </c>
      <c r="D51">
        <v>138.84</v>
      </c>
      <c r="E51">
        <v>272.82</v>
      </c>
      <c r="F51">
        <v>6</v>
      </c>
      <c r="G51">
        <v>411.65999999999997</v>
      </c>
    </row>
    <row r="52" spans="1:7" ht="15.75" customHeight="1" x14ac:dyDescent="0.3">
      <c r="A52" s="33">
        <v>47</v>
      </c>
      <c r="B52">
        <v>5</v>
      </c>
      <c r="C52">
        <v>2</v>
      </c>
      <c r="D52">
        <v>284.71999999999997</v>
      </c>
      <c r="E52">
        <v>95</v>
      </c>
      <c r="F52">
        <v>7</v>
      </c>
      <c r="G52">
        <v>379.71999999999997</v>
      </c>
    </row>
    <row r="53" spans="1:7" ht="15.75" customHeight="1" x14ac:dyDescent="0.3">
      <c r="A53" s="33">
        <v>49</v>
      </c>
      <c r="B53">
        <v>1</v>
      </c>
      <c r="C53">
        <v>4</v>
      </c>
      <c r="D53">
        <v>59.39</v>
      </c>
      <c r="E53">
        <v>207.24</v>
      </c>
      <c r="F53">
        <v>5</v>
      </c>
      <c r="G53">
        <v>266.63</v>
      </c>
    </row>
    <row r="54" spans="1:7" ht="15.75" customHeight="1" x14ac:dyDescent="0.3">
      <c r="A54" s="33">
        <v>50</v>
      </c>
      <c r="C54">
        <v>5</v>
      </c>
      <c r="E54">
        <v>254.44</v>
      </c>
      <c r="F54">
        <v>5</v>
      </c>
      <c r="G54">
        <v>254.44</v>
      </c>
    </row>
    <row r="55" spans="1:7" ht="15.75" customHeight="1" x14ac:dyDescent="0.3">
      <c r="A55" s="33">
        <v>45</v>
      </c>
      <c r="B55">
        <v>2</v>
      </c>
      <c r="C55">
        <v>2</v>
      </c>
      <c r="D55">
        <v>118.16</v>
      </c>
      <c r="E55">
        <v>132.71</v>
      </c>
      <c r="F55">
        <v>4</v>
      </c>
      <c r="G55">
        <v>250.87</v>
      </c>
    </row>
    <row r="56" spans="1:7" ht="15.75" customHeight="1" x14ac:dyDescent="0.3">
      <c r="A56" s="33">
        <v>11</v>
      </c>
      <c r="B56">
        <v>3</v>
      </c>
      <c r="C56">
        <v>2</v>
      </c>
      <c r="D56">
        <v>150.74</v>
      </c>
      <c r="E56">
        <v>99.86</v>
      </c>
      <c r="F56">
        <v>5</v>
      </c>
      <c r="G56">
        <v>250.6</v>
      </c>
    </row>
    <row r="57" spans="1:7" ht="15.75" customHeight="1" x14ac:dyDescent="0.3">
      <c r="A57" s="33">
        <v>57</v>
      </c>
      <c r="C57">
        <v>4</v>
      </c>
      <c r="E57">
        <v>196.31</v>
      </c>
      <c r="F57">
        <v>4</v>
      </c>
      <c r="G57">
        <v>196.31</v>
      </c>
    </row>
    <row r="58" spans="1:7" ht="15.75" customHeight="1" x14ac:dyDescent="0.3">
      <c r="A58" s="33">
        <v>53</v>
      </c>
      <c r="B58">
        <v>1</v>
      </c>
      <c r="C58">
        <v>1</v>
      </c>
      <c r="D58">
        <v>70.61</v>
      </c>
      <c r="E58">
        <v>99.96</v>
      </c>
      <c r="F58">
        <v>2</v>
      </c>
      <c r="G58">
        <v>170.57</v>
      </c>
    </row>
    <row r="59" spans="1:7" ht="15.75" customHeight="1" x14ac:dyDescent="0.3">
      <c r="A59" s="33">
        <v>52</v>
      </c>
      <c r="B59">
        <v>1</v>
      </c>
      <c r="C59">
        <v>3</v>
      </c>
      <c r="D59">
        <v>55.46</v>
      </c>
      <c r="E59">
        <v>112.91999999999999</v>
      </c>
      <c r="F59">
        <v>4</v>
      </c>
      <c r="G59">
        <v>168.38</v>
      </c>
    </row>
    <row r="60" spans="1:7" ht="15.75" customHeight="1" x14ac:dyDescent="0.3">
      <c r="A60" s="33">
        <v>54</v>
      </c>
      <c r="B60">
        <v>2</v>
      </c>
      <c r="C60">
        <v>1</v>
      </c>
      <c r="D60">
        <v>85.91</v>
      </c>
      <c r="E60">
        <v>67.069999999999993</v>
      </c>
      <c r="F60">
        <v>3</v>
      </c>
      <c r="G60">
        <v>152.97999999999999</v>
      </c>
    </row>
    <row r="61" spans="1:7" ht="15.75" customHeight="1" x14ac:dyDescent="0.3">
      <c r="A61" s="33">
        <v>67</v>
      </c>
      <c r="B61">
        <v>2</v>
      </c>
      <c r="D61">
        <v>108.39</v>
      </c>
      <c r="F61">
        <v>2</v>
      </c>
      <c r="G61">
        <v>108.39</v>
      </c>
    </row>
    <row r="62" spans="1:7" ht="15.75" customHeight="1" x14ac:dyDescent="0.3">
      <c r="A62" s="33">
        <v>64</v>
      </c>
      <c r="C62">
        <v>1</v>
      </c>
      <c r="E62">
        <v>89.18</v>
      </c>
      <c r="F62">
        <v>1</v>
      </c>
      <c r="G62">
        <v>89.18</v>
      </c>
    </row>
    <row r="63" spans="1:7" ht="15.75" customHeight="1" x14ac:dyDescent="0.3">
      <c r="A63" s="33">
        <v>62</v>
      </c>
      <c r="B63">
        <v>1</v>
      </c>
      <c r="D63">
        <v>77.400000000000006</v>
      </c>
      <c r="F63">
        <v>1</v>
      </c>
      <c r="G63">
        <v>77.400000000000006</v>
      </c>
    </row>
    <row r="64" spans="1:7" ht="15.75" customHeight="1" x14ac:dyDescent="0.3">
      <c r="A64" s="33">
        <v>55</v>
      </c>
      <c r="C64">
        <v>1</v>
      </c>
      <c r="E64">
        <v>72.78</v>
      </c>
      <c r="F64">
        <v>1</v>
      </c>
      <c r="G64">
        <v>72.78</v>
      </c>
    </row>
    <row r="65" spans="1:7" ht="15.75" customHeight="1" x14ac:dyDescent="0.3">
      <c r="A65" s="33">
        <v>56</v>
      </c>
      <c r="C65">
        <v>1</v>
      </c>
      <c r="E65">
        <v>67.02</v>
      </c>
      <c r="F65">
        <v>1</v>
      </c>
      <c r="G65">
        <v>67.02</v>
      </c>
    </row>
    <row r="66" spans="1:7" ht="15.75" customHeight="1" x14ac:dyDescent="0.3">
      <c r="A66" s="33">
        <v>74</v>
      </c>
      <c r="C66">
        <v>1</v>
      </c>
      <c r="E66">
        <v>55.63</v>
      </c>
      <c r="F66">
        <v>1</v>
      </c>
      <c r="G66">
        <v>55.63</v>
      </c>
    </row>
    <row r="67" spans="1:7" ht="15.75" customHeight="1" x14ac:dyDescent="0.3">
      <c r="A67" s="33">
        <v>58</v>
      </c>
      <c r="B67">
        <v>1</v>
      </c>
      <c r="D67">
        <v>53.2</v>
      </c>
      <c r="F67">
        <v>1</v>
      </c>
      <c r="G67">
        <v>53.2</v>
      </c>
    </row>
    <row r="68" spans="1:7" ht="15.75" customHeight="1" x14ac:dyDescent="0.3">
      <c r="A68" s="33">
        <v>60</v>
      </c>
      <c r="B68">
        <v>1</v>
      </c>
      <c r="D68">
        <v>46.24</v>
      </c>
      <c r="F68">
        <v>1</v>
      </c>
      <c r="G68">
        <v>46.24</v>
      </c>
    </row>
    <row r="69" spans="1:7" ht="15.75" customHeight="1" x14ac:dyDescent="0.3">
      <c r="A69" s="33">
        <v>59</v>
      </c>
      <c r="B69">
        <v>1</v>
      </c>
      <c r="D69">
        <v>42.33</v>
      </c>
      <c r="F69">
        <v>1</v>
      </c>
      <c r="G69">
        <v>42.33</v>
      </c>
    </row>
    <row r="70" spans="1:7" ht="15.75" customHeight="1" x14ac:dyDescent="0.3">
      <c r="A70" s="33">
        <v>63</v>
      </c>
      <c r="B70">
        <v>1</v>
      </c>
      <c r="D70">
        <v>39.17</v>
      </c>
      <c r="F70">
        <v>1</v>
      </c>
      <c r="G70">
        <v>39.17</v>
      </c>
    </row>
    <row r="71" spans="1:7" ht="15.75" customHeight="1" x14ac:dyDescent="0.3">
      <c r="A71" s="33">
        <v>68</v>
      </c>
      <c r="C71">
        <v>1</v>
      </c>
      <c r="E71">
        <v>23.31</v>
      </c>
      <c r="F71">
        <v>1</v>
      </c>
      <c r="G71">
        <v>23.31</v>
      </c>
    </row>
    <row r="72" spans="1:7" ht="15.75" customHeight="1" x14ac:dyDescent="0.3">
      <c r="A72" s="33" t="s">
        <v>26</v>
      </c>
      <c r="B72">
        <v>247</v>
      </c>
      <c r="C72">
        <v>413</v>
      </c>
      <c r="D72">
        <v>14763.899999999991</v>
      </c>
      <c r="E72">
        <v>24898.819999999996</v>
      </c>
      <c r="F72">
        <v>660</v>
      </c>
      <c r="G72">
        <v>39662.719999999987</v>
      </c>
    </row>
    <row r="73" spans="1:7" ht="31.8" customHeight="1" x14ac:dyDescent="0.3">
      <c r="E73" s="94" t="s">
        <v>38</v>
      </c>
      <c r="F73" s="92">
        <f>AVERAGE(F6:F15)</f>
        <v>19</v>
      </c>
    </row>
    <row r="74" spans="1:7" ht="33" customHeight="1" x14ac:dyDescent="0.3">
      <c r="A74" s="26"/>
      <c r="B74" s="27"/>
      <c r="C74" s="27"/>
      <c r="D74" s="27"/>
      <c r="E74" s="95" t="s">
        <v>40</v>
      </c>
      <c r="F74" s="93">
        <f>AVERAGE(F16:F71)</f>
        <v>8.3928571428571423</v>
      </c>
      <c r="G74" s="27"/>
    </row>
    <row r="75" spans="1:7" ht="15.75" customHeight="1" x14ac:dyDescent="0.3">
      <c r="A75" s="26"/>
      <c r="B75" s="27"/>
      <c r="C75" s="27"/>
      <c r="D75" s="27"/>
      <c r="E75" s="27"/>
      <c r="F75" s="27"/>
      <c r="G75" s="27"/>
    </row>
    <row r="76" spans="1:7" ht="15.75" customHeight="1" x14ac:dyDescent="0.3">
      <c r="A76" s="26"/>
      <c r="B76" s="27"/>
      <c r="C76" s="27"/>
      <c r="D76" s="27"/>
      <c r="E76" s="27"/>
      <c r="F76" s="27"/>
      <c r="G76" s="27"/>
    </row>
    <row r="77" spans="1:7" ht="15.75" customHeight="1" x14ac:dyDescent="0.3">
      <c r="A77" s="26"/>
      <c r="B77" s="27"/>
      <c r="C77" s="27"/>
      <c r="D77" s="27"/>
      <c r="E77" s="27"/>
      <c r="F77" s="27"/>
      <c r="G77" s="27"/>
    </row>
    <row r="78" spans="1:7" ht="15.75" customHeight="1" x14ac:dyDescent="0.3">
      <c r="A78" s="26"/>
      <c r="B78" s="27"/>
      <c r="C78" s="27"/>
      <c r="D78" s="27"/>
      <c r="E78" s="27"/>
      <c r="F78" s="27"/>
      <c r="G78" s="27"/>
    </row>
    <row r="79" spans="1:7" ht="15.75" customHeight="1" x14ac:dyDescent="0.3">
      <c r="A79" s="26"/>
      <c r="B79" s="27"/>
      <c r="C79" s="27"/>
      <c r="D79" s="27"/>
      <c r="E79" s="27"/>
      <c r="F79" s="27"/>
      <c r="G79" s="27"/>
    </row>
    <row r="80" spans="1:7" ht="15.75" customHeight="1" x14ac:dyDescent="0.3">
      <c r="A80" s="26"/>
      <c r="B80" s="27"/>
      <c r="C80" s="27"/>
      <c r="D80" s="27"/>
      <c r="E80" s="27"/>
      <c r="F80" s="27"/>
      <c r="G80" s="27"/>
    </row>
    <row r="81" spans="1:7" ht="15.75" customHeight="1" x14ac:dyDescent="0.3">
      <c r="A81" s="26"/>
      <c r="B81" s="27"/>
      <c r="C81" s="27"/>
      <c r="D81" s="27"/>
      <c r="E81" s="27"/>
      <c r="F81" s="27"/>
      <c r="G81" s="27"/>
    </row>
    <row r="82" spans="1:7" ht="15.75" customHeight="1" x14ac:dyDescent="0.3">
      <c r="A82" s="26"/>
      <c r="B82" s="27"/>
      <c r="C82" s="27"/>
      <c r="D82" s="27"/>
      <c r="E82" s="27"/>
      <c r="F82" s="27"/>
      <c r="G82" s="27"/>
    </row>
    <row r="83" spans="1:7" ht="15.75" customHeight="1" x14ac:dyDescent="0.3">
      <c r="A83" s="26"/>
      <c r="B83" s="27"/>
      <c r="C83" s="27"/>
      <c r="D83" s="27"/>
      <c r="E83" s="27"/>
      <c r="F83" s="27"/>
      <c r="G83" s="27"/>
    </row>
    <row r="84" spans="1:7" ht="15.75" customHeight="1" x14ac:dyDescent="0.3">
      <c r="A84" s="26"/>
      <c r="B84" s="27"/>
      <c r="C84" s="27"/>
      <c r="D84" s="27"/>
      <c r="E84" s="27"/>
      <c r="F84" s="27"/>
      <c r="G84" s="27"/>
    </row>
    <row r="85" spans="1:7" ht="15.75" customHeight="1" x14ac:dyDescent="0.3">
      <c r="A85" s="26"/>
      <c r="B85" s="27"/>
      <c r="C85" s="27"/>
      <c r="D85" s="27"/>
      <c r="E85" s="27"/>
      <c r="F85" s="27"/>
      <c r="G85" s="27"/>
    </row>
    <row r="86" spans="1:7" ht="15.75" customHeight="1" x14ac:dyDescent="0.3">
      <c r="A86" s="26"/>
      <c r="B86" s="27"/>
      <c r="C86" s="27"/>
      <c r="D86" s="27"/>
      <c r="E86" s="27"/>
      <c r="F86" s="27"/>
      <c r="G86" s="27"/>
    </row>
    <row r="87" spans="1:7" ht="15.75" customHeight="1" x14ac:dyDescent="0.3">
      <c r="A87" s="26"/>
      <c r="B87" s="27"/>
      <c r="C87" s="27"/>
      <c r="D87" s="27"/>
      <c r="E87" s="27"/>
      <c r="F87" s="27"/>
      <c r="G87" s="27"/>
    </row>
    <row r="88" spans="1:7" ht="15.75" customHeight="1" x14ac:dyDescent="0.3">
      <c r="A88" s="26"/>
      <c r="B88" s="27"/>
      <c r="C88" s="27"/>
      <c r="D88" s="27"/>
      <c r="E88" s="27"/>
      <c r="F88" s="27"/>
      <c r="G88" s="27"/>
    </row>
    <row r="89" spans="1:7" ht="15.75" customHeight="1" x14ac:dyDescent="0.3">
      <c r="A89" s="26"/>
      <c r="B89" s="27"/>
      <c r="C89" s="27"/>
      <c r="D89" s="27"/>
      <c r="E89" s="27"/>
      <c r="F89" s="27"/>
      <c r="G89" s="27"/>
    </row>
    <row r="90" spans="1:7" ht="15.75" customHeight="1" x14ac:dyDescent="0.3">
      <c r="A90" s="26"/>
      <c r="B90" s="27"/>
      <c r="C90" s="27"/>
      <c r="D90" s="27"/>
      <c r="E90" s="27"/>
      <c r="F90" s="27"/>
      <c r="G90" s="27"/>
    </row>
    <row r="91" spans="1:7" ht="15.75" customHeight="1" x14ac:dyDescent="0.3">
      <c r="A91" s="26"/>
      <c r="B91" s="27"/>
      <c r="C91" s="27"/>
      <c r="D91" s="27"/>
      <c r="E91" s="27"/>
      <c r="F91" s="27"/>
      <c r="G91" s="27"/>
    </row>
    <row r="92" spans="1:7" ht="15.75" customHeight="1" x14ac:dyDescent="0.3">
      <c r="A92" s="26"/>
      <c r="B92" s="27"/>
      <c r="C92" s="27"/>
      <c r="D92" s="27"/>
      <c r="E92" s="27"/>
      <c r="F92" s="27"/>
      <c r="G92" s="27"/>
    </row>
    <row r="93" spans="1:7" ht="15.75" customHeight="1" x14ac:dyDescent="0.3">
      <c r="A93" s="26"/>
      <c r="B93" s="27"/>
      <c r="C93" s="27"/>
      <c r="D93" s="27"/>
      <c r="E93" s="27"/>
      <c r="F93" s="27"/>
      <c r="G93" s="27"/>
    </row>
    <row r="94" spans="1:7" ht="15.75" customHeight="1" x14ac:dyDescent="0.3">
      <c r="A94" s="26"/>
      <c r="B94" s="27"/>
      <c r="C94" s="27"/>
      <c r="D94" s="27"/>
      <c r="E94" s="27"/>
      <c r="F94" s="27"/>
      <c r="G94" s="27"/>
    </row>
    <row r="95" spans="1:7" ht="15.75" customHeight="1" x14ac:dyDescent="0.3">
      <c r="A95" s="26"/>
      <c r="B95" s="27"/>
      <c r="C95" s="27"/>
      <c r="D95" s="27"/>
      <c r="E95" s="27"/>
      <c r="F95" s="27"/>
      <c r="G95" s="27"/>
    </row>
    <row r="96" spans="1:7" ht="15.75" customHeight="1" x14ac:dyDescent="0.3">
      <c r="A96" s="26"/>
      <c r="B96" s="27"/>
      <c r="C96" s="27"/>
      <c r="D96" s="27"/>
      <c r="E96" s="27"/>
      <c r="F96" s="27"/>
      <c r="G96" s="27"/>
    </row>
    <row r="97" spans="1:7" ht="15.75" customHeight="1" x14ac:dyDescent="0.3">
      <c r="A97" s="26"/>
      <c r="B97" s="27"/>
      <c r="C97" s="27"/>
      <c r="D97" s="27"/>
      <c r="E97" s="27"/>
      <c r="F97" s="27"/>
      <c r="G97" s="27"/>
    </row>
    <row r="98" spans="1:7" ht="15.75" customHeight="1" x14ac:dyDescent="0.3">
      <c r="A98" s="26"/>
      <c r="B98" s="27"/>
      <c r="C98" s="27"/>
      <c r="D98" s="27"/>
      <c r="E98" s="27"/>
      <c r="F98" s="27"/>
      <c r="G98" s="27"/>
    </row>
    <row r="99" spans="1:7" ht="15.75" customHeight="1" x14ac:dyDescent="0.3">
      <c r="A99" s="26"/>
      <c r="B99" s="27"/>
      <c r="C99" s="27"/>
      <c r="D99" s="27"/>
      <c r="E99" s="27"/>
      <c r="F99" s="27"/>
      <c r="G99" s="27"/>
    </row>
    <row r="100" spans="1:7" ht="15.75" customHeight="1" x14ac:dyDescent="0.3">
      <c r="A100" s="26"/>
      <c r="B100" s="27"/>
      <c r="C100" s="27"/>
      <c r="D100" s="27"/>
      <c r="E100" s="27"/>
      <c r="F100" s="27"/>
      <c r="G100" s="27"/>
    </row>
    <row r="101" spans="1:7" ht="15.75" customHeight="1" x14ac:dyDescent="0.3">
      <c r="A101" s="26"/>
      <c r="B101" s="27"/>
      <c r="C101" s="27"/>
      <c r="D101" s="27"/>
      <c r="E101" s="27"/>
      <c r="F101" s="27"/>
      <c r="G101" s="27"/>
    </row>
    <row r="102" spans="1:7" ht="15.75" customHeight="1" x14ac:dyDescent="0.3">
      <c r="A102" s="26"/>
      <c r="B102" s="27"/>
      <c r="C102" s="27"/>
      <c r="D102" s="27"/>
      <c r="E102" s="27"/>
      <c r="F102" s="27"/>
      <c r="G102" s="27"/>
    </row>
    <row r="103" spans="1:7" ht="15.75" customHeight="1" x14ac:dyDescent="0.3">
      <c r="A103" s="26"/>
      <c r="B103" s="27"/>
      <c r="C103" s="27"/>
      <c r="D103" s="27"/>
      <c r="E103" s="27"/>
      <c r="F103" s="27"/>
      <c r="G103" s="27"/>
    </row>
    <row r="104" spans="1:7" ht="15.75" customHeight="1" x14ac:dyDescent="0.3">
      <c r="A104" s="26"/>
      <c r="B104" s="27"/>
      <c r="C104" s="27"/>
      <c r="D104" s="27"/>
      <c r="E104" s="27"/>
      <c r="F104" s="27"/>
      <c r="G104" s="27"/>
    </row>
    <row r="105" spans="1:7" ht="15.75" customHeight="1" x14ac:dyDescent="0.3">
      <c r="A105" s="26"/>
      <c r="B105" s="27"/>
      <c r="C105" s="27"/>
      <c r="D105" s="27"/>
      <c r="E105" s="27"/>
      <c r="F105" s="27"/>
      <c r="G105" s="27"/>
    </row>
    <row r="106" spans="1:7" ht="15.75" customHeight="1" x14ac:dyDescent="0.3">
      <c r="A106" s="26"/>
      <c r="B106" s="27"/>
      <c r="C106" s="27"/>
      <c r="D106" s="27"/>
      <c r="E106" s="27"/>
      <c r="F106" s="27"/>
      <c r="G106" s="27"/>
    </row>
    <row r="107" spans="1:7" ht="15.75" customHeight="1" x14ac:dyDescent="0.3">
      <c r="A107" s="26"/>
      <c r="B107" s="27"/>
      <c r="C107" s="27"/>
      <c r="D107" s="27"/>
      <c r="E107" s="27"/>
      <c r="F107" s="27"/>
      <c r="G107" s="27"/>
    </row>
    <row r="108" spans="1:7" ht="15.75" customHeight="1" x14ac:dyDescent="0.3">
      <c r="A108" s="26"/>
      <c r="B108" s="27"/>
      <c r="C108" s="27"/>
      <c r="D108" s="27"/>
      <c r="E108" s="27"/>
      <c r="F108" s="27"/>
      <c r="G108" s="27"/>
    </row>
    <row r="109" spans="1:7" ht="15.75" customHeight="1" x14ac:dyDescent="0.3">
      <c r="A109" s="26"/>
      <c r="B109" s="27"/>
      <c r="C109" s="27"/>
      <c r="D109" s="27"/>
      <c r="E109" s="27"/>
      <c r="F109" s="27"/>
      <c r="G109" s="27"/>
    </row>
    <row r="110" spans="1:7" ht="15.75" customHeight="1" x14ac:dyDescent="0.3">
      <c r="A110" s="26"/>
      <c r="B110" s="27"/>
      <c r="C110" s="27"/>
      <c r="D110" s="27"/>
      <c r="E110" s="27"/>
      <c r="F110" s="27"/>
      <c r="G110" s="27"/>
    </row>
    <row r="111" spans="1:7" ht="15.75" customHeight="1" x14ac:dyDescent="0.3">
      <c r="A111" s="26"/>
      <c r="B111" s="27"/>
      <c r="C111" s="27"/>
      <c r="D111" s="27"/>
      <c r="E111" s="27"/>
      <c r="F111" s="27"/>
      <c r="G111" s="27"/>
    </row>
    <row r="112" spans="1:7" ht="15.75" customHeight="1" x14ac:dyDescent="0.3">
      <c r="A112" s="26"/>
      <c r="B112" s="27"/>
      <c r="C112" s="27"/>
      <c r="D112" s="27"/>
      <c r="E112" s="27"/>
      <c r="F112" s="27"/>
      <c r="G112" s="27"/>
    </row>
    <row r="113" spans="1:7" ht="15.75" customHeight="1" x14ac:dyDescent="0.3">
      <c r="A113" s="26"/>
      <c r="B113" s="27"/>
      <c r="C113" s="27"/>
      <c r="D113" s="27"/>
      <c r="E113" s="27"/>
      <c r="F113" s="27"/>
      <c r="G113" s="27"/>
    </row>
    <row r="114" spans="1:7" ht="15.75" customHeight="1" x14ac:dyDescent="0.3">
      <c r="A114" s="26"/>
      <c r="B114" s="27"/>
      <c r="C114" s="27"/>
      <c r="D114" s="27"/>
      <c r="E114" s="27"/>
      <c r="F114" s="27"/>
      <c r="G114" s="27"/>
    </row>
    <row r="115" spans="1:7" ht="15.75" customHeight="1" x14ac:dyDescent="0.3">
      <c r="A115" s="26"/>
      <c r="B115" s="27"/>
      <c r="C115" s="27"/>
      <c r="D115" s="27"/>
      <c r="E115" s="27"/>
      <c r="F115" s="27"/>
      <c r="G115" s="27"/>
    </row>
    <row r="116" spans="1:7" ht="15.75" customHeight="1" x14ac:dyDescent="0.3">
      <c r="A116" s="26"/>
      <c r="B116" s="27"/>
      <c r="C116" s="27"/>
      <c r="D116" s="27"/>
      <c r="E116" s="27"/>
      <c r="F116" s="27"/>
      <c r="G116" s="27"/>
    </row>
    <row r="117" spans="1:7" ht="15.75" customHeight="1" x14ac:dyDescent="0.3">
      <c r="A117" s="26"/>
      <c r="B117" s="27"/>
      <c r="C117" s="27"/>
      <c r="D117" s="27"/>
      <c r="E117" s="27"/>
      <c r="F117" s="27"/>
      <c r="G117" s="27"/>
    </row>
    <row r="118" spans="1:7" ht="15.75" customHeight="1" x14ac:dyDescent="0.3">
      <c r="A118" s="26"/>
      <c r="B118" s="27"/>
      <c r="C118" s="27"/>
      <c r="D118" s="27"/>
      <c r="E118" s="27"/>
      <c r="F118" s="27"/>
      <c r="G118" s="27"/>
    </row>
    <row r="119" spans="1:7" ht="15.75" customHeight="1" x14ac:dyDescent="0.3">
      <c r="A119" s="26"/>
      <c r="B119" s="27"/>
      <c r="C119" s="27"/>
      <c r="D119" s="27"/>
      <c r="E119" s="27"/>
      <c r="F119" s="27"/>
      <c r="G119" s="27"/>
    </row>
    <row r="120" spans="1:7" ht="15.75" customHeight="1" x14ac:dyDescent="0.3">
      <c r="A120" s="26"/>
      <c r="B120" s="27"/>
      <c r="C120" s="27"/>
      <c r="D120" s="27"/>
      <c r="E120" s="27"/>
      <c r="F120" s="27"/>
      <c r="G120" s="27"/>
    </row>
    <row r="121" spans="1:7" ht="15.75" customHeight="1" x14ac:dyDescent="0.3">
      <c r="A121" s="26"/>
      <c r="B121" s="27"/>
      <c r="C121" s="27"/>
      <c r="D121" s="27"/>
      <c r="E121" s="27"/>
      <c r="F121" s="27"/>
      <c r="G121" s="27"/>
    </row>
    <row r="122" spans="1:7" ht="15.75" customHeight="1" x14ac:dyDescent="0.3">
      <c r="A122" s="26"/>
      <c r="B122" s="27"/>
      <c r="C122" s="27"/>
      <c r="D122" s="27"/>
      <c r="E122" s="27"/>
      <c r="F122" s="27"/>
      <c r="G122" s="27"/>
    </row>
    <row r="123" spans="1:7" ht="15.75" customHeight="1" x14ac:dyDescent="0.3">
      <c r="A123" s="26"/>
      <c r="B123" s="27"/>
      <c r="C123" s="27"/>
      <c r="D123" s="27"/>
      <c r="E123" s="27"/>
      <c r="F123" s="27"/>
      <c r="G123" s="27"/>
    </row>
    <row r="124" spans="1:7" ht="15.75" customHeight="1" x14ac:dyDescent="0.3">
      <c r="A124" s="26"/>
      <c r="B124" s="27"/>
      <c r="C124" s="27"/>
      <c r="D124" s="27"/>
      <c r="E124" s="27"/>
      <c r="F124" s="27"/>
      <c r="G124" s="27"/>
    </row>
    <row r="125" spans="1:7" ht="15.75" customHeight="1" x14ac:dyDescent="0.3">
      <c r="A125" s="26"/>
      <c r="B125" s="27"/>
      <c r="C125" s="27"/>
      <c r="D125" s="27"/>
      <c r="E125" s="27"/>
      <c r="F125" s="27"/>
      <c r="G125" s="27"/>
    </row>
    <row r="126" spans="1:7" ht="15.75" customHeight="1" x14ac:dyDescent="0.3">
      <c r="A126" s="26"/>
      <c r="B126" s="27"/>
      <c r="C126" s="27"/>
      <c r="D126" s="27"/>
      <c r="E126" s="27"/>
      <c r="F126" s="27"/>
      <c r="G126" s="27"/>
    </row>
    <row r="127" spans="1:7" ht="15.75" customHeight="1" x14ac:dyDescent="0.3">
      <c r="A127" s="26"/>
      <c r="B127" s="27"/>
      <c r="C127" s="27"/>
      <c r="D127" s="27"/>
      <c r="E127" s="27"/>
      <c r="F127" s="27"/>
      <c r="G127" s="27"/>
    </row>
    <row r="128" spans="1:7" ht="15.75" customHeight="1" x14ac:dyDescent="0.3">
      <c r="A128" s="26"/>
      <c r="B128" s="27"/>
      <c r="C128" s="27"/>
      <c r="D128" s="27"/>
      <c r="E128" s="27"/>
      <c r="F128" s="27"/>
      <c r="G128" s="27"/>
    </row>
    <row r="129" spans="1:7" ht="15.75" customHeight="1" x14ac:dyDescent="0.3">
      <c r="A129" s="26"/>
      <c r="B129" s="27"/>
      <c r="C129" s="27"/>
      <c r="D129" s="27"/>
      <c r="E129" s="27"/>
      <c r="F129" s="27"/>
      <c r="G129" s="27"/>
    </row>
    <row r="130" spans="1:7" ht="15.75" customHeight="1" x14ac:dyDescent="0.3">
      <c r="A130" s="26"/>
      <c r="B130" s="27"/>
      <c r="C130" s="27"/>
      <c r="D130" s="27"/>
      <c r="E130" s="27"/>
      <c r="F130" s="27"/>
      <c r="G130" s="27"/>
    </row>
    <row r="131" spans="1:7" ht="15.75" customHeight="1" x14ac:dyDescent="0.3">
      <c r="A131" s="26"/>
      <c r="B131" s="27"/>
      <c r="C131" s="27"/>
      <c r="D131" s="27"/>
      <c r="E131" s="27"/>
      <c r="F131" s="27"/>
      <c r="G131" s="27"/>
    </row>
    <row r="132" spans="1:7" ht="15.75" customHeight="1" x14ac:dyDescent="0.3">
      <c r="A132" s="26"/>
      <c r="B132" s="27"/>
      <c r="C132" s="27"/>
      <c r="D132" s="27"/>
      <c r="E132" s="27"/>
      <c r="F132" s="27"/>
      <c r="G132" s="27"/>
    </row>
    <row r="133" spans="1:7" ht="15.75" customHeight="1" x14ac:dyDescent="0.3">
      <c r="A133" s="26"/>
      <c r="B133" s="27"/>
      <c r="C133" s="27"/>
      <c r="D133" s="27"/>
      <c r="E133" s="27"/>
      <c r="F133" s="27"/>
      <c r="G133" s="27"/>
    </row>
    <row r="134" spans="1:7" ht="15.75" customHeight="1" x14ac:dyDescent="0.3">
      <c r="A134" s="26"/>
      <c r="B134" s="27"/>
      <c r="C134" s="27"/>
      <c r="D134" s="27"/>
      <c r="E134" s="27"/>
      <c r="F134" s="27"/>
      <c r="G134" s="27"/>
    </row>
    <row r="135" spans="1:7" ht="15.75" customHeight="1" x14ac:dyDescent="0.3">
      <c r="A135" s="26"/>
      <c r="B135" s="27"/>
      <c r="C135" s="27"/>
      <c r="D135" s="27"/>
      <c r="E135" s="27"/>
      <c r="F135" s="27"/>
      <c r="G135" s="27"/>
    </row>
    <row r="136" spans="1:7" ht="15.75" customHeight="1" x14ac:dyDescent="0.3">
      <c r="A136" s="26"/>
      <c r="B136" s="27"/>
      <c r="C136" s="27"/>
      <c r="D136" s="27"/>
      <c r="E136" s="27"/>
      <c r="F136" s="27"/>
      <c r="G136" s="27"/>
    </row>
    <row r="137" spans="1:7" ht="15.75" customHeight="1" x14ac:dyDescent="0.3">
      <c r="A137" s="26"/>
      <c r="B137" s="27"/>
      <c r="C137" s="27"/>
      <c r="D137" s="27"/>
      <c r="E137" s="27"/>
      <c r="F137" s="27"/>
      <c r="G137" s="27"/>
    </row>
    <row r="138" spans="1:7" ht="15.75" customHeight="1" x14ac:dyDescent="0.3">
      <c r="A138" s="26"/>
      <c r="B138" s="27"/>
      <c r="C138" s="27"/>
      <c r="D138" s="27"/>
      <c r="E138" s="27"/>
      <c r="F138" s="27"/>
      <c r="G138" s="27"/>
    </row>
    <row r="139" spans="1:7" ht="15.75" customHeight="1" x14ac:dyDescent="0.3">
      <c r="A139" s="26"/>
      <c r="B139" s="27"/>
      <c r="C139" s="27"/>
      <c r="D139" s="27"/>
      <c r="E139" s="27"/>
      <c r="F139" s="27"/>
      <c r="G139" s="27"/>
    </row>
    <row r="140" spans="1:7" ht="15.75" customHeight="1" x14ac:dyDescent="0.3">
      <c r="A140" s="26"/>
      <c r="B140" s="27"/>
      <c r="C140" s="27"/>
      <c r="D140" s="27"/>
      <c r="E140" s="27"/>
      <c r="F140" s="27"/>
      <c r="G140" s="27"/>
    </row>
    <row r="141" spans="1:7" ht="15.75" customHeight="1" x14ac:dyDescent="0.3">
      <c r="A141" s="26"/>
      <c r="B141" s="27"/>
      <c r="C141" s="27"/>
      <c r="D141" s="27"/>
      <c r="E141" s="27"/>
      <c r="F141" s="27"/>
      <c r="G141" s="27"/>
    </row>
    <row r="142" spans="1:7" ht="15.75" customHeight="1" x14ac:dyDescent="0.3">
      <c r="A142" s="26"/>
      <c r="B142" s="27"/>
      <c r="C142" s="27"/>
      <c r="D142" s="27"/>
      <c r="E142" s="27"/>
      <c r="F142" s="27"/>
      <c r="G142" s="27"/>
    </row>
    <row r="143" spans="1:7" ht="15.75" customHeight="1" x14ac:dyDescent="0.3">
      <c r="A143" s="26"/>
      <c r="B143" s="27"/>
      <c r="C143" s="27"/>
      <c r="D143" s="27"/>
      <c r="E143" s="27"/>
      <c r="F143" s="27"/>
      <c r="G143" s="27"/>
    </row>
    <row r="144" spans="1:7" ht="15.75" customHeight="1" x14ac:dyDescent="0.3">
      <c r="A144" s="26"/>
      <c r="B144" s="27"/>
      <c r="C144" s="27"/>
      <c r="D144" s="27"/>
      <c r="E144" s="27"/>
      <c r="F144" s="27"/>
      <c r="G144" s="27"/>
    </row>
    <row r="145" spans="1:7" ht="15.75" customHeight="1" x14ac:dyDescent="0.3">
      <c r="A145" s="26"/>
      <c r="B145" s="27"/>
      <c r="C145" s="27"/>
      <c r="D145" s="27"/>
      <c r="E145" s="27"/>
      <c r="F145" s="27"/>
      <c r="G145" s="27"/>
    </row>
    <row r="146" spans="1:7" ht="15.75" customHeight="1" x14ac:dyDescent="0.3">
      <c r="A146" s="26"/>
      <c r="B146" s="27"/>
      <c r="C146" s="27"/>
      <c r="D146" s="27"/>
      <c r="E146" s="27"/>
      <c r="F146" s="27"/>
      <c r="G146" s="27"/>
    </row>
    <row r="147" spans="1:7" ht="15.75" customHeight="1" x14ac:dyDescent="0.3">
      <c r="A147" s="26"/>
      <c r="B147" s="27"/>
      <c r="C147" s="27"/>
      <c r="D147" s="27"/>
      <c r="E147" s="27"/>
      <c r="F147" s="27"/>
      <c r="G147" s="27"/>
    </row>
    <row r="148" spans="1:7" ht="15.75" customHeight="1" x14ac:dyDescent="0.3">
      <c r="A148" s="26"/>
      <c r="B148" s="27"/>
      <c r="C148" s="27"/>
      <c r="D148" s="27"/>
      <c r="E148" s="27"/>
      <c r="F148" s="27"/>
      <c r="G148" s="27"/>
    </row>
    <row r="149" spans="1:7" ht="15.75" customHeight="1" x14ac:dyDescent="0.3">
      <c r="A149" s="26"/>
      <c r="B149" s="27"/>
      <c r="C149" s="27"/>
      <c r="D149" s="27"/>
      <c r="E149" s="27"/>
      <c r="F149" s="27"/>
      <c r="G149" s="27"/>
    </row>
    <row r="150" spans="1:7" ht="15.75" customHeight="1" x14ac:dyDescent="0.3">
      <c r="A150" s="26"/>
      <c r="B150" s="27"/>
      <c r="C150" s="27"/>
      <c r="D150" s="27"/>
      <c r="E150" s="27"/>
      <c r="F150" s="27"/>
      <c r="G150" s="27"/>
    </row>
    <row r="151" spans="1:7" ht="15.75" customHeight="1" x14ac:dyDescent="0.3">
      <c r="A151" s="26"/>
      <c r="B151" s="27"/>
      <c r="C151" s="27"/>
      <c r="D151" s="27"/>
      <c r="E151" s="27"/>
      <c r="F151" s="27"/>
      <c r="G151" s="27"/>
    </row>
    <row r="152" spans="1:7" ht="15.75" customHeight="1" x14ac:dyDescent="0.3">
      <c r="A152" s="26"/>
      <c r="B152" s="27"/>
      <c r="C152" s="27"/>
      <c r="D152" s="27"/>
      <c r="E152" s="27"/>
      <c r="F152" s="27"/>
      <c r="G152" s="27"/>
    </row>
    <row r="153" spans="1:7" ht="15.75" customHeight="1" x14ac:dyDescent="0.3">
      <c r="A153" s="26"/>
      <c r="B153" s="27"/>
      <c r="C153" s="27"/>
      <c r="D153" s="27"/>
      <c r="E153" s="27"/>
      <c r="F153" s="27"/>
      <c r="G153" s="27"/>
    </row>
    <row r="154" spans="1:7" ht="15.75" customHeight="1" x14ac:dyDescent="0.3">
      <c r="A154" s="26"/>
      <c r="B154" s="27"/>
      <c r="C154" s="27"/>
      <c r="D154" s="27"/>
      <c r="E154" s="27"/>
      <c r="F154" s="27"/>
      <c r="G154" s="27"/>
    </row>
    <row r="155" spans="1:7" ht="15.75" customHeight="1" x14ac:dyDescent="0.3">
      <c r="A155" s="26"/>
      <c r="B155" s="27"/>
      <c r="C155" s="27"/>
      <c r="D155" s="27"/>
      <c r="E155" s="27"/>
      <c r="F155" s="27"/>
      <c r="G155" s="27"/>
    </row>
    <row r="156" spans="1:7" ht="15.75" customHeight="1" x14ac:dyDescent="0.3">
      <c r="A156" s="26"/>
      <c r="B156" s="27"/>
      <c r="C156" s="27"/>
      <c r="D156" s="27"/>
      <c r="E156" s="27"/>
      <c r="F156" s="27"/>
      <c r="G156" s="27"/>
    </row>
    <row r="157" spans="1:7" ht="15.75" customHeight="1" x14ac:dyDescent="0.3">
      <c r="A157" s="26"/>
      <c r="B157" s="27"/>
      <c r="C157" s="27"/>
      <c r="D157" s="27"/>
      <c r="E157" s="27"/>
      <c r="F157" s="27"/>
      <c r="G157" s="27"/>
    </row>
    <row r="158" spans="1:7" ht="15.75" customHeight="1" x14ac:dyDescent="0.3">
      <c r="A158" s="26"/>
      <c r="B158" s="27"/>
      <c r="C158" s="27"/>
      <c r="D158" s="27"/>
      <c r="E158" s="27"/>
      <c r="F158" s="27"/>
      <c r="G158" s="27"/>
    </row>
    <row r="159" spans="1:7" ht="15.75" customHeight="1" x14ac:dyDescent="0.3">
      <c r="A159" s="26"/>
      <c r="B159" s="27"/>
      <c r="C159" s="27"/>
      <c r="D159" s="27"/>
      <c r="E159" s="27"/>
      <c r="F159" s="27"/>
      <c r="G159" s="27"/>
    </row>
    <row r="160" spans="1:7" ht="15.75" customHeight="1" x14ac:dyDescent="0.3">
      <c r="A160" s="26"/>
      <c r="B160" s="27"/>
      <c r="C160" s="27"/>
      <c r="D160" s="27"/>
      <c r="E160" s="27"/>
      <c r="F160" s="27"/>
      <c r="G160" s="27"/>
    </row>
    <row r="161" spans="1:7" ht="15.75" customHeight="1" x14ac:dyDescent="0.3">
      <c r="A161" s="26"/>
      <c r="B161" s="27"/>
      <c r="C161" s="27"/>
      <c r="D161" s="27"/>
      <c r="E161" s="27"/>
      <c r="F161" s="27"/>
      <c r="G161" s="27"/>
    </row>
    <row r="162" spans="1:7" ht="15.75" customHeight="1" x14ac:dyDescent="0.3">
      <c r="A162" s="26"/>
      <c r="B162" s="27"/>
      <c r="C162" s="27"/>
      <c r="D162" s="27"/>
      <c r="E162" s="27"/>
      <c r="F162" s="27"/>
      <c r="G162" s="27"/>
    </row>
    <row r="163" spans="1:7" ht="15.75" customHeight="1" x14ac:dyDescent="0.3">
      <c r="A163" s="26"/>
      <c r="B163" s="27"/>
      <c r="C163" s="27"/>
      <c r="D163" s="27"/>
      <c r="E163" s="27"/>
      <c r="F163" s="27"/>
      <c r="G163" s="27"/>
    </row>
    <row r="164" spans="1:7" ht="15.75" customHeight="1" x14ac:dyDescent="0.3">
      <c r="A164" s="26"/>
      <c r="B164" s="27"/>
      <c r="C164" s="27"/>
      <c r="D164" s="27"/>
      <c r="E164" s="27"/>
      <c r="F164" s="27"/>
      <c r="G164" s="27"/>
    </row>
    <row r="165" spans="1:7" ht="15.75" customHeight="1" x14ac:dyDescent="0.3">
      <c r="A165" s="26"/>
      <c r="B165" s="27"/>
      <c r="C165" s="27"/>
      <c r="D165" s="27"/>
      <c r="E165" s="27"/>
      <c r="F165" s="27"/>
      <c r="G165" s="27"/>
    </row>
    <row r="166" spans="1:7" ht="15.75" customHeight="1" x14ac:dyDescent="0.3">
      <c r="A166" s="26"/>
      <c r="B166" s="27"/>
      <c r="C166" s="27"/>
      <c r="D166" s="27"/>
      <c r="E166" s="27"/>
      <c r="F166" s="27"/>
      <c r="G166" s="27"/>
    </row>
    <row r="167" spans="1:7" ht="15.75" customHeight="1" x14ac:dyDescent="0.3">
      <c r="A167" s="26"/>
      <c r="B167" s="27"/>
      <c r="C167" s="27"/>
      <c r="D167" s="27"/>
      <c r="E167" s="27"/>
      <c r="F167" s="27"/>
      <c r="G167" s="27"/>
    </row>
    <row r="168" spans="1:7" ht="15.75" customHeight="1" x14ac:dyDescent="0.3">
      <c r="A168" s="26"/>
      <c r="B168" s="27"/>
      <c r="C168" s="27"/>
      <c r="D168" s="27"/>
      <c r="E168" s="27"/>
      <c r="F168" s="27"/>
      <c r="G168" s="27"/>
    </row>
    <row r="169" spans="1:7" ht="15.75" customHeight="1" x14ac:dyDescent="0.3">
      <c r="A169" s="26"/>
      <c r="B169" s="27"/>
      <c r="C169" s="27"/>
      <c r="D169" s="27"/>
      <c r="E169" s="27"/>
      <c r="F169" s="27"/>
      <c r="G169" s="27"/>
    </row>
    <row r="170" spans="1:7" ht="15.75" customHeight="1" x14ac:dyDescent="0.3">
      <c r="A170" s="26"/>
      <c r="B170" s="27"/>
      <c r="C170" s="27"/>
      <c r="D170" s="27"/>
      <c r="E170" s="27"/>
      <c r="F170" s="27"/>
      <c r="G170" s="27"/>
    </row>
    <row r="171" spans="1:7" ht="15.75" customHeight="1" x14ac:dyDescent="0.3">
      <c r="A171" s="26"/>
      <c r="B171" s="27"/>
      <c r="C171" s="27"/>
      <c r="D171" s="27"/>
      <c r="E171" s="27"/>
      <c r="F171" s="27"/>
      <c r="G171" s="27"/>
    </row>
    <row r="172" spans="1:7" ht="15.75" customHeight="1" x14ac:dyDescent="0.3">
      <c r="A172" s="26"/>
      <c r="B172" s="27"/>
      <c r="C172" s="27"/>
      <c r="D172" s="27"/>
      <c r="E172" s="27"/>
      <c r="F172" s="27"/>
      <c r="G172" s="27"/>
    </row>
    <row r="173" spans="1:7" ht="15.75" customHeight="1" x14ac:dyDescent="0.3">
      <c r="A173" s="26"/>
      <c r="B173" s="27"/>
      <c r="C173" s="27"/>
      <c r="D173" s="27"/>
      <c r="E173" s="27"/>
      <c r="F173" s="27"/>
      <c r="G173" s="27"/>
    </row>
    <row r="174" spans="1:7" ht="15.75" customHeight="1" x14ac:dyDescent="0.3">
      <c r="A174" s="26"/>
      <c r="B174" s="27"/>
      <c r="C174" s="27"/>
      <c r="D174" s="27"/>
      <c r="E174" s="27"/>
      <c r="F174" s="27"/>
      <c r="G174" s="27"/>
    </row>
    <row r="175" spans="1:7" ht="15.75" customHeight="1" x14ac:dyDescent="0.3">
      <c r="A175" s="26"/>
      <c r="B175" s="27"/>
      <c r="C175" s="27"/>
      <c r="D175" s="27"/>
      <c r="E175" s="27"/>
      <c r="F175" s="27"/>
      <c r="G175" s="27"/>
    </row>
    <row r="176" spans="1:7" ht="15.75" customHeight="1" x14ac:dyDescent="0.3">
      <c r="A176" s="26"/>
      <c r="B176" s="27"/>
      <c r="C176" s="27"/>
      <c r="D176" s="27"/>
      <c r="E176" s="27"/>
      <c r="F176" s="27"/>
      <c r="G176" s="27"/>
    </row>
    <row r="177" spans="1:7" ht="15.75" customHeight="1" x14ac:dyDescent="0.3">
      <c r="A177" s="26"/>
      <c r="B177" s="27"/>
      <c r="C177" s="27"/>
      <c r="D177" s="27"/>
      <c r="E177" s="27"/>
      <c r="F177" s="27"/>
      <c r="G177" s="27"/>
    </row>
    <row r="178" spans="1:7" ht="15.75" customHeight="1" x14ac:dyDescent="0.3">
      <c r="A178" s="26"/>
      <c r="B178" s="27"/>
      <c r="C178" s="27"/>
      <c r="D178" s="27"/>
      <c r="E178" s="27"/>
      <c r="F178" s="27"/>
      <c r="G178" s="27"/>
    </row>
    <row r="179" spans="1:7" ht="15.75" customHeight="1" x14ac:dyDescent="0.3">
      <c r="A179" s="26"/>
      <c r="B179" s="27"/>
      <c r="C179" s="27"/>
      <c r="D179" s="27"/>
      <c r="E179" s="27"/>
      <c r="F179" s="27"/>
      <c r="G179" s="27"/>
    </row>
    <row r="180" spans="1:7" ht="15.75" customHeight="1" x14ac:dyDescent="0.3">
      <c r="A180" s="26"/>
      <c r="B180" s="27"/>
      <c r="C180" s="27"/>
      <c r="D180" s="27"/>
      <c r="E180" s="27"/>
      <c r="F180" s="27"/>
      <c r="G180" s="27"/>
    </row>
    <row r="181" spans="1:7" ht="15.75" customHeight="1" x14ac:dyDescent="0.3">
      <c r="A181" s="26"/>
      <c r="B181" s="27"/>
      <c r="C181" s="27"/>
      <c r="D181" s="27"/>
      <c r="E181" s="27"/>
      <c r="F181" s="27"/>
      <c r="G181" s="27"/>
    </row>
    <row r="182" spans="1:7" ht="15.75" customHeight="1" x14ac:dyDescent="0.3">
      <c r="A182" s="26"/>
      <c r="B182" s="27"/>
      <c r="C182" s="27"/>
      <c r="D182" s="27"/>
      <c r="E182" s="27"/>
      <c r="F182" s="27"/>
      <c r="G182" s="27"/>
    </row>
    <row r="183" spans="1:7" ht="15.75" customHeight="1" x14ac:dyDescent="0.3">
      <c r="A183" s="26"/>
      <c r="B183" s="27"/>
      <c r="C183" s="27"/>
      <c r="D183" s="27"/>
      <c r="E183" s="27"/>
      <c r="F183" s="27"/>
      <c r="G183" s="27"/>
    </row>
    <row r="184" spans="1:7" ht="15.75" customHeight="1" x14ac:dyDescent="0.3">
      <c r="A184" s="26"/>
      <c r="B184" s="27"/>
      <c r="C184" s="27"/>
      <c r="D184" s="27"/>
      <c r="E184" s="27"/>
      <c r="F184" s="27"/>
      <c r="G184" s="27"/>
    </row>
    <row r="185" spans="1:7" ht="15.75" customHeight="1" x14ac:dyDescent="0.3">
      <c r="A185" s="26"/>
      <c r="B185" s="27"/>
      <c r="C185" s="27"/>
      <c r="D185" s="27"/>
      <c r="E185" s="27"/>
      <c r="F185" s="27"/>
      <c r="G185" s="27"/>
    </row>
    <row r="186" spans="1:7" ht="15.75" customHeight="1" x14ac:dyDescent="0.3">
      <c r="A186" s="26"/>
      <c r="B186" s="27"/>
      <c r="C186" s="27"/>
      <c r="D186" s="27"/>
      <c r="E186" s="27"/>
      <c r="F186" s="27"/>
      <c r="G186" s="27"/>
    </row>
    <row r="187" spans="1:7" ht="15.75" customHeight="1" x14ac:dyDescent="0.3">
      <c r="A187" s="26"/>
      <c r="B187" s="27"/>
      <c r="C187" s="27"/>
      <c r="D187" s="27"/>
      <c r="E187" s="27"/>
      <c r="F187" s="27"/>
      <c r="G187" s="27"/>
    </row>
    <row r="188" spans="1:7" ht="15.75" customHeight="1" x14ac:dyDescent="0.3">
      <c r="A188" s="26"/>
      <c r="B188" s="27"/>
      <c r="C188" s="27"/>
      <c r="D188" s="27"/>
      <c r="E188" s="27"/>
      <c r="F188" s="27"/>
      <c r="G188" s="27"/>
    </row>
    <row r="189" spans="1:7" ht="15.75" customHeight="1" x14ac:dyDescent="0.3">
      <c r="A189" s="26"/>
      <c r="B189" s="27"/>
      <c r="C189" s="27"/>
      <c r="D189" s="27"/>
      <c r="E189" s="27"/>
      <c r="F189" s="27"/>
      <c r="G189" s="27"/>
    </row>
    <row r="190" spans="1:7" ht="15.75" customHeight="1" x14ac:dyDescent="0.3">
      <c r="A190" s="26"/>
      <c r="B190" s="27"/>
      <c r="C190" s="27"/>
      <c r="D190" s="27"/>
      <c r="E190" s="27"/>
      <c r="F190" s="27"/>
      <c r="G190" s="27"/>
    </row>
    <row r="191" spans="1:7" ht="15.75" customHeight="1" x14ac:dyDescent="0.3">
      <c r="A191" s="26"/>
      <c r="B191" s="27"/>
      <c r="C191" s="27"/>
      <c r="D191" s="27"/>
      <c r="E191" s="27"/>
      <c r="F191" s="27"/>
      <c r="G191" s="27"/>
    </row>
    <row r="192" spans="1:7" ht="15.75" customHeight="1" x14ac:dyDescent="0.3">
      <c r="A192" s="26"/>
      <c r="B192" s="27"/>
      <c r="C192" s="27"/>
      <c r="D192" s="27"/>
      <c r="E192" s="27"/>
      <c r="F192" s="27"/>
      <c r="G192" s="27"/>
    </row>
    <row r="193" spans="1:7" ht="15.75" customHeight="1" x14ac:dyDescent="0.3">
      <c r="A193" s="26"/>
      <c r="B193" s="27"/>
      <c r="C193" s="27"/>
      <c r="D193" s="27"/>
      <c r="E193" s="27"/>
      <c r="F193" s="27"/>
      <c r="G193" s="27"/>
    </row>
    <row r="194" spans="1:7" ht="15.75" customHeight="1" x14ac:dyDescent="0.3">
      <c r="A194" s="26"/>
      <c r="B194" s="27"/>
      <c r="C194" s="27"/>
      <c r="D194" s="27"/>
      <c r="E194" s="27"/>
      <c r="F194" s="27"/>
      <c r="G194" s="27"/>
    </row>
    <row r="195" spans="1:7" ht="15.75" customHeight="1" x14ac:dyDescent="0.3">
      <c r="A195" s="26"/>
      <c r="B195" s="27"/>
      <c r="C195" s="27"/>
      <c r="D195" s="27"/>
      <c r="E195" s="27"/>
      <c r="F195" s="27"/>
      <c r="G195" s="27"/>
    </row>
    <row r="196" spans="1:7" ht="15.75" customHeight="1" x14ac:dyDescent="0.3">
      <c r="A196" s="26"/>
      <c r="B196" s="27"/>
      <c r="C196" s="27"/>
      <c r="D196" s="27"/>
      <c r="E196" s="27"/>
      <c r="F196" s="27"/>
      <c r="G196" s="27"/>
    </row>
    <row r="197" spans="1:7" ht="15.75" customHeight="1" x14ac:dyDescent="0.3">
      <c r="A197" s="26"/>
      <c r="B197" s="27"/>
      <c r="C197" s="27"/>
      <c r="D197" s="27"/>
      <c r="E197" s="27"/>
      <c r="F197" s="27"/>
      <c r="G197" s="27"/>
    </row>
    <row r="198" spans="1:7" ht="15.75" customHeight="1" x14ac:dyDescent="0.3">
      <c r="A198" s="26"/>
      <c r="B198" s="27"/>
      <c r="C198" s="27"/>
      <c r="D198" s="27"/>
      <c r="E198" s="27"/>
      <c r="F198" s="27"/>
      <c r="G198" s="27"/>
    </row>
    <row r="199" spans="1:7" ht="15.75" customHeight="1" x14ac:dyDescent="0.3">
      <c r="A199" s="26"/>
      <c r="B199" s="27"/>
      <c r="C199" s="27"/>
      <c r="D199" s="27"/>
      <c r="E199" s="27"/>
      <c r="F199" s="27"/>
      <c r="G199" s="27"/>
    </row>
    <row r="200" spans="1:7" ht="15.75" customHeight="1" x14ac:dyDescent="0.3">
      <c r="A200" s="26"/>
      <c r="B200" s="27"/>
      <c r="C200" s="27"/>
      <c r="D200" s="27"/>
      <c r="E200" s="27"/>
      <c r="F200" s="27"/>
      <c r="G200" s="27"/>
    </row>
    <row r="201" spans="1:7" ht="15.75" customHeight="1" x14ac:dyDescent="0.3">
      <c r="A201" s="26"/>
      <c r="B201" s="27"/>
      <c r="C201" s="27"/>
      <c r="D201" s="27"/>
      <c r="E201" s="27"/>
      <c r="F201" s="27"/>
      <c r="G201" s="27"/>
    </row>
    <row r="202" spans="1:7" ht="15.75" customHeight="1" x14ac:dyDescent="0.3">
      <c r="A202" s="26"/>
      <c r="B202" s="27"/>
      <c r="C202" s="27"/>
      <c r="D202" s="27"/>
      <c r="E202" s="27"/>
      <c r="F202" s="27"/>
      <c r="G202" s="27"/>
    </row>
    <row r="203" spans="1:7" ht="15.75" customHeight="1" x14ac:dyDescent="0.3">
      <c r="A203" s="26"/>
      <c r="B203" s="27"/>
      <c r="C203" s="27"/>
      <c r="D203" s="27"/>
      <c r="E203" s="27"/>
      <c r="F203" s="27"/>
      <c r="G203" s="27"/>
    </row>
    <row r="204" spans="1:7" ht="15.75" customHeight="1" x14ac:dyDescent="0.3">
      <c r="A204" s="26"/>
      <c r="B204" s="27"/>
      <c r="C204" s="27"/>
      <c r="D204" s="27"/>
      <c r="E204" s="27"/>
      <c r="F204" s="27"/>
      <c r="G204" s="27"/>
    </row>
    <row r="205" spans="1:7" ht="15.75" customHeight="1" x14ac:dyDescent="0.3">
      <c r="A205" s="26"/>
      <c r="B205" s="27"/>
      <c r="C205" s="27"/>
      <c r="D205" s="27"/>
      <c r="E205" s="27"/>
      <c r="F205" s="27"/>
      <c r="G205" s="27"/>
    </row>
    <row r="206" spans="1:7" ht="15.75" customHeight="1" x14ac:dyDescent="0.3">
      <c r="A206" s="26"/>
      <c r="B206" s="27"/>
      <c r="C206" s="27"/>
      <c r="D206" s="27"/>
      <c r="E206" s="27"/>
      <c r="F206" s="27"/>
      <c r="G206" s="27"/>
    </row>
    <row r="207" spans="1:7" ht="15.75" customHeight="1" x14ac:dyDescent="0.3">
      <c r="A207" s="26"/>
      <c r="B207" s="27"/>
      <c r="C207" s="27"/>
      <c r="D207" s="27"/>
      <c r="E207" s="27"/>
      <c r="F207" s="27"/>
      <c r="G207" s="27"/>
    </row>
    <row r="208" spans="1:7" ht="15.75" customHeight="1" x14ac:dyDescent="0.3">
      <c r="A208" s="26"/>
      <c r="B208" s="27"/>
      <c r="C208" s="27"/>
      <c r="D208" s="27"/>
      <c r="E208" s="27"/>
      <c r="F208" s="27"/>
      <c r="G208" s="27"/>
    </row>
    <row r="209" spans="1:7" ht="15.75" customHeight="1" x14ac:dyDescent="0.3">
      <c r="A209" s="26"/>
      <c r="B209" s="27"/>
      <c r="C209" s="27"/>
      <c r="D209" s="27"/>
      <c r="E209" s="27"/>
      <c r="F209" s="27"/>
      <c r="G209" s="27"/>
    </row>
    <row r="210" spans="1:7" ht="15.75" customHeight="1" x14ac:dyDescent="0.3">
      <c r="A210" s="26"/>
      <c r="B210" s="27"/>
      <c r="C210" s="27"/>
      <c r="D210" s="27"/>
      <c r="E210" s="27"/>
      <c r="F210" s="27"/>
      <c r="G210" s="27"/>
    </row>
    <row r="211" spans="1:7" ht="15.75" customHeight="1" x14ac:dyDescent="0.3">
      <c r="A211" s="26"/>
      <c r="B211" s="27"/>
      <c r="C211" s="27"/>
      <c r="D211" s="27"/>
      <c r="E211" s="27"/>
      <c r="F211" s="27"/>
      <c r="G211" s="27"/>
    </row>
    <row r="212" spans="1:7" ht="15.75" customHeight="1" x14ac:dyDescent="0.3">
      <c r="A212" s="26"/>
      <c r="B212" s="27"/>
      <c r="C212" s="27"/>
      <c r="D212" s="27"/>
      <c r="E212" s="27"/>
      <c r="F212" s="27"/>
      <c r="G212" s="27"/>
    </row>
    <row r="213" spans="1:7" ht="15.75" customHeight="1" x14ac:dyDescent="0.3">
      <c r="A213" s="26"/>
      <c r="B213" s="27"/>
      <c r="C213" s="27"/>
      <c r="D213" s="27"/>
      <c r="E213" s="27"/>
      <c r="F213" s="27"/>
      <c r="G213" s="27"/>
    </row>
    <row r="214" spans="1:7" ht="15.75" customHeight="1" x14ac:dyDescent="0.3">
      <c r="A214" s="26"/>
      <c r="B214" s="27"/>
      <c r="C214" s="27"/>
      <c r="D214" s="27"/>
      <c r="E214" s="27"/>
      <c r="F214" s="27"/>
      <c r="G214" s="27"/>
    </row>
    <row r="215" spans="1:7" ht="15.75" customHeight="1" x14ac:dyDescent="0.3">
      <c r="A215" s="26"/>
      <c r="B215" s="27"/>
      <c r="C215" s="27"/>
      <c r="D215" s="27"/>
      <c r="E215" s="27"/>
      <c r="F215" s="27"/>
      <c r="G215" s="27"/>
    </row>
    <row r="216" spans="1:7" ht="15.75" customHeight="1" x14ac:dyDescent="0.3">
      <c r="A216" s="26"/>
      <c r="B216" s="27"/>
      <c r="C216" s="27"/>
      <c r="D216" s="27"/>
      <c r="E216" s="27"/>
      <c r="F216" s="27"/>
      <c r="G216" s="27"/>
    </row>
    <row r="217" spans="1:7" ht="15.75" customHeight="1" x14ac:dyDescent="0.3">
      <c r="A217" s="26"/>
      <c r="B217" s="27"/>
      <c r="C217" s="27"/>
      <c r="D217" s="27"/>
      <c r="E217" s="27"/>
      <c r="F217" s="27"/>
      <c r="G217" s="27"/>
    </row>
    <row r="218" spans="1:7" ht="15.75" customHeight="1" x14ac:dyDescent="0.3">
      <c r="A218" s="26"/>
      <c r="B218" s="27"/>
      <c r="C218" s="27"/>
      <c r="D218" s="27"/>
      <c r="E218" s="27"/>
      <c r="F218" s="27"/>
      <c r="G218" s="27"/>
    </row>
    <row r="219" spans="1:7" ht="15.75" customHeight="1" x14ac:dyDescent="0.3">
      <c r="A219" s="26"/>
      <c r="B219" s="27"/>
      <c r="C219" s="27"/>
      <c r="D219" s="27"/>
      <c r="E219" s="27"/>
      <c r="F219" s="27"/>
      <c r="G219" s="27"/>
    </row>
    <row r="220" spans="1:7" ht="15.75" customHeight="1" x14ac:dyDescent="0.3">
      <c r="A220" s="26"/>
      <c r="B220" s="27"/>
      <c r="C220" s="27"/>
      <c r="D220" s="27"/>
      <c r="E220" s="27"/>
      <c r="F220" s="27"/>
      <c r="G220" s="27"/>
    </row>
    <row r="221" spans="1:7" ht="15.75" customHeight="1" x14ac:dyDescent="0.3">
      <c r="A221" s="26"/>
      <c r="B221" s="27"/>
      <c r="C221" s="27"/>
      <c r="D221" s="27"/>
      <c r="E221" s="27"/>
      <c r="F221" s="27"/>
      <c r="G221" s="27"/>
    </row>
    <row r="222" spans="1:7" ht="15.75" customHeight="1" x14ac:dyDescent="0.3">
      <c r="A222" s="26"/>
      <c r="B222" s="27"/>
      <c r="C222" s="27"/>
      <c r="D222" s="27"/>
      <c r="E222" s="27"/>
      <c r="F222" s="27"/>
      <c r="G222" s="27"/>
    </row>
    <row r="223" spans="1:7" ht="15.75" customHeight="1" x14ac:dyDescent="0.3">
      <c r="A223" s="26"/>
      <c r="B223" s="27"/>
      <c r="C223" s="27"/>
      <c r="D223" s="27"/>
      <c r="E223" s="27"/>
      <c r="F223" s="27"/>
      <c r="G223" s="27"/>
    </row>
    <row r="224" spans="1:7" ht="15.75" customHeight="1" x14ac:dyDescent="0.3">
      <c r="A224" s="26"/>
      <c r="B224" s="27"/>
      <c r="C224" s="27"/>
      <c r="D224" s="27"/>
      <c r="E224" s="27"/>
      <c r="F224" s="27"/>
      <c r="G224" s="27"/>
    </row>
    <row r="225" spans="1:7" ht="15.75" customHeight="1" x14ac:dyDescent="0.3">
      <c r="A225" s="26"/>
      <c r="B225" s="27"/>
      <c r="C225" s="27"/>
      <c r="D225" s="27"/>
      <c r="E225" s="27"/>
      <c r="F225" s="27"/>
      <c r="G225" s="27"/>
    </row>
    <row r="226" spans="1:7" ht="15.75" customHeight="1" x14ac:dyDescent="0.3">
      <c r="A226" s="26"/>
      <c r="B226" s="27"/>
      <c r="C226" s="27"/>
      <c r="D226" s="27"/>
      <c r="E226" s="27"/>
      <c r="F226" s="27"/>
      <c r="G226" s="27"/>
    </row>
    <row r="227" spans="1:7" ht="15.75" customHeight="1" x14ac:dyDescent="0.3">
      <c r="A227" s="26"/>
      <c r="B227" s="27"/>
      <c r="C227" s="27"/>
      <c r="D227" s="27"/>
      <c r="E227" s="27"/>
      <c r="F227" s="27"/>
      <c r="G227" s="27"/>
    </row>
    <row r="228" spans="1:7" ht="15.75" customHeight="1" x14ac:dyDescent="0.3">
      <c r="A228" s="26"/>
      <c r="B228" s="27"/>
      <c r="C228" s="27"/>
      <c r="D228" s="27"/>
      <c r="E228" s="27"/>
      <c r="F228" s="27"/>
      <c r="G228" s="27"/>
    </row>
    <row r="229" spans="1:7" ht="15.75" customHeight="1" x14ac:dyDescent="0.3">
      <c r="A229" s="26"/>
      <c r="B229" s="27"/>
      <c r="C229" s="27"/>
      <c r="D229" s="27"/>
      <c r="E229" s="27"/>
      <c r="F229" s="27"/>
      <c r="G229" s="27"/>
    </row>
    <row r="230" spans="1:7" ht="15.75" customHeight="1" x14ac:dyDescent="0.3">
      <c r="A230" s="26"/>
      <c r="B230" s="27"/>
      <c r="C230" s="27"/>
      <c r="D230" s="27"/>
      <c r="E230" s="27"/>
      <c r="F230" s="27"/>
      <c r="G230" s="27"/>
    </row>
    <row r="231" spans="1:7" ht="15.75" customHeight="1" x14ac:dyDescent="0.3">
      <c r="A231" s="26"/>
      <c r="B231" s="27"/>
      <c r="C231" s="27"/>
      <c r="D231" s="27"/>
      <c r="E231" s="27"/>
      <c r="F231" s="27"/>
      <c r="G231" s="27"/>
    </row>
    <row r="232" spans="1:7" ht="15.75" customHeight="1" x14ac:dyDescent="0.3">
      <c r="A232" s="26"/>
      <c r="B232" s="27"/>
      <c r="C232" s="27"/>
      <c r="D232" s="27"/>
      <c r="E232" s="27"/>
      <c r="F232" s="27"/>
      <c r="G232" s="27"/>
    </row>
    <row r="233" spans="1:7" ht="15.75" customHeight="1" x14ac:dyDescent="0.3">
      <c r="A233" s="26"/>
      <c r="B233" s="27"/>
      <c r="C233" s="27"/>
      <c r="D233" s="27"/>
      <c r="E233" s="27"/>
      <c r="F233" s="27"/>
      <c r="G233" s="27"/>
    </row>
    <row r="234" spans="1:7" ht="15.75" customHeight="1" x14ac:dyDescent="0.3">
      <c r="A234" s="26"/>
      <c r="B234" s="27"/>
      <c r="C234" s="27"/>
      <c r="D234" s="27"/>
      <c r="E234" s="27"/>
      <c r="F234" s="27"/>
      <c r="G234" s="27"/>
    </row>
    <row r="235" spans="1:7" ht="15.75" customHeight="1" x14ac:dyDescent="0.3">
      <c r="A235" s="26"/>
      <c r="B235" s="27"/>
      <c r="C235" s="27"/>
      <c r="D235" s="27"/>
      <c r="E235" s="27"/>
      <c r="F235" s="27"/>
      <c r="G235" s="27"/>
    </row>
    <row r="236" spans="1:7" ht="15.75" customHeight="1" x14ac:dyDescent="0.3">
      <c r="A236" s="26"/>
      <c r="B236" s="27"/>
      <c r="C236" s="27"/>
      <c r="D236" s="27"/>
      <c r="E236" s="27"/>
      <c r="F236" s="27"/>
      <c r="G236" s="27"/>
    </row>
    <row r="237" spans="1:7" ht="15.75" customHeight="1" x14ac:dyDescent="0.3">
      <c r="A237" s="26"/>
      <c r="B237" s="27"/>
      <c r="C237" s="27"/>
      <c r="D237" s="27"/>
      <c r="E237" s="27"/>
      <c r="F237" s="27"/>
      <c r="G237" s="27"/>
    </row>
    <row r="238" spans="1:7" ht="15.75" customHeight="1" x14ac:dyDescent="0.3">
      <c r="A238" s="26"/>
      <c r="B238" s="27"/>
      <c r="C238" s="27"/>
      <c r="D238" s="27"/>
      <c r="E238" s="27"/>
      <c r="F238" s="27"/>
      <c r="G238" s="27"/>
    </row>
    <row r="239" spans="1:7" ht="15.75" customHeight="1" x14ac:dyDescent="0.3">
      <c r="A239" s="26"/>
      <c r="B239" s="27"/>
      <c r="C239" s="27"/>
      <c r="D239" s="27"/>
      <c r="E239" s="27"/>
      <c r="F239" s="27"/>
      <c r="G239" s="27"/>
    </row>
    <row r="240" spans="1:7" ht="15.75" customHeight="1" x14ac:dyDescent="0.3">
      <c r="A240" s="26"/>
      <c r="B240" s="27"/>
      <c r="C240" s="27"/>
      <c r="D240" s="27"/>
      <c r="E240" s="27"/>
      <c r="F240" s="27"/>
      <c r="G240" s="27"/>
    </row>
    <row r="241" spans="1:7" ht="15.75" customHeight="1" x14ac:dyDescent="0.3">
      <c r="A241" s="26"/>
      <c r="B241" s="27"/>
      <c r="C241" s="27"/>
      <c r="D241" s="27"/>
      <c r="E241" s="27"/>
      <c r="F241" s="27"/>
      <c r="G241" s="27"/>
    </row>
    <row r="242" spans="1:7" ht="15.75" customHeight="1" x14ac:dyDescent="0.3">
      <c r="A242" s="26"/>
      <c r="B242" s="27"/>
      <c r="C242" s="27"/>
      <c r="D242" s="27"/>
      <c r="E242" s="27"/>
      <c r="F242" s="27"/>
      <c r="G242" s="27"/>
    </row>
    <row r="243" spans="1:7" ht="15.75" customHeight="1" x14ac:dyDescent="0.3">
      <c r="A243" s="26"/>
      <c r="B243" s="27"/>
      <c r="C243" s="27"/>
      <c r="D243" s="27"/>
      <c r="E243" s="27"/>
      <c r="F243" s="27"/>
      <c r="G243" s="27"/>
    </row>
    <row r="244" spans="1:7" ht="15.75" customHeight="1" x14ac:dyDescent="0.3">
      <c r="A244" s="26"/>
      <c r="B244" s="27"/>
      <c r="C244" s="27"/>
      <c r="D244" s="27"/>
      <c r="E244" s="27"/>
      <c r="F244" s="27"/>
      <c r="G244" s="27"/>
    </row>
    <row r="245" spans="1:7" ht="15.75" customHeight="1" x14ac:dyDescent="0.3">
      <c r="A245" s="26"/>
      <c r="B245" s="27"/>
      <c r="C245" s="27"/>
      <c r="D245" s="27"/>
      <c r="E245" s="27"/>
      <c r="F245" s="27"/>
      <c r="G245" s="27"/>
    </row>
    <row r="246" spans="1:7" ht="15.75" customHeight="1" x14ac:dyDescent="0.3">
      <c r="A246" s="26"/>
      <c r="B246" s="27"/>
      <c r="C246" s="27"/>
      <c r="D246" s="27"/>
      <c r="E246" s="27"/>
      <c r="F246" s="27"/>
      <c r="G246" s="27"/>
    </row>
    <row r="247" spans="1:7" ht="15.75" customHeight="1" x14ac:dyDescent="0.3">
      <c r="A247" s="26"/>
      <c r="B247" s="27"/>
      <c r="C247" s="27"/>
      <c r="D247" s="27"/>
      <c r="E247" s="27"/>
      <c r="F247" s="27"/>
      <c r="G247" s="27"/>
    </row>
    <row r="248" spans="1:7" ht="15.75" customHeight="1" x14ac:dyDescent="0.3">
      <c r="A248" s="26"/>
      <c r="B248" s="27"/>
      <c r="C248" s="27"/>
      <c r="D248" s="27"/>
      <c r="E248" s="27"/>
      <c r="F248" s="27"/>
      <c r="G248" s="27"/>
    </row>
    <row r="249" spans="1:7" ht="15.75" customHeight="1" x14ac:dyDescent="0.3">
      <c r="A249" s="26"/>
      <c r="B249" s="27"/>
      <c r="C249" s="27"/>
      <c r="D249" s="27"/>
      <c r="E249" s="27"/>
      <c r="F249" s="27"/>
      <c r="G249" s="27"/>
    </row>
    <row r="250" spans="1:7" ht="15.75" customHeight="1" x14ac:dyDescent="0.3">
      <c r="A250" s="26"/>
      <c r="B250" s="27"/>
      <c r="C250" s="27"/>
      <c r="D250" s="27"/>
      <c r="E250" s="27"/>
      <c r="F250" s="27"/>
      <c r="G250" s="27"/>
    </row>
    <row r="251" spans="1:7" ht="15.75" customHeight="1" x14ac:dyDescent="0.3">
      <c r="A251" s="26"/>
      <c r="B251" s="27"/>
      <c r="C251" s="27"/>
      <c r="D251" s="27"/>
      <c r="E251" s="27"/>
      <c r="F251" s="27"/>
      <c r="G251" s="27"/>
    </row>
    <row r="252" spans="1:7" ht="15.75" customHeight="1" x14ac:dyDescent="0.3">
      <c r="A252" s="26"/>
      <c r="B252" s="27"/>
      <c r="C252" s="27"/>
      <c r="D252" s="27"/>
      <c r="E252" s="27"/>
      <c r="F252" s="27"/>
      <c r="G252" s="27"/>
    </row>
    <row r="253" spans="1:7" ht="15.75" customHeight="1" x14ac:dyDescent="0.3">
      <c r="A253" s="26"/>
      <c r="B253" s="27"/>
      <c r="C253" s="27"/>
      <c r="D253" s="27"/>
      <c r="E253" s="27"/>
      <c r="F253" s="27"/>
      <c r="G253" s="27"/>
    </row>
    <row r="254" spans="1:7" ht="15.75" customHeight="1" x14ac:dyDescent="0.3">
      <c r="A254" s="26"/>
      <c r="B254" s="27"/>
      <c r="C254" s="27"/>
      <c r="D254" s="27"/>
      <c r="E254" s="27"/>
      <c r="F254" s="27"/>
      <c r="G254" s="27"/>
    </row>
    <row r="255" spans="1:7" ht="15.75" customHeight="1" x14ac:dyDescent="0.3">
      <c r="A255" s="26"/>
      <c r="B255" s="27"/>
      <c r="C255" s="27"/>
      <c r="D255" s="27"/>
      <c r="E255" s="27"/>
      <c r="F255" s="27"/>
      <c r="G255" s="27"/>
    </row>
    <row r="256" spans="1:7" ht="15.75" customHeight="1" x14ac:dyDescent="0.3">
      <c r="A256" s="26"/>
      <c r="B256" s="27"/>
      <c r="C256" s="27"/>
      <c r="D256" s="27"/>
      <c r="E256" s="27"/>
      <c r="F256" s="27"/>
      <c r="G256" s="27"/>
    </row>
    <row r="257" spans="1:7" ht="15.75" customHeight="1" x14ac:dyDescent="0.3">
      <c r="A257" s="26"/>
      <c r="B257" s="27"/>
      <c r="C257" s="27"/>
      <c r="D257" s="27"/>
      <c r="E257" s="27"/>
      <c r="F257" s="27"/>
      <c r="G257" s="27"/>
    </row>
    <row r="258" spans="1:7" ht="15.75" customHeight="1" x14ac:dyDescent="0.3">
      <c r="A258" s="26"/>
      <c r="B258" s="27"/>
      <c r="C258" s="27"/>
      <c r="D258" s="27"/>
      <c r="E258" s="27"/>
      <c r="F258" s="27"/>
      <c r="G258" s="27"/>
    </row>
    <row r="259" spans="1:7" ht="15.75" customHeight="1" x14ac:dyDescent="0.3">
      <c r="A259" s="26"/>
      <c r="B259" s="27"/>
      <c r="C259" s="27"/>
      <c r="D259" s="27"/>
      <c r="E259" s="27"/>
      <c r="F259" s="27"/>
      <c r="G259" s="27"/>
    </row>
    <row r="260" spans="1:7" ht="15.75" customHeight="1" x14ac:dyDescent="0.3">
      <c r="A260" s="26"/>
      <c r="B260" s="27"/>
      <c r="C260" s="27"/>
      <c r="D260" s="27"/>
      <c r="E260" s="27"/>
      <c r="F260" s="27"/>
      <c r="G260" s="27"/>
    </row>
    <row r="261" spans="1:7" ht="15.75" customHeight="1" x14ac:dyDescent="0.3">
      <c r="A261" s="26"/>
      <c r="B261" s="27"/>
      <c r="C261" s="27"/>
      <c r="D261" s="27"/>
      <c r="E261" s="27"/>
      <c r="F261" s="27"/>
      <c r="G261" s="27"/>
    </row>
    <row r="262" spans="1:7" ht="15.75" customHeight="1" x14ac:dyDescent="0.3">
      <c r="A262" s="26"/>
      <c r="B262" s="27"/>
      <c r="C262" s="27"/>
      <c r="D262" s="27"/>
      <c r="E262" s="27"/>
      <c r="F262" s="27"/>
      <c r="G262" s="27"/>
    </row>
    <row r="263" spans="1:7" ht="15.75" customHeight="1" x14ac:dyDescent="0.3">
      <c r="A263" s="26"/>
      <c r="B263" s="27"/>
      <c r="C263" s="27"/>
      <c r="D263" s="27"/>
      <c r="E263" s="27"/>
      <c r="F263" s="27"/>
      <c r="G263" s="27"/>
    </row>
    <row r="264" spans="1:7" ht="15.75" customHeight="1" x14ac:dyDescent="0.3">
      <c r="A264" s="26"/>
      <c r="B264" s="27"/>
      <c r="C264" s="27"/>
      <c r="D264" s="27"/>
      <c r="E264" s="27"/>
      <c r="F264" s="27"/>
      <c r="G264" s="27"/>
    </row>
    <row r="265" spans="1:7" ht="15.75" customHeight="1" x14ac:dyDescent="0.3">
      <c r="A265" s="26"/>
      <c r="B265" s="27"/>
      <c r="C265" s="27"/>
      <c r="D265" s="27"/>
      <c r="E265" s="27"/>
      <c r="F265" s="27"/>
      <c r="G265" s="27"/>
    </row>
    <row r="266" spans="1:7" ht="15.75" customHeight="1" x14ac:dyDescent="0.3">
      <c r="A266" s="26"/>
      <c r="B266" s="27"/>
      <c r="C266" s="27"/>
      <c r="D266" s="27"/>
      <c r="E266" s="27"/>
      <c r="F266" s="27"/>
      <c r="G266" s="27"/>
    </row>
    <row r="267" spans="1:7" ht="15.75" customHeight="1" x14ac:dyDescent="0.3">
      <c r="A267" s="26"/>
      <c r="B267" s="27"/>
      <c r="C267" s="27"/>
      <c r="D267" s="27"/>
      <c r="E267" s="27"/>
      <c r="F267" s="27"/>
      <c r="G267" s="27"/>
    </row>
    <row r="268" spans="1:7" ht="15.75" customHeight="1" x14ac:dyDescent="0.3">
      <c r="A268" s="26"/>
      <c r="B268" s="27"/>
      <c r="C268" s="27"/>
      <c r="D268" s="27"/>
      <c r="E268" s="27"/>
      <c r="F268" s="27"/>
      <c r="G268" s="27"/>
    </row>
    <row r="269" spans="1:7" ht="15.75" customHeight="1" x14ac:dyDescent="0.3">
      <c r="A269" s="26"/>
      <c r="B269" s="27"/>
      <c r="C269" s="27"/>
      <c r="D269" s="27"/>
      <c r="E269" s="27"/>
      <c r="F269" s="27"/>
      <c r="G269" s="27"/>
    </row>
    <row r="270" spans="1:7" ht="15.75" customHeight="1" x14ac:dyDescent="0.3">
      <c r="A270" s="26"/>
      <c r="B270" s="27"/>
      <c r="C270" s="27"/>
      <c r="D270" s="27"/>
      <c r="E270" s="27"/>
      <c r="F270" s="27"/>
      <c r="G270" s="27"/>
    </row>
    <row r="271" spans="1:7" ht="15.75" customHeight="1" x14ac:dyDescent="0.3">
      <c r="A271" s="26"/>
      <c r="B271" s="27"/>
      <c r="C271" s="27"/>
      <c r="D271" s="27"/>
      <c r="E271" s="27"/>
      <c r="F271" s="27"/>
      <c r="G271" s="27"/>
    </row>
    <row r="272" spans="1:7" ht="15.75" customHeight="1" x14ac:dyDescent="0.3">
      <c r="A272" s="26"/>
      <c r="B272" s="27"/>
      <c r="C272" s="27"/>
      <c r="D272" s="27"/>
      <c r="E272" s="27"/>
      <c r="F272" s="27"/>
      <c r="G272" s="27"/>
    </row>
    <row r="273" spans="1:7" ht="15.75" customHeight="1" x14ac:dyDescent="0.3">
      <c r="A273" s="26"/>
      <c r="B273" s="27"/>
      <c r="C273" s="27"/>
      <c r="D273" s="27"/>
      <c r="E273" s="27"/>
      <c r="F273" s="27"/>
      <c r="G273" s="27"/>
    </row>
    <row r="274" spans="1:7" ht="15.75" customHeight="1" x14ac:dyDescent="0.3">
      <c r="A274" s="26"/>
      <c r="B274" s="27"/>
      <c r="C274" s="27"/>
      <c r="D274" s="27"/>
      <c r="E274" s="27"/>
      <c r="F274" s="27"/>
      <c r="G274" s="27"/>
    </row>
    <row r="275" spans="1:7" ht="15.75" customHeight="1" x14ac:dyDescent="0.3">
      <c r="A275" s="26"/>
      <c r="B275" s="27"/>
      <c r="C275" s="27"/>
      <c r="D275" s="27"/>
      <c r="E275" s="27"/>
      <c r="F275" s="27"/>
      <c r="G275" s="27"/>
    </row>
    <row r="276" spans="1:7" ht="15.75" customHeight="1" x14ac:dyDescent="0.3">
      <c r="A276" s="26"/>
      <c r="B276" s="27"/>
      <c r="C276" s="27"/>
      <c r="D276" s="27"/>
      <c r="E276" s="27"/>
      <c r="F276" s="27"/>
      <c r="G276" s="27"/>
    </row>
    <row r="277" spans="1:7" ht="15.75" customHeight="1" x14ac:dyDescent="0.3">
      <c r="A277" s="26"/>
      <c r="B277" s="27"/>
      <c r="C277" s="27"/>
      <c r="D277" s="27"/>
      <c r="E277" s="27"/>
      <c r="F277" s="27"/>
      <c r="G277" s="27"/>
    </row>
    <row r="278" spans="1:7" ht="15.75" customHeight="1" x14ac:dyDescent="0.3">
      <c r="A278" s="26"/>
      <c r="B278" s="27"/>
      <c r="C278" s="27"/>
      <c r="D278" s="27"/>
      <c r="E278" s="27"/>
      <c r="F278" s="27"/>
      <c r="G278" s="27"/>
    </row>
    <row r="279" spans="1:7" ht="15.75" customHeight="1" x14ac:dyDescent="0.3">
      <c r="A279" s="26"/>
      <c r="B279" s="27"/>
      <c r="C279" s="27"/>
      <c r="D279" s="27"/>
      <c r="E279" s="27"/>
      <c r="F279" s="27"/>
      <c r="G279" s="27"/>
    </row>
    <row r="280" spans="1:7" ht="15.75" customHeight="1" x14ac:dyDescent="0.3">
      <c r="A280" s="26"/>
      <c r="B280" s="27"/>
      <c r="C280" s="27"/>
      <c r="D280" s="27"/>
      <c r="E280" s="27"/>
      <c r="F280" s="27"/>
      <c r="G280" s="27"/>
    </row>
    <row r="281" spans="1:7" ht="15.75" customHeight="1" x14ac:dyDescent="0.3">
      <c r="A281" s="26"/>
      <c r="B281" s="27"/>
      <c r="C281" s="27"/>
      <c r="D281" s="27"/>
      <c r="E281" s="27"/>
      <c r="F281" s="27"/>
      <c r="G281" s="27"/>
    </row>
    <row r="282" spans="1:7" ht="15.75" customHeight="1" x14ac:dyDescent="0.3">
      <c r="A282" s="26"/>
      <c r="B282" s="27"/>
      <c r="C282" s="27"/>
      <c r="D282" s="27"/>
      <c r="E282" s="27"/>
      <c r="F282" s="27"/>
      <c r="G282" s="27"/>
    </row>
    <row r="283" spans="1:7" ht="15.75" customHeight="1" x14ac:dyDescent="0.3">
      <c r="A283" s="26"/>
      <c r="B283" s="27"/>
      <c r="C283" s="27"/>
      <c r="D283" s="27"/>
      <c r="E283" s="27"/>
      <c r="F283" s="27"/>
      <c r="G283" s="27"/>
    </row>
    <row r="284" spans="1:7" ht="15.75" customHeight="1" x14ac:dyDescent="0.3">
      <c r="A284" s="26"/>
      <c r="B284" s="27"/>
      <c r="C284" s="27"/>
      <c r="D284" s="27"/>
      <c r="E284" s="27"/>
      <c r="F284" s="27"/>
      <c r="G284" s="27"/>
    </row>
    <row r="285" spans="1:7" ht="15.75" customHeight="1" x14ac:dyDescent="0.3">
      <c r="A285" s="26"/>
      <c r="B285" s="27"/>
      <c r="C285" s="27"/>
      <c r="D285" s="27"/>
      <c r="E285" s="27"/>
      <c r="F285" s="27"/>
      <c r="G285" s="27"/>
    </row>
    <row r="286" spans="1:7" ht="15.75" customHeight="1" x14ac:dyDescent="0.3">
      <c r="A286" s="26"/>
      <c r="B286" s="27"/>
      <c r="C286" s="27"/>
      <c r="D286" s="27"/>
      <c r="E286" s="27"/>
      <c r="F286" s="27"/>
      <c r="G286" s="27"/>
    </row>
    <row r="287" spans="1:7" ht="15.75" customHeight="1" x14ac:dyDescent="0.3">
      <c r="A287" s="26"/>
      <c r="B287" s="27"/>
      <c r="C287" s="27"/>
      <c r="D287" s="27"/>
      <c r="E287" s="27"/>
      <c r="F287" s="27"/>
      <c r="G287" s="27"/>
    </row>
    <row r="288" spans="1:7" ht="15.75" customHeight="1" x14ac:dyDescent="0.3">
      <c r="A288" s="26"/>
      <c r="B288" s="27"/>
      <c r="C288" s="27"/>
      <c r="D288" s="27"/>
      <c r="E288" s="27"/>
      <c r="F288" s="27"/>
      <c r="G288" s="27"/>
    </row>
    <row r="289" spans="1:7" ht="15.75" customHeight="1" x14ac:dyDescent="0.3">
      <c r="A289" s="26"/>
      <c r="B289" s="27"/>
      <c r="C289" s="27"/>
      <c r="D289" s="27"/>
      <c r="E289" s="27"/>
      <c r="F289" s="27"/>
      <c r="G289" s="27"/>
    </row>
    <row r="290" spans="1:7" ht="15.75" customHeight="1" x14ac:dyDescent="0.3">
      <c r="A290" s="26"/>
      <c r="B290" s="27"/>
      <c r="C290" s="27"/>
      <c r="D290" s="27"/>
      <c r="E290" s="27"/>
      <c r="F290" s="27"/>
      <c r="G290" s="27"/>
    </row>
    <row r="291" spans="1:7" ht="15.75" customHeight="1" x14ac:dyDescent="0.3">
      <c r="A291" s="26"/>
      <c r="B291" s="27"/>
      <c r="C291" s="27"/>
      <c r="D291" s="27"/>
      <c r="E291" s="27"/>
      <c r="F291" s="27"/>
      <c r="G291" s="27"/>
    </row>
    <row r="292" spans="1:7" ht="15.75" customHeight="1" x14ac:dyDescent="0.3">
      <c r="A292" s="26"/>
      <c r="B292" s="27"/>
      <c r="C292" s="27"/>
      <c r="D292" s="27"/>
      <c r="E292" s="27"/>
      <c r="F292" s="27"/>
      <c r="G292" s="27"/>
    </row>
    <row r="293" spans="1:7" ht="15.75" customHeight="1" x14ac:dyDescent="0.3">
      <c r="A293" s="26"/>
      <c r="B293" s="27"/>
      <c r="C293" s="27"/>
      <c r="D293" s="27"/>
      <c r="E293" s="27"/>
      <c r="F293" s="27"/>
      <c r="G293" s="27"/>
    </row>
    <row r="294" spans="1:7" ht="15.75" customHeight="1" x14ac:dyDescent="0.3">
      <c r="A294" s="26"/>
      <c r="B294" s="27"/>
      <c r="C294" s="27"/>
      <c r="D294" s="27"/>
      <c r="E294" s="27"/>
      <c r="F294" s="27"/>
      <c r="G294" s="27"/>
    </row>
    <row r="295" spans="1:7" ht="15.75" customHeight="1" x14ac:dyDescent="0.3">
      <c r="A295" s="26"/>
      <c r="B295" s="27"/>
      <c r="C295" s="27"/>
      <c r="D295" s="27"/>
      <c r="E295" s="27"/>
      <c r="F295" s="27"/>
      <c r="G295" s="27"/>
    </row>
    <row r="296" spans="1:7" ht="15.75" customHeight="1" x14ac:dyDescent="0.3">
      <c r="A296" s="26"/>
      <c r="B296" s="27"/>
      <c r="C296" s="27"/>
      <c r="D296" s="27"/>
      <c r="E296" s="27"/>
      <c r="F296" s="27"/>
      <c r="G296" s="27"/>
    </row>
    <row r="297" spans="1:7" ht="15.75" customHeight="1" x14ac:dyDescent="0.3">
      <c r="A297" s="26"/>
      <c r="B297" s="27"/>
      <c r="C297" s="27"/>
      <c r="D297" s="27"/>
      <c r="E297" s="27"/>
      <c r="F297" s="27"/>
      <c r="G297" s="27"/>
    </row>
    <row r="298" spans="1:7" ht="15.75" customHeight="1" x14ac:dyDescent="0.3">
      <c r="A298" s="26"/>
      <c r="B298" s="27"/>
      <c r="C298" s="27"/>
      <c r="D298" s="27"/>
      <c r="E298" s="27"/>
      <c r="F298" s="27"/>
      <c r="G298" s="27"/>
    </row>
    <row r="299" spans="1:7" ht="15.75" customHeight="1" x14ac:dyDescent="0.3">
      <c r="A299" s="26"/>
      <c r="B299" s="27"/>
      <c r="C299" s="27"/>
      <c r="D299" s="27"/>
      <c r="E299" s="27"/>
      <c r="F299" s="27"/>
      <c r="G299" s="27"/>
    </row>
    <row r="300" spans="1:7" ht="15.75" customHeight="1" x14ac:dyDescent="0.3">
      <c r="A300" s="26"/>
      <c r="B300" s="27"/>
      <c r="C300" s="27"/>
      <c r="D300" s="27"/>
      <c r="E300" s="27"/>
      <c r="F300" s="27"/>
      <c r="G300" s="27"/>
    </row>
    <row r="301" spans="1:7" ht="15.75" customHeight="1" x14ac:dyDescent="0.3">
      <c r="A301" s="26"/>
      <c r="B301" s="27"/>
      <c r="C301" s="27"/>
      <c r="D301" s="27"/>
      <c r="E301" s="27"/>
      <c r="F301" s="27"/>
      <c r="G301" s="27"/>
    </row>
    <row r="302" spans="1:7" ht="15.75" customHeight="1" x14ac:dyDescent="0.3">
      <c r="A302" s="26"/>
      <c r="B302" s="27"/>
      <c r="C302" s="27"/>
      <c r="D302" s="27"/>
      <c r="E302" s="27"/>
      <c r="F302" s="27"/>
      <c r="G302" s="27"/>
    </row>
    <row r="303" spans="1:7" ht="15.75" customHeight="1" x14ac:dyDescent="0.3">
      <c r="A303" s="26"/>
      <c r="B303" s="27"/>
      <c r="C303" s="27"/>
      <c r="D303" s="27"/>
      <c r="E303" s="27"/>
      <c r="F303" s="27"/>
      <c r="G303" s="27"/>
    </row>
    <row r="304" spans="1:7" ht="15.75" customHeight="1" x14ac:dyDescent="0.3">
      <c r="A304" s="26"/>
      <c r="B304" s="27"/>
      <c r="C304" s="27"/>
      <c r="D304" s="27"/>
      <c r="E304" s="27"/>
      <c r="F304" s="27"/>
      <c r="G304" s="27"/>
    </row>
    <row r="305" spans="1:7" ht="15.75" customHeight="1" x14ac:dyDescent="0.3">
      <c r="A305" s="26"/>
      <c r="B305" s="27"/>
      <c r="C305" s="27"/>
      <c r="D305" s="27"/>
      <c r="E305" s="27"/>
      <c r="F305" s="27"/>
      <c r="G305" s="27"/>
    </row>
    <row r="306" spans="1:7" ht="15.75" customHeight="1" x14ac:dyDescent="0.3">
      <c r="A306" s="26"/>
      <c r="B306" s="27"/>
      <c r="C306" s="27"/>
      <c r="D306" s="27"/>
      <c r="E306" s="27"/>
      <c r="F306" s="27"/>
      <c r="G306" s="27"/>
    </row>
    <row r="307" spans="1:7" ht="15.75" customHeight="1" x14ac:dyDescent="0.3">
      <c r="A307" s="26"/>
      <c r="B307" s="27"/>
      <c r="C307" s="27"/>
      <c r="D307" s="27"/>
      <c r="E307" s="27"/>
      <c r="F307" s="27"/>
      <c r="G307" s="27"/>
    </row>
    <row r="308" spans="1:7" ht="15.75" customHeight="1" x14ac:dyDescent="0.3">
      <c r="A308" s="26"/>
      <c r="B308" s="27"/>
      <c r="C308" s="27"/>
      <c r="D308" s="27"/>
      <c r="E308" s="27"/>
      <c r="F308" s="27"/>
      <c r="G308" s="27"/>
    </row>
    <row r="309" spans="1:7" ht="15.75" customHeight="1" x14ac:dyDescent="0.3">
      <c r="A309" s="26"/>
      <c r="B309" s="27"/>
      <c r="C309" s="27"/>
      <c r="D309" s="27"/>
      <c r="E309" s="27"/>
      <c r="F309" s="27"/>
      <c r="G309" s="27"/>
    </row>
    <row r="310" spans="1:7" ht="15.75" customHeight="1" x14ac:dyDescent="0.3">
      <c r="A310" s="26"/>
      <c r="B310" s="27"/>
      <c r="C310" s="27"/>
      <c r="D310" s="27"/>
      <c r="E310" s="27"/>
      <c r="F310" s="27"/>
      <c r="G310" s="27"/>
    </row>
    <row r="311" spans="1:7" ht="15.75" customHeight="1" x14ac:dyDescent="0.3">
      <c r="A311" s="26"/>
      <c r="B311" s="27"/>
      <c r="C311" s="27"/>
      <c r="D311" s="27"/>
      <c r="E311" s="27"/>
      <c r="F311" s="27"/>
      <c r="G311" s="27"/>
    </row>
    <row r="312" spans="1:7" ht="15.75" customHeight="1" x14ac:dyDescent="0.3">
      <c r="A312" s="26"/>
      <c r="B312" s="27"/>
      <c r="C312" s="27"/>
      <c r="D312" s="27"/>
      <c r="E312" s="27"/>
      <c r="F312" s="27"/>
      <c r="G312" s="27"/>
    </row>
    <row r="313" spans="1:7" ht="15.75" customHeight="1" x14ac:dyDescent="0.3">
      <c r="A313" s="26"/>
      <c r="B313" s="27"/>
      <c r="C313" s="27"/>
      <c r="D313" s="27"/>
      <c r="E313" s="27"/>
      <c r="F313" s="27"/>
      <c r="G313" s="27"/>
    </row>
    <row r="314" spans="1:7" ht="15.75" customHeight="1" x14ac:dyDescent="0.3">
      <c r="A314" s="26"/>
      <c r="B314" s="27"/>
      <c r="C314" s="27"/>
      <c r="D314" s="27"/>
      <c r="E314" s="27"/>
      <c r="F314" s="27"/>
      <c r="G314" s="27"/>
    </row>
    <row r="315" spans="1:7" ht="15.75" customHeight="1" x14ac:dyDescent="0.3">
      <c r="A315" s="26"/>
      <c r="B315" s="27"/>
      <c r="C315" s="27"/>
      <c r="D315" s="27"/>
      <c r="E315" s="27"/>
      <c r="F315" s="27"/>
      <c r="G315" s="27"/>
    </row>
    <row r="316" spans="1:7" ht="15.75" customHeight="1" x14ac:dyDescent="0.3">
      <c r="A316" s="26"/>
      <c r="B316" s="27"/>
      <c r="C316" s="27"/>
      <c r="D316" s="27"/>
      <c r="E316" s="27"/>
      <c r="F316" s="27"/>
      <c r="G316" s="27"/>
    </row>
    <row r="317" spans="1:7" ht="15.75" customHeight="1" x14ac:dyDescent="0.3">
      <c r="A317" s="26"/>
      <c r="B317" s="27"/>
      <c r="C317" s="27"/>
      <c r="D317" s="27"/>
      <c r="E317" s="27"/>
      <c r="F317" s="27"/>
      <c r="G317" s="27"/>
    </row>
    <row r="318" spans="1:7" ht="15.75" customHeight="1" x14ac:dyDescent="0.3">
      <c r="A318" s="26"/>
      <c r="B318" s="27"/>
      <c r="C318" s="27"/>
      <c r="D318" s="27"/>
      <c r="E318" s="27"/>
      <c r="F318" s="27"/>
      <c r="G318" s="27"/>
    </row>
    <row r="319" spans="1:7" ht="15.75" customHeight="1" x14ac:dyDescent="0.3">
      <c r="A319" s="26"/>
      <c r="B319" s="27"/>
      <c r="C319" s="27"/>
      <c r="D319" s="27"/>
      <c r="E319" s="27"/>
      <c r="F319" s="27"/>
      <c r="G319" s="27"/>
    </row>
    <row r="320" spans="1:7" ht="15.75" customHeight="1" x14ac:dyDescent="0.3">
      <c r="A320" s="26"/>
      <c r="B320" s="27"/>
      <c r="C320" s="27"/>
      <c r="D320" s="27"/>
      <c r="E320" s="27"/>
      <c r="F320" s="27"/>
      <c r="G320" s="27"/>
    </row>
    <row r="321" spans="1:7" ht="15.75" customHeight="1" x14ac:dyDescent="0.3">
      <c r="A321" s="26"/>
      <c r="B321" s="27"/>
      <c r="C321" s="27"/>
      <c r="D321" s="27"/>
      <c r="E321" s="27"/>
      <c r="F321" s="27"/>
      <c r="G321" s="27"/>
    </row>
    <row r="322" spans="1:7" ht="15.75" customHeight="1" x14ac:dyDescent="0.3">
      <c r="A322" s="26"/>
      <c r="B322" s="27"/>
      <c r="C322" s="27"/>
      <c r="D322" s="27"/>
      <c r="E322" s="27"/>
      <c r="F322" s="27"/>
      <c r="G322" s="27"/>
    </row>
    <row r="323" spans="1:7" ht="15.75" customHeight="1" x14ac:dyDescent="0.3">
      <c r="A323" s="26"/>
      <c r="B323" s="27"/>
      <c r="C323" s="27"/>
      <c r="D323" s="27"/>
      <c r="E323" s="27"/>
      <c r="F323" s="27"/>
      <c r="G323" s="27"/>
    </row>
    <row r="324" spans="1:7" ht="15.75" customHeight="1" x14ac:dyDescent="0.3">
      <c r="A324" s="26"/>
      <c r="B324" s="27"/>
      <c r="C324" s="27"/>
      <c r="D324" s="27"/>
      <c r="E324" s="27"/>
      <c r="F324" s="27"/>
      <c r="G324" s="27"/>
    </row>
    <row r="325" spans="1:7" ht="15.75" customHeight="1" x14ac:dyDescent="0.3">
      <c r="A325" s="26"/>
      <c r="B325" s="27"/>
      <c r="C325" s="27"/>
      <c r="D325" s="27"/>
      <c r="E325" s="27"/>
      <c r="F325" s="27"/>
      <c r="G325" s="27"/>
    </row>
    <row r="326" spans="1:7" ht="15.75" customHeight="1" x14ac:dyDescent="0.3">
      <c r="A326" s="26"/>
      <c r="B326" s="27"/>
      <c r="C326" s="27"/>
      <c r="D326" s="27"/>
      <c r="E326" s="27"/>
      <c r="F326" s="27"/>
      <c r="G326" s="27"/>
    </row>
    <row r="327" spans="1:7" ht="15.75" customHeight="1" x14ac:dyDescent="0.3">
      <c r="A327" s="26"/>
      <c r="B327" s="27"/>
      <c r="C327" s="27"/>
      <c r="D327" s="27"/>
      <c r="E327" s="27"/>
      <c r="F327" s="27"/>
      <c r="G327" s="27"/>
    </row>
    <row r="328" spans="1:7" ht="15.75" customHeight="1" x14ac:dyDescent="0.3">
      <c r="A328" s="26"/>
      <c r="B328" s="27"/>
      <c r="C328" s="27"/>
      <c r="D328" s="27"/>
      <c r="E328" s="27"/>
      <c r="F328" s="27"/>
      <c r="G328" s="27"/>
    </row>
    <row r="329" spans="1:7" ht="15.75" customHeight="1" x14ac:dyDescent="0.3">
      <c r="A329" s="26"/>
      <c r="B329" s="27"/>
      <c r="C329" s="27"/>
      <c r="D329" s="27"/>
      <c r="E329" s="27"/>
      <c r="F329" s="27"/>
      <c r="G329" s="27"/>
    </row>
    <row r="330" spans="1:7" ht="15.75" customHeight="1" x14ac:dyDescent="0.3">
      <c r="A330" s="26"/>
      <c r="B330" s="27"/>
      <c r="C330" s="27"/>
      <c r="D330" s="27"/>
      <c r="E330" s="27"/>
      <c r="F330" s="27"/>
      <c r="G330" s="27"/>
    </row>
    <row r="331" spans="1:7" ht="15.75" customHeight="1" x14ac:dyDescent="0.3">
      <c r="A331" s="26"/>
      <c r="B331" s="27"/>
      <c r="C331" s="27"/>
      <c r="D331" s="27"/>
      <c r="E331" s="27"/>
      <c r="F331" s="27"/>
      <c r="G331" s="27"/>
    </row>
    <row r="332" spans="1:7" ht="15.75" customHeight="1" x14ac:dyDescent="0.3">
      <c r="A332" s="26"/>
      <c r="B332" s="27"/>
      <c r="C332" s="27"/>
      <c r="D332" s="27"/>
      <c r="E332" s="27"/>
      <c r="F332" s="27"/>
      <c r="G332" s="27"/>
    </row>
    <row r="333" spans="1:7" ht="15.75" customHeight="1" x14ac:dyDescent="0.3">
      <c r="A333" s="26"/>
      <c r="B333" s="27"/>
      <c r="C333" s="27"/>
      <c r="D333" s="27"/>
      <c r="E333" s="27"/>
      <c r="F333" s="27"/>
      <c r="G333" s="27"/>
    </row>
    <row r="334" spans="1:7" ht="15.75" customHeight="1" x14ac:dyDescent="0.3">
      <c r="A334" s="26"/>
      <c r="B334" s="27"/>
      <c r="C334" s="27"/>
      <c r="D334" s="27"/>
      <c r="E334" s="27"/>
      <c r="F334" s="27"/>
      <c r="G334" s="27"/>
    </row>
    <row r="335" spans="1:7" ht="15.75" customHeight="1" x14ac:dyDescent="0.3">
      <c r="A335" s="26"/>
      <c r="B335" s="27"/>
      <c r="C335" s="27"/>
      <c r="D335" s="27"/>
      <c r="E335" s="27"/>
      <c r="F335" s="27"/>
      <c r="G335" s="27"/>
    </row>
    <row r="336" spans="1:7" ht="15.75" customHeight="1" x14ac:dyDescent="0.3">
      <c r="A336" s="26"/>
      <c r="B336" s="27"/>
      <c r="C336" s="27"/>
      <c r="D336" s="27"/>
      <c r="E336" s="27"/>
      <c r="F336" s="27"/>
      <c r="G336" s="27"/>
    </row>
    <row r="337" spans="1:7" ht="15.75" customHeight="1" x14ac:dyDescent="0.3">
      <c r="A337" s="26"/>
      <c r="B337" s="27"/>
      <c r="C337" s="27"/>
      <c r="D337" s="27"/>
      <c r="E337" s="27"/>
      <c r="F337" s="27"/>
      <c r="G337" s="27"/>
    </row>
    <row r="338" spans="1:7" ht="15.75" customHeight="1" x14ac:dyDescent="0.3">
      <c r="A338" s="26"/>
      <c r="B338" s="27"/>
      <c r="C338" s="27"/>
      <c r="D338" s="27"/>
      <c r="E338" s="27"/>
      <c r="F338" s="27"/>
      <c r="G338" s="27"/>
    </row>
    <row r="339" spans="1:7" ht="15.75" customHeight="1" x14ac:dyDescent="0.3">
      <c r="A339" s="26"/>
      <c r="B339" s="27"/>
      <c r="C339" s="27"/>
      <c r="D339" s="27"/>
      <c r="E339" s="27"/>
      <c r="F339" s="27"/>
      <c r="G339" s="27"/>
    </row>
    <row r="340" spans="1:7" ht="15.75" customHeight="1" x14ac:dyDescent="0.3">
      <c r="A340" s="26"/>
      <c r="B340" s="27"/>
      <c r="C340" s="27"/>
      <c r="D340" s="27"/>
      <c r="E340" s="27"/>
      <c r="F340" s="27"/>
      <c r="G340" s="27"/>
    </row>
    <row r="341" spans="1:7" ht="15.75" customHeight="1" x14ac:dyDescent="0.3">
      <c r="A341" s="26"/>
      <c r="B341" s="27"/>
      <c r="C341" s="27"/>
      <c r="D341" s="27"/>
      <c r="E341" s="27"/>
      <c r="F341" s="27"/>
      <c r="G341" s="27"/>
    </row>
    <row r="342" spans="1:7" ht="15.75" customHeight="1" x14ac:dyDescent="0.3">
      <c r="A342" s="26"/>
      <c r="B342" s="27"/>
      <c r="C342" s="27"/>
      <c r="D342" s="27"/>
      <c r="E342" s="27"/>
      <c r="F342" s="27"/>
      <c r="G342" s="27"/>
    </row>
    <row r="343" spans="1:7" ht="15.75" customHeight="1" x14ac:dyDescent="0.3">
      <c r="A343" s="26"/>
      <c r="B343" s="27"/>
      <c r="C343" s="27"/>
      <c r="D343" s="27"/>
      <c r="E343" s="27"/>
      <c r="F343" s="27"/>
      <c r="G343" s="27"/>
    </row>
    <row r="344" spans="1:7" ht="15.75" customHeight="1" x14ac:dyDescent="0.3">
      <c r="A344" s="26"/>
      <c r="B344" s="27"/>
      <c r="C344" s="27"/>
      <c r="D344" s="27"/>
      <c r="E344" s="27"/>
      <c r="F344" s="27"/>
      <c r="G344" s="27"/>
    </row>
    <row r="345" spans="1:7" ht="15.75" customHeight="1" x14ac:dyDescent="0.3">
      <c r="A345" s="26"/>
      <c r="B345" s="27"/>
      <c r="C345" s="27"/>
      <c r="D345" s="27"/>
      <c r="E345" s="27"/>
      <c r="F345" s="27"/>
      <c r="G345" s="27"/>
    </row>
    <row r="346" spans="1:7" ht="15.75" customHeight="1" x14ac:dyDescent="0.3">
      <c r="A346" s="26"/>
      <c r="B346" s="27"/>
      <c r="C346" s="27"/>
      <c r="D346" s="27"/>
      <c r="E346" s="27"/>
      <c r="F346" s="27"/>
      <c r="G346" s="27"/>
    </row>
    <row r="347" spans="1:7" ht="15.75" customHeight="1" x14ac:dyDescent="0.3">
      <c r="A347" s="26"/>
      <c r="B347" s="27"/>
      <c r="C347" s="27"/>
      <c r="D347" s="27"/>
      <c r="E347" s="27"/>
      <c r="F347" s="27"/>
      <c r="G347" s="27"/>
    </row>
    <row r="348" spans="1:7" ht="15.75" customHeight="1" x14ac:dyDescent="0.3">
      <c r="A348" s="26"/>
      <c r="B348" s="27"/>
      <c r="C348" s="27"/>
      <c r="D348" s="27"/>
      <c r="E348" s="27"/>
      <c r="F348" s="27"/>
      <c r="G348" s="27"/>
    </row>
    <row r="349" spans="1:7" ht="15.75" customHeight="1" x14ac:dyDescent="0.3">
      <c r="A349" s="26"/>
      <c r="B349" s="27"/>
      <c r="C349" s="27"/>
      <c r="D349" s="27"/>
      <c r="E349" s="27"/>
      <c r="F349" s="27"/>
      <c r="G349" s="27"/>
    </row>
    <row r="350" spans="1:7" ht="15.75" customHeight="1" x14ac:dyDescent="0.3">
      <c r="A350" s="26"/>
      <c r="B350" s="27"/>
      <c r="C350" s="27"/>
      <c r="D350" s="27"/>
      <c r="E350" s="27"/>
      <c r="F350" s="27"/>
      <c r="G350" s="27"/>
    </row>
    <row r="351" spans="1:7" ht="15.75" customHeight="1" x14ac:dyDescent="0.3">
      <c r="A351" s="26"/>
      <c r="B351" s="27"/>
      <c r="C351" s="27"/>
      <c r="D351" s="27"/>
      <c r="E351" s="27"/>
      <c r="F351" s="27"/>
      <c r="G351" s="27"/>
    </row>
    <row r="352" spans="1:7" ht="15.75" customHeight="1" x14ac:dyDescent="0.3">
      <c r="A352" s="26"/>
      <c r="B352" s="27"/>
      <c r="C352" s="27"/>
      <c r="D352" s="27"/>
      <c r="E352" s="27"/>
      <c r="F352" s="27"/>
      <c r="G352" s="27"/>
    </row>
    <row r="353" spans="1:7" ht="15.75" customHeight="1" x14ac:dyDescent="0.3">
      <c r="A353" s="26"/>
      <c r="B353" s="27"/>
      <c r="C353" s="27"/>
      <c r="D353" s="27"/>
      <c r="E353" s="27"/>
      <c r="F353" s="27"/>
      <c r="G353" s="27"/>
    </row>
    <row r="354" spans="1:7" ht="15.75" customHeight="1" x14ac:dyDescent="0.3">
      <c r="A354" s="26"/>
      <c r="B354" s="27"/>
      <c r="C354" s="27"/>
      <c r="D354" s="27"/>
      <c r="E354" s="27"/>
      <c r="F354" s="27"/>
      <c r="G354" s="27"/>
    </row>
    <row r="355" spans="1:7" ht="15.75" customHeight="1" x14ac:dyDescent="0.3">
      <c r="A355" s="26"/>
      <c r="B355" s="27"/>
      <c r="C355" s="27"/>
      <c r="D355" s="27"/>
      <c r="E355" s="27"/>
      <c r="F355" s="27"/>
      <c r="G355" s="27"/>
    </row>
    <row r="356" spans="1:7" ht="15.75" customHeight="1" x14ac:dyDescent="0.3">
      <c r="A356" s="26"/>
      <c r="B356" s="27"/>
      <c r="C356" s="27"/>
      <c r="D356" s="27"/>
      <c r="E356" s="27"/>
      <c r="F356" s="27"/>
      <c r="G356" s="27"/>
    </row>
    <row r="357" spans="1:7" ht="15.75" customHeight="1" x14ac:dyDescent="0.3">
      <c r="A357" s="26"/>
      <c r="B357" s="27"/>
      <c r="C357" s="27"/>
      <c r="D357" s="27"/>
      <c r="E357" s="27"/>
      <c r="F357" s="27"/>
      <c r="G357" s="27"/>
    </row>
    <row r="358" spans="1:7" ht="15.75" customHeight="1" x14ac:dyDescent="0.3">
      <c r="A358" s="26"/>
      <c r="B358" s="27"/>
      <c r="C358" s="27"/>
      <c r="D358" s="27"/>
      <c r="E358" s="27"/>
      <c r="F358" s="27"/>
      <c r="G358" s="27"/>
    </row>
    <row r="359" spans="1:7" ht="15.75" customHeight="1" x14ac:dyDescent="0.3">
      <c r="A359" s="26"/>
      <c r="B359" s="27"/>
      <c r="C359" s="27"/>
      <c r="D359" s="27"/>
      <c r="E359" s="27"/>
      <c r="F359" s="27"/>
      <c r="G359" s="27"/>
    </row>
    <row r="360" spans="1:7" ht="15.75" customHeight="1" x14ac:dyDescent="0.3">
      <c r="A360" s="26"/>
      <c r="B360" s="27"/>
      <c r="C360" s="27"/>
      <c r="D360" s="27"/>
      <c r="E360" s="27"/>
      <c r="F360" s="27"/>
      <c r="G360" s="27"/>
    </row>
    <row r="361" spans="1:7" ht="15.75" customHeight="1" x14ac:dyDescent="0.3">
      <c r="A361" s="26"/>
      <c r="B361" s="27"/>
      <c r="C361" s="27"/>
      <c r="D361" s="27"/>
      <c r="E361" s="27"/>
      <c r="F361" s="27"/>
      <c r="G361" s="27"/>
    </row>
    <row r="362" spans="1:7" ht="15.75" customHeight="1" x14ac:dyDescent="0.3">
      <c r="A362" s="26"/>
      <c r="B362" s="27"/>
      <c r="C362" s="27"/>
      <c r="D362" s="27"/>
      <c r="E362" s="27"/>
      <c r="F362" s="27"/>
      <c r="G362" s="27"/>
    </row>
    <row r="363" spans="1:7" ht="15.75" customHeight="1" x14ac:dyDescent="0.3">
      <c r="A363" s="26"/>
      <c r="B363" s="27"/>
      <c r="C363" s="27"/>
      <c r="D363" s="27"/>
      <c r="E363" s="27"/>
      <c r="F363" s="27"/>
      <c r="G363" s="27"/>
    </row>
    <row r="364" spans="1:7" ht="15.75" customHeight="1" x14ac:dyDescent="0.3">
      <c r="A364" s="26"/>
      <c r="B364" s="27"/>
      <c r="C364" s="27"/>
      <c r="D364" s="27"/>
      <c r="E364" s="27"/>
      <c r="F364" s="27"/>
      <c r="G364" s="27"/>
    </row>
    <row r="365" spans="1:7" ht="15.75" customHeight="1" x14ac:dyDescent="0.3">
      <c r="A365" s="26"/>
      <c r="B365" s="27"/>
      <c r="C365" s="27"/>
      <c r="D365" s="27"/>
      <c r="E365" s="27"/>
      <c r="F365" s="27"/>
      <c r="G365" s="27"/>
    </row>
    <row r="366" spans="1:7" ht="15.75" customHeight="1" x14ac:dyDescent="0.3">
      <c r="A366" s="26"/>
      <c r="B366" s="27"/>
      <c r="C366" s="27"/>
      <c r="D366" s="27"/>
      <c r="E366" s="27"/>
      <c r="F366" s="27"/>
      <c r="G366" s="27"/>
    </row>
    <row r="367" spans="1:7" ht="15.75" customHeight="1" x14ac:dyDescent="0.3">
      <c r="A367" s="26"/>
      <c r="B367" s="27"/>
      <c r="C367" s="27"/>
      <c r="D367" s="27"/>
      <c r="E367" s="27"/>
      <c r="F367" s="27"/>
      <c r="G367" s="27"/>
    </row>
    <row r="368" spans="1:7" ht="15.75" customHeight="1" x14ac:dyDescent="0.3">
      <c r="A368" s="26"/>
      <c r="B368" s="27"/>
      <c r="C368" s="27"/>
      <c r="D368" s="27"/>
      <c r="E368" s="27"/>
      <c r="F368" s="27"/>
      <c r="G368" s="27"/>
    </row>
    <row r="369" spans="1:7" ht="15.75" customHeight="1" x14ac:dyDescent="0.3">
      <c r="A369" s="26"/>
      <c r="B369" s="27"/>
      <c r="C369" s="27"/>
      <c r="D369" s="27"/>
      <c r="E369" s="27"/>
      <c r="F369" s="27"/>
      <c r="G369" s="27"/>
    </row>
    <row r="370" spans="1:7" ht="15.75" customHeight="1" x14ac:dyDescent="0.3">
      <c r="A370" s="26"/>
      <c r="B370" s="27"/>
      <c r="C370" s="27"/>
      <c r="D370" s="27"/>
      <c r="E370" s="27"/>
      <c r="F370" s="27"/>
      <c r="G370" s="27"/>
    </row>
    <row r="371" spans="1:7" ht="15.75" customHeight="1" x14ac:dyDescent="0.3">
      <c r="A371" s="26"/>
      <c r="B371" s="27"/>
      <c r="C371" s="27"/>
      <c r="D371" s="27"/>
      <c r="E371" s="27"/>
      <c r="F371" s="27"/>
      <c r="G371" s="27"/>
    </row>
    <row r="372" spans="1:7" ht="15.75" customHeight="1" x14ac:dyDescent="0.3">
      <c r="A372" s="26"/>
      <c r="B372" s="27"/>
      <c r="C372" s="27"/>
      <c r="D372" s="27"/>
      <c r="E372" s="27"/>
      <c r="F372" s="27"/>
      <c r="G372" s="27"/>
    </row>
    <row r="373" spans="1:7" ht="15.75" customHeight="1" x14ac:dyDescent="0.3">
      <c r="A373" s="26"/>
      <c r="B373" s="27"/>
      <c r="C373" s="27"/>
      <c r="D373" s="27"/>
      <c r="E373" s="27"/>
      <c r="F373" s="27"/>
      <c r="G373" s="27"/>
    </row>
    <row r="374" spans="1:7" ht="15.75" customHeight="1" x14ac:dyDescent="0.3">
      <c r="A374" s="26"/>
      <c r="B374" s="27"/>
      <c r="C374" s="27"/>
      <c r="D374" s="27"/>
      <c r="E374" s="27"/>
      <c r="F374" s="27"/>
      <c r="G374" s="27"/>
    </row>
    <row r="375" spans="1:7" ht="15.75" customHeight="1" x14ac:dyDescent="0.3">
      <c r="A375" s="26"/>
      <c r="B375" s="27"/>
      <c r="C375" s="27"/>
      <c r="D375" s="27"/>
      <c r="E375" s="27"/>
      <c r="F375" s="27"/>
      <c r="G375" s="27"/>
    </row>
    <row r="376" spans="1:7" ht="15.75" customHeight="1" x14ac:dyDescent="0.3">
      <c r="A376" s="26"/>
      <c r="B376" s="27"/>
      <c r="C376" s="27"/>
      <c r="D376" s="27"/>
      <c r="E376" s="27"/>
      <c r="F376" s="27"/>
      <c r="G376" s="27"/>
    </row>
    <row r="377" spans="1:7" ht="15.75" customHeight="1" x14ac:dyDescent="0.3">
      <c r="A377" s="26"/>
      <c r="B377" s="27"/>
      <c r="C377" s="27"/>
      <c r="D377" s="27"/>
      <c r="E377" s="27"/>
      <c r="F377" s="27"/>
      <c r="G377" s="27"/>
    </row>
    <row r="378" spans="1:7" ht="15.75" customHeight="1" x14ac:dyDescent="0.3">
      <c r="A378" s="26"/>
      <c r="B378" s="27"/>
      <c r="C378" s="27"/>
      <c r="D378" s="27"/>
      <c r="E378" s="27"/>
      <c r="F378" s="27"/>
      <c r="G378" s="27"/>
    </row>
    <row r="379" spans="1:7" ht="15.75" customHeight="1" x14ac:dyDescent="0.3">
      <c r="A379" s="26"/>
      <c r="B379" s="27"/>
      <c r="C379" s="27"/>
      <c r="D379" s="27"/>
      <c r="E379" s="27"/>
      <c r="F379" s="27"/>
      <c r="G379" s="27"/>
    </row>
    <row r="380" spans="1:7" ht="15.75" customHeight="1" x14ac:dyDescent="0.3">
      <c r="A380" s="26"/>
      <c r="B380" s="27"/>
      <c r="C380" s="27"/>
      <c r="D380" s="27"/>
      <c r="E380" s="27"/>
      <c r="F380" s="27"/>
      <c r="G380" s="27"/>
    </row>
    <row r="381" spans="1:7" ht="15.75" customHeight="1" x14ac:dyDescent="0.3">
      <c r="A381" s="26"/>
      <c r="B381" s="27"/>
      <c r="C381" s="27"/>
      <c r="D381" s="27"/>
      <c r="E381" s="27"/>
      <c r="F381" s="27"/>
      <c r="G381" s="27"/>
    </row>
    <row r="382" spans="1:7" ht="15.75" customHeight="1" x14ac:dyDescent="0.3">
      <c r="A382" s="26"/>
      <c r="B382" s="27"/>
      <c r="C382" s="27"/>
      <c r="D382" s="27"/>
      <c r="E382" s="27"/>
      <c r="F382" s="27"/>
      <c r="G382" s="27"/>
    </row>
    <row r="383" spans="1:7" ht="15.75" customHeight="1" x14ac:dyDescent="0.3">
      <c r="A383" s="26"/>
      <c r="B383" s="27"/>
      <c r="C383" s="27"/>
      <c r="D383" s="27"/>
      <c r="E383" s="27"/>
      <c r="F383" s="27"/>
      <c r="G383" s="27"/>
    </row>
    <row r="384" spans="1:7" ht="15.75" customHeight="1" x14ac:dyDescent="0.3">
      <c r="A384" s="26"/>
      <c r="B384" s="27"/>
      <c r="C384" s="27"/>
      <c r="D384" s="27"/>
      <c r="E384" s="27"/>
      <c r="F384" s="27"/>
      <c r="G384" s="27"/>
    </row>
    <row r="385" spans="1:7" ht="15.75" customHeight="1" x14ac:dyDescent="0.3">
      <c r="A385" s="26"/>
      <c r="B385" s="27"/>
      <c r="C385" s="27"/>
      <c r="D385" s="27"/>
      <c r="E385" s="27"/>
      <c r="F385" s="27"/>
      <c r="G385" s="27"/>
    </row>
    <row r="386" spans="1:7" ht="15.75" customHeight="1" x14ac:dyDescent="0.3">
      <c r="A386" s="26"/>
      <c r="B386" s="27"/>
      <c r="C386" s="27"/>
      <c r="D386" s="27"/>
      <c r="E386" s="27"/>
      <c r="F386" s="27"/>
      <c r="G386" s="27"/>
    </row>
    <row r="387" spans="1:7" ht="15.75" customHeight="1" x14ac:dyDescent="0.3">
      <c r="A387" s="26"/>
      <c r="B387" s="27"/>
      <c r="C387" s="27"/>
      <c r="D387" s="27"/>
      <c r="E387" s="27"/>
      <c r="F387" s="27"/>
      <c r="G387" s="27"/>
    </row>
    <row r="388" spans="1:7" ht="15.75" customHeight="1" x14ac:dyDescent="0.3">
      <c r="A388" s="26"/>
      <c r="B388" s="27"/>
      <c r="C388" s="27"/>
      <c r="D388" s="27"/>
      <c r="E388" s="27"/>
      <c r="F388" s="27"/>
      <c r="G388" s="27"/>
    </row>
    <row r="389" spans="1:7" ht="15.75" customHeight="1" x14ac:dyDescent="0.3">
      <c r="A389" s="26"/>
      <c r="B389" s="27"/>
      <c r="C389" s="27"/>
      <c r="D389" s="27"/>
      <c r="E389" s="27"/>
      <c r="F389" s="27"/>
      <c r="G389" s="27"/>
    </row>
    <row r="390" spans="1:7" ht="15.75" customHeight="1" x14ac:dyDescent="0.3">
      <c r="A390" s="26"/>
      <c r="B390" s="27"/>
      <c r="C390" s="27"/>
      <c r="D390" s="27"/>
      <c r="E390" s="27"/>
      <c r="F390" s="27"/>
      <c r="G390" s="27"/>
    </row>
    <row r="391" spans="1:7" ht="15.75" customHeight="1" x14ac:dyDescent="0.3">
      <c r="A391" s="26"/>
      <c r="B391" s="27"/>
      <c r="C391" s="27"/>
      <c r="D391" s="27"/>
      <c r="E391" s="27"/>
      <c r="F391" s="27"/>
      <c r="G391" s="27"/>
    </row>
    <row r="392" spans="1:7" ht="15.75" customHeight="1" x14ac:dyDescent="0.3">
      <c r="A392" s="26"/>
      <c r="B392" s="27"/>
      <c r="C392" s="27"/>
      <c r="D392" s="27"/>
      <c r="E392" s="27"/>
      <c r="F392" s="27"/>
      <c r="G392" s="27"/>
    </row>
    <row r="393" spans="1:7" ht="15.75" customHeight="1" x14ac:dyDescent="0.3">
      <c r="A393" s="26"/>
      <c r="B393" s="27"/>
      <c r="C393" s="27"/>
      <c r="D393" s="27"/>
      <c r="E393" s="27"/>
      <c r="F393" s="27"/>
      <c r="G393" s="27"/>
    </row>
    <row r="394" spans="1:7" ht="15.75" customHeight="1" x14ac:dyDescent="0.3">
      <c r="A394" s="26"/>
      <c r="B394" s="27"/>
      <c r="C394" s="27"/>
      <c r="D394" s="27"/>
      <c r="E394" s="27"/>
      <c r="F394" s="27"/>
      <c r="G394" s="27"/>
    </row>
    <row r="395" spans="1:7" ht="15.75" customHeight="1" x14ac:dyDescent="0.3">
      <c r="A395" s="26"/>
      <c r="B395" s="27"/>
      <c r="C395" s="27"/>
      <c r="D395" s="27"/>
      <c r="E395" s="27"/>
      <c r="F395" s="27"/>
      <c r="G395" s="27"/>
    </row>
    <row r="396" spans="1:7" ht="15.75" customHeight="1" x14ac:dyDescent="0.3">
      <c r="A396" s="26"/>
      <c r="B396" s="27"/>
      <c r="C396" s="27"/>
      <c r="D396" s="27"/>
      <c r="E396" s="27"/>
      <c r="F396" s="27"/>
      <c r="G396" s="27"/>
    </row>
    <row r="397" spans="1:7" ht="15.75" customHeight="1" x14ac:dyDescent="0.3">
      <c r="A397" s="26"/>
      <c r="B397" s="27"/>
      <c r="C397" s="27"/>
      <c r="D397" s="27"/>
      <c r="E397" s="27"/>
      <c r="F397" s="27"/>
      <c r="G397" s="27"/>
    </row>
    <row r="398" spans="1:7" ht="15.75" customHeight="1" x14ac:dyDescent="0.3">
      <c r="A398" s="26"/>
      <c r="B398" s="27"/>
      <c r="C398" s="27"/>
      <c r="D398" s="27"/>
      <c r="E398" s="27"/>
      <c r="F398" s="27"/>
      <c r="G398" s="27"/>
    </row>
    <row r="399" spans="1:7" ht="15.75" customHeight="1" x14ac:dyDescent="0.3">
      <c r="A399" s="26"/>
      <c r="B399" s="27"/>
      <c r="C399" s="27"/>
      <c r="D399" s="27"/>
      <c r="E399" s="27"/>
      <c r="F399" s="27"/>
      <c r="G399" s="27"/>
    </row>
    <row r="400" spans="1:7" ht="15.75" customHeight="1" x14ac:dyDescent="0.3">
      <c r="A400" s="26"/>
      <c r="B400" s="27"/>
      <c r="C400" s="27"/>
      <c r="D400" s="27"/>
      <c r="E400" s="27"/>
      <c r="F400" s="27"/>
      <c r="G400" s="27"/>
    </row>
    <row r="401" spans="1:7" ht="15.75" customHeight="1" x14ac:dyDescent="0.3">
      <c r="A401" s="26"/>
      <c r="B401" s="27"/>
      <c r="C401" s="27"/>
      <c r="D401" s="27"/>
      <c r="E401" s="27"/>
      <c r="F401" s="27"/>
      <c r="G401" s="27"/>
    </row>
    <row r="402" spans="1:7" ht="15.75" customHeight="1" x14ac:dyDescent="0.3">
      <c r="A402" s="26"/>
      <c r="B402" s="27"/>
      <c r="C402" s="27"/>
      <c r="D402" s="27"/>
      <c r="E402" s="27"/>
      <c r="F402" s="27"/>
      <c r="G402" s="27"/>
    </row>
    <row r="403" spans="1:7" ht="15.75" customHeight="1" x14ac:dyDescent="0.3">
      <c r="A403" s="26"/>
      <c r="B403" s="27"/>
      <c r="C403" s="27"/>
      <c r="D403" s="27"/>
      <c r="E403" s="27"/>
      <c r="F403" s="27"/>
      <c r="G403" s="27"/>
    </row>
    <row r="404" spans="1:7" ht="15.75" customHeight="1" x14ac:dyDescent="0.3">
      <c r="A404" s="26"/>
      <c r="B404" s="27"/>
      <c r="C404" s="27"/>
      <c r="D404" s="27"/>
      <c r="E404" s="27"/>
      <c r="F404" s="27"/>
      <c r="G404" s="27"/>
    </row>
    <row r="405" spans="1:7" ht="15.75" customHeight="1" x14ac:dyDescent="0.3">
      <c r="A405" s="26"/>
      <c r="B405" s="27"/>
      <c r="C405" s="27"/>
      <c r="D405" s="27"/>
      <c r="E405" s="27"/>
      <c r="F405" s="27"/>
      <c r="G405" s="27"/>
    </row>
    <row r="406" spans="1:7" ht="15.75" customHeight="1" x14ac:dyDescent="0.3">
      <c r="A406" s="26"/>
      <c r="B406" s="27"/>
      <c r="C406" s="27"/>
      <c r="D406" s="27"/>
      <c r="E406" s="27"/>
      <c r="F406" s="27"/>
      <c r="G406" s="27"/>
    </row>
    <row r="407" spans="1:7" ht="15.75" customHeight="1" x14ac:dyDescent="0.3">
      <c r="A407" s="26"/>
      <c r="B407" s="27"/>
      <c r="C407" s="27"/>
      <c r="D407" s="27"/>
      <c r="E407" s="27"/>
      <c r="F407" s="27"/>
      <c r="G407" s="27"/>
    </row>
    <row r="408" spans="1:7" ht="15.75" customHeight="1" x14ac:dyDescent="0.3">
      <c r="A408" s="26"/>
      <c r="B408" s="27"/>
      <c r="C408" s="27"/>
      <c r="D408" s="27"/>
      <c r="E408" s="27"/>
      <c r="F408" s="27"/>
      <c r="G408" s="27"/>
    </row>
    <row r="409" spans="1:7" ht="15.75" customHeight="1" x14ac:dyDescent="0.3">
      <c r="A409" s="26"/>
      <c r="B409" s="27"/>
      <c r="C409" s="27"/>
      <c r="D409" s="27"/>
      <c r="E409" s="27"/>
      <c r="F409" s="27"/>
      <c r="G409" s="27"/>
    </row>
    <row r="410" spans="1:7" ht="15.75" customHeight="1" x14ac:dyDescent="0.3">
      <c r="A410" s="26"/>
      <c r="B410" s="27"/>
      <c r="C410" s="27"/>
      <c r="D410" s="27"/>
      <c r="E410" s="27"/>
      <c r="F410" s="27"/>
      <c r="G410" s="27"/>
    </row>
    <row r="411" spans="1:7" ht="15.75" customHeight="1" x14ac:dyDescent="0.3">
      <c r="A411" s="26"/>
      <c r="B411" s="27"/>
      <c r="C411" s="27"/>
      <c r="D411" s="27"/>
      <c r="E411" s="27"/>
      <c r="F411" s="27"/>
      <c r="G411" s="27"/>
    </row>
    <row r="412" spans="1:7" ht="15.75" customHeight="1" x14ac:dyDescent="0.3">
      <c r="A412" s="26"/>
      <c r="B412" s="27"/>
      <c r="C412" s="27"/>
      <c r="D412" s="27"/>
      <c r="E412" s="27"/>
      <c r="F412" s="27"/>
      <c r="G412" s="27"/>
    </row>
    <row r="413" spans="1:7" ht="15.75" customHeight="1" x14ac:dyDescent="0.3">
      <c r="A413" s="26"/>
      <c r="B413" s="27"/>
      <c r="C413" s="27"/>
      <c r="D413" s="27"/>
      <c r="E413" s="27"/>
      <c r="F413" s="27"/>
      <c r="G413" s="27"/>
    </row>
    <row r="414" spans="1:7" ht="15.75" customHeight="1" x14ac:dyDescent="0.3">
      <c r="A414" s="26"/>
      <c r="B414" s="27"/>
      <c r="C414" s="27"/>
      <c r="D414" s="27"/>
      <c r="E414" s="27"/>
      <c r="F414" s="27"/>
      <c r="G414" s="27"/>
    </row>
    <row r="415" spans="1:7" ht="15.75" customHeight="1" x14ac:dyDescent="0.3">
      <c r="A415" s="26"/>
      <c r="B415" s="27"/>
      <c r="C415" s="27"/>
      <c r="D415" s="27"/>
      <c r="E415" s="27"/>
      <c r="F415" s="27"/>
      <c r="G415" s="27"/>
    </row>
    <row r="416" spans="1:7" ht="15.75" customHeight="1" x14ac:dyDescent="0.3">
      <c r="A416" s="26"/>
      <c r="B416" s="27"/>
      <c r="C416" s="27"/>
      <c r="D416" s="27"/>
      <c r="E416" s="27"/>
      <c r="F416" s="27"/>
      <c r="G416" s="27"/>
    </row>
    <row r="417" spans="1:7" ht="15.75" customHeight="1" x14ac:dyDescent="0.3">
      <c r="A417" s="26"/>
      <c r="B417" s="27"/>
      <c r="C417" s="27"/>
      <c r="D417" s="27"/>
      <c r="E417" s="27"/>
      <c r="F417" s="27"/>
      <c r="G417" s="27"/>
    </row>
    <row r="418" spans="1:7" ht="15.75" customHeight="1" x14ac:dyDescent="0.3">
      <c r="A418" s="26"/>
      <c r="B418" s="27"/>
      <c r="C418" s="27"/>
      <c r="D418" s="27"/>
      <c r="E418" s="27"/>
      <c r="F418" s="27"/>
      <c r="G418" s="27"/>
    </row>
    <row r="419" spans="1:7" ht="15.75" customHeight="1" x14ac:dyDescent="0.3">
      <c r="A419" s="26"/>
      <c r="B419" s="27"/>
      <c r="C419" s="27"/>
      <c r="D419" s="27"/>
      <c r="E419" s="27"/>
      <c r="F419" s="27"/>
      <c r="G419" s="27"/>
    </row>
    <row r="420" spans="1:7" ht="15.75" customHeight="1" x14ac:dyDescent="0.3">
      <c r="A420" s="26"/>
      <c r="B420" s="27"/>
      <c r="C420" s="27"/>
      <c r="D420" s="27"/>
      <c r="E420" s="27"/>
      <c r="F420" s="27"/>
      <c r="G420" s="27"/>
    </row>
    <row r="421" spans="1:7" ht="15.75" customHeight="1" x14ac:dyDescent="0.3">
      <c r="A421" s="26"/>
      <c r="B421" s="27"/>
      <c r="C421" s="27"/>
      <c r="D421" s="27"/>
      <c r="E421" s="27"/>
      <c r="F421" s="27"/>
      <c r="G421" s="27"/>
    </row>
    <row r="422" spans="1:7" ht="15.75" customHeight="1" x14ac:dyDescent="0.3">
      <c r="A422" s="26"/>
      <c r="B422" s="27"/>
      <c r="C422" s="27"/>
      <c r="D422" s="27"/>
      <c r="E422" s="27"/>
      <c r="F422" s="27"/>
      <c r="G422" s="27"/>
    </row>
    <row r="423" spans="1:7" ht="15.75" customHeight="1" x14ac:dyDescent="0.3">
      <c r="A423" s="26"/>
      <c r="B423" s="27"/>
      <c r="C423" s="27"/>
      <c r="D423" s="27"/>
      <c r="E423" s="27"/>
      <c r="F423" s="27"/>
      <c r="G423" s="27"/>
    </row>
    <row r="424" spans="1:7" ht="15.75" customHeight="1" x14ac:dyDescent="0.3">
      <c r="A424" s="26"/>
      <c r="B424" s="27"/>
      <c r="C424" s="27"/>
      <c r="D424" s="27"/>
      <c r="E424" s="27"/>
      <c r="F424" s="27"/>
      <c r="G424" s="27"/>
    </row>
    <row r="425" spans="1:7" ht="15.75" customHeight="1" x14ac:dyDescent="0.3">
      <c r="A425" s="26"/>
      <c r="B425" s="27"/>
      <c r="C425" s="27"/>
      <c r="D425" s="27"/>
      <c r="E425" s="27"/>
      <c r="F425" s="27"/>
      <c r="G425" s="27"/>
    </row>
    <row r="426" spans="1:7" ht="15.75" customHeight="1" x14ac:dyDescent="0.3">
      <c r="A426" s="26"/>
      <c r="B426" s="27"/>
      <c r="C426" s="27"/>
      <c r="D426" s="27"/>
      <c r="E426" s="27"/>
      <c r="F426" s="27"/>
      <c r="G426" s="27"/>
    </row>
    <row r="427" spans="1:7" ht="15.75" customHeight="1" x14ac:dyDescent="0.3">
      <c r="A427" s="26"/>
      <c r="B427" s="27"/>
      <c r="C427" s="27"/>
      <c r="D427" s="27"/>
      <c r="E427" s="27"/>
      <c r="F427" s="27"/>
      <c r="G427" s="27"/>
    </row>
    <row r="428" spans="1:7" ht="15.75" customHeight="1" x14ac:dyDescent="0.3">
      <c r="A428" s="26"/>
      <c r="B428" s="27"/>
      <c r="C428" s="27"/>
      <c r="D428" s="27"/>
      <c r="E428" s="27"/>
      <c r="F428" s="27"/>
      <c r="G428" s="27"/>
    </row>
    <row r="429" spans="1:7" ht="15.75" customHeight="1" x14ac:dyDescent="0.3">
      <c r="A429" s="26"/>
      <c r="B429" s="27"/>
      <c r="C429" s="27"/>
      <c r="D429" s="27"/>
      <c r="E429" s="27"/>
      <c r="F429" s="27"/>
      <c r="G429" s="27"/>
    </row>
    <row r="430" spans="1:7" ht="15.75" customHeight="1" x14ac:dyDescent="0.3">
      <c r="A430" s="26"/>
      <c r="B430" s="27"/>
      <c r="C430" s="27"/>
      <c r="D430" s="27"/>
      <c r="E430" s="27"/>
      <c r="F430" s="27"/>
      <c r="G430" s="27"/>
    </row>
    <row r="431" spans="1:7" ht="15.75" customHeight="1" x14ac:dyDescent="0.3">
      <c r="A431" s="26"/>
      <c r="B431" s="27"/>
      <c r="C431" s="27"/>
      <c r="D431" s="27"/>
      <c r="E431" s="27"/>
      <c r="F431" s="27"/>
      <c r="G431" s="27"/>
    </row>
    <row r="432" spans="1:7" ht="15.75" customHeight="1" x14ac:dyDescent="0.3">
      <c r="A432" s="26"/>
      <c r="B432" s="27"/>
      <c r="C432" s="27"/>
      <c r="D432" s="27"/>
      <c r="E432" s="27"/>
      <c r="F432" s="27"/>
      <c r="G432" s="27"/>
    </row>
    <row r="433" spans="1:7" ht="15.75" customHeight="1" x14ac:dyDescent="0.3">
      <c r="A433" s="26"/>
      <c r="B433" s="27"/>
      <c r="C433" s="27"/>
      <c r="D433" s="27"/>
      <c r="E433" s="27"/>
      <c r="F433" s="27"/>
      <c r="G433" s="27"/>
    </row>
    <row r="434" spans="1:7" ht="15.75" customHeight="1" x14ac:dyDescent="0.3">
      <c r="A434" s="26"/>
      <c r="B434" s="27"/>
      <c r="C434" s="27"/>
      <c r="D434" s="27"/>
      <c r="E434" s="27"/>
      <c r="F434" s="27"/>
      <c r="G434" s="27"/>
    </row>
    <row r="435" spans="1:7" ht="15.75" customHeight="1" x14ac:dyDescent="0.3">
      <c r="A435" s="26"/>
      <c r="B435" s="27"/>
      <c r="C435" s="27"/>
      <c r="D435" s="27"/>
      <c r="E435" s="27"/>
      <c r="F435" s="27"/>
      <c r="G435" s="27"/>
    </row>
    <row r="436" spans="1:7" ht="15.75" customHeight="1" x14ac:dyDescent="0.3">
      <c r="A436" s="26"/>
      <c r="B436" s="27"/>
      <c r="C436" s="27"/>
      <c r="D436" s="27"/>
      <c r="E436" s="27"/>
      <c r="F436" s="27"/>
      <c r="G436" s="27"/>
    </row>
    <row r="437" spans="1:7" ht="15.75" customHeight="1" x14ac:dyDescent="0.3">
      <c r="A437" s="26"/>
      <c r="B437" s="27"/>
      <c r="C437" s="27"/>
      <c r="D437" s="27"/>
      <c r="E437" s="27"/>
      <c r="F437" s="27"/>
      <c r="G437" s="27"/>
    </row>
    <row r="438" spans="1:7" ht="15.75" customHeight="1" x14ac:dyDescent="0.3">
      <c r="A438" s="26"/>
      <c r="B438" s="27"/>
      <c r="C438" s="27"/>
      <c r="D438" s="27"/>
      <c r="E438" s="27"/>
      <c r="F438" s="27"/>
      <c r="G438" s="27"/>
    </row>
    <row r="439" spans="1:7" ht="15.75" customHeight="1" x14ac:dyDescent="0.3">
      <c r="A439" s="26"/>
      <c r="B439" s="27"/>
      <c r="C439" s="27"/>
      <c r="D439" s="27"/>
      <c r="E439" s="27"/>
      <c r="F439" s="27"/>
      <c r="G439" s="27"/>
    </row>
    <row r="440" spans="1:7" ht="15.75" customHeight="1" x14ac:dyDescent="0.3">
      <c r="A440" s="26"/>
      <c r="B440" s="27"/>
      <c r="C440" s="27"/>
      <c r="D440" s="27"/>
      <c r="E440" s="27"/>
      <c r="F440" s="27"/>
      <c r="G440" s="27"/>
    </row>
    <row r="441" spans="1:7" ht="15.75" customHeight="1" x14ac:dyDescent="0.3">
      <c r="A441" s="26"/>
      <c r="B441" s="27"/>
      <c r="C441" s="27"/>
      <c r="D441" s="27"/>
      <c r="E441" s="27"/>
      <c r="F441" s="27"/>
      <c r="G441" s="27"/>
    </row>
    <row r="442" spans="1:7" ht="15.75" customHeight="1" x14ac:dyDescent="0.3">
      <c r="A442" s="26"/>
      <c r="B442" s="27"/>
      <c r="C442" s="27"/>
      <c r="D442" s="27"/>
      <c r="E442" s="27"/>
      <c r="F442" s="27"/>
      <c r="G442" s="27"/>
    </row>
    <row r="443" spans="1:7" ht="15.75" customHeight="1" x14ac:dyDescent="0.3">
      <c r="A443" s="26"/>
      <c r="B443" s="27"/>
      <c r="C443" s="27"/>
      <c r="D443" s="27"/>
      <c r="E443" s="27"/>
      <c r="F443" s="27"/>
      <c r="G443" s="27"/>
    </row>
    <row r="444" spans="1:7" ht="15.75" customHeight="1" x14ac:dyDescent="0.3">
      <c r="A444" s="26"/>
      <c r="B444" s="27"/>
      <c r="C444" s="27"/>
      <c r="D444" s="27"/>
      <c r="E444" s="27"/>
      <c r="F444" s="27"/>
      <c r="G444" s="27"/>
    </row>
    <row r="445" spans="1:7" ht="15.75" customHeight="1" x14ac:dyDescent="0.3">
      <c r="A445" s="26"/>
      <c r="B445" s="27"/>
      <c r="C445" s="27"/>
      <c r="D445" s="27"/>
      <c r="E445" s="27"/>
      <c r="F445" s="27"/>
      <c r="G445" s="27"/>
    </row>
    <row r="446" spans="1:7" ht="15.75" customHeight="1" x14ac:dyDescent="0.3">
      <c r="A446" s="26"/>
      <c r="B446" s="27"/>
      <c r="C446" s="27"/>
      <c r="D446" s="27"/>
      <c r="E446" s="27"/>
      <c r="F446" s="27"/>
      <c r="G446" s="27"/>
    </row>
    <row r="447" spans="1:7" ht="15.75" customHeight="1" x14ac:dyDescent="0.3">
      <c r="A447" s="26"/>
      <c r="B447" s="27"/>
      <c r="C447" s="27"/>
      <c r="D447" s="27"/>
      <c r="E447" s="27"/>
      <c r="F447" s="27"/>
      <c r="G447" s="27"/>
    </row>
    <row r="448" spans="1:7" ht="15.75" customHeight="1" x14ac:dyDescent="0.3">
      <c r="A448" s="26"/>
      <c r="B448" s="27"/>
      <c r="C448" s="27"/>
      <c r="D448" s="27"/>
      <c r="E448" s="27"/>
      <c r="F448" s="27"/>
      <c r="G448" s="27"/>
    </row>
    <row r="449" spans="1:7" ht="15.75" customHeight="1" x14ac:dyDescent="0.3">
      <c r="A449" s="26"/>
      <c r="B449" s="27"/>
      <c r="C449" s="27"/>
      <c r="D449" s="27"/>
      <c r="E449" s="27"/>
      <c r="F449" s="27"/>
      <c r="G449" s="27"/>
    </row>
    <row r="450" spans="1:7" ht="15.75" customHeight="1" x14ac:dyDescent="0.3">
      <c r="A450" s="26"/>
      <c r="B450" s="27"/>
      <c r="C450" s="27"/>
      <c r="D450" s="27"/>
      <c r="E450" s="27"/>
      <c r="F450" s="27"/>
      <c r="G450" s="27"/>
    </row>
    <row r="451" spans="1:7" ht="15.75" customHeight="1" x14ac:dyDescent="0.3">
      <c r="A451" s="26"/>
      <c r="B451" s="27"/>
      <c r="C451" s="27"/>
      <c r="D451" s="27"/>
      <c r="E451" s="27"/>
      <c r="F451" s="27"/>
      <c r="G451" s="27"/>
    </row>
    <row r="452" spans="1:7" ht="15.75" customHeight="1" x14ac:dyDescent="0.3">
      <c r="A452" s="26"/>
      <c r="B452" s="27"/>
      <c r="C452" s="27"/>
      <c r="D452" s="27"/>
      <c r="E452" s="27"/>
      <c r="F452" s="27"/>
      <c r="G452" s="27"/>
    </row>
    <row r="453" spans="1:7" ht="15.75" customHeight="1" x14ac:dyDescent="0.3">
      <c r="A453" s="26"/>
      <c r="B453" s="27"/>
      <c r="C453" s="27"/>
      <c r="D453" s="27"/>
      <c r="E453" s="27"/>
      <c r="F453" s="27"/>
      <c r="G453" s="27"/>
    </row>
    <row r="454" spans="1:7" ht="15.75" customHeight="1" x14ac:dyDescent="0.3">
      <c r="A454" s="26"/>
      <c r="B454" s="27"/>
      <c r="C454" s="27"/>
      <c r="D454" s="27"/>
      <c r="E454" s="27"/>
      <c r="F454" s="27"/>
      <c r="G454" s="27"/>
    </row>
    <row r="455" spans="1:7" ht="15.75" customHeight="1" x14ac:dyDescent="0.3">
      <c r="A455" s="26"/>
      <c r="B455" s="27"/>
      <c r="C455" s="27"/>
      <c r="D455" s="27"/>
      <c r="E455" s="27"/>
      <c r="F455" s="27"/>
      <c r="G455" s="27"/>
    </row>
    <row r="456" spans="1:7" ht="15.75" customHeight="1" x14ac:dyDescent="0.3">
      <c r="A456" s="26"/>
      <c r="B456" s="27"/>
      <c r="C456" s="27"/>
      <c r="D456" s="27"/>
      <c r="E456" s="27"/>
      <c r="F456" s="27"/>
      <c r="G456" s="27"/>
    </row>
    <row r="457" spans="1:7" ht="15.75" customHeight="1" x14ac:dyDescent="0.3">
      <c r="A457" s="26"/>
      <c r="B457" s="27"/>
      <c r="C457" s="27"/>
      <c r="D457" s="27"/>
      <c r="E457" s="27"/>
      <c r="F457" s="27"/>
      <c r="G457" s="27"/>
    </row>
    <row r="458" spans="1:7" ht="15.75" customHeight="1" x14ac:dyDescent="0.3">
      <c r="A458" s="26"/>
      <c r="B458" s="27"/>
      <c r="C458" s="27"/>
      <c r="D458" s="27"/>
      <c r="E458" s="27"/>
      <c r="F458" s="27"/>
      <c r="G458" s="27"/>
    </row>
    <row r="459" spans="1:7" ht="15.75" customHeight="1" x14ac:dyDescent="0.3">
      <c r="A459" s="26"/>
      <c r="B459" s="27"/>
      <c r="C459" s="27"/>
      <c r="D459" s="27"/>
      <c r="E459" s="27"/>
      <c r="F459" s="27"/>
      <c r="G459" s="27"/>
    </row>
    <row r="460" spans="1:7" ht="15.75" customHeight="1" x14ac:dyDescent="0.3">
      <c r="A460" s="26"/>
      <c r="B460" s="27"/>
      <c r="C460" s="27"/>
      <c r="D460" s="27"/>
      <c r="E460" s="27"/>
      <c r="F460" s="27"/>
      <c r="G460" s="27"/>
    </row>
    <row r="461" spans="1:7" ht="15.75" customHeight="1" x14ac:dyDescent="0.3">
      <c r="A461" s="26"/>
      <c r="B461" s="27"/>
      <c r="C461" s="27"/>
      <c r="D461" s="27"/>
      <c r="E461" s="27"/>
      <c r="F461" s="27"/>
      <c r="G461" s="27"/>
    </row>
    <row r="462" spans="1:7" ht="15.75" customHeight="1" x14ac:dyDescent="0.3">
      <c r="A462" s="26"/>
      <c r="B462" s="27"/>
      <c r="C462" s="27"/>
      <c r="D462" s="27"/>
      <c r="E462" s="27"/>
      <c r="F462" s="27"/>
      <c r="G462" s="27"/>
    </row>
    <row r="463" spans="1:7" ht="15.75" customHeight="1" x14ac:dyDescent="0.3">
      <c r="A463" s="26"/>
      <c r="B463" s="27"/>
      <c r="C463" s="27"/>
      <c r="D463" s="27"/>
      <c r="E463" s="27"/>
      <c r="F463" s="27"/>
      <c r="G463" s="27"/>
    </row>
    <row r="464" spans="1:7" ht="15.75" customHeight="1" x14ac:dyDescent="0.3">
      <c r="A464" s="26"/>
      <c r="B464" s="27"/>
      <c r="C464" s="27"/>
      <c r="D464" s="27"/>
      <c r="E464" s="27"/>
      <c r="F464" s="27"/>
      <c r="G464" s="27"/>
    </row>
    <row r="465" spans="1:7" ht="15.75" customHeight="1" x14ac:dyDescent="0.3">
      <c r="A465" s="26"/>
      <c r="B465" s="27"/>
      <c r="C465" s="27"/>
      <c r="D465" s="27"/>
      <c r="E465" s="27"/>
      <c r="F465" s="27"/>
      <c r="G465" s="27"/>
    </row>
    <row r="466" spans="1:7" ht="15.75" customHeight="1" x14ac:dyDescent="0.3">
      <c r="A466" s="26"/>
      <c r="B466" s="27"/>
      <c r="C466" s="27"/>
      <c r="D466" s="27"/>
      <c r="E466" s="27"/>
      <c r="F466" s="27"/>
      <c r="G466" s="27"/>
    </row>
    <row r="467" spans="1:7" ht="15.75" customHeight="1" x14ac:dyDescent="0.3">
      <c r="A467" s="26"/>
      <c r="B467" s="27"/>
      <c r="C467" s="27"/>
      <c r="D467" s="27"/>
      <c r="E467" s="27"/>
      <c r="F467" s="27"/>
      <c r="G467" s="27"/>
    </row>
    <row r="468" spans="1:7" ht="15.75" customHeight="1" x14ac:dyDescent="0.3">
      <c r="A468" s="26"/>
      <c r="B468" s="27"/>
      <c r="C468" s="27"/>
      <c r="D468" s="27"/>
      <c r="E468" s="27"/>
      <c r="F468" s="27"/>
      <c r="G468" s="27"/>
    </row>
    <row r="469" spans="1:7" ht="15.75" customHeight="1" x14ac:dyDescent="0.3">
      <c r="A469" s="26"/>
      <c r="B469" s="27"/>
      <c r="C469" s="27"/>
      <c r="D469" s="27"/>
      <c r="E469" s="27"/>
      <c r="F469" s="27"/>
      <c r="G469" s="27"/>
    </row>
    <row r="470" spans="1:7" ht="15.75" customHeight="1" x14ac:dyDescent="0.3">
      <c r="A470" s="26"/>
      <c r="B470" s="27"/>
      <c r="C470" s="27"/>
      <c r="D470" s="27"/>
      <c r="E470" s="27"/>
      <c r="F470" s="27"/>
      <c r="G470" s="27"/>
    </row>
    <row r="471" spans="1:7" ht="15.75" customHeight="1" x14ac:dyDescent="0.3">
      <c r="A471" s="26"/>
      <c r="B471" s="27"/>
      <c r="C471" s="27"/>
      <c r="D471" s="27"/>
      <c r="E471" s="27"/>
      <c r="F471" s="27"/>
      <c r="G471" s="27"/>
    </row>
    <row r="472" spans="1:7" ht="15.75" customHeight="1" x14ac:dyDescent="0.3">
      <c r="A472" s="26"/>
      <c r="B472" s="27"/>
      <c r="C472" s="27"/>
      <c r="D472" s="27"/>
      <c r="E472" s="27"/>
      <c r="F472" s="27"/>
      <c r="G472" s="27"/>
    </row>
    <row r="473" spans="1:7" ht="15.75" customHeight="1" x14ac:dyDescent="0.3">
      <c r="A473" s="26"/>
      <c r="B473" s="27"/>
      <c r="C473" s="27"/>
      <c r="D473" s="27"/>
      <c r="E473" s="27"/>
      <c r="F473" s="27"/>
      <c r="G473" s="27"/>
    </row>
    <row r="474" spans="1:7" ht="15.75" customHeight="1" x14ac:dyDescent="0.3">
      <c r="A474" s="26"/>
      <c r="B474" s="27"/>
      <c r="C474" s="27"/>
      <c r="D474" s="27"/>
      <c r="E474" s="27"/>
      <c r="F474" s="27"/>
      <c r="G474" s="27"/>
    </row>
    <row r="475" spans="1:7" ht="15.75" customHeight="1" x14ac:dyDescent="0.3">
      <c r="A475" s="26"/>
      <c r="B475" s="27"/>
      <c r="C475" s="27"/>
      <c r="D475" s="27"/>
      <c r="E475" s="27"/>
      <c r="F475" s="27"/>
      <c r="G475" s="27"/>
    </row>
    <row r="476" spans="1:7" ht="15.75" customHeight="1" x14ac:dyDescent="0.3">
      <c r="A476" s="26"/>
      <c r="B476" s="27"/>
      <c r="C476" s="27"/>
      <c r="D476" s="27"/>
      <c r="E476" s="27"/>
      <c r="F476" s="27"/>
      <c r="G476" s="27"/>
    </row>
    <row r="477" spans="1:7" ht="15.75" customHeight="1" x14ac:dyDescent="0.3">
      <c r="A477" s="26"/>
      <c r="B477" s="27"/>
      <c r="C477" s="27"/>
      <c r="D477" s="27"/>
      <c r="E477" s="27"/>
      <c r="F477" s="27"/>
      <c r="G477" s="27"/>
    </row>
    <row r="478" spans="1:7" ht="15.75" customHeight="1" x14ac:dyDescent="0.3">
      <c r="A478" s="26"/>
      <c r="B478" s="27"/>
      <c r="C478" s="27"/>
      <c r="D478" s="27"/>
      <c r="E478" s="27"/>
      <c r="F478" s="27"/>
      <c r="G478" s="27"/>
    </row>
    <row r="479" spans="1:7" ht="15.75" customHeight="1" x14ac:dyDescent="0.3">
      <c r="A479" s="26"/>
      <c r="B479" s="27"/>
      <c r="C479" s="27"/>
      <c r="D479" s="27"/>
      <c r="E479" s="27"/>
      <c r="F479" s="27"/>
      <c r="G479" s="27"/>
    </row>
    <row r="480" spans="1:7" ht="15.75" customHeight="1" x14ac:dyDescent="0.3">
      <c r="A480" s="26"/>
      <c r="B480" s="27"/>
      <c r="C480" s="27"/>
      <c r="D480" s="27"/>
      <c r="E480" s="27"/>
      <c r="F480" s="27"/>
      <c r="G480" s="27"/>
    </row>
    <row r="481" spans="1:7" ht="15.75" customHeight="1" x14ac:dyDescent="0.3">
      <c r="A481" s="26"/>
      <c r="B481" s="27"/>
      <c r="C481" s="27"/>
      <c r="D481" s="27"/>
      <c r="E481" s="27"/>
      <c r="F481" s="27"/>
      <c r="G481" s="27"/>
    </row>
    <row r="482" spans="1:7" ht="15.75" customHeight="1" x14ac:dyDescent="0.3">
      <c r="A482" s="26"/>
      <c r="B482" s="27"/>
      <c r="C482" s="27"/>
      <c r="D482" s="27"/>
      <c r="E482" s="27"/>
      <c r="F482" s="27"/>
      <c r="G482" s="27"/>
    </row>
    <row r="483" spans="1:7" ht="15.75" customHeight="1" x14ac:dyDescent="0.3">
      <c r="A483" s="26"/>
      <c r="B483" s="27"/>
      <c r="C483" s="27"/>
      <c r="D483" s="27"/>
      <c r="E483" s="27"/>
      <c r="F483" s="27"/>
      <c r="G483" s="27"/>
    </row>
    <row r="484" spans="1:7" ht="15.75" customHeight="1" x14ac:dyDescent="0.3">
      <c r="A484" s="26"/>
      <c r="B484" s="27"/>
      <c r="C484" s="27"/>
      <c r="D484" s="27"/>
      <c r="E484" s="27"/>
      <c r="F484" s="27"/>
      <c r="G484" s="27"/>
    </row>
    <row r="485" spans="1:7" ht="15.75" customHeight="1" x14ac:dyDescent="0.3">
      <c r="A485" s="26"/>
      <c r="B485" s="27"/>
      <c r="C485" s="27"/>
      <c r="D485" s="27"/>
      <c r="E485" s="27"/>
      <c r="F485" s="27"/>
      <c r="G485" s="27"/>
    </row>
    <row r="486" spans="1:7" ht="15.75" customHeight="1" x14ac:dyDescent="0.3">
      <c r="A486" s="26"/>
      <c r="B486" s="27"/>
      <c r="C486" s="27"/>
      <c r="D486" s="27"/>
      <c r="E486" s="27"/>
      <c r="F486" s="27"/>
      <c r="G486" s="27"/>
    </row>
    <row r="487" spans="1:7" ht="15.75" customHeight="1" x14ac:dyDescent="0.3">
      <c r="A487" s="26"/>
      <c r="B487" s="27"/>
      <c r="C487" s="27"/>
      <c r="D487" s="27"/>
      <c r="E487" s="27"/>
      <c r="F487" s="27"/>
      <c r="G487" s="27"/>
    </row>
    <row r="488" spans="1:7" ht="15.75" customHeight="1" x14ac:dyDescent="0.3">
      <c r="A488" s="26"/>
      <c r="B488" s="27"/>
      <c r="C488" s="27"/>
      <c r="D488" s="27"/>
      <c r="E488" s="27"/>
      <c r="F488" s="27"/>
      <c r="G488" s="27"/>
    </row>
    <row r="489" spans="1:7" ht="15.75" customHeight="1" x14ac:dyDescent="0.3">
      <c r="A489" s="26"/>
      <c r="B489" s="27"/>
      <c r="C489" s="27"/>
      <c r="D489" s="27"/>
      <c r="E489" s="27"/>
      <c r="F489" s="27"/>
      <c r="G489" s="27"/>
    </row>
    <row r="490" spans="1:7" ht="15.75" customHeight="1" x14ac:dyDescent="0.3">
      <c r="A490" s="26"/>
      <c r="B490" s="27"/>
      <c r="C490" s="27"/>
      <c r="D490" s="27"/>
      <c r="E490" s="27"/>
      <c r="F490" s="27"/>
      <c r="G490" s="27"/>
    </row>
    <row r="491" spans="1:7" ht="15.75" customHeight="1" x14ac:dyDescent="0.3">
      <c r="A491" s="26"/>
      <c r="B491" s="27"/>
      <c r="C491" s="27"/>
      <c r="D491" s="27"/>
      <c r="E491" s="27"/>
      <c r="F491" s="27"/>
      <c r="G491" s="27"/>
    </row>
    <row r="492" spans="1:7" ht="15.75" customHeight="1" x14ac:dyDescent="0.3">
      <c r="A492" s="26"/>
      <c r="B492" s="27"/>
      <c r="C492" s="27"/>
      <c r="D492" s="27"/>
      <c r="E492" s="27"/>
      <c r="F492" s="27"/>
      <c r="G492" s="27"/>
    </row>
    <row r="493" spans="1:7" ht="15.75" customHeight="1" x14ac:dyDescent="0.3">
      <c r="A493" s="26"/>
      <c r="B493" s="27"/>
      <c r="C493" s="27"/>
      <c r="D493" s="27"/>
      <c r="E493" s="27"/>
      <c r="F493" s="27"/>
      <c r="G493" s="27"/>
    </row>
    <row r="494" spans="1:7" ht="15.75" customHeight="1" x14ac:dyDescent="0.3">
      <c r="A494" s="26"/>
      <c r="B494" s="27"/>
      <c r="C494" s="27"/>
      <c r="D494" s="27"/>
      <c r="E494" s="27"/>
      <c r="F494" s="27"/>
      <c r="G494" s="27"/>
    </row>
    <row r="495" spans="1:7" ht="15.75" customHeight="1" x14ac:dyDescent="0.3">
      <c r="A495" s="26"/>
      <c r="B495" s="27"/>
      <c r="C495" s="27"/>
      <c r="D495" s="27"/>
      <c r="E495" s="27"/>
      <c r="F495" s="27"/>
      <c r="G495" s="27"/>
    </row>
    <row r="496" spans="1:7" ht="15.75" customHeight="1" x14ac:dyDescent="0.3">
      <c r="A496" s="26"/>
      <c r="B496" s="27"/>
      <c r="C496" s="27"/>
      <c r="D496" s="27"/>
      <c r="E496" s="27"/>
      <c r="F496" s="27"/>
      <c r="G496" s="27"/>
    </row>
    <row r="497" spans="1:7" ht="15.75" customHeight="1" x14ac:dyDescent="0.3">
      <c r="A497" s="26"/>
      <c r="B497" s="27"/>
      <c r="C497" s="27"/>
      <c r="D497" s="27"/>
      <c r="E497" s="27"/>
      <c r="F497" s="27"/>
      <c r="G497" s="27"/>
    </row>
    <row r="498" spans="1:7" ht="15.75" customHeight="1" x14ac:dyDescent="0.3">
      <c r="A498" s="26"/>
      <c r="B498" s="27"/>
      <c r="C498" s="27"/>
      <c r="D498" s="27"/>
      <c r="E498" s="27"/>
      <c r="F498" s="27"/>
      <c r="G498" s="27"/>
    </row>
    <row r="499" spans="1:7" ht="15.75" customHeight="1" x14ac:dyDescent="0.3">
      <c r="A499" s="26"/>
      <c r="B499" s="27"/>
      <c r="C499" s="27"/>
      <c r="D499" s="27"/>
      <c r="E499" s="27"/>
      <c r="F499" s="27"/>
      <c r="G499" s="27"/>
    </row>
    <row r="500" spans="1:7" ht="15.75" customHeight="1" x14ac:dyDescent="0.3">
      <c r="A500" s="26"/>
      <c r="B500" s="27"/>
      <c r="C500" s="27"/>
      <c r="D500" s="27"/>
      <c r="E500" s="27"/>
      <c r="F500" s="27"/>
      <c r="G500" s="27"/>
    </row>
    <row r="501" spans="1:7" ht="15.75" customHeight="1" x14ac:dyDescent="0.3">
      <c r="A501" s="26"/>
      <c r="B501" s="27"/>
      <c r="C501" s="27"/>
      <c r="D501" s="27"/>
      <c r="E501" s="27"/>
      <c r="F501" s="27"/>
      <c r="G501" s="27"/>
    </row>
    <row r="502" spans="1:7" ht="15.75" customHeight="1" x14ac:dyDescent="0.3">
      <c r="A502" s="26"/>
      <c r="B502" s="27"/>
      <c r="C502" s="27"/>
      <c r="D502" s="27"/>
      <c r="E502" s="27"/>
      <c r="F502" s="27"/>
      <c r="G502" s="27"/>
    </row>
    <row r="503" spans="1:7" ht="15.75" customHeight="1" x14ac:dyDescent="0.3">
      <c r="A503" s="26"/>
      <c r="B503" s="27"/>
      <c r="C503" s="27"/>
      <c r="D503" s="27"/>
      <c r="E503" s="27"/>
      <c r="F503" s="27"/>
      <c r="G503" s="27"/>
    </row>
    <row r="504" spans="1:7" ht="15.75" customHeight="1" x14ac:dyDescent="0.3">
      <c r="A504" s="26"/>
      <c r="B504" s="27"/>
      <c r="C504" s="27"/>
      <c r="D504" s="27"/>
      <c r="E504" s="27"/>
      <c r="F504" s="27"/>
      <c r="G504" s="27"/>
    </row>
    <row r="505" spans="1:7" ht="15.75" customHeight="1" x14ac:dyDescent="0.3">
      <c r="A505" s="26"/>
      <c r="B505" s="27"/>
      <c r="C505" s="27"/>
      <c r="D505" s="27"/>
      <c r="E505" s="27"/>
      <c r="F505" s="27"/>
      <c r="G505" s="27"/>
    </row>
    <row r="506" spans="1:7" ht="15.75" customHeight="1" x14ac:dyDescent="0.3">
      <c r="A506" s="26"/>
      <c r="B506" s="27"/>
      <c r="C506" s="27"/>
      <c r="D506" s="27"/>
      <c r="E506" s="27"/>
      <c r="F506" s="27"/>
      <c r="G506" s="27"/>
    </row>
    <row r="507" spans="1:7" ht="15.75" customHeight="1" x14ac:dyDescent="0.3">
      <c r="A507" s="26"/>
      <c r="B507" s="27"/>
      <c r="C507" s="27"/>
      <c r="D507" s="27"/>
      <c r="E507" s="27"/>
      <c r="F507" s="27"/>
      <c r="G507" s="27"/>
    </row>
    <row r="508" spans="1:7" ht="15.75" customHeight="1" x14ac:dyDescent="0.3">
      <c r="A508" s="26"/>
      <c r="B508" s="27"/>
      <c r="C508" s="27"/>
      <c r="D508" s="27"/>
      <c r="E508" s="27"/>
      <c r="F508" s="27"/>
      <c r="G508" s="27"/>
    </row>
    <row r="509" spans="1:7" ht="15.75" customHeight="1" x14ac:dyDescent="0.3">
      <c r="A509" s="26"/>
      <c r="B509" s="27"/>
      <c r="C509" s="27"/>
      <c r="D509" s="27"/>
      <c r="E509" s="27"/>
      <c r="F509" s="27"/>
      <c r="G509" s="27"/>
    </row>
    <row r="510" spans="1:7" ht="15.75" customHeight="1" x14ac:dyDescent="0.3">
      <c r="A510" s="26"/>
      <c r="B510" s="27"/>
      <c r="C510" s="27"/>
      <c r="D510" s="27"/>
      <c r="E510" s="27"/>
      <c r="F510" s="27"/>
      <c r="G510" s="27"/>
    </row>
    <row r="511" spans="1:7" ht="15.75" customHeight="1" x14ac:dyDescent="0.3">
      <c r="A511" s="26"/>
      <c r="B511" s="27"/>
      <c r="C511" s="27"/>
      <c r="D511" s="27"/>
      <c r="E511" s="27"/>
      <c r="F511" s="27"/>
      <c r="G511" s="27"/>
    </row>
    <row r="512" spans="1:7" ht="15.75" customHeight="1" x14ac:dyDescent="0.3">
      <c r="A512" s="26"/>
      <c r="B512" s="27"/>
      <c r="C512" s="27"/>
      <c r="D512" s="27"/>
      <c r="E512" s="27"/>
      <c r="F512" s="27"/>
      <c r="G512" s="27"/>
    </row>
    <row r="513" spans="1:7" ht="15.75" customHeight="1" x14ac:dyDescent="0.3">
      <c r="A513" s="26"/>
      <c r="B513" s="27"/>
      <c r="C513" s="27"/>
      <c r="D513" s="27"/>
      <c r="E513" s="27"/>
      <c r="F513" s="27"/>
      <c r="G513" s="27"/>
    </row>
    <row r="514" spans="1:7" ht="15.75" customHeight="1" x14ac:dyDescent="0.3">
      <c r="A514" s="26"/>
      <c r="B514" s="27"/>
      <c r="C514" s="27"/>
      <c r="D514" s="27"/>
      <c r="E514" s="27"/>
      <c r="F514" s="27"/>
      <c r="G514" s="27"/>
    </row>
    <row r="515" spans="1:7" ht="15.75" customHeight="1" x14ac:dyDescent="0.3">
      <c r="A515" s="26"/>
      <c r="B515" s="27"/>
      <c r="C515" s="27"/>
      <c r="D515" s="27"/>
      <c r="E515" s="27"/>
      <c r="F515" s="27"/>
      <c r="G515" s="27"/>
    </row>
    <row r="516" spans="1:7" ht="15.75" customHeight="1" x14ac:dyDescent="0.3">
      <c r="A516" s="26"/>
      <c r="B516" s="27"/>
      <c r="C516" s="27"/>
      <c r="D516" s="27"/>
      <c r="E516" s="27"/>
      <c r="F516" s="27"/>
      <c r="G516" s="27"/>
    </row>
    <row r="517" spans="1:7" ht="15.75" customHeight="1" x14ac:dyDescent="0.3">
      <c r="A517" s="26"/>
      <c r="B517" s="27"/>
      <c r="C517" s="27"/>
      <c r="D517" s="27"/>
      <c r="E517" s="27"/>
      <c r="F517" s="27"/>
      <c r="G517" s="27"/>
    </row>
    <row r="518" spans="1:7" ht="15.75" customHeight="1" x14ac:dyDescent="0.3">
      <c r="A518" s="26"/>
      <c r="B518" s="27"/>
      <c r="C518" s="27"/>
      <c r="D518" s="27"/>
      <c r="E518" s="27"/>
      <c r="F518" s="27"/>
      <c r="G518" s="27"/>
    </row>
    <row r="519" spans="1:7" ht="15.75" customHeight="1" x14ac:dyDescent="0.3">
      <c r="A519" s="26"/>
      <c r="B519" s="27"/>
      <c r="C519" s="27"/>
      <c r="D519" s="27"/>
      <c r="E519" s="27"/>
      <c r="F519" s="27"/>
      <c r="G519" s="27"/>
    </row>
    <row r="520" spans="1:7" ht="15.75" customHeight="1" x14ac:dyDescent="0.3">
      <c r="A520" s="26"/>
      <c r="B520" s="27"/>
      <c r="C520" s="27"/>
      <c r="D520" s="27"/>
      <c r="E520" s="27"/>
      <c r="F520" s="27"/>
      <c r="G520" s="27"/>
    </row>
    <row r="521" spans="1:7" ht="15.75" customHeight="1" x14ac:dyDescent="0.3">
      <c r="A521" s="26"/>
      <c r="B521" s="27"/>
      <c r="C521" s="27"/>
      <c r="D521" s="27"/>
      <c r="E521" s="27"/>
      <c r="F521" s="27"/>
      <c r="G521" s="27"/>
    </row>
    <row r="522" spans="1:7" ht="15.75" customHeight="1" x14ac:dyDescent="0.3">
      <c r="A522" s="26"/>
      <c r="B522" s="27"/>
      <c r="C522" s="27"/>
      <c r="D522" s="27"/>
      <c r="E522" s="27"/>
      <c r="F522" s="27"/>
      <c r="G522" s="27"/>
    </row>
    <row r="523" spans="1:7" ht="15.75" customHeight="1" x14ac:dyDescent="0.3">
      <c r="A523" s="26"/>
      <c r="B523" s="27"/>
      <c r="C523" s="27"/>
      <c r="D523" s="27"/>
      <c r="E523" s="27"/>
      <c r="F523" s="27"/>
      <c r="G523" s="27"/>
    </row>
    <row r="524" spans="1:7" ht="15.75" customHeight="1" x14ac:dyDescent="0.3">
      <c r="A524" s="26"/>
      <c r="B524" s="27"/>
      <c r="C524" s="27"/>
      <c r="D524" s="27"/>
      <c r="E524" s="27"/>
      <c r="F524" s="27"/>
      <c r="G524" s="27"/>
    </row>
    <row r="525" spans="1:7" ht="15.75" customHeight="1" x14ac:dyDescent="0.3">
      <c r="A525" s="26"/>
      <c r="B525" s="27"/>
      <c r="C525" s="27"/>
      <c r="D525" s="27"/>
      <c r="E525" s="27"/>
      <c r="F525" s="27"/>
      <c r="G525" s="27"/>
    </row>
    <row r="526" spans="1:7" ht="15.75" customHeight="1" x14ac:dyDescent="0.3">
      <c r="A526" s="26"/>
      <c r="B526" s="27"/>
      <c r="C526" s="27"/>
      <c r="D526" s="27"/>
      <c r="E526" s="27"/>
      <c r="F526" s="27"/>
      <c r="G526" s="27"/>
    </row>
    <row r="527" spans="1:7" ht="15.75" customHeight="1" x14ac:dyDescent="0.3">
      <c r="A527" s="26"/>
      <c r="B527" s="27"/>
      <c r="C527" s="27"/>
      <c r="D527" s="27"/>
      <c r="E527" s="27"/>
      <c r="F527" s="27"/>
      <c r="G527" s="27"/>
    </row>
    <row r="528" spans="1:7" ht="15.75" customHeight="1" x14ac:dyDescent="0.3">
      <c r="A528" s="26"/>
      <c r="B528" s="27"/>
      <c r="C528" s="27"/>
      <c r="D528" s="27"/>
      <c r="E528" s="27"/>
      <c r="F528" s="27"/>
      <c r="G528" s="27"/>
    </row>
    <row r="529" spans="1:7" ht="15.75" customHeight="1" x14ac:dyDescent="0.3">
      <c r="A529" s="26"/>
      <c r="B529" s="27"/>
      <c r="C529" s="27"/>
      <c r="D529" s="27"/>
      <c r="E529" s="27"/>
      <c r="F529" s="27"/>
      <c r="G529" s="27"/>
    </row>
    <row r="530" spans="1:7" ht="15.75" customHeight="1" x14ac:dyDescent="0.3">
      <c r="A530" s="26"/>
      <c r="B530" s="27"/>
      <c r="C530" s="27"/>
      <c r="D530" s="27"/>
      <c r="E530" s="27"/>
      <c r="F530" s="27"/>
      <c r="G530" s="27"/>
    </row>
    <row r="531" spans="1:7" ht="15.75" customHeight="1" x14ac:dyDescent="0.3">
      <c r="A531" s="26"/>
      <c r="B531" s="27"/>
      <c r="C531" s="27"/>
      <c r="D531" s="27"/>
      <c r="E531" s="27"/>
      <c r="F531" s="27"/>
      <c r="G531" s="27"/>
    </row>
    <row r="532" spans="1:7" ht="15.75" customHeight="1" x14ac:dyDescent="0.3">
      <c r="A532" s="26"/>
      <c r="B532" s="27"/>
      <c r="C532" s="27"/>
      <c r="D532" s="27"/>
      <c r="E532" s="27"/>
      <c r="F532" s="27"/>
      <c r="G532" s="27"/>
    </row>
    <row r="533" spans="1:7" ht="15.75" customHeight="1" x14ac:dyDescent="0.3">
      <c r="A533" s="26"/>
      <c r="B533" s="27"/>
      <c r="C533" s="27"/>
      <c r="D533" s="27"/>
      <c r="E533" s="27"/>
      <c r="F533" s="27"/>
      <c r="G533" s="27"/>
    </row>
    <row r="534" spans="1:7" ht="15.75" customHeight="1" x14ac:dyDescent="0.3">
      <c r="A534" s="26"/>
      <c r="B534" s="27"/>
      <c r="C534" s="27"/>
      <c r="D534" s="27"/>
      <c r="E534" s="27"/>
      <c r="F534" s="27"/>
      <c r="G534" s="27"/>
    </row>
    <row r="535" spans="1:7" ht="15.75" customHeight="1" x14ac:dyDescent="0.3">
      <c r="A535" s="26"/>
      <c r="B535" s="27"/>
      <c r="C535" s="27"/>
      <c r="D535" s="27"/>
      <c r="E535" s="27"/>
      <c r="F535" s="27"/>
      <c r="G535" s="27"/>
    </row>
    <row r="536" spans="1:7" ht="15.75" customHeight="1" x14ac:dyDescent="0.3">
      <c r="A536" s="26"/>
      <c r="B536" s="27"/>
      <c r="C536" s="27"/>
      <c r="D536" s="27"/>
      <c r="E536" s="27"/>
      <c r="F536" s="27"/>
      <c r="G536" s="27"/>
    </row>
    <row r="537" spans="1:7" ht="15.75" customHeight="1" x14ac:dyDescent="0.3">
      <c r="A537" s="26"/>
      <c r="B537" s="27"/>
      <c r="C537" s="27"/>
      <c r="D537" s="27"/>
      <c r="E537" s="27"/>
      <c r="F537" s="27"/>
      <c r="G537" s="27"/>
    </row>
    <row r="538" spans="1:7" ht="15.75" customHeight="1" x14ac:dyDescent="0.3">
      <c r="A538" s="26"/>
      <c r="B538" s="27"/>
      <c r="C538" s="27"/>
      <c r="D538" s="27"/>
      <c r="E538" s="27"/>
      <c r="F538" s="27"/>
      <c r="G538" s="27"/>
    </row>
    <row r="539" spans="1:7" ht="15.75" customHeight="1" x14ac:dyDescent="0.3">
      <c r="A539" s="26"/>
      <c r="B539" s="27"/>
      <c r="C539" s="27"/>
      <c r="D539" s="27"/>
      <c r="E539" s="27"/>
      <c r="F539" s="27"/>
      <c r="G539" s="27"/>
    </row>
    <row r="540" spans="1:7" ht="15.75" customHeight="1" x14ac:dyDescent="0.3">
      <c r="A540" s="26"/>
      <c r="B540" s="27"/>
      <c r="C540" s="27"/>
      <c r="D540" s="27"/>
      <c r="E540" s="27"/>
      <c r="F540" s="27"/>
      <c r="G540" s="27"/>
    </row>
    <row r="541" spans="1:7" ht="15.75" customHeight="1" x14ac:dyDescent="0.3">
      <c r="A541" s="26"/>
      <c r="B541" s="27"/>
      <c r="C541" s="27"/>
      <c r="D541" s="27"/>
      <c r="E541" s="27"/>
      <c r="F541" s="27"/>
      <c r="G541" s="27"/>
    </row>
    <row r="542" spans="1:7" ht="15.75" customHeight="1" x14ac:dyDescent="0.3">
      <c r="A542" s="26"/>
      <c r="B542" s="27"/>
      <c r="C542" s="27"/>
      <c r="D542" s="27"/>
      <c r="E542" s="27"/>
      <c r="F542" s="27"/>
      <c r="G542" s="27"/>
    </row>
    <row r="543" spans="1:7" ht="15.75" customHeight="1" x14ac:dyDescent="0.3">
      <c r="A543" s="26"/>
      <c r="B543" s="27"/>
      <c r="C543" s="27"/>
      <c r="D543" s="27"/>
      <c r="E543" s="27"/>
      <c r="F543" s="27"/>
      <c r="G543" s="27"/>
    </row>
    <row r="544" spans="1:7" ht="15.75" customHeight="1" x14ac:dyDescent="0.3">
      <c r="A544" s="26"/>
      <c r="B544" s="27"/>
      <c r="C544" s="27"/>
      <c r="D544" s="27"/>
      <c r="E544" s="27"/>
      <c r="F544" s="27"/>
      <c r="G544" s="27"/>
    </row>
    <row r="545" spans="1:7" ht="15.75" customHeight="1" x14ac:dyDescent="0.3">
      <c r="A545" s="26"/>
      <c r="B545" s="27"/>
      <c r="C545" s="27"/>
      <c r="D545" s="27"/>
      <c r="E545" s="27"/>
      <c r="F545" s="27"/>
      <c r="G545" s="27"/>
    </row>
    <row r="546" spans="1:7" ht="15.75" customHeight="1" x14ac:dyDescent="0.3">
      <c r="A546" s="26"/>
      <c r="B546" s="27"/>
      <c r="C546" s="27"/>
      <c r="D546" s="27"/>
      <c r="E546" s="27"/>
      <c r="F546" s="27"/>
      <c r="G546" s="27"/>
    </row>
    <row r="547" spans="1:7" ht="15.75" customHeight="1" x14ac:dyDescent="0.3">
      <c r="A547" s="26"/>
      <c r="B547" s="27"/>
      <c r="C547" s="27"/>
      <c r="D547" s="27"/>
      <c r="E547" s="27"/>
      <c r="F547" s="27"/>
      <c r="G547" s="27"/>
    </row>
    <row r="548" spans="1:7" ht="15.75" customHeight="1" x14ac:dyDescent="0.3">
      <c r="A548" s="26"/>
      <c r="B548" s="27"/>
      <c r="C548" s="27"/>
      <c r="D548" s="27"/>
      <c r="E548" s="27"/>
      <c r="F548" s="27"/>
      <c r="G548" s="27"/>
    </row>
    <row r="549" spans="1:7" ht="15.75" customHeight="1" x14ac:dyDescent="0.3">
      <c r="A549" s="26"/>
      <c r="B549" s="27"/>
      <c r="C549" s="27"/>
      <c r="D549" s="27"/>
      <c r="E549" s="27"/>
      <c r="F549" s="27"/>
      <c r="G549" s="27"/>
    </row>
    <row r="550" spans="1:7" ht="15.75" customHeight="1" x14ac:dyDescent="0.3">
      <c r="A550" s="26"/>
      <c r="B550" s="27"/>
      <c r="C550" s="27"/>
      <c r="D550" s="27"/>
      <c r="E550" s="27"/>
      <c r="F550" s="27"/>
      <c r="G550" s="27"/>
    </row>
    <row r="551" spans="1:7" ht="15.75" customHeight="1" x14ac:dyDescent="0.3">
      <c r="A551" s="26"/>
      <c r="B551" s="27"/>
      <c r="C551" s="27"/>
      <c r="D551" s="27"/>
      <c r="E551" s="27"/>
      <c r="F551" s="27"/>
      <c r="G551" s="27"/>
    </row>
    <row r="552" spans="1:7" ht="15.75" customHeight="1" x14ac:dyDescent="0.3">
      <c r="A552" s="26"/>
      <c r="B552" s="27"/>
      <c r="C552" s="27"/>
      <c r="D552" s="27"/>
      <c r="E552" s="27"/>
      <c r="F552" s="27"/>
      <c r="G552" s="27"/>
    </row>
    <row r="553" spans="1:7" ht="15.75" customHeight="1" x14ac:dyDescent="0.3">
      <c r="A553" s="26"/>
      <c r="B553" s="27"/>
      <c r="C553" s="27"/>
      <c r="D553" s="27"/>
      <c r="E553" s="27"/>
      <c r="F553" s="27"/>
      <c r="G553" s="27"/>
    </row>
    <row r="554" spans="1:7" ht="15.75" customHeight="1" x14ac:dyDescent="0.3">
      <c r="A554" s="26"/>
      <c r="B554" s="27"/>
      <c r="C554" s="27"/>
      <c r="D554" s="27"/>
      <c r="E554" s="27"/>
      <c r="F554" s="27"/>
      <c r="G554" s="27"/>
    </row>
    <row r="555" spans="1:7" ht="15.75" customHeight="1" x14ac:dyDescent="0.3">
      <c r="A555" s="26"/>
      <c r="B555" s="27"/>
      <c r="C555" s="27"/>
      <c r="D555" s="27"/>
      <c r="E555" s="27"/>
      <c r="F555" s="27"/>
      <c r="G555" s="27"/>
    </row>
    <row r="556" spans="1:7" ht="15.75" customHeight="1" x14ac:dyDescent="0.3">
      <c r="A556" s="26"/>
      <c r="B556" s="27"/>
      <c r="C556" s="27"/>
      <c r="D556" s="27"/>
      <c r="E556" s="27"/>
      <c r="F556" s="27"/>
      <c r="G556" s="27"/>
    </row>
    <row r="557" spans="1:7" ht="15.75" customHeight="1" x14ac:dyDescent="0.3">
      <c r="A557" s="26"/>
      <c r="B557" s="27"/>
      <c r="C557" s="27"/>
      <c r="D557" s="27"/>
      <c r="E557" s="27"/>
      <c r="F557" s="27"/>
      <c r="G557" s="27"/>
    </row>
    <row r="558" spans="1:7" ht="15.75" customHeight="1" x14ac:dyDescent="0.3">
      <c r="A558" s="26"/>
      <c r="B558" s="27"/>
      <c r="C558" s="27"/>
      <c r="D558" s="27"/>
      <c r="E558" s="27"/>
      <c r="F558" s="27"/>
      <c r="G558" s="27"/>
    </row>
    <row r="559" spans="1:7" ht="15.75" customHeight="1" x14ac:dyDescent="0.3">
      <c r="A559" s="26"/>
      <c r="B559" s="27"/>
      <c r="C559" s="27"/>
      <c r="D559" s="27"/>
      <c r="E559" s="27"/>
      <c r="F559" s="27"/>
      <c r="G559" s="27"/>
    </row>
    <row r="560" spans="1:7" ht="15.75" customHeight="1" x14ac:dyDescent="0.3">
      <c r="A560" s="26"/>
      <c r="B560" s="27"/>
      <c r="C560" s="27"/>
      <c r="D560" s="27"/>
      <c r="E560" s="27"/>
      <c r="F560" s="27"/>
      <c r="G560" s="27"/>
    </row>
    <row r="561" spans="1:7" ht="15.75" customHeight="1" x14ac:dyDescent="0.3">
      <c r="A561" s="26"/>
      <c r="B561" s="27"/>
      <c r="C561" s="27"/>
      <c r="D561" s="27"/>
      <c r="E561" s="27"/>
      <c r="F561" s="27"/>
      <c r="G561" s="27"/>
    </row>
    <row r="562" spans="1:7" ht="15.75" customHeight="1" x14ac:dyDescent="0.3">
      <c r="A562" s="26"/>
      <c r="B562" s="27"/>
      <c r="C562" s="27"/>
      <c r="D562" s="27"/>
      <c r="E562" s="27"/>
      <c r="F562" s="27"/>
      <c r="G562" s="27"/>
    </row>
    <row r="563" spans="1:7" ht="15.75" customHeight="1" x14ac:dyDescent="0.3">
      <c r="A563" s="26"/>
      <c r="B563" s="27"/>
      <c r="C563" s="27"/>
      <c r="D563" s="27"/>
      <c r="E563" s="27"/>
      <c r="F563" s="27"/>
      <c r="G563" s="27"/>
    </row>
    <row r="564" spans="1:7" ht="15.75" customHeight="1" x14ac:dyDescent="0.3">
      <c r="A564" s="26"/>
      <c r="B564" s="27"/>
      <c r="C564" s="27"/>
      <c r="D564" s="27"/>
      <c r="E564" s="27"/>
      <c r="F564" s="27"/>
      <c r="G564" s="27"/>
    </row>
    <row r="565" spans="1:7" ht="15.75" customHeight="1" x14ac:dyDescent="0.3">
      <c r="A565" s="26"/>
      <c r="B565" s="27"/>
      <c r="C565" s="27"/>
      <c r="D565" s="27"/>
      <c r="E565" s="27"/>
      <c r="F565" s="27"/>
      <c r="G565" s="27"/>
    </row>
    <row r="566" spans="1:7" ht="15.75" customHeight="1" x14ac:dyDescent="0.3">
      <c r="A566" s="26"/>
      <c r="B566" s="27"/>
      <c r="C566" s="27"/>
      <c r="D566" s="27"/>
      <c r="E566" s="27"/>
      <c r="F566" s="27"/>
      <c r="G566" s="27"/>
    </row>
    <row r="567" spans="1:7" ht="15.75" customHeight="1" x14ac:dyDescent="0.3">
      <c r="A567" s="26"/>
      <c r="B567" s="27"/>
      <c r="C567" s="27"/>
      <c r="D567" s="27"/>
      <c r="E567" s="27"/>
      <c r="F567" s="27"/>
      <c r="G567" s="27"/>
    </row>
    <row r="568" spans="1:7" ht="15.75" customHeight="1" x14ac:dyDescent="0.3">
      <c r="A568" s="26"/>
      <c r="B568" s="27"/>
      <c r="C568" s="27"/>
      <c r="D568" s="27"/>
      <c r="E568" s="27"/>
      <c r="F568" s="27"/>
      <c r="G568" s="27"/>
    </row>
    <row r="569" spans="1:7" ht="15.75" customHeight="1" x14ac:dyDescent="0.3">
      <c r="A569" s="26"/>
      <c r="B569" s="27"/>
      <c r="C569" s="27"/>
      <c r="D569" s="27"/>
      <c r="E569" s="27"/>
      <c r="F569" s="27"/>
      <c r="G569" s="27"/>
    </row>
    <row r="570" spans="1:7" ht="15.75" customHeight="1" x14ac:dyDescent="0.3">
      <c r="A570" s="26"/>
      <c r="B570" s="27"/>
      <c r="C570" s="27"/>
      <c r="D570" s="27"/>
      <c r="E570" s="27"/>
      <c r="F570" s="27"/>
      <c r="G570" s="27"/>
    </row>
    <row r="571" spans="1:7" ht="15.75" customHeight="1" x14ac:dyDescent="0.3">
      <c r="A571" s="26"/>
      <c r="B571" s="27"/>
      <c r="C571" s="27"/>
      <c r="D571" s="27"/>
      <c r="E571" s="27"/>
      <c r="F571" s="27"/>
      <c r="G571" s="27"/>
    </row>
    <row r="572" spans="1:7" ht="15.75" customHeight="1" x14ac:dyDescent="0.3">
      <c r="A572" s="26"/>
      <c r="B572" s="27"/>
      <c r="C572" s="27"/>
      <c r="D572" s="27"/>
      <c r="E572" s="27"/>
      <c r="F572" s="27"/>
      <c r="G572" s="27"/>
    </row>
    <row r="573" spans="1:7" ht="15.75" customHeight="1" x14ac:dyDescent="0.3">
      <c r="A573" s="26"/>
      <c r="B573" s="27"/>
      <c r="C573" s="27"/>
      <c r="D573" s="27"/>
      <c r="E573" s="27"/>
      <c r="F573" s="27"/>
      <c r="G573" s="27"/>
    </row>
    <row r="574" spans="1:7" ht="15.75" customHeight="1" x14ac:dyDescent="0.3">
      <c r="A574" s="26"/>
      <c r="B574" s="27"/>
      <c r="C574" s="27"/>
      <c r="D574" s="27"/>
      <c r="E574" s="27"/>
      <c r="F574" s="27"/>
      <c r="G574" s="27"/>
    </row>
    <row r="575" spans="1:7" ht="15.75" customHeight="1" x14ac:dyDescent="0.3">
      <c r="A575" s="26"/>
      <c r="B575" s="27"/>
      <c r="C575" s="27"/>
      <c r="D575" s="27"/>
      <c r="E575" s="27"/>
      <c r="F575" s="27"/>
      <c r="G575" s="27"/>
    </row>
    <row r="576" spans="1:7" ht="15.75" customHeight="1" x14ac:dyDescent="0.3">
      <c r="A576" s="26"/>
      <c r="B576" s="27"/>
      <c r="C576" s="27"/>
      <c r="D576" s="27"/>
      <c r="E576" s="27"/>
      <c r="F576" s="27"/>
      <c r="G576" s="27"/>
    </row>
    <row r="577" spans="1:7" ht="15.75" customHeight="1" x14ac:dyDescent="0.3">
      <c r="A577" s="26"/>
      <c r="B577" s="27"/>
      <c r="C577" s="27"/>
      <c r="D577" s="27"/>
      <c r="E577" s="27"/>
      <c r="F577" s="27"/>
      <c r="G577" s="27"/>
    </row>
    <row r="578" spans="1:7" ht="15.75" customHeight="1" x14ac:dyDescent="0.3">
      <c r="A578" s="26"/>
      <c r="B578" s="27"/>
      <c r="C578" s="27"/>
      <c r="D578" s="27"/>
      <c r="E578" s="27"/>
      <c r="F578" s="27"/>
      <c r="G578" s="27"/>
    </row>
    <row r="579" spans="1:7" ht="15.75" customHeight="1" x14ac:dyDescent="0.3">
      <c r="A579" s="26"/>
      <c r="B579" s="27"/>
      <c r="C579" s="27"/>
      <c r="D579" s="27"/>
      <c r="E579" s="27"/>
      <c r="F579" s="27"/>
      <c r="G579" s="27"/>
    </row>
    <row r="580" spans="1:7" ht="15.75" customHeight="1" x14ac:dyDescent="0.3">
      <c r="A580" s="26"/>
      <c r="B580" s="27"/>
      <c r="C580" s="27"/>
      <c r="D580" s="27"/>
      <c r="E580" s="27"/>
      <c r="F580" s="27"/>
      <c r="G580" s="27"/>
    </row>
    <row r="581" spans="1:7" ht="15.75" customHeight="1" x14ac:dyDescent="0.3">
      <c r="A581" s="26"/>
      <c r="B581" s="27"/>
      <c r="C581" s="27"/>
      <c r="D581" s="27"/>
      <c r="E581" s="27"/>
      <c r="F581" s="27"/>
      <c r="G581" s="27"/>
    </row>
    <row r="582" spans="1:7" ht="15.75" customHeight="1" x14ac:dyDescent="0.3">
      <c r="A582" s="26"/>
      <c r="B582" s="27"/>
      <c r="C582" s="27"/>
      <c r="D582" s="27"/>
      <c r="E582" s="27"/>
      <c r="F582" s="27"/>
      <c r="G582" s="27"/>
    </row>
    <row r="583" spans="1:7" ht="15.75" customHeight="1" x14ac:dyDescent="0.3">
      <c r="A583" s="26"/>
      <c r="B583" s="27"/>
      <c r="C583" s="27"/>
      <c r="D583" s="27"/>
      <c r="E583" s="27"/>
      <c r="F583" s="27"/>
      <c r="G583" s="27"/>
    </row>
    <row r="584" spans="1:7" ht="15.75" customHeight="1" x14ac:dyDescent="0.3">
      <c r="A584" s="26"/>
      <c r="B584" s="27"/>
      <c r="C584" s="27"/>
      <c r="D584" s="27"/>
      <c r="E584" s="27"/>
      <c r="F584" s="27"/>
      <c r="G584" s="27"/>
    </row>
    <row r="585" spans="1:7" ht="15.75" customHeight="1" x14ac:dyDescent="0.3">
      <c r="A585" s="26"/>
      <c r="B585" s="27"/>
      <c r="C585" s="27"/>
      <c r="D585" s="27"/>
      <c r="E585" s="27"/>
      <c r="F585" s="27"/>
      <c r="G585" s="27"/>
    </row>
    <row r="586" spans="1:7" ht="15.75" customHeight="1" x14ac:dyDescent="0.3">
      <c r="A586" s="26"/>
      <c r="B586" s="27"/>
      <c r="C586" s="27"/>
      <c r="D586" s="27"/>
      <c r="E586" s="27"/>
      <c r="F586" s="27"/>
      <c r="G586" s="27"/>
    </row>
    <row r="587" spans="1:7" ht="15.75" customHeight="1" x14ac:dyDescent="0.3">
      <c r="A587" s="26"/>
      <c r="B587" s="27"/>
      <c r="C587" s="27"/>
      <c r="D587" s="27"/>
      <c r="E587" s="27"/>
      <c r="F587" s="27"/>
      <c r="G587" s="27"/>
    </row>
    <row r="588" spans="1:7" ht="15.75" customHeight="1" x14ac:dyDescent="0.3">
      <c r="A588" s="26"/>
      <c r="B588" s="27"/>
      <c r="C588" s="27"/>
      <c r="D588" s="27"/>
      <c r="E588" s="27"/>
      <c r="F588" s="27"/>
      <c r="G588" s="27"/>
    </row>
    <row r="589" spans="1:7" ht="15.75" customHeight="1" x14ac:dyDescent="0.3">
      <c r="A589" s="26"/>
      <c r="B589" s="27"/>
      <c r="C589" s="27"/>
      <c r="D589" s="27"/>
      <c r="E589" s="27"/>
      <c r="F589" s="27"/>
      <c r="G589" s="27"/>
    </row>
    <row r="590" spans="1:7" ht="15.75" customHeight="1" x14ac:dyDescent="0.3">
      <c r="A590" s="26"/>
      <c r="B590" s="27"/>
      <c r="C590" s="27"/>
      <c r="D590" s="27"/>
      <c r="E590" s="27"/>
      <c r="F590" s="27"/>
      <c r="G590" s="27"/>
    </row>
    <row r="591" spans="1:7" ht="15.75" customHeight="1" x14ac:dyDescent="0.3">
      <c r="A591" s="26"/>
      <c r="B591" s="27"/>
      <c r="C591" s="27"/>
      <c r="D591" s="27"/>
      <c r="E591" s="27"/>
      <c r="F591" s="27"/>
      <c r="G591" s="27"/>
    </row>
    <row r="592" spans="1:7" ht="15.75" customHeight="1" x14ac:dyDescent="0.3">
      <c r="A592" s="26"/>
      <c r="B592" s="27"/>
      <c r="C592" s="27"/>
      <c r="D592" s="27"/>
      <c r="E592" s="27"/>
      <c r="F592" s="27"/>
      <c r="G592" s="27"/>
    </row>
    <row r="593" spans="1:7" ht="15.75" customHeight="1" x14ac:dyDescent="0.3">
      <c r="A593" s="26"/>
      <c r="B593" s="27"/>
      <c r="C593" s="27"/>
      <c r="D593" s="27"/>
      <c r="E593" s="27"/>
      <c r="F593" s="27"/>
      <c r="G593" s="27"/>
    </row>
    <row r="594" spans="1:7" ht="15.75" customHeight="1" x14ac:dyDescent="0.3">
      <c r="A594" s="26"/>
      <c r="B594" s="27"/>
      <c r="C594" s="27"/>
      <c r="D594" s="27"/>
      <c r="E594" s="27"/>
      <c r="F594" s="27"/>
      <c r="G594" s="27"/>
    </row>
    <row r="595" spans="1:7" ht="15.75" customHeight="1" x14ac:dyDescent="0.3">
      <c r="A595" s="26"/>
      <c r="B595" s="27"/>
      <c r="C595" s="27"/>
      <c r="D595" s="27"/>
      <c r="E595" s="27"/>
      <c r="F595" s="27"/>
      <c r="G595" s="27"/>
    </row>
    <row r="596" spans="1:7" ht="15.75" customHeight="1" x14ac:dyDescent="0.3">
      <c r="A596" s="26"/>
      <c r="B596" s="27"/>
      <c r="C596" s="27"/>
      <c r="D596" s="27"/>
      <c r="E596" s="27"/>
      <c r="F596" s="27"/>
      <c r="G596" s="27"/>
    </row>
    <row r="597" spans="1:7" ht="15.75" customHeight="1" x14ac:dyDescent="0.3">
      <c r="A597" s="26"/>
      <c r="B597" s="27"/>
      <c r="C597" s="27"/>
      <c r="D597" s="27"/>
      <c r="E597" s="27"/>
      <c r="F597" s="27"/>
      <c r="G597" s="27"/>
    </row>
    <row r="598" spans="1:7" ht="15.75" customHeight="1" x14ac:dyDescent="0.3">
      <c r="A598" s="26"/>
      <c r="B598" s="27"/>
      <c r="C598" s="27"/>
      <c r="D598" s="27"/>
      <c r="E598" s="27"/>
      <c r="F598" s="27"/>
      <c r="G598" s="27"/>
    </row>
    <row r="599" spans="1:7" ht="15.75" customHeight="1" x14ac:dyDescent="0.3">
      <c r="A599" s="26"/>
      <c r="B599" s="27"/>
      <c r="C599" s="27"/>
      <c r="D599" s="27"/>
      <c r="E599" s="27"/>
      <c r="F599" s="27"/>
      <c r="G599" s="27"/>
    </row>
    <row r="600" spans="1:7" ht="15.75" customHeight="1" x14ac:dyDescent="0.3">
      <c r="A600" s="26"/>
      <c r="B600" s="27"/>
      <c r="C600" s="27"/>
      <c r="D600" s="27"/>
      <c r="E600" s="27"/>
      <c r="F600" s="27"/>
      <c r="G600" s="27"/>
    </row>
    <row r="601" spans="1:7" ht="15.75" customHeight="1" x14ac:dyDescent="0.3">
      <c r="A601" s="26"/>
      <c r="B601" s="27"/>
      <c r="C601" s="27"/>
      <c r="D601" s="27"/>
      <c r="E601" s="27"/>
      <c r="F601" s="27"/>
      <c r="G601" s="27"/>
    </row>
    <row r="602" spans="1:7" ht="15.75" customHeight="1" x14ac:dyDescent="0.3">
      <c r="A602" s="26"/>
      <c r="B602" s="27"/>
      <c r="C602" s="27"/>
      <c r="D602" s="27"/>
      <c r="E602" s="27"/>
      <c r="F602" s="27"/>
      <c r="G602" s="27"/>
    </row>
    <row r="603" spans="1:7" ht="15.75" customHeight="1" x14ac:dyDescent="0.3">
      <c r="A603" s="26"/>
      <c r="B603" s="27"/>
      <c r="C603" s="27"/>
      <c r="D603" s="27"/>
      <c r="E603" s="27"/>
      <c r="F603" s="27"/>
      <c r="G603" s="27"/>
    </row>
    <row r="604" spans="1:7" ht="15.75" customHeight="1" x14ac:dyDescent="0.3">
      <c r="A604" s="26"/>
      <c r="B604" s="27"/>
      <c r="C604" s="27"/>
      <c r="D604" s="27"/>
      <c r="E604" s="27"/>
      <c r="F604" s="27"/>
      <c r="G604" s="27"/>
    </row>
    <row r="605" spans="1:7" ht="15.75" customHeight="1" x14ac:dyDescent="0.3">
      <c r="A605" s="26"/>
      <c r="B605" s="27"/>
      <c r="C605" s="27"/>
      <c r="D605" s="27"/>
      <c r="E605" s="27"/>
      <c r="F605" s="27"/>
      <c r="G605" s="27"/>
    </row>
    <row r="606" spans="1:7" ht="15.75" customHeight="1" x14ac:dyDescent="0.3">
      <c r="A606" s="26"/>
      <c r="B606" s="27"/>
      <c r="C606" s="27"/>
      <c r="D606" s="27"/>
      <c r="E606" s="27"/>
      <c r="F606" s="27"/>
      <c r="G606" s="27"/>
    </row>
    <row r="607" spans="1:7" ht="15.75" customHeight="1" x14ac:dyDescent="0.3">
      <c r="A607" s="26"/>
      <c r="B607" s="27"/>
      <c r="C607" s="27"/>
      <c r="D607" s="27"/>
      <c r="E607" s="27"/>
      <c r="F607" s="27"/>
      <c r="G607" s="27"/>
    </row>
    <row r="608" spans="1:7" ht="15.75" customHeight="1" x14ac:dyDescent="0.3">
      <c r="A608" s="26"/>
      <c r="B608" s="27"/>
      <c r="C608" s="27"/>
      <c r="D608" s="27"/>
      <c r="E608" s="27"/>
      <c r="F608" s="27"/>
      <c r="G608" s="27"/>
    </row>
    <row r="609" spans="1:7" ht="15.75" customHeight="1" x14ac:dyDescent="0.3">
      <c r="A609" s="26"/>
      <c r="B609" s="27"/>
      <c r="C609" s="27"/>
      <c r="D609" s="27"/>
      <c r="E609" s="27"/>
      <c r="F609" s="27"/>
      <c r="G609" s="27"/>
    </row>
    <row r="610" spans="1:7" ht="15.75" customHeight="1" x14ac:dyDescent="0.3">
      <c r="A610" s="26"/>
      <c r="B610" s="27"/>
      <c r="C610" s="27"/>
      <c r="D610" s="27"/>
      <c r="E610" s="27"/>
      <c r="F610" s="27"/>
      <c r="G610" s="27"/>
    </row>
    <row r="611" spans="1:7" ht="15.75" customHeight="1" x14ac:dyDescent="0.3">
      <c r="A611" s="26"/>
      <c r="B611" s="27"/>
      <c r="C611" s="27"/>
      <c r="D611" s="27"/>
      <c r="E611" s="27"/>
      <c r="F611" s="27"/>
      <c r="G611" s="27"/>
    </row>
    <row r="612" spans="1:7" ht="15.75" customHeight="1" x14ac:dyDescent="0.3">
      <c r="A612" s="26"/>
      <c r="B612" s="27"/>
      <c r="C612" s="27"/>
      <c r="D612" s="27"/>
      <c r="E612" s="27"/>
      <c r="F612" s="27"/>
      <c r="G612" s="27"/>
    </row>
    <row r="613" spans="1:7" ht="15.75" customHeight="1" x14ac:dyDescent="0.3">
      <c r="A613" s="26"/>
      <c r="B613" s="27"/>
      <c r="C613" s="27"/>
      <c r="D613" s="27"/>
      <c r="E613" s="27"/>
      <c r="F613" s="27"/>
      <c r="G613" s="27"/>
    </row>
    <row r="614" spans="1:7" ht="15.75" customHeight="1" x14ac:dyDescent="0.3">
      <c r="A614" s="26"/>
      <c r="B614" s="27"/>
      <c r="C614" s="27"/>
      <c r="D614" s="27"/>
      <c r="E614" s="27"/>
      <c r="F614" s="27"/>
      <c r="G614" s="27"/>
    </row>
    <row r="615" spans="1:7" ht="15.75" customHeight="1" x14ac:dyDescent="0.3">
      <c r="A615" s="26"/>
      <c r="B615" s="27"/>
      <c r="C615" s="27"/>
      <c r="D615" s="27"/>
      <c r="E615" s="27"/>
      <c r="F615" s="27"/>
      <c r="G615" s="27"/>
    </row>
    <row r="616" spans="1:7" ht="15.75" customHeight="1" x14ac:dyDescent="0.3">
      <c r="A616" s="26"/>
      <c r="B616" s="27"/>
      <c r="C616" s="27"/>
      <c r="D616" s="27"/>
      <c r="E616" s="27"/>
      <c r="F616" s="27"/>
      <c r="G616" s="27"/>
    </row>
    <row r="617" spans="1:7" ht="15.75" customHeight="1" x14ac:dyDescent="0.3">
      <c r="A617" s="26"/>
      <c r="B617" s="27"/>
      <c r="C617" s="27"/>
      <c r="D617" s="27"/>
      <c r="E617" s="27"/>
      <c r="F617" s="27"/>
      <c r="G617" s="27"/>
    </row>
    <row r="618" spans="1:7" ht="15.75" customHeight="1" x14ac:dyDescent="0.3">
      <c r="A618" s="26"/>
      <c r="B618" s="27"/>
      <c r="C618" s="27"/>
      <c r="D618" s="27"/>
      <c r="E618" s="27"/>
      <c r="F618" s="27"/>
      <c r="G618" s="27"/>
    </row>
    <row r="619" spans="1:7" ht="15.75" customHeight="1" x14ac:dyDescent="0.3">
      <c r="A619" s="26"/>
      <c r="B619" s="27"/>
      <c r="C619" s="27"/>
      <c r="D619" s="27"/>
      <c r="E619" s="27"/>
      <c r="F619" s="27"/>
      <c r="G619" s="27"/>
    </row>
    <row r="620" spans="1:7" ht="15.75" customHeight="1" x14ac:dyDescent="0.3">
      <c r="A620" s="26"/>
      <c r="B620" s="27"/>
      <c r="C620" s="27"/>
      <c r="D620" s="27"/>
      <c r="E620" s="27"/>
      <c r="F620" s="27"/>
      <c r="G620" s="27"/>
    </row>
    <row r="621" spans="1:7" ht="15.75" customHeight="1" x14ac:dyDescent="0.3">
      <c r="A621" s="26"/>
      <c r="B621" s="27"/>
      <c r="C621" s="27"/>
      <c r="D621" s="27"/>
      <c r="E621" s="27"/>
      <c r="F621" s="27"/>
      <c r="G621" s="27"/>
    </row>
    <row r="622" spans="1:7" ht="15.75" customHeight="1" x14ac:dyDescent="0.3">
      <c r="A622" s="26"/>
      <c r="B622" s="27"/>
      <c r="C622" s="27"/>
      <c r="D622" s="27"/>
      <c r="E622" s="27"/>
      <c r="F622" s="27"/>
      <c r="G622" s="27"/>
    </row>
    <row r="623" spans="1:7" ht="15.75" customHeight="1" x14ac:dyDescent="0.3">
      <c r="A623" s="26"/>
      <c r="B623" s="27"/>
      <c r="C623" s="27"/>
      <c r="D623" s="27"/>
      <c r="E623" s="27"/>
      <c r="F623" s="27"/>
      <c r="G623" s="27"/>
    </row>
    <row r="624" spans="1:7" ht="15.75" customHeight="1" x14ac:dyDescent="0.3">
      <c r="A624" s="26"/>
      <c r="B624" s="27"/>
      <c r="C624" s="27"/>
      <c r="D624" s="27"/>
      <c r="E624" s="27"/>
      <c r="F624" s="27"/>
      <c r="G624" s="27"/>
    </row>
    <row r="625" spans="1:7" ht="15.75" customHeight="1" x14ac:dyDescent="0.3">
      <c r="A625" s="26"/>
      <c r="B625" s="27"/>
      <c r="C625" s="27"/>
      <c r="D625" s="27"/>
      <c r="E625" s="27"/>
      <c r="F625" s="27"/>
      <c r="G625" s="27"/>
    </row>
    <row r="626" spans="1:7" ht="15.75" customHeight="1" x14ac:dyDescent="0.3">
      <c r="A626" s="26"/>
      <c r="B626" s="27"/>
      <c r="C626" s="27"/>
      <c r="D626" s="27"/>
      <c r="E626" s="27"/>
      <c r="F626" s="27"/>
      <c r="G626" s="27"/>
    </row>
    <row r="627" spans="1:7" ht="15.75" customHeight="1" x14ac:dyDescent="0.3">
      <c r="A627" s="26"/>
      <c r="B627" s="27"/>
      <c r="C627" s="27"/>
      <c r="D627" s="27"/>
      <c r="E627" s="27"/>
      <c r="F627" s="27"/>
      <c r="G627" s="27"/>
    </row>
    <row r="628" spans="1:7" ht="15.75" customHeight="1" x14ac:dyDescent="0.3">
      <c r="A628" s="26"/>
      <c r="B628" s="27"/>
      <c r="C628" s="27"/>
      <c r="D628" s="27"/>
      <c r="E628" s="27"/>
      <c r="F628" s="27"/>
      <c r="G628" s="27"/>
    </row>
    <row r="629" spans="1:7" ht="15.75" customHeight="1" x14ac:dyDescent="0.3">
      <c r="A629" s="26"/>
      <c r="B629" s="27"/>
      <c r="C629" s="27"/>
      <c r="D629" s="27"/>
      <c r="E629" s="27"/>
      <c r="F629" s="27"/>
      <c r="G629" s="27"/>
    </row>
    <row r="630" spans="1:7" ht="15.75" customHeight="1" x14ac:dyDescent="0.3">
      <c r="A630" s="26"/>
      <c r="B630" s="27"/>
      <c r="C630" s="27"/>
      <c r="D630" s="27"/>
      <c r="E630" s="27"/>
      <c r="F630" s="27"/>
      <c r="G630" s="27"/>
    </row>
    <row r="631" spans="1:7" ht="15.75" customHeight="1" x14ac:dyDescent="0.3">
      <c r="A631" s="26"/>
      <c r="B631" s="27"/>
      <c r="C631" s="27"/>
      <c r="D631" s="27"/>
      <c r="E631" s="27"/>
      <c r="F631" s="27"/>
      <c r="G631" s="27"/>
    </row>
    <row r="632" spans="1:7" ht="15.75" customHeight="1" x14ac:dyDescent="0.3">
      <c r="A632" s="26"/>
      <c r="B632" s="27"/>
      <c r="C632" s="27"/>
      <c r="D632" s="27"/>
      <c r="E632" s="27"/>
      <c r="F632" s="27"/>
      <c r="G632" s="27"/>
    </row>
    <row r="633" spans="1:7" ht="15.75" customHeight="1" x14ac:dyDescent="0.3">
      <c r="A633" s="26"/>
      <c r="B633" s="27"/>
      <c r="C633" s="27"/>
      <c r="D633" s="27"/>
      <c r="E633" s="27"/>
      <c r="F633" s="27"/>
      <c r="G633" s="27"/>
    </row>
    <row r="634" spans="1:7" ht="15.75" customHeight="1" x14ac:dyDescent="0.3">
      <c r="A634" s="26"/>
      <c r="B634" s="27"/>
      <c r="C634" s="27"/>
      <c r="D634" s="27"/>
      <c r="E634" s="27"/>
      <c r="F634" s="27"/>
      <c r="G634" s="27"/>
    </row>
    <row r="635" spans="1:7" ht="15.75" customHeight="1" x14ac:dyDescent="0.3">
      <c r="A635" s="26"/>
      <c r="B635" s="27"/>
      <c r="C635" s="27"/>
      <c r="D635" s="27"/>
      <c r="E635" s="27"/>
      <c r="F635" s="27"/>
      <c r="G635" s="27"/>
    </row>
    <row r="636" spans="1:7" ht="15.75" customHeight="1" x14ac:dyDescent="0.3">
      <c r="A636" s="26"/>
      <c r="B636" s="27"/>
      <c r="C636" s="27"/>
      <c r="D636" s="27"/>
      <c r="E636" s="27"/>
      <c r="F636" s="27"/>
      <c r="G636" s="27"/>
    </row>
    <row r="637" spans="1:7" ht="15.75" customHeight="1" x14ac:dyDescent="0.3">
      <c r="A637" s="26"/>
      <c r="B637" s="27"/>
      <c r="C637" s="27"/>
      <c r="D637" s="27"/>
      <c r="E637" s="27"/>
      <c r="F637" s="27"/>
      <c r="G637" s="27"/>
    </row>
    <row r="638" spans="1:7" ht="15.75" customHeight="1" x14ac:dyDescent="0.3">
      <c r="A638" s="26"/>
      <c r="B638" s="27"/>
      <c r="C638" s="27"/>
      <c r="D638" s="27"/>
      <c r="E638" s="27"/>
      <c r="F638" s="27"/>
      <c r="G638" s="27"/>
    </row>
    <row r="639" spans="1:7" ht="15.75" customHeight="1" x14ac:dyDescent="0.3">
      <c r="A639" s="26"/>
      <c r="B639" s="27"/>
      <c r="C639" s="27"/>
      <c r="D639" s="27"/>
      <c r="E639" s="27"/>
      <c r="F639" s="27"/>
      <c r="G639" s="27"/>
    </row>
    <row r="640" spans="1:7" ht="15.75" customHeight="1" x14ac:dyDescent="0.3">
      <c r="A640" s="26"/>
      <c r="B640" s="27"/>
      <c r="C640" s="27"/>
      <c r="D640" s="27"/>
      <c r="E640" s="27"/>
      <c r="F640" s="27"/>
      <c r="G640" s="27"/>
    </row>
    <row r="641" spans="1:7" ht="15.75" customHeight="1" x14ac:dyDescent="0.3">
      <c r="A641" s="26"/>
      <c r="B641" s="27"/>
      <c r="C641" s="27"/>
      <c r="D641" s="27"/>
      <c r="E641" s="27"/>
      <c r="F641" s="27"/>
      <c r="G641" s="27"/>
    </row>
    <row r="642" spans="1:7" ht="15.75" customHeight="1" x14ac:dyDescent="0.3">
      <c r="A642" s="26"/>
      <c r="B642" s="27"/>
      <c r="C642" s="27"/>
      <c r="D642" s="27"/>
      <c r="E642" s="27"/>
      <c r="F642" s="27"/>
      <c r="G642" s="27"/>
    </row>
    <row r="643" spans="1:7" ht="15.75" customHeight="1" x14ac:dyDescent="0.3">
      <c r="A643" s="26"/>
      <c r="B643" s="27"/>
      <c r="C643" s="27"/>
      <c r="D643" s="27"/>
      <c r="E643" s="27"/>
      <c r="F643" s="27"/>
      <c r="G643" s="27"/>
    </row>
    <row r="644" spans="1:7" ht="15.75" customHeight="1" x14ac:dyDescent="0.3">
      <c r="A644" s="26"/>
      <c r="B644" s="27"/>
      <c r="C644" s="27"/>
      <c r="D644" s="27"/>
      <c r="E644" s="27"/>
      <c r="F644" s="27"/>
      <c r="G644" s="27"/>
    </row>
    <row r="645" spans="1:7" ht="15.75" customHeight="1" x14ac:dyDescent="0.3">
      <c r="A645" s="26"/>
      <c r="B645" s="27"/>
      <c r="C645" s="27"/>
      <c r="D645" s="27"/>
      <c r="E645" s="27"/>
      <c r="F645" s="27"/>
      <c r="G645" s="27"/>
    </row>
    <row r="646" spans="1:7" ht="15.75" customHeight="1" x14ac:dyDescent="0.3">
      <c r="A646" s="26"/>
      <c r="B646" s="27"/>
      <c r="C646" s="27"/>
      <c r="D646" s="27"/>
      <c r="E646" s="27"/>
      <c r="F646" s="27"/>
      <c r="G646" s="27"/>
    </row>
    <row r="647" spans="1:7" ht="15.75" customHeight="1" x14ac:dyDescent="0.3">
      <c r="A647" s="26"/>
      <c r="B647" s="27"/>
      <c r="C647" s="27"/>
      <c r="D647" s="27"/>
      <c r="E647" s="27"/>
      <c r="F647" s="27"/>
      <c r="G647" s="27"/>
    </row>
    <row r="648" spans="1:7" ht="15.75" customHeight="1" x14ac:dyDescent="0.3">
      <c r="A648" s="26"/>
      <c r="B648" s="27"/>
      <c r="C648" s="27"/>
      <c r="D648" s="27"/>
      <c r="E648" s="27"/>
      <c r="F648" s="27"/>
      <c r="G648" s="27"/>
    </row>
    <row r="649" spans="1:7" ht="15.75" customHeight="1" x14ac:dyDescent="0.3">
      <c r="A649" s="26"/>
      <c r="B649" s="27"/>
      <c r="C649" s="27"/>
      <c r="D649" s="27"/>
      <c r="E649" s="27"/>
      <c r="F649" s="27"/>
      <c r="G649" s="27"/>
    </row>
    <row r="650" spans="1:7" ht="15.75" customHeight="1" x14ac:dyDescent="0.3">
      <c r="A650" s="26"/>
      <c r="B650" s="27"/>
      <c r="C650" s="27"/>
      <c r="D650" s="27"/>
      <c r="E650" s="27"/>
      <c r="F650" s="27"/>
      <c r="G650" s="27"/>
    </row>
    <row r="651" spans="1:7" ht="15.75" customHeight="1" x14ac:dyDescent="0.3">
      <c r="A651" s="26"/>
      <c r="B651" s="27"/>
      <c r="C651" s="27"/>
      <c r="D651" s="27"/>
      <c r="E651" s="27"/>
      <c r="F651" s="27"/>
      <c r="G651" s="27"/>
    </row>
    <row r="652" spans="1:7" ht="15.75" customHeight="1" x14ac:dyDescent="0.3">
      <c r="A652" s="26"/>
      <c r="B652" s="27"/>
      <c r="C652" s="27"/>
      <c r="D652" s="27"/>
      <c r="E652" s="27"/>
      <c r="F652" s="27"/>
      <c r="G652" s="27"/>
    </row>
    <row r="653" spans="1:7" ht="15.75" customHeight="1" x14ac:dyDescent="0.3">
      <c r="A653" s="26"/>
      <c r="B653" s="27"/>
      <c r="C653" s="27"/>
      <c r="D653" s="27"/>
      <c r="E653" s="27"/>
      <c r="F653" s="27"/>
      <c r="G653" s="27"/>
    </row>
    <row r="654" spans="1:7" ht="15.75" customHeight="1" x14ac:dyDescent="0.3">
      <c r="A654" s="26"/>
      <c r="B654" s="27"/>
      <c r="C654" s="27"/>
      <c r="D654" s="27"/>
      <c r="E654" s="27"/>
      <c r="F654" s="27"/>
      <c r="G654" s="27"/>
    </row>
    <row r="655" spans="1:7" ht="15.75" customHeight="1" x14ac:dyDescent="0.3">
      <c r="A655" s="26"/>
      <c r="B655" s="27"/>
      <c r="C655" s="27"/>
      <c r="D655" s="27"/>
      <c r="E655" s="27"/>
      <c r="F655" s="27"/>
      <c r="G655" s="27"/>
    </row>
    <row r="656" spans="1:7" ht="15.75" customHeight="1" x14ac:dyDescent="0.3">
      <c r="A656" s="26"/>
      <c r="B656" s="27"/>
      <c r="C656" s="27"/>
      <c r="D656" s="27"/>
      <c r="E656" s="27"/>
      <c r="F656" s="27"/>
      <c r="G656" s="27"/>
    </row>
    <row r="657" spans="1:7" ht="15.75" customHeight="1" x14ac:dyDescent="0.3">
      <c r="A657" s="26"/>
      <c r="B657" s="27"/>
      <c r="C657" s="27"/>
      <c r="D657" s="27"/>
      <c r="E657" s="27"/>
      <c r="F657" s="27"/>
      <c r="G657" s="27"/>
    </row>
    <row r="658" spans="1:7" ht="15.75" customHeight="1" x14ac:dyDescent="0.3">
      <c r="A658" s="26"/>
      <c r="B658" s="27"/>
      <c r="C658" s="27"/>
      <c r="D658" s="27"/>
      <c r="E658" s="27"/>
      <c r="F658" s="27"/>
      <c r="G658" s="27"/>
    </row>
    <row r="659" spans="1:7" ht="15.75" customHeight="1" x14ac:dyDescent="0.3">
      <c r="A659" s="26"/>
      <c r="B659" s="27"/>
      <c r="C659" s="27"/>
      <c r="D659" s="27"/>
      <c r="E659" s="27"/>
      <c r="F659" s="27"/>
      <c r="G659" s="27"/>
    </row>
    <row r="660" spans="1:7" ht="15.75" customHeight="1" x14ac:dyDescent="0.3">
      <c r="A660" s="26"/>
      <c r="B660" s="27"/>
      <c r="C660" s="27"/>
      <c r="D660" s="27"/>
      <c r="E660" s="27"/>
      <c r="F660" s="27"/>
      <c r="G660" s="27"/>
    </row>
    <row r="661" spans="1:7" ht="15.75" customHeight="1" x14ac:dyDescent="0.3">
      <c r="A661" s="26"/>
      <c r="B661" s="27"/>
      <c r="C661" s="27"/>
      <c r="D661" s="27"/>
      <c r="E661" s="27"/>
      <c r="F661" s="27"/>
      <c r="G661" s="27"/>
    </row>
    <row r="662" spans="1:7" ht="15.75" customHeight="1" x14ac:dyDescent="0.3">
      <c r="A662" s="26"/>
      <c r="B662" s="27"/>
      <c r="C662" s="27"/>
      <c r="D662" s="27"/>
      <c r="E662" s="27"/>
      <c r="F662" s="27"/>
      <c r="G662" s="27"/>
    </row>
    <row r="663" spans="1:7" ht="15.75" customHeight="1" x14ac:dyDescent="0.3">
      <c r="A663" s="26"/>
      <c r="B663" s="27"/>
      <c r="C663" s="27"/>
      <c r="D663" s="27"/>
      <c r="E663" s="27"/>
      <c r="F663" s="27"/>
      <c r="G663" s="27"/>
    </row>
    <row r="664" spans="1:7" ht="15.75" customHeight="1" x14ac:dyDescent="0.3">
      <c r="A664" s="26"/>
      <c r="B664" s="27"/>
      <c r="C664" s="27"/>
      <c r="D664" s="27"/>
      <c r="E664" s="27"/>
      <c r="F664" s="27"/>
      <c r="G664" s="27"/>
    </row>
    <row r="665" spans="1:7" ht="15.75" customHeight="1" x14ac:dyDescent="0.3">
      <c r="A665" s="26"/>
      <c r="B665" s="27"/>
      <c r="C665" s="27"/>
      <c r="D665" s="27"/>
      <c r="E665" s="27"/>
      <c r="F665" s="27"/>
      <c r="G665" s="27"/>
    </row>
    <row r="666" spans="1:7" ht="15.75" customHeight="1" x14ac:dyDescent="0.3">
      <c r="A666" s="26"/>
      <c r="B666" s="27"/>
      <c r="C666" s="27"/>
      <c r="D666" s="27"/>
      <c r="E666" s="27"/>
      <c r="F666" s="27"/>
      <c r="G666" s="27"/>
    </row>
    <row r="667" spans="1:7" ht="15.75" customHeight="1" x14ac:dyDescent="0.3">
      <c r="A667" s="26"/>
      <c r="B667" s="27"/>
      <c r="C667" s="27"/>
      <c r="D667" s="27"/>
      <c r="E667" s="27"/>
      <c r="F667" s="27"/>
      <c r="G667" s="27"/>
    </row>
    <row r="668" spans="1:7" ht="15.75" customHeight="1" x14ac:dyDescent="0.3">
      <c r="A668" s="26"/>
      <c r="B668" s="27"/>
      <c r="C668" s="27"/>
      <c r="D668" s="27"/>
      <c r="E668" s="27"/>
      <c r="F668" s="27"/>
      <c r="G668" s="27"/>
    </row>
    <row r="669" spans="1:7" ht="15.75" customHeight="1" x14ac:dyDescent="0.3">
      <c r="A669" s="26"/>
      <c r="B669" s="27"/>
      <c r="C669" s="27"/>
      <c r="D669" s="27"/>
      <c r="E669" s="27"/>
      <c r="F669" s="27"/>
      <c r="G669" s="27"/>
    </row>
    <row r="670" spans="1:7" ht="15.75" customHeight="1" x14ac:dyDescent="0.3">
      <c r="A670" s="26"/>
      <c r="B670" s="27"/>
      <c r="C670" s="27"/>
      <c r="D670" s="27"/>
      <c r="E670" s="27"/>
      <c r="F670" s="27"/>
      <c r="G670" s="27"/>
    </row>
    <row r="671" spans="1:7" ht="15.75" customHeight="1" x14ac:dyDescent="0.3">
      <c r="A671" s="26"/>
      <c r="B671" s="27"/>
      <c r="C671" s="27"/>
      <c r="D671" s="27"/>
      <c r="E671" s="27"/>
      <c r="F671" s="27"/>
      <c r="G671" s="27"/>
    </row>
    <row r="672" spans="1:7" ht="15.75" customHeight="1" x14ac:dyDescent="0.3">
      <c r="A672" s="26"/>
      <c r="B672" s="27"/>
      <c r="C672" s="27"/>
      <c r="D672" s="27"/>
      <c r="E672" s="27"/>
      <c r="F672" s="27"/>
      <c r="G672" s="27"/>
    </row>
    <row r="673" spans="1:7" ht="15.75" customHeight="1" x14ac:dyDescent="0.3">
      <c r="A673" s="26"/>
      <c r="B673" s="27"/>
      <c r="C673" s="27"/>
      <c r="D673" s="27"/>
      <c r="E673" s="27"/>
      <c r="F673" s="27"/>
      <c r="G673" s="27"/>
    </row>
    <row r="674" spans="1:7" ht="15.75" customHeight="1" x14ac:dyDescent="0.3">
      <c r="A674" s="26"/>
      <c r="B674" s="27"/>
      <c r="C674" s="27"/>
      <c r="D674" s="27"/>
      <c r="E674" s="27"/>
      <c r="F674" s="27"/>
      <c r="G674" s="27"/>
    </row>
    <row r="675" spans="1:7" ht="15.75" customHeight="1" x14ac:dyDescent="0.3">
      <c r="A675" s="26"/>
      <c r="B675" s="27"/>
      <c r="C675" s="27"/>
      <c r="D675" s="27"/>
      <c r="E675" s="27"/>
      <c r="F675" s="27"/>
      <c r="G675" s="27"/>
    </row>
    <row r="676" spans="1:7" ht="15.75" customHeight="1" x14ac:dyDescent="0.3">
      <c r="A676" s="26"/>
      <c r="B676" s="27"/>
      <c r="C676" s="27"/>
      <c r="D676" s="27"/>
      <c r="E676" s="27"/>
      <c r="F676" s="27"/>
      <c r="G676" s="27"/>
    </row>
    <row r="677" spans="1:7" ht="15.75" customHeight="1" x14ac:dyDescent="0.3">
      <c r="A677" s="26"/>
      <c r="B677" s="27"/>
      <c r="C677" s="27"/>
      <c r="D677" s="27"/>
      <c r="E677" s="27"/>
      <c r="F677" s="27"/>
      <c r="G677" s="27"/>
    </row>
    <row r="678" spans="1:7" ht="15.75" customHeight="1" x14ac:dyDescent="0.3">
      <c r="A678" s="26"/>
      <c r="B678" s="27"/>
      <c r="C678" s="27"/>
      <c r="D678" s="27"/>
      <c r="E678" s="27"/>
      <c r="F678" s="27"/>
      <c r="G678" s="27"/>
    </row>
    <row r="679" spans="1:7" ht="15.75" customHeight="1" x14ac:dyDescent="0.3">
      <c r="A679" s="26"/>
      <c r="B679" s="27"/>
      <c r="C679" s="27"/>
      <c r="D679" s="27"/>
      <c r="E679" s="27"/>
      <c r="F679" s="27"/>
      <c r="G679" s="27"/>
    </row>
    <row r="680" spans="1:7" ht="15.75" customHeight="1" x14ac:dyDescent="0.3">
      <c r="A680" s="26"/>
      <c r="B680" s="27"/>
      <c r="C680" s="27"/>
      <c r="D680" s="27"/>
      <c r="E680" s="27"/>
      <c r="F680" s="27"/>
      <c r="G680" s="27"/>
    </row>
    <row r="681" spans="1:7" ht="15.75" customHeight="1" x14ac:dyDescent="0.3">
      <c r="A681" s="26"/>
      <c r="B681" s="27"/>
      <c r="C681" s="27"/>
      <c r="D681" s="27"/>
      <c r="E681" s="27"/>
      <c r="F681" s="27"/>
      <c r="G681" s="27"/>
    </row>
    <row r="682" spans="1:7" ht="15.75" customHeight="1" x14ac:dyDescent="0.3">
      <c r="A682" s="26"/>
      <c r="B682" s="27"/>
      <c r="C682" s="27"/>
      <c r="D682" s="27"/>
      <c r="E682" s="27"/>
      <c r="F682" s="27"/>
      <c r="G682" s="27"/>
    </row>
    <row r="683" spans="1:7" ht="15.75" customHeight="1" x14ac:dyDescent="0.3">
      <c r="A683" s="26"/>
      <c r="B683" s="27"/>
      <c r="C683" s="27"/>
      <c r="D683" s="27"/>
      <c r="E683" s="27"/>
      <c r="F683" s="27"/>
      <c r="G683" s="27"/>
    </row>
    <row r="684" spans="1:7" ht="15.75" customHeight="1" x14ac:dyDescent="0.3">
      <c r="A684" s="26"/>
      <c r="B684" s="27"/>
      <c r="C684" s="27"/>
      <c r="D684" s="27"/>
      <c r="E684" s="27"/>
      <c r="F684" s="27"/>
      <c r="G684" s="27"/>
    </row>
    <row r="685" spans="1:7" ht="15.75" customHeight="1" x14ac:dyDescent="0.3">
      <c r="A685" s="26"/>
      <c r="B685" s="27"/>
      <c r="C685" s="27"/>
      <c r="D685" s="27"/>
      <c r="E685" s="27"/>
      <c r="F685" s="27"/>
      <c r="G685" s="27"/>
    </row>
    <row r="686" spans="1:7" ht="15.75" customHeight="1" x14ac:dyDescent="0.3">
      <c r="A686" s="26"/>
      <c r="B686" s="27"/>
      <c r="C686" s="27"/>
      <c r="D686" s="27"/>
      <c r="E686" s="27"/>
      <c r="F686" s="27"/>
      <c r="G686" s="27"/>
    </row>
    <row r="687" spans="1:7" ht="15.75" customHeight="1" x14ac:dyDescent="0.3">
      <c r="A687" s="26"/>
      <c r="B687" s="27"/>
      <c r="C687" s="27"/>
      <c r="D687" s="27"/>
      <c r="E687" s="27"/>
      <c r="F687" s="27"/>
      <c r="G687" s="27"/>
    </row>
    <row r="688" spans="1:7" ht="15.75" customHeight="1" x14ac:dyDescent="0.3">
      <c r="A688" s="26"/>
      <c r="B688" s="27"/>
      <c r="C688" s="27"/>
      <c r="D688" s="27"/>
      <c r="E688" s="27"/>
      <c r="F688" s="27"/>
      <c r="G688" s="27"/>
    </row>
    <row r="689" spans="1:7" ht="15.75" customHeight="1" x14ac:dyDescent="0.3">
      <c r="A689" s="26"/>
      <c r="B689" s="27"/>
      <c r="C689" s="27"/>
      <c r="D689" s="27"/>
      <c r="E689" s="27"/>
      <c r="F689" s="27"/>
      <c r="G689" s="27"/>
    </row>
    <row r="690" spans="1:7" ht="15.75" customHeight="1" x14ac:dyDescent="0.3">
      <c r="A690" s="26"/>
      <c r="B690" s="27"/>
      <c r="C690" s="27"/>
      <c r="D690" s="27"/>
      <c r="E690" s="27"/>
      <c r="F690" s="27"/>
      <c r="G690" s="27"/>
    </row>
    <row r="691" spans="1:7" ht="15.75" customHeight="1" x14ac:dyDescent="0.3">
      <c r="A691" s="26"/>
      <c r="B691" s="27"/>
      <c r="C691" s="27"/>
      <c r="D691" s="27"/>
      <c r="E691" s="27"/>
      <c r="F691" s="27"/>
      <c r="G691" s="27"/>
    </row>
    <row r="692" spans="1:7" ht="15.75" customHeight="1" x14ac:dyDescent="0.3">
      <c r="A692" s="26"/>
      <c r="B692" s="27"/>
      <c r="C692" s="27"/>
      <c r="D692" s="27"/>
      <c r="E692" s="27"/>
      <c r="F692" s="27"/>
      <c r="G692" s="27"/>
    </row>
    <row r="693" spans="1:7" ht="15.75" customHeight="1" x14ac:dyDescent="0.3">
      <c r="A693" s="26"/>
      <c r="B693" s="27"/>
      <c r="C693" s="27"/>
      <c r="D693" s="27"/>
      <c r="E693" s="27"/>
      <c r="F693" s="27"/>
      <c r="G693" s="27"/>
    </row>
    <row r="694" spans="1:7" ht="15.75" customHeight="1" x14ac:dyDescent="0.3">
      <c r="A694" s="26"/>
      <c r="B694" s="27"/>
      <c r="C694" s="27"/>
      <c r="D694" s="27"/>
      <c r="E694" s="27"/>
      <c r="F694" s="27"/>
      <c r="G694" s="27"/>
    </row>
    <row r="695" spans="1:7" ht="15.75" customHeight="1" x14ac:dyDescent="0.3">
      <c r="A695" s="26"/>
      <c r="B695" s="27"/>
      <c r="C695" s="27"/>
      <c r="D695" s="27"/>
      <c r="E695" s="27"/>
      <c r="F695" s="27"/>
      <c r="G695" s="27"/>
    </row>
    <row r="696" spans="1:7" ht="15.75" customHeight="1" x14ac:dyDescent="0.3">
      <c r="A696" s="26"/>
      <c r="B696" s="27"/>
      <c r="C696" s="27"/>
      <c r="D696" s="27"/>
      <c r="E696" s="27"/>
      <c r="F696" s="27"/>
      <c r="G696" s="27"/>
    </row>
    <row r="697" spans="1:7" ht="15.75" customHeight="1" x14ac:dyDescent="0.3">
      <c r="A697" s="26"/>
      <c r="B697" s="27"/>
      <c r="C697" s="27"/>
      <c r="D697" s="27"/>
      <c r="E697" s="27"/>
      <c r="F697" s="27"/>
      <c r="G697" s="27"/>
    </row>
    <row r="698" spans="1:7" ht="15.75" customHeight="1" x14ac:dyDescent="0.3">
      <c r="A698" s="26"/>
      <c r="B698" s="27"/>
      <c r="C698" s="27"/>
      <c r="D698" s="27"/>
      <c r="E698" s="27"/>
      <c r="F698" s="27"/>
      <c r="G698" s="27"/>
    </row>
    <row r="699" spans="1:7" ht="15.75" customHeight="1" x14ac:dyDescent="0.3">
      <c r="A699" s="26"/>
      <c r="B699" s="27"/>
      <c r="C699" s="27"/>
      <c r="D699" s="27"/>
      <c r="E699" s="27"/>
      <c r="F699" s="27"/>
      <c r="G699" s="27"/>
    </row>
    <row r="700" spans="1:7" ht="15.75" customHeight="1" x14ac:dyDescent="0.3">
      <c r="A700" s="26"/>
      <c r="B700" s="27"/>
      <c r="C700" s="27"/>
      <c r="D700" s="27"/>
      <c r="E700" s="27"/>
      <c r="F700" s="27"/>
      <c r="G700" s="27"/>
    </row>
    <row r="701" spans="1:7" ht="15.75" customHeight="1" x14ac:dyDescent="0.3">
      <c r="A701" s="26"/>
      <c r="B701" s="27"/>
      <c r="C701" s="27"/>
      <c r="D701" s="27"/>
      <c r="E701" s="27"/>
      <c r="F701" s="27"/>
      <c r="G701" s="27"/>
    </row>
    <row r="702" spans="1:7" ht="15.75" customHeight="1" x14ac:dyDescent="0.3">
      <c r="A702" s="26"/>
      <c r="B702" s="27"/>
      <c r="C702" s="27"/>
      <c r="D702" s="27"/>
      <c r="E702" s="27"/>
      <c r="F702" s="27"/>
      <c r="G702" s="27"/>
    </row>
    <row r="703" spans="1:7" ht="15.75" customHeight="1" x14ac:dyDescent="0.3">
      <c r="A703" s="26"/>
      <c r="B703" s="27"/>
      <c r="C703" s="27"/>
      <c r="D703" s="27"/>
      <c r="E703" s="27"/>
      <c r="F703" s="27"/>
      <c r="G703" s="27"/>
    </row>
    <row r="704" spans="1:7" ht="15.75" customHeight="1" x14ac:dyDescent="0.3">
      <c r="A704" s="26"/>
      <c r="B704" s="27"/>
      <c r="C704" s="27"/>
      <c r="D704" s="27"/>
      <c r="E704" s="27"/>
      <c r="F704" s="27"/>
      <c r="G704" s="27"/>
    </row>
    <row r="705" spans="1:7" ht="15.75" customHeight="1" x14ac:dyDescent="0.3">
      <c r="A705" s="26"/>
      <c r="B705" s="27"/>
      <c r="C705" s="27"/>
      <c r="D705" s="27"/>
      <c r="E705" s="27"/>
      <c r="F705" s="27"/>
      <c r="G705" s="27"/>
    </row>
    <row r="706" spans="1:7" ht="15.75" customHeight="1" x14ac:dyDescent="0.3">
      <c r="A706" s="26"/>
      <c r="B706" s="27"/>
      <c r="C706" s="27"/>
      <c r="D706" s="27"/>
      <c r="E706" s="27"/>
      <c r="F706" s="27"/>
      <c r="G706" s="27"/>
    </row>
    <row r="707" spans="1:7" ht="15.75" customHeight="1" x14ac:dyDescent="0.3">
      <c r="A707" s="26"/>
      <c r="B707" s="27"/>
      <c r="C707" s="27"/>
      <c r="D707" s="27"/>
      <c r="E707" s="27"/>
      <c r="F707" s="27"/>
      <c r="G707" s="27"/>
    </row>
    <row r="708" spans="1:7" ht="15.75" customHeight="1" x14ac:dyDescent="0.3">
      <c r="A708" s="26"/>
      <c r="B708" s="27"/>
      <c r="C708" s="27"/>
      <c r="D708" s="27"/>
      <c r="E708" s="27"/>
      <c r="F708" s="27"/>
      <c r="G708" s="27"/>
    </row>
    <row r="709" spans="1:7" ht="15.75" customHeight="1" x14ac:dyDescent="0.3">
      <c r="A709" s="26"/>
      <c r="B709" s="27"/>
      <c r="C709" s="27"/>
      <c r="D709" s="27"/>
      <c r="E709" s="27"/>
      <c r="F709" s="27"/>
      <c r="G709" s="27"/>
    </row>
    <row r="710" spans="1:7" ht="15.75" customHeight="1" x14ac:dyDescent="0.3">
      <c r="A710" s="26"/>
      <c r="B710" s="27"/>
      <c r="C710" s="27"/>
      <c r="D710" s="27"/>
      <c r="E710" s="27"/>
      <c r="F710" s="27"/>
      <c r="G710" s="27"/>
    </row>
    <row r="711" spans="1:7" ht="15.75" customHeight="1" x14ac:dyDescent="0.3">
      <c r="A711" s="26"/>
      <c r="B711" s="27"/>
      <c r="C711" s="27"/>
      <c r="D711" s="27"/>
      <c r="E711" s="27"/>
      <c r="F711" s="27"/>
      <c r="G711" s="27"/>
    </row>
    <row r="712" spans="1:7" ht="15.75" customHeight="1" x14ac:dyDescent="0.3">
      <c r="A712" s="26"/>
      <c r="B712" s="27"/>
      <c r="C712" s="27"/>
      <c r="D712" s="27"/>
      <c r="E712" s="27"/>
      <c r="F712" s="27"/>
      <c r="G712" s="27"/>
    </row>
    <row r="713" spans="1:7" ht="15.75" customHeight="1" x14ac:dyDescent="0.3">
      <c r="A713" s="26"/>
      <c r="B713" s="27"/>
      <c r="C713" s="27"/>
      <c r="D713" s="27"/>
      <c r="E713" s="27"/>
      <c r="F713" s="27"/>
      <c r="G713" s="27"/>
    </row>
    <row r="714" spans="1:7" ht="15.75" customHeight="1" x14ac:dyDescent="0.3">
      <c r="A714" s="26"/>
      <c r="B714" s="27"/>
      <c r="C714" s="27"/>
      <c r="D714" s="27"/>
      <c r="E714" s="27"/>
      <c r="F714" s="27"/>
      <c r="G714" s="27"/>
    </row>
    <row r="715" spans="1:7" ht="15.75" customHeight="1" x14ac:dyDescent="0.3">
      <c r="A715" s="26"/>
      <c r="B715" s="27"/>
      <c r="C715" s="27"/>
      <c r="D715" s="27"/>
      <c r="E715" s="27"/>
      <c r="F715" s="27"/>
      <c r="G715" s="27"/>
    </row>
    <row r="716" spans="1:7" ht="15.75" customHeight="1" x14ac:dyDescent="0.3">
      <c r="A716" s="26"/>
      <c r="B716" s="27"/>
      <c r="C716" s="27"/>
      <c r="D716" s="27"/>
      <c r="E716" s="27"/>
      <c r="F716" s="27"/>
      <c r="G716" s="27"/>
    </row>
    <row r="717" spans="1:7" ht="15.75" customHeight="1" x14ac:dyDescent="0.3">
      <c r="A717" s="26"/>
      <c r="B717" s="27"/>
      <c r="C717" s="27"/>
      <c r="D717" s="27"/>
      <c r="E717" s="27"/>
      <c r="F717" s="27"/>
      <c r="G717" s="27"/>
    </row>
    <row r="718" spans="1:7" ht="15.75" customHeight="1" x14ac:dyDescent="0.3">
      <c r="A718" s="26"/>
      <c r="B718" s="27"/>
      <c r="C718" s="27"/>
      <c r="D718" s="27"/>
      <c r="E718" s="27"/>
      <c r="F718" s="27"/>
      <c r="G718" s="27"/>
    </row>
    <row r="719" spans="1:7" ht="15.75" customHeight="1" x14ac:dyDescent="0.3">
      <c r="A719" s="26"/>
      <c r="B719" s="27"/>
      <c r="C719" s="27"/>
      <c r="D719" s="27"/>
      <c r="E719" s="27"/>
      <c r="F719" s="27"/>
      <c r="G719" s="27"/>
    </row>
    <row r="720" spans="1:7" ht="15.75" customHeight="1" x14ac:dyDescent="0.3">
      <c r="A720" s="26"/>
      <c r="B720" s="27"/>
      <c r="C720" s="27"/>
      <c r="D720" s="27"/>
      <c r="E720" s="27"/>
      <c r="F720" s="27"/>
      <c r="G720" s="27"/>
    </row>
    <row r="721" spans="1:7" ht="15.75" customHeight="1" x14ac:dyDescent="0.3">
      <c r="A721" s="26"/>
      <c r="B721" s="27"/>
      <c r="C721" s="27"/>
      <c r="D721" s="27"/>
      <c r="E721" s="27"/>
      <c r="F721" s="27"/>
      <c r="G721" s="27"/>
    </row>
    <row r="722" spans="1:7" ht="15.75" customHeight="1" x14ac:dyDescent="0.3">
      <c r="A722" s="26"/>
      <c r="B722" s="27"/>
      <c r="C722" s="27"/>
      <c r="D722" s="27"/>
      <c r="E722" s="27"/>
      <c r="F722" s="27"/>
      <c r="G722" s="27"/>
    </row>
    <row r="723" spans="1:7" ht="15.75" customHeight="1" x14ac:dyDescent="0.3">
      <c r="A723" s="26"/>
      <c r="B723" s="27"/>
      <c r="C723" s="27"/>
      <c r="D723" s="27"/>
      <c r="E723" s="27"/>
      <c r="F723" s="27"/>
      <c r="G723" s="27"/>
    </row>
    <row r="724" spans="1:7" ht="15.75" customHeight="1" x14ac:dyDescent="0.3">
      <c r="A724" s="26"/>
      <c r="B724" s="27"/>
      <c r="C724" s="27"/>
      <c r="D724" s="27"/>
      <c r="E724" s="27"/>
      <c r="F724" s="27"/>
      <c r="G724" s="27"/>
    </row>
    <row r="725" spans="1:7" ht="15.75" customHeight="1" x14ac:dyDescent="0.3">
      <c r="A725" s="26"/>
      <c r="B725" s="27"/>
      <c r="C725" s="27"/>
      <c r="D725" s="27"/>
      <c r="E725" s="27"/>
      <c r="F725" s="27"/>
      <c r="G725" s="27"/>
    </row>
    <row r="726" spans="1:7" ht="15.75" customHeight="1" x14ac:dyDescent="0.3">
      <c r="A726" s="26"/>
      <c r="B726" s="27"/>
      <c r="C726" s="27"/>
      <c r="D726" s="27"/>
      <c r="E726" s="27"/>
      <c r="F726" s="27"/>
      <c r="G726" s="27"/>
    </row>
    <row r="727" spans="1:7" ht="15.75" customHeight="1" x14ac:dyDescent="0.3">
      <c r="A727" s="26"/>
      <c r="B727" s="27"/>
      <c r="C727" s="27"/>
      <c r="D727" s="27"/>
      <c r="E727" s="27"/>
      <c r="F727" s="27"/>
      <c r="G727" s="27"/>
    </row>
    <row r="728" spans="1:7" ht="15.75" customHeight="1" x14ac:dyDescent="0.3">
      <c r="A728" s="26"/>
      <c r="B728" s="27"/>
      <c r="C728" s="27"/>
      <c r="D728" s="27"/>
      <c r="E728" s="27"/>
      <c r="F728" s="27"/>
      <c r="G728" s="27"/>
    </row>
    <row r="729" spans="1:7" ht="15.75" customHeight="1" x14ac:dyDescent="0.3">
      <c r="A729" s="26"/>
      <c r="B729" s="27"/>
      <c r="C729" s="27"/>
      <c r="D729" s="27"/>
      <c r="E729" s="27"/>
      <c r="F729" s="27"/>
      <c r="G729" s="27"/>
    </row>
    <row r="730" spans="1:7" ht="15.75" customHeight="1" x14ac:dyDescent="0.3">
      <c r="A730" s="26"/>
      <c r="B730" s="27"/>
      <c r="C730" s="27"/>
      <c r="D730" s="27"/>
      <c r="E730" s="27"/>
      <c r="F730" s="27"/>
      <c r="G730" s="27"/>
    </row>
    <row r="731" spans="1:7" ht="15.75" customHeight="1" x14ac:dyDescent="0.3">
      <c r="A731" s="26"/>
      <c r="B731" s="27"/>
      <c r="C731" s="27"/>
      <c r="D731" s="27"/>
      <c r="E731" s="27"/>
      <c r="F731" s="27"/>
      <c r="G731" s="27"/>
    </row>
    <row r="732" spans="1:7" ht="15.75" customHeight="1" x14ac:dyDescent="0.3">
      <c r="A732" s="26"/>
      <c r="B732" s="27"/>
      <c r="C732" s="27"/>
      <c r="D732" s="27"/>
      <c r="E732" s="27"/>
      <c r="F732" s="27"/>
      <c r="G732" s="27"/>
    </row>
    <row r="733" spans="1:7" ht="15.75" customHeight="1" x14ac:dyDescent="0.3">
      <c r="A733" s="26"/>
      <c r="B733" s="27"/>
      <c r="C733" s="27"/>
      <c r="D733" s="27"/>
      <c r="E733" s="27"/>
      <c r="F733" s="27"/>
      <c r="G733" s="27"/>
    </row>
    <row r="734" spans="1:7" ht="15.75" customHeight="1" x14ac:dyDescent="0.3">
      <c r="A734" s="26"/>
      <c r="B734" s="27"/>
      <c r="C734" s="27"/>
      <c r="D734" s="27"/>
      <c r="E734" s="27"/>
      <c r="F734" s="27"/>
      <c r="G734" s="27"/>
    </row>
    <row r="735" spans="1:7" ht="15.75" customHeight="1" x14ac:dyDescent="0.3">
      <c r="A735" s="26"/>
      <c r="B735" s="27"/>
      <c r="C735" s="27"/>
      <c r="D735" s="27"/>
      <c r="E735" s="27"/>
      <c r="F735" s="27"/>
      <c r="G735" s="27"/>
    </row>
    <row r="736" spans="1:7" ht="15.75" customHeight="1" x14ac:dyDescent="0.3">
      <c r="A736" s="26"/>
      <c r="B736" s="27"/>
      <c r="C736" s="27"/>
      <c r="D736" s="27"/>
      <c r="E736" s="27"/>
      <c r="F736" s="27"/>
      <c r="G736" s="27"/>
    </row>
    <row r="737" spans="1:7" ht="15.75" customHeight="1" x14ac:dyDescent="0.3">
      <c r="A737" s="26"/>
      <c r="B737" s="27"/>
      <c r="C737" s="27"/>
      <c r="D737" s="27"/>
      <c r="E737" s="27"/>
      <c r="F737" s="27"/>
      <c r="G737" s="27"/>
    </row>
    <row r="738" spans="1:7" ht="15.75" customHeight="1" x14ac:dyDescent="0.3">
      <c r="A738" s="26"/>
      <c r="B738" s="27"/>
      <c r="C738" s="27"/>
      <c r="D738" s="27"/>
      <c r="E738" s="27"/>
      <c r="F738" s="27"/>
      <c r="G738" s="27"/>
    </row>
    <row r="739" spans="1:7" ht="15.75" customHeight="1" x14ac:dyDescent="0.3">
      <c r="A739" s="26"/>
      <c r="B739" s="27"/>
      <c r="C739" s="27"/>
      <c r="D739" s="27"/>
      <c r="E739" s="27"/>
      <c r="F739" s="27"/>
      <c r="G739" s="27"/>
    </row>
    <row r="740" spans="1:7" ht="15.75" customHeight="1" x14ac:dyDescent="0.3">
      <c r="A740" s="26"/>
      <c r="B740" s="27"/>
      <c r="C740" s="27"/>
      <c r="D740" s="27"/>
      <c r="E740" s="27"/>
      <c r="F740" s="27"/>
      <c r="G740" s="27"/>
    </row>
    <row r="741" spans="1:7" ht="15.75" customHeight="1" x14ac:dyDescent="0.3">
      <c r="A741" s="26"/>
      <c r="B741" s="27"/>
      <c r="C741" s="27"/>
      <c r="D741" s="27"/>
      <c r="E741" s="27"/>
      <c r="F741" s="27"/>
      <c r="G741" s="27"/>
    </row>
    <row r="742" spans="1:7" ht="15.75" customHeight="1" x14ac:dyDescent="0.3">
      <c r="A742" s="26"/>
      <c r="B742" s="27"/>
      <c r="C742" s="27"/>
      <c r="D742" s="27"/>
      <c r="E742" s="27"/>
      <c r="F742" s="27"/>
      <c r="G742" s="27"/>
    </row>
    <row r="743" spans="1:7" ht="15.75" customHeight="1" x14ac:dyDescent="0.3">
      <c r="A743" s="26"/>
      <c r="B743" s="27"/>
      <c r="C743" s="27"/>
      <c r="D743" s="27"/>
      <c r="E743" s="27"/>
      <c r="F743" s="27"/>
      <c r="G743" s="27"/>
    </row>
    <row r="744" spans="1:7" ht="15.75" customHeight="1" x14ac:dyDescent="0.3">
      <c r="A744" s="26"/>
      <c r="B744" s="27"/>
      <c r="C744" s="27"/>
      <c r="D744" s="27"/>
      <c r="E744" s="27"/>
      <c r="F744" s="27"/>
      <c r="G744" s="27"/>
    </row>
    <row r="745" spans="1:7" ht="15.75" customHeight="1" x14ac:dyDescent="0.3">
      <c r="A745" s="26"/>
      <c r="B745" s="27"/>
      <c r="C745" s="27"/>
      <c r="D745" s="27"/>
      <c r="E745" s="27"/>
      <c r="F745" s="27"/>
      <c r="G745" s="27"/>
    </row>
    <row r="746" spans="1:7" ht="15.75" customHeight="1" x14ac:dyDescent="0.3">
      <c r="A746" s="26"/>
      <c r="B746" s="27"/>
      <c r="C746" s="27"/>
      <c r="D746" s="27"/>
      <c r="E746" s="27"/>
      <c r="F746" s="27"/>
      <c r="G746" s="27"/>
    </row>
    <row r="747" spans="1:7" ht="15.75" customHeight="1" x14ac:dyDescent="0.3">
      <c r="A747" s="26"/>
      <c r="B747" s="27"/>
      <c r="C747" s="27"/>
      <c r="D747" s="27"/>
      <c r="E747" s="27"/>
      <c r="F747" s="27"/>
      <c r="G747" s="27"/>
    </row>
    <row r="748" spans="1:7" ht="15.75" customHeight="1" x14ac:dyDescent="0.3">
      <c r="A748" s="26"/>
      <c r="B748" s="27"/>
      <c r="C748" s="27"/>
      <c r="D748" s="27"/>
      <c r="E748" s="27"/>
      <c r="F748" s="27"/>
      <c r="G748" s="27"/>
    </row>
    <row r="749" spans="1:7" ht="15.75" customHeight="1" x14ac:dyDescent="0.3">
      <c r="A749" s="26"/>
      <c r="B749" s="27"/>
      <c r="C749" s="27"/>
      <c r="D749" s="27"/>
      <c r="E749" s="27"/>
      <c r="F749" s="27"/>
      <c r="G749" s="27"/>
    </row>
    <row r="750" spans="1:7" ht="15.75" customHeight="1" x14ac:dyDescent="0.3">
      <c r="A750" s="26"/>
      <c r="B750" s="27"/>
      <c r="C750" s="27"/>
      <c r="D750" s="27"/>
      <c r="E750" s="27"/>
      <c r="F750" s="27"/>
      <c r="G750" s="27"/>
    </row>
    <row r="751" spans="1:7" ht="15.75" customHeight="1" x14ac:dyDescent="0.3">
      <c r="A751" s="26"/>
      <c r="B751" s="27"/>
      <c r="C751" s="27"/>
      <c r="D751" s="27"/>
      <c r="E751" s="27"/>
      <c r="F751" s="27"/>
      <c r="G751" s="27"/>
    </row>
    <row r="752" spans="1:7" ht="15.75" customHeight="1" x14ac:dyDescent="0.3">
      <c r="A752" s="26"/>
      <c r="B752" s="27"/>
      <c r="C752" s="27"/>
      <c r="D752" s="27"/>
      <c r="E752" s="27"/>
      <c r="F752" s="27"/>
      <c r="G752" s="27"/>
    </row>
    <row r="753" spans="1:7" ht="15.75" customHeight="1" x14ac:dyDescent="0.3">
      <c r="A753" s="26"/>
      <c r="B753" s="27"/>
      <c r="C753" s="27"/>
      <c r="D753" s="27"/>
      <c r="E753" s="27"/>
      <c r="F753" s="27"/>
      <c r="G753" s="27"/>
    </row>
    <row r="754" spans="1:7" ht="15.75" customHeight="1" x14ac:dyDescent="0.3">
      <c r="A754" s="26"/>
      <c r="B754" s="27"/>
      <c r="C754" s="27"/>
      <c r="D754" s="27"/>
      <c r="E754" s="27"/>
      <c r="F754" s="27"/>
      <c r="G754" s="27"/>
    </row>
    <row r="755" spans="1:7" ht="15.75" customHeight="1" x14ac:dyDescent="0.3">
      <c r="A755" s="26"/>
      <c r="B755" s="27"/>
      <c r="C755" s="27"/>
      <c r="D755" s="27"/>
      <c r="E755" s="27"/>
      <c r="F755" s="27"/>
      <c r="G755" s="27"/>
    </row>
    <row r="756" spans="1:7" ht="15.75" customHeight="1" x14ac:dyDescent="0.3">
      <c r="A756" s="26"/>
      <c r="B756" s="27"/>
      <c r="C756" s="27"/>
      <c r="D756" s="27"/>
      <c r="E756" s="27"/>
      <c r="F756" s="27"/>
      <c r="G756" s="27"/>
    </row>
    <row r="757" spans="1:7" ht="15.75" customHeight="1" x14ac:dyDescent="0.3">
      <c r="A757" s="26"/>
      <c r="B757" s="27"/>
      <c r="C757" s="27"/>
      <c r="D757" s="27"/>
      <c r="E757" s="27"/>
      <c r="F757" s="27"/>
      <c r="G757" s="27"/>
    </row>
    <row r="758" spans="1:7" ht="15.75" customHeight="1" x14ac:dyDescent="0.3">
      <c r="A758" s="26"/>
      <c r="B758" s="27"/>
      <c r="C758" s="27"/>
      <c r="D758" s="27"/>
      <c r="E758" s="27"/>
      <c r="F758" s="27"/>
      <c r="G758" s="27"/>
    </row>
    <row r="759" spans="1:7" ht="15.75" customHeight="1" x14ac:dyDescent="0.3">
      <c r="A759" s="26"/>
      <c r="B759" s="27"/>
      <c r="C759" s="27"/>
      <c r="D759" s="27"/>
      <c r="E759" s="27"/>
      <c r="F759" s="27"/>
      <c r="G759" s="27"/>
    </row>
    <row r="760" spans="1:7" ht="15.75" customHeight="1" x14ac:dyDescent="0.3">
      <c r="A760" s="26"/>
      <c r="B760" s="27"/>
      <c r="C760" s="27"/>
      <c r="D760" s="27"/>
      <c r="E760" s="27"/>
      <c r="F760" s="27"/>
      <c r="G760" s="27"/>
    </row>
    <row r="761" spans="1:7" ht="15.75" customHeight="1" x14ac:dyDescent="0.3">
      <c r="A761" s="26"/>
      <c r="B761" s="27"/>
      <c r="C761" s="27"/>
      <c r="D761" s="27"/>
      <c r="E761" s="27"/>
      <c r="F761" s="27"/>
      <c r="G761" s="27"/>
    </row>
    <row r="762" spans="1:7" ht="15.75" customHeight="1" x14ac:dyDescent="0.3">
      <c r="A762" s="26"/>
      <c r="B762" s="27"/>
      <c r="C762" s="27"/>
      <c r="D762" s="27"/>
      <c r="E762" s="27"/>
      <c r="F762" s="27"/>
      <c r="G762" s="27"/>
    </row>
    <row r="763" spans="1:7" ht="15.75" customHeight="1" x14ac:dyDescent="0.3">
      <c r="A763" s="26"/>
      <c r="B763" s="27"/>
      <c r="C763" s="27"/>
      <c r="D763" s="27"/>
      <c r="E763" s="27"/>
      <c r="F763" s="27"/>
      <c r="G763" s="27"/>
    </row>
    <row r="764" spans="1:7" ht="15.75" customHeight="1" x14ac:dyDescent="0.3">
      <c r="A764" s="26"/>
      <c r="B764" s="27"/>
      <c r="C764" s="27"/>
      <c r="D764" s="27"/>
      <c r="E764" s="27"/>
      <c r="F764" s="27"/>
      <c r="G764" s="27"/>
    </row>
    <row r="765" spans="1:7" ht="15.75" customHeight="1" x14ac:dyDescent="0.3">
      <c r="A765" s="26"/>
      <c r="B765" s="27"/>
      <c r="C765" s="27"/>
      <c r="D765" s="27"/>
      <c r="E765" s="27"/>
      <c r="F765" s="27"/>
      <c r="G765" s="27"/>
    </row>
    <row r="766" spans="1:7" ht="15.75" customHeight="1" x14ac:dyDescent="0.3">
      <c r="A766" s="26"/>
      <c r="B766" s="27"/>
      <c r="C766" s="27"/>
      <c r="D766" s="27"/>
      <c r="E766" s="27"/>
      <c r="F766" s="27"/>
      <c r="G766" s="27"/>
    </row>
    <row r="767" spans="1:7" ht="15.75" customHeight="1" x14ac:dyDescent="0.3">
      <c r="A767" s="26"/>
      <c r="B767" s="27"/>
      <c r="C767" s="27"/>
      <c r="D767" s="27"/>
      <c r="E767" s="27"/>
      <c r="F767" s="27"/>
      <c r="G767" s="27"/>
    </row>
    <row r="768" spans="1:7" ht="15.75" customHeight="1" x14ac:dyDescent="0.3">
      <c r="A768" s="26"/>
      <c r="B768" s="27"/>
      <c r="C768" s="27"/>
      <c r="D768" s="27"/>
      <c r="E768" s="27"/>
      <c r="F768" s="27"/>
      <c r="G768" s="27"/>
    </row>
    <row r="769" spans="1:7" ht="15.75" customHeight="1" x14ac:dyDescent="0.3">
      <c r="A769" s="26"/>
      <c r="B769" s="27"/>
      <c r="C769" s="27"/>
      <c r="D769" s="27"/>
      <c r="E769" s="27"/>
      <c r="F769" s="27"/>
      <c r="G769" s="27"/>
    </row>
    <row r="770" spans="1:7" ht="15.75" customHeight="1" x14ac:dyDescent="0.3">
      <c r="A770" s="26"/>
      <c r="B770" s="27"/>
      <c r="C770" s="27"/>
      <c r="D770" s="27"/>
      <c r="E770" s="27"/>
      <c r="F770" s="27"/>
      <c r="G770" s="27"/>
    </row>
    <row r="771" spans="1:7" ht="15.75" customHeight="1" x14ac:dyDescent="0.3">
      <c r="A771" s="26"/>
      <c r="B771" s="27"/>
      <c r="C771" s="27"/>
      <c r="D771" s="27"/>
      <c r="E771" s="27"/>
      <c r="F771" s="27"/>
      <c r="G771" s="27"/>
    </row>
    <row r="772" spans="1:7" ht="15.75" customHeight="1" x14ac:dyDescent="0.3">
      <c r="A772" s="26"/>
      <c r="B772" s="27"/>
      <c r="C772" s="27"/>
      <c r="D772" s="27"/>
      <c r="E772" s="27"/>
      <c r="F772" s="27"/>
      <c r="G772" s="27"/>
    </row>
    <row r="773" spans="1:7" ht="15.75" customHeight="1" x14ac:dyDescent="0.3">
      <c r="A773" s="26"/>
      <c r="B773" s="27"/>
      <c r="C773" s="27"/>
      <c r="D773" s="27"/>
      <c r="E773" s="27"/>
      <c r="F773" s="27"/>
      <c r="G773" s="27"/>
    </row>
    <row r="774" spans="1:7" ht="15.75" customHeight="1" x14ac:dyDescent="0.3">
      <c r="A774" s="26"/>
      <c r="B774" s="27"/>
      <c r="C774" s="27"/>
      <c r="D774" s="27"/>
      <c r="E774" s="27"/>
      <c r="F774" s="27"/>
      <c r="G774" s="27"/>
    </row>
    <row r="775" spans="1:7" ht="15.75" customHeight="1" x14ac:dyDescent="0.3">
      <c r="A775" s="26"/>
      <c r="B775" s="27"/>
      <c r="C775" s="27"/>
      <c r="D775" s="27"/>
      <c r="E775" s="27"/>
      <c r="F775" s="27"/>
      <c r="G775" s="27"/>
    </row>
    <row r="776" spans="1:7" ht="15.75" customHeight="1" x14ac:dyDescent="0.3">
      <c r="A776" s="26"/>
      <c r="B776" s="27"/>
      <c r="C776" s="27"/>
      <c r="D776" s="27"/>
      <c r="E776" s="27"/>
      <c r="F776" s="27"/>
      <c r="G776" s="27"/>
    </row>
    <row r="777" spans="1:7" ht="15.75" customHeight="1" x14ac:dyDescent="0.3">
      <c r="A777" s="26"/>
      <c r="B777" s="27"/>
      <c r="C777" s="27"/>
      <c r="D777" s="27"/>
      <c r="E777" s="27"/>
      <c r="F777" s="27"/>
      <c r="G777" s="27"/>
    </row>
    <row r="778" spans="1:7" ht="15.75" customHeight="1" x14ac:dyDescent="0.3">
      <c r="A778" s="26"/>
      <c r="B778" s="27"/>
      <c r="C778" s="27"/>
      <c r="D778" s="27"/>
      <c r="E778" s="27"/>
      <c r="F778" s="27"/>
      <c r="G778" s="27"/>
    </row>
    <row r="779" spans="1:7" ht="15.75" customHeight="1" x14ac:dyDescent="0.3">
      <c r="A779" s="26"/>
      <c r="B779" s="27"/>
      <c r="C779" s="27"/>
      <c r="D779" s="27"/>
      <c r="E779" s="27"/>
      <c r="F779" s="27"/>
      <c r="G779" s="27"/>
    </row>
    <row r="780" spans="1:7" ht="15.75" customHeight="1" x14ac:dyDescent="0.3">
      <c r="A780" s="26"/>
      <c r="B780" s="27"/>
      <c r="C780" s="27"/>
      <c r="D780" s="27"/>
      <c r="E780" s="27"/>
      <c r="F780" s="27"/>
      <c r="G780" s="27"/>
    </row>
    <row r="781" spans="1:7" ht="15.75" customHeight="1" x14ac:dyDescent="0.3">
      <c r="A781" s="26"/>
      <c r="B781" s="27"/>
      <c r="C781" s="27"/>
      <c r="D781" s="27"/>
      <c r="E781" s="27"/>
      <c r="F781" s="27"/>
      <c r="G781" s="27"/>
    </row>
    <row r="782" spans="1:7" ht="15.75" customHeight="1" x14ac:dyDescent="0.3">
      <c r="A782" s="26"/>
      <c r="B782" s="27"/>
      <c r="C782" s="27"/>
      <c r="D782" s="27"/>
      <c r="E782" s="27"/>
      <c r="F782" s="27"/>
      <c r="G782" s="27"/>
    </row>
    <row r="783" spans="1:7" ht="15.75" customHeight="1" x14ac:dyDescent="0.3">
      <c r="A783" s="26"/>
      <c r="B783" s="27"/>
      <c r="C783" s="27"/>
      <c r="D783" s="27"/>
      <c r="E783" s="27"/>
      <c r="F783" s="27"/>
      <c r="G783" s="27"/>
    </row>
    <row r="784" spans="1:7" ht="15.75" customHeight="1" x14ac:dyDescent="0.3">
      <c r="A784" s="26"/>
      <c r="B784" s="27"/>
      <c r="C784" s="27"/>
      <c r="D784" s="27"/>
      <c r="E784" s="27"/>
      <c r="F784" s="27"/>
      <c r="G784" s="27"/>
    </row>
    <row r="785" spans="1:7" ht="15.75" customHeight="1" x14ac:dyDescent="0.3">
      <c r="A785" s="26"/>
      <c r="B785" s="27"/>
      <c r="C785" s="27"/>
      <c r="D785" s="27"/>
      <c r="E785" s="27"/>
      <c r="F785" s="27"/>
      <c r="G785" s="27"/>
    </row>
    <row r="786" spans="1:7" ht="15.75" customHeight="1" x14ac:dyDescent="0.3">
      <c r="A786" s="26"/>
      <c r="B786" s="27"/>
      <c r="C786" s="27"/>
      <c r="D786" s="27"/>
      <c r="E786" s="27"/>
      <c r="F786" s="27"/>
      <c r="G786" s="27"/>
    </row>
    <row r="787" spans="1:7" ht="15.75" customHeight="1" x14ac:dyDescent="0.3">
      <c r="A787" s="26"/>
      <c r="B787" s="27"/>
      <c r="C787" s="27"/>
      <c r="D787" s="27"/>
      <c r="E787" s="27"/>
      <c r="F787" s="27"/>
      <c r="G787" s="27"/>
    </row>
    <row r="788" spans="1:7" ht="15.75" customHeight="1" x14ac:dyDescent="0.3">
      <c r="A788" s="26"/>
      <c r="B788" s="27"/>
      <c r="C788" s="27"/>
      <c r="D788" s="27"/>
      <c r="E788" s="27"/>
      <c r="F788" s="27"/>
      <c r="G788" s="27"/>
    </row>
    <row r="789" spans="1:7" ht="15.75" customHeight="1" x14ac:dyDescent="0.3">
      <c r="A789" s="26"/>
      <c r="B789" s="27"/>
      <c r="C789" s="27"/>
      <c r="D789" s="27"/>
      <c r="E789" s="27"/>
      <c r="F789" s="27"/>
      <c r="G789" s="27"/>
    </row>
    <row r="790" spans="1:7" ht="15.75" customHeight="1" x14ac:dyDescent="0.3">
      <c r="A790" s="26"/>
      <c r="B790" s="27"/>
      <c r="C790" s="27"/>
      <c r="D790" s="27"/>
      <c r="E790" s="27"/>
      <c r="F790" s="27"/>
      <c r="G790" s="27"/>
    </row>
    <row r="791" spans="1:7" ht="15.75" customHeight="1" x14ac:dyDescent="0.3">
      <c r="A791" s="26"/>
      <c r="B791" s="27"/>
      <c r="C791" s="27"/>
      <c r="D791" s="27"/>
      <c r="E791" s="27"/>
      <c r="F791" s="27"/>
      <c r="G791" s="27"/>
    </row>
    <row r="792" spans="1:7" ht="15.75" customHeight="1" x14ac:dyDescent="0.3">
      <c r="A792" s="26"/>
      <c r="B792" s="27"/>
      <c r="C792" s="27"/>
      <c r="D792" s="27"/>
      <c r="E792" s="27"/>
      <c r="F792" s="27"/>
      <c r="G792" s="27"/>
    </row>
    <row r="793" spans="1:7" ht="15.75" customHeight="1" x14ac:dyDescent="0.3">
      <c r="A793" s="26"/>
      <c r="B793" s="27"/>
      <c r="C793" s="27"/>
      <c r="D793" s="27"/>
      <c r="E793" s="27"/>
      <c r="F793" s="27"/>
      <c r="G793" s="27"/>
    </row>
    <row r="794" spans="1:7" ht="15.75" customHeight="1" x14ac:dyDescent="0.3">
      <c r="A794" s="26"/>
      <c r="B794" s="27"/>
      <c r="C794" s="27"/>
      <c r="D794" s="27"/>
      <c r="E794" s="27"/>
      <c r="F794" s="27"/>
      <c r="G794" s="27"/>
    </row>
    <row r="795" spans="1:7" ht="15.75" customHeight="1" x14ac:dyDescent="0.3">
      <c r="A795" s="26"/>
      <c r="B795" s="27"/>
      <c r="C795" s="27"/>
      <c r="D795" s="27"/>
      <c r="E795" s="27"/>
      <c r="F795" s="27"/>
      <c r="G795" s="27"/>
    </row>
    <row r="796" spans="1:7" ht="15.75" customHeight="1" x14ac:dyDescent="0.3">
      <c r="A796" s="26"/>
      <c r="B796" s="27"/>
      <c r="C796" s="27"/>
      <c r="D796" s="27"/>
      <c r="E796" s="27"/>
      <c r="F796" s="27"/>
      <c r="G796" s="27"/>
    </row>
    <row r="797" spans="1:7" ht="15.75" customHeight="1" x14ac:dyDescent="0.3">
      <c r="A797" s="26"/>
      <c r="B797" s="27"/>
      <c r="C797" s="27"/>
      <c r="D797" s="27"/>
      <c r="E797" s="27"/>
      <c r="F797" s="27"/>
      <c r="G797" s="27"/>
    </row>
    <row r="798" spans="1:7" ht="15.75" customHeight="1" x14ac:dyDescent="0.3">
      <c r="A798" s="26"/>
      <c r="B798" s="27"/>
      <c r="C798" s="27"/>
      <c r="D798" s="27"/>
      <c r="E798" s="27"/>
      <c r="F798" s="27"/>
      <c r="G798" s="27"/>
    </row>
    <row r="799" spans="1:7" ht="15.75" customHeight="1" x14ac:dyDescent="0.3">
      <c r="A799" s="26"/>
      <c r="B799" s="27"/>
      <c r="C799" s="27"/>
      <c r="D799" s="27"/>
      <c r="E799" s="27"/>
      <c r="F799" s="27"/>
      <c r="G799" s="27"/>
    </row>
    <row r="800" spans="1:7" ht="15.75" customHeight="1" x14ac:dyDescent="0.3">
      <c r="A800" s="26"/>
      <c r="B800" s="27"/>
      <c r="C800" s="27"/>
      <c r="D800" s="27"/>
      <c r="E800" s="27"/>
      <c r="F800" s="27"/>
      <c r="G800" s="27"/>
    </row>
    <row r="801" spans="1:7" ht="15.75" customHeight="1" x14ac:dyDescent="0.3">
      <c r="A801" s="26"/>
      <c r="B801" s="27"/>
      <c r="C801" s="27"/>
      <c r="D801" s="27"/>
      <c r="E801" s="27"/>
      <c r="F801" s="27"/>
      <c r="G801" s="27"/>
    </row>
    <row r="802" spans="1:7" ht="15.75" customHeight="1" x14ac:dyDescent="0.3">
      <c r="A802" s="26"/>
      <c r="B802" s="27"/>
      <c r="C802" s="27"/>
      <c r="D802" s="27"/>
      <c r="E802" s="27"/>
      <c r="F802" s="27"/>
      <c r="G802" s="27"/>
    </row>
    <row r="803" spans="1:7" ht="15.75" customHeight="1" x14ac:dyDescent="0.3">
      <c r="A803" s="26"/>
      <c r="B803" s="27"/>
      <c r="C803" s="27"/>
      <c r="D803" s="27"/>
      <c r="E803" s="27"/>
      <c r="F803" s="27"/>
      <c r="G803" s="27"/>
    </row>
    <row r="804" spans="1:7" ht="15.75" customHeight="1" x14ac:dyDescent="0.3">
      <c r="A804" s="26"/>
      <c r="B804" s="27"/>
      <c r="C804" s="27"/>
      <c r="D804" s="27"/>
      <c r="E804" s="27"/>
      <c r="F804" s="27"/>
      <c r="G804" s="27"/>
    </row>
    <row r="805" spans="1:7" ht="15.75" customHeight="1" x14ac:dyDescent="0.3">
      <c r="A805" s="26"/>
      <c r="B805" s="27"/>
      <c r="C805" s="27"/>
      <c r="D805" s="27"/>
      <c r="E805" s="27"/>
      <c r="F805" s="27"/>
      <c r="G805" s="27"/>
    </row>
    <row r="806" spans="1:7" ht="15.75" customHeight="1" x14ac:dyDescent="0.3">
      <c r="A806" s="26"/>
      <c r="B806" s="27"/>
      <c r="C806" s="27"/>
      <c r="D806" s="27"/>
      <c r="E806" s="27"/>
      <c r="F806" s="27"/>
      <c r="G806" s="27"/>
    </row>
    <row r="807" spans="1:7" ht="15.75" customHeight="1" x14ac:dyDescent="0.3">
      <c r="A807" s="26"/>
      <c r="B807" s="27"/>
      <c r="C807" s="27"/>
      <c r="D807" s="27"/>
      <c r="E807" s="27"/>
      <c r="F807" s="27"/>
      <c r="G807" s="27"/>
    </row>
    <row r="808" spans="1:7" ht="15.75" customHeight="1" x14ac:dyDescent="0.3">
      <c r="A808" s="26"/>
      <c r="B808" s="27"/>
      <c r="C808" s="27"/>
      <c r="D808" s="27"/>
      <c r="E808" s="27"/>
      <c r="F808" s="27"/>
      <c r="G808" s="27"/>
    </row>
    <row r="809" spans="1:7" ht="15.75" customHeight="1" x14ac:dyDescent="0.3">
      <c r="A809" s="26"/>
      <c r="B809" s="27"/>
      <c r="C809" s="27"/>
      <c r="D809" s="27"/>
      <c r="E809" s="27"/>
      <c r="F809" s="27"/>
      <c r="G809" s="27"/>
    </row>
    <row r="810" spans="1:7" ht="15.75" customHeight="1" x14ac:dyDescent="0.3">
      <c r="A810" s="26"/>
      <c r="B810" s="27"/>
      <c r="C810" s="27"/>
      <c r="D810" s="27"/>
      <c r="E810" s="27"/>
      <c r="F810" s="27"/>
      <c r="G810" s="27"/>
    </row>
    <row r="811" spans="1:7" ht="15.75" customHeight="1" x14ac:dyDescent="0.3">
      <c r="A811" s="26"/>
      <c r="B811" s="27"/>
      <c r="C811" s="27"/>
      <c r="D811" s="27"/>
      <c r="E811" s="27"/>
      <c r="F811" s="27"/>
      <c r="G811" s="27"/>
    </row>
    <row r="812" spans="1:7" ht="15.75" customHeight="1" x14ac:dyDescent="0.3">
      <c r="A812" s="26"/>
      <c r="B812" s="27"/>
      <c r="C812" s="27"/>
      <c r="D812" s="27"/>
      <c r="E812" s="27"/>
      <c r="F812" s="27"/>
      <c r="G812" s="27"/>
    </row>
    <row r="813" spans="1:7" ht="15.75" customHeight="1" x14ac:dyDescent="0.3">
      <c r="A813" s="26"/>
      <c r="B813" s="27"/>
      <c r="C813" s="27"/>
      <c r="D813" s="27"/>
      <c r="E813" s="27"/>
      <c r="F813" s="27"/>
      <c r="G813" s="27"/>
    </row>
    <row r="814" spans="1:7" ht="15.75" customHeight="1" x14ac:dyDescent="0.3">
      <c r="A814" s="26"/>
      <c r="B814" s="27"/>
      <c r="C814" s="27"/>
      <c r="D814" s="27"/>
      <c r="E814" s="27"/>
      <c r="F814" s="27"/>
      <c r="G814" s="27"/>
    </row>
    <row r="815" spans="1:7" ht="15.75" customHeight="1" x14ac:dyDescent="0.3">
      <c r="A815" s="26"/>
      <c r="B815" s="27"/>
      <c r="C815" s="27"/>
      <c r="D815" s="27"/>
      <c r="E815" s="27"/>
      <c r="F815" s="27"/>
      <c r="G815" s="27"/>
    </row>
    <row r="816" spans="1:7" ht="15.75" customHeight="1" x14ac:dyDescent="0.3">
      <c r="A816" s="26"/>
      <c r="B816" s="27"/>
      <c r="C816" s="27"/>
      <c r="D816" s="27"/>
      <c r="E816" s="27"/>
      <c r="F816" s="27"/>
      <c r="G816" s="27"/>
    </row>
    <row r="817" spans="1:7" ht="15.75" customHeight="1" x14ac:dyDescent="0.3">
      <c r="A817" s="26"/>
      <c r="B817" s="27"/>
      <c r="C817" s="27"/>
      <c r="D817" s="27"/>
      <c r="E817" s="27"/>
      <c r="F817" s="27"/>
      <c r="G817" s="27"/>
    </row>
    <row r="818" spans="1:7" ht="15.75" customHeight="1" x14ac:dyDescent="0.3">
      <c r="A818" s="26"/>
      <c r="B818" s="27"/>
      <c r="C818" s="27"/>
      <c r="D818" s="27"/>
      <c r="E818" s="27"/>
      <c r="F818" s="27"/>
      <c r="G818" s="27"/>
    </row>
    <row r="819" spans="1:7" ht="15.75" customHeight="1" x14ac:dyDescent="0.3">
      <c r="A819" s="26"/>
      <c r="B819" s="27"/>
      <c r="C819" s="27"/>
      <c r="D819" s="27"/>
      <c r="E819" s="27"/>
      <c r="F819" s="27"/>
      <c r="G819" s="27"/>
    </row>
    <row r="820" spans="1:7" ht="15.75" customHeight="1" x14ac:dyDescent="0.3">
      <c r="A820" s="26"/>
      <c r="B820" s="27"/>
      <c r="C820" s="27"/>
      <c r="D820" s="27"/>
      <c r="E820" s="27"/>
      <c r="F820" s="27"/>
      <c r="G820" s="27"/>
    </row>
    <row r="821" spans="1:7" ht="15.75" customHeight="1" x14ac:dyDescent="0.3">
      <c r="A821" s="26"/>
      <c r="B821" s="27"/>
      <c r="C821" s="27"/>
      <c r="D821" s="27"/>
      <c r="E821" s="27"/>
      <c r="F821" s="27"/>
      <c r="G821" s="27"/>
    </row>
    <row r="822" spans="1:7" ht="15.75" customHeight="1" x14ac:dyDescent="0.3">
      <c r="A822" s="26"/>
      <c r="B822" s="27"/>
      <c r="C822" s="27"/>
      <c r="D822" s="27"/>
      <c r="E822" s="27"/>
      <c r="F822" s="27"/>
      <c r="G822" s="27"/>
    </row>
    <row r="823" spans="1:7" ht="15.75" customHeight="1" x14ac:dyDescent="0.3">
      <c r="A823" s="26"/>
      <c r="B823" s="27"/>
      <c r="C823" s="27"/>
      <c r="D823" s="27"/>
      <c r="E823" s="27"/>
      <c r="F823" s="27"/>
      <c r="G823" s="27"/>
    </row>
    <row r="824" spans="1:7" ht="15.75" customHeight="1" x14ac:dyDescent="0.3">
      <c r="A824" s="26"/>
      <c r="B824" s="27"/>
      <c r="C824" s="27"/>
      <c r="D824" s="27"/>
      <c r="E824" s="27"/>
      <c r="F824" s="27"/>
      <c r="G824" s="27"/>
    </row>
    <row r="825" spans="1:7" ht="15.75" customHeight="1" x14ac:dyDescent="0.3">
      <c r="A825" s="26"/>
      <c r="B825" s="27"/>
      <c r="C825" s="27"/>
      <c r="D825" s="27"/>
      <c r="E825" s="27"/>
      <c r="F825" s="27"/>
      <c r="G825" s="27"/>
    </row>
    <row r="826" spans="1:7" ht="15.75" customHeight="1" x14ac:dyDescent="0.3">
      <c r="A826" s="26"/>
      <c r="B826" s="27"/>
      <c r="C826" s="27"/>
      <c r="D826" s="27"/>
      <c r="E826" s="27"/>
      <c r="F826" s="27"/>
      <c r="G826" s="27"/>
    </row>
    <row r="827" spans="1:7" ht="15.75" customHeight="1" x14ac:dyDescent="0.3">
      <c r="A827" s="26"/>
      <c r="B827" s="27"/>
      <c r="C827" s="27"/>
      <c r="D827" s="27"/>
      <c r="E827" s="27"/>
      <c r="F827" s="27"/>
      <c r="G827" s="27"/>
    </row>
    <row r="828" spans="1:7" ht="15.75" customHeight="1" x14ac:dyDescent="0.3">
      <c r="A828" s="26"/>
      <c r="B828" s="27"/>
      <c r="C828" s="27"/>
      <c r="D828" s="27"/>
      <c r="E828" s="27"/>
      <c r="F828" s="27"/>
      <c r="G828" s="27"/>
    </row>
    <row r="829" spans="1:7" ht="15.75" customHeight="1" x14ac:dyDescent="0.3">
      <c r="A829" s="26"/>
      <c r="B829" s="27"/>
      <c r="C829" s="27"/>
      <c r="D829" s="27"/>
      <c r="E829" s="27"/>
      <c r="F829" s="27"/>
      <c r="G829" s="27"/>
    </row>
    <row r="830" spans="1:7" ht="15.75" customHeight="1" x14ac:dyDescent="0.3">
      <c r="A830" s="26"/>
      <c r="B830" s="27"/>
      <c r="C830" s="27"/>
      <c r="D830" s="27"/>
      <c r="E830" s="27"/>
      <c r="F830" s="27"/>
      <c r="G830" s="27"/>
    </row>
    <row r="831" spans="1:7" ht="15.75" customHeight="1" x14ac:dyDescent="0.3">
      <c r="A831" s="26"/>
      <c r="B831" s="27"/>
      <c r="C831" s="27"/>
      <c r="D831" s="27"/>
      <c r="E831" s="27"/>
      <c r="F831" s="27"/>
      <c r="G831" s="27"/>
    </row>
    <row r="832" spans="1:7" ht="15.75" customHeight="1" x14ac:dyDescent="0.3">
      <c r="A832" s="26"/>
      <c r="B832" s="27"/>
      <c r="C832" s="27"/>
      <c r="D832" s="27"/>
      <c r="E832" s="27"/>
      <c r="F832" s="27"/>
      <c r="G832" s="27"/>
    </row>
    <row r="833" spans="1:7" ht="15.75" customHeight="1" x14ac:dyDescent="0.3">
      <c r="A833" s="26"/>
      <c r="B833" s="27"/>
      <c r="C833" s="27"/>
      <c r="D833" s="27"/>
      <c r="E833" s="27"/>
      <c r="F833" s="27"/>
      <c r="G833" s="27"/>
    </row>
    <row r="834" spans="1:7" ht="15.75" customHeight="1" x14ac:dyDescent="0.3">
      <c r="A834" s="26"/>
      <c r="B834" s="27"/>
      <c r="C834" s="27"/>
      <c r="D834" s="27"/>
      <c r="E834" s="27"/>
      <c r="F834" s="27"/>
      <c r="G834" s="27"/>
    </row>
    <row r="835" spans="1:7" ht="15.75" customHeight="1" x14ac:dyDescent="0.3">
      <c r="A835" s="26"/>
      <c r="B835" s="27"/>
      <c r="C835" s="27"/>
      <c r="D835" s="27"/>
      <c r="E835" s="27"/>
      <c r="F835" s="27"/>
      <c r="G835" s="27"/>
    </row>
    <row r="836" spans="1:7" ht="15.75" customHeight="1" x14ac:dyDescent="0.3">
      <c r="A836" s="26"/>
      <c r="B836" s="27"/>
      <c r="C836" s="27"/>
      <c r="D836" s="27"/>
      <c r="E836" s="27"/>
      <c r="F836" s="27"/>
      <c r="G836" s="27"/>
    </row>
    <row r="837" spans="1:7" ht="15.75" customHeight="1" x14ac:dyDescent="0.3">
      <c r="A837" s="26"/>
      <c r="B837" s="27"/>
      <c r="C837" s="27"/>
      <c r="D837" s="27"/>
      <c r="E837" s="27"/>
      <c r="F837" s="27"/>
      <c r="G837" s="27"/>
    </row>
    <row r="838" spans="1:7" ht="15.75" customHeight="1" x14ac:dyDescent="0.3">
      <c r="A838" s="26"/>
      <c r="B838" s="27"/>
      <c r="C838" s="27"/>
      <c r="D838" s="27"/>
      <c r="E838" s="27"/>
      <c r="F838" s="27"/>
      <c r="G838" s="27"/>
    </row>
    <row r="839" spans="1:7" ht="15.75" customHeight="1" x14ac:dyDescent="0.3">
      <c r="A839" s="26"/>
      <c r="B839" s="27"/>
      <c r="C839" s="27"/>
      <c r="D839" s="27"/>
      <c r="E839" s="27"/>
      <c r="F839" s="27"/>
      <c r="G839" s="27"/>
    </row>
    <row r="840" spans="1:7" ht="15.75" customHeight="1" x14ac:dyDescent="0.3">
      <c r="A840" s="26"/>
      <c r="B840" s="27"/>
      <c r="C840" s="27"/>
      <c r="D840" s="27"/>
      <c r="E840" s="27"/>
      <c r="F840" s="27"/>
      <c r="G840" s="27"/>
    </row>
    <row r="841" spans="1:7" ht="15.75" customHeight="1" x14ac:dyDescent="0.3">
      <c r="A841" s="26"/>
      <c r="B841" s="27"/>
      <c r="C841" s="27"/>
      <c r="D841" s="27"/>
      <c r="E841" s="27"/>
      <c r="F841" s="27"/>
      <c r="G841" s="27"/>
    </row>
    <row r="842" spans="1:7" ht="15.75" customHeight="1" x14ac:dyDescent="0.3">
      <c r="A842" s="26"/>
      <c r="B842" s="27"/>
      <c r="C842" s="27"/>
      <c r="D842" s="27"/>
      <c r="E842" s="27"/>
      <c r="F842" s="27"/>
      <c r="G842" s="27"/>
    </row>
    <row r="843" spans="1:7" ht="15.75" customHeight="1" x14ac:dyDescent="0.3">
      <c r="A843" s="26"/>
      <c r="B843" s="27"/>
      <c r="C843" s="27"/>
      <c r="D843" s="27"/>
      <c r="E843" s="27"/>
      <c r="F843" s="27"/>
      <c r="G843" s="27"/>
    </row>
    <row r="844" spans="1:7" ht="15.75" customHeight="1" x14ac:dyDescent="0.3">
      <c r="A844" s="26"/>
      <c r="B844" s="27"/>
      <c r="C844" s="27"/>
      <c r="D844" s="27"/>
      <c r="E844" s="27"/>
      <c r="F844" s="27"/>
      <c r="G844" s="27"/>
    </row>
    <row r="845" spans="1:7" ht="15.75" customHeight="1" x14ac:dyDescent="0.3">
      <c r="A845" s="26"/>
      <c r="B845" s="27"/>
      <c r="C845" s="27"/>
      <c r="D845" s="27"/>
      <c r="E845" s="27"/>
      <c r="F845" s="27"/>
      <c r="G845" s="27"/>
    </row>
    <row r="846" spans="1:7" ht="15.75" customHeight="1" x14ac:dyDescent="0.3">
      <c r="A846" s="26"/>
      <c r="B846" s="27"/>
      <c r="C846" s="27"/>
      <c r="D846" s="27"/>
      <c r="E846" s="27"/>
      <c r="F846" s="27"/>
      <c r="G846" s="27"/>
    </row>
    <row r="847" spans="1:7" ht="15.75" customHeight="1" x14ac:dyDescent="0.3">
      <c r="A847" s="26"/>
      <c r="B847" s="27"/>
      <c r="C847" s="27"/>
      <c r="D847" s="27"/>
      <c r="E847" s="27"/>
      <c r="F847" s="27"/>
      <c r="G847" s="27"/>
    </row>
    <row r="848" spans="1:7" ht="15.75" customHeight="1" x14ac:dyDescent="0.3">
      <c r="A848" s="26"/>
      <c r="B848" s="27"/>
      <c r="C848" s="27"/>
      <c r="D848" s="27"/>
      <c r="E848" s="27"/>
      <c r="F848" s="27"/>
      <c r="G848" s="27"/>
    </row>
    <row r="849" spans="1:7" ht="15.75" customHeight="1" x14ac:dyDescent="0.3">
      <c r="A849" s="26"/>
      <c r="B849" s="27"/>
      <c r="C849" s="27"/>
      <c r="D849" s="27"/>
      <c r="E849" s="27"/>
      <c r="F849" s="27"/>
      <c r="G849" s="27"/>
    </row>
    <row r="850" spans="1:7" ht="15.75" customHeight="1" x14ac:dyDescent="0.3">
      <c r="A850" s="26"/>
      <c r="B850" s="27"/>
      <c r="C850" s="27"/>
      <c r="D850" s="27"/>
      <c r="E850" s="27"/>
      <c r="F850" s="27"/>
      <c r="G850" s="27"/>
    </row>
    <row r="851" spans="1:7" ht="15.75" customHeight="1" x14ac:dyDescent="0.3">
      <c r="A851" s="26"/>
      <c r="B851" s="27"/>
      <c r="C851" s="27"/>
      <c r="D851" s="27"/>
      <c r="E851" s="27"/>
      <c r="F851" s="27"/>
      <c r="G851" s="27"/>
    </row>
    <row r="852" spans="1:7" ht="15.75" customHeight="1" x14ac:dyDescent="0.3">
      <c r="A852" s="26"/>
      <c r="B852" s="27"/>
      <c r="C852" s="27"/>
      <c r="D852" s="27"/>
      <c r="E852" s="27"/>
      <c r="F852" s="27"/>
      <c r="G852" s="27"/>
    </row>
    <row r="853" spans="1:7" ht="15.75" customHeight="1" x14ac:dyDescent="0.3">
      <c r="A853" s="26"/>
      <c r="B853" s="27"/>
      <c r="C853" s="27"/>
      <c r="D853" s="27"/>
      <c r="E853" s="27"/>
      <c r="F853" s="27"/>
      <c r="G853" s="27"/>
    </row>
    <row r="854" spans="1:7" ht="15.75" customHeight="1" x14ac:dyDescent="0.3">
      <c r="A854" s="26"/>
      <c r="B854" s="27"/>
      <c r="C854" s="27"/>
      <c r="D854" s="27"/>
      <c r="E854" s="27"/>
      <c r="F854" s="27"/>
      <c r="G854" s="27"/>
    </row>
    <row r="855" spans="1:7" ht="15.75" customHeight="1" x14ac:dyDescent="0.3">
      <c r="A855" s="26"/>
      <c r="B855" s="27"/>
      <c r="C855" s="27"/>
      <c r="D855" s="27"/>
      <c r="E855" s="27"/>
      <c r="F855" s="27"/>
      <c r="G855" s="27"/>
    </row>
    <row r="856" spans="1:7" ht="15.75" customHeight="1" x14ac:dyDescent="0.3">
      <c r="A856" s="26"/>
      <c r="B856" s="27"/>
      <c r="C856" s="27"/>
      <c r="D856" s="27"/>
      <c r="E856" s="27"/>
      <c r="F856" s="27"/>
      <c r="G856" s="27"/>
    </row>
    <row r="857" spans="1:7" ht="15.75" customHeight="1" x14ac:dyDescent="0.3">
      <c r="A857" s="26"/>
      <c r="B857" s="27"/>
      <c r="C857" s="27"/>
      <c r="D857" s="27"/>
      <c r="E857" s="27"/>
      <c r="F857" s="27"/>
      <c r="G857" s="27"/>
    </row>
    <row r="858" spans="1:7" ht="15.75" customHeight="1" x14ac:dyDescent="0.3">
      <c r="A858" s="26"/>
      <c r="B858" s="27"/>
      <c r="C858" s="27"/>
      <c r="D858" s="27"/>
      <c r="E858" s="27"/>
      <c r="F858" s="27"/>
      <c r="G858" s="27"/>
    </row>
    <row r="859" spans="1:7" ht="15.75" customHeight="1" x14ac:dyDescent="0.3">
      <c r="A859" s="26"/>
      <c r="B859" s="27"/>
      <c r="C859" s="27"/>
      <c r="D859" s="27"/>
      <c r="E859" s="27"/>
      <c r="F859" s="27"/>
      <c r="G859" s="27"/>
    </row>
    <row r="860" spans="1:7" ht="15.75" customHeight="1" x14ac:dyDescent="0.3">
      <c r="A860" s="26"/>
      <c r="B860" s="27"/>
      <c r="C860" s="27"/>
      <c r="D860" s="27"/>
      <c r="E860" s="27"/>
      <c r="F860" s="27"/>
      <c r="G860" s="27"/>
    </row>
    <row r="861" spans="1:7" ht="15.75" customHeight="1" x14ac:dyDescent="0.3">
      <c r="A861" s="26"/>
      <c r="B861" s="27"/>
      <c r="C861" s="27"/>
      <c r="D861" s="27"/>
      <c r="E861" s="27"/>
      <c r="F861" s="27"/>
      <c r="G861" s="27"/>
    </row>
    <row r="862" spans="1:7" ht="15.75" customHeight="1" x14ac:dyDescent="0.3">
      <c r="A862" s="26"/>
      <c r="B862" s="27"/>
      <c r="C862" s="27"/>
      <c r="D862" s="27"/>
      <c r="E862" s="27"/>
      <c r="F862" s="27"/>
      <c r="G862" s="27"/>
    </row>
    <row r="863" spans="1:7" ht="15.75" customHeight="1" x14ac:dyDescent="0.3">
      <c r="A863" s="26"/>
      <c r="B863" s="27"/>
      <c r="C863" s="27"/>
      <c r="D863" s="27"/>
      <c r="E863" s="27"/>
      <c r="F863" s="27"/>
      <c r="G863" s="27"/>
    </row>
    <row r="864" spans="1:7" ht="15.75" customHeight="1" x14ac:dyDescent="0.3">
      <c r="A864" s="26"/>
      <c r="B864" s="27"/>
      <c r="C864" s="27"/>
      <c r="D864" s="27"/>
      <c r="E864" s="27"/>
      <c r="F864" s="27"/>
      <c r="G864" s="27"/>
    </row>
    <row r="865" spans="1:7" ht="15.75" customHeight="1" x14ac:dyDescent="0.3">
      <c r="A865" s="26"/>
      <c r="B865" s="27"/>
      <c r="C865" s="27"/>
      <c r="D865" s="27"/>
      <c r="E865" s="27"/>
      <c r="F865" s="27"/>
      <c r="G865" s="27"/>
    </row>
    <row r="866" spans="1:7" ht="15.75" customHeight="1" x14ac:dyDescent="0.3">
      <c r="A866" s="26"/>
      <c r="B866" s="27"/>
      <c r="C866" s="27"/>
      <c r="D866" s="27"/>
      <c r="E866" s="27"/>
      <c r="F866" s="27"/>
      <c r="G866" s="27"/>
    </row>
    <row r="867" spans="1:7" ht="15.75" customHeight="1" x14ac:dyDescent="0.3">
      <c r="A867" s="26"/>
      <c r="B867" s="27"/>
      <c r="C867" s="27"/>
      <c r="D867" s="27"/>
      <c r="E867" s="27"/>
      <c r="F867" s="27"/>
      <c r="G867" s="27"/>
    </row>
    <row r="868" spans="1:7" ht="15.75" customHeight="1" x14ac:dyDescent="0.3">
      <c r="A868" s="26"/>
      <c r="B868" s="27"/>
      <c r="C868" s="27"/>
      <c r="D868" s="27"/>
      <c r="E868" s="27"/>
      <c r="F868" s="27"/>
      <c r="G868" s="27"/>
    </row>
    <row r="869" spans="1:7" ht="15.75" customHeight="1" x14ac:dyDescent="0.3">
      <c r="A869" s="26"/>
      <c r="B869" s="27"/>
      <c r="C869" s="27"/>
      <c r="D869" s="27"/>
      <c r="E869" s="27"/>
      <c r="F869" s="27"/>
      <c r="G869" s="27"/>
    </row>
    <row r="870" spans="1:7" ht="15.75" customHeight="1" x14ac:dyDescent="0.3">
      <c r="A870" s="26"/>
      <c r="B870" s="27"/>
      <c r="C870" s="27"/>
      <c r="D870" s="27"/>
      <c r="E870" s="27"/>
      <c r="F870" s="27"/>
      <c r="G870" s="27"/>
    </row>
    <row r="871" spans="1:7" ht="15.75" customHeight="1" x14ac:dyDescent="0.3">
      <c r="A871" s="26"/>
      <c r="B871" s="27"/>
      <c r="C871" s="27"/>
      <c r="D871" s="27"/>
      <c r="E871" s="27"/>
      <c r="F871" s="27"/>
      <c r="G871" s="27"/>
    </row>
    <row r="872" spans="1:7" ht="15.75" customHeight="1" x14ac:dyDescent="0.3">
      <c r="A872" s="26"/>
      <c r="B872" s="27"/>
      <c r="C872" s="27"/>
      <c r="D872" s="27"/>
      <c r="E872" s="27"/>
      <c r="F872" s="27"/>
      <c r="G872" s="27"/>
    </row>
    <row r="873" spans="1:7" ht="15.75" customHeight="1" x14ac:dyDescent="0.3">
      <c r="A873" s="26"/>
      <c r="B873" s="27"/>
      <c r="C873" s="27"/>
      <c r="D873" s="27"/>
      <c r="E873" s="27"/>
      <c r="F873" s="27"/>
      <c r="G873" s="27"/>
    </row>
    <row r="874" spans="1:7" ht="15.75" customHeight="1" x14ac:dyDescent="0.3">
      <c r="A874" s="26"/>
      <c r="B874" s="27"/>
      <c r="C874" s="27"/>
      <c r="D874" s="27"/>
      <c r="E874" s="27"/>
      <c r="F874" s="27"/>
      <c r="G874" s="27"/>
    </row>
    <row r="875" spans="1:7" ht="15.75" customHeight="1" x14ac:dyDescent="0.3">
      <c r="A875" s="26"/>
      <c r="B875" s="27"/>
      <c r="C875" s="27"/>
      <c r="D875" s="27"/>
      <c r="E875" s="27"/>
      <c r="F875" s="27"/>
      <c r="G875" s="27"/>
    </row>
    <row r="876" spans="1:7" ht="15.75" customHeight="1" x14ac:dyDescent="0.3">
      <c r="A876" s="26"/>
      <c r="B876" s="27"/>
      <c r="C876" s="27"/>
      <c r="D876" s="27"/>
      <c r="E876" s="27"/>
      <c r="F876" s="27"/>
      <c r="G876" s="27"/>
    </row>
    <row r="877" spans="1:7" ht="15.75" customHeight="1" x14ac:dyDescent="0.3">
      <c r="A877" s="26"/>
      <c r="B877" s="27"/>
      <c r="C877" s="27"/>
      <c r="D877" s="27"/>
      <c r="E877" s="27"/>
      <c r="F877" s="27"/>
      <c r="G877" s="27"/>
    </row>
    <row r="878" spans="1:7" ht="15.75" customHeight="1" x14ac:dyDescent="0.3">
      <c r="A878" s="26"/>
      <c r="B878" s="27"/>
      <c r="C878" s="27"/>
      <c r="D878" s="27"/>
      <c r="E878" s="27"/>
      <c r="F878" s="27"/>
      <c r="G878" s="27"/>
    </row>
    <row r="879" spans="1:7" ht="15.75" customHeight="1" x14ac:dyDescent="0.3">
      <c r="A879" s="26"/>
      <c r="B879" s="27"/>
      <c r="C879" s="27"/>
      <c r="D879" s="27"/>
      <c r="E879" s="27"/>
      <c r="F879" s="27"/>
      <c r="G879" s="27"/>
    </row>
    <row r="880" spans="1:7" ht="15.75" customHeight="1" x14ac:dyDescent="0.3">
      <c r="A880" s="26"/>
      <c r="B880" s="27"/>
      <c r="C880" s="27"/>
      <c r="D880" s="27"/>
      <c r="E880" s="27"/>
      <c r="F880" s="27"/>
      <c r="G880" s="27"/>
    </row>
    <row r="881" spans="1:7" ht="15.75" customHeight="1" x14ac:dyDescent="0.3">
      <c r="A881" s="26"/>
      <c r="B881" s="27"/>
      <c r="C881" s="27"/>
      <c r="D881" s="27"/>
      <c r="E881" s="27"/>
      <c r="F881" s="27"/>
      <c r="G881" s="27"/>
    </row>
    <row r="882" spans="1:7" ht="15.75" customHeight="1" x14ac:dyDescent="0.3">
      <c r="A882" s="26"/>
      <c r="B882" s="27"/>
      <c r="C882" s="27"/>
      <c r="D882" s="27"/>
      <c r="E882" s="27"/>
      <c r="F882" s="27"/>
      <c r="G882" s="27"/>
    </row>
    <row r="883" spans="1:7" ht="15.75" customHeight="1" x14ac:dyDescent="0.3">
      <c r="A883" s="26"/>
      <c r="B883" s="27"/>
      <c r="C883" s="27"/>
      <c r="D883" s="27"/>
      <c r="E883" s="27"/>
      <c r="F883" s="27"/>
      <c r="G883" s="27"/>
    </row>
    <row r="884" spans="1:7" ht="15.75" customHeight="1" x14ac:dyDescent="0.3">
      <c r="A884" s="26"/>
      <c r="B884" s="27"/>
      <c r="C884" s="27"/>
      <c r="D884" s="27"/>
      <c r="E884" s="27"/>
      <c r="F884" s="27"/>
      <c r="G884" s="27"/>
    </row>
    <row r="885" spans="1:7" ht="15.75" customHeight="1" x14ac:dyDescent="0.3">
      <c r="A885" s="26"/>
      <c r="B885" s="27"/>
      <c r="C885" s="27"/>
      <c r="D885" s="27"/>
      <c r="E885" s="27"/>
      <c r="F885" s="27"/>
      <c r="G885" s="27"/>
    </row>
    <row r="886" spans="1:7" ht="15.75" customHeight="1" x14ac:dyDescent="0.3">
      <c r="A886" s="26"/>
      <c r="B886" s="27"/>
      <c r="C886" s="27"/>
      <c r="D886" s="27"/>
      <c r="E886" s="27"/>
      <c r="F886" s="27"/>
      <c r="G886" s="27"/>
    </row>
    <row r="887" spans="1:7" ht="15.75" customHeight="1" x14ac:dyDescent="0.3">
      <c r="A887" s="26"/>
      <c r="B887" s="27"/>
      <c r="C887" s="27"/>
      <c r="D887" s="27"/>
      <c r="E887" s="27"/>
      <c r="F887" s="27"/>
      <c r="G887" s="27"/>
    </row>
    <row r="888" spans="1:7" ht="15.75" customHeight="1" x14ac:dyDescent="0.3">
      <c r="A888" s="26"/>
      <c r="B888" s="27"/>
      <c r="C888" s="27"/>
      <c r="D888" s="27"/>
      <c r="E888" s="27"/>
      <c r="F888" s="27"/>
      <c r="G888" s="27"/>
    </row>
    <row r="889" spans="1:7" ht="15.75" customHeight="1" x14ac:dyDescent="0.3">
      <c r="A889" s="26"/>
      <c r="B889" s="27"/>
      <c r="C889" s="27"/>
      <c r="D889" s="27"/>
      <c r="E889" s="27"/>
      <c r="F889" s="27"/>
      <c r="G889" s="27"/>
    </row>
    <row r="890" spans="1:7" ht="15.75" customHeight="1" x14ac:dyDescent="0.3">
      <c r="A890" s="26"/>
      <c r="B890" s="27"/>
      <c r="C890" s="27"/>
      <c r="D890" s="27"/>
      <c r="E890" s="27"/>
      <c r="F890" s="27"/>
      <c r="G890" s="27"/>
    </row>
    <row r="891" spans="1:7" ht="15.75" customHeight="1" x14ac:dyDescent="0.3">
      <c r="A891" s="26"/>
      <c r="B891" s="27"/>
      <c r="C891" s="27"/>
      <c r="D891" s="27"/>
      <c r="E891" s="27"/>
      <c r="F891" s="27"/>
      <c r="G891" s="27"/>
    </row>
    <row r="892" spans="1:7" ht="15.75" customHeight="1" x14ac:dyDescent="0.3">
      <c r="A892" s="26"/>
      <c r="B892" s="27"/>
      <c r="C892" s="27"/>
      <c r="D892" s="27"/>
      <c r="E892" s="27"/>
      <c r="F892" s="27"/>
      <c r="G892" s="27"/>
    </row>
    <row r="893" spans="1:7" ht="15.75" customHeight="1" x14ac:dyDescent="0.3">
      <c r="A893" s="26"/>
      <c r="B893" s="27"/>
      <c r="C893" s="27"/>
      <c r="D893" s="27"/>
      <c r="E893" s="27"/>
      <c r="F893" s="27"/>
      <c r="G893" s="27"/>
    </row>
    <row r="894" spans="1:7" ht="15.75" customHeight="1" x14ac:dyDescent="0.3">
      <c r="A894" s="26"/>
      <c r="B894" s="27"/>
      <c r="C894" s="27"/>
      <c r="D894" s="27"/>
      <c r="E894" s="27"/>
      <c r="F894" s="27"/>
      <c r="G894" s="27"/>
    </row>
    <row r="895" spans="1:7" ht="15.75" customHeight="1" x14ac:dyDescent="0.3">
      <c r="A895" s="26"/>
      <c r="B895" s="27"/>
      <c r="C895" s="27"/>
      <c r="D895" s="27"/>
      <c r="E895" s="27"/>
      <c r="F895" s="27"/>
      <c r="G895" s="27"/>
    </row>
    <row r="896" spans="1:7" ht="15.75" customHeight="1" x14ac:dyDescent="0.3">
      <c r="A896" s="26"/>
      <c r="B896" s="27"/>
      <c r="C896" s="27"/>
      <c r="D896" s="27"/>
      <c r="E896" s="27"/>
      <c r="F896" s="27"/>
      <c r="G896" s="27"/>
    </row>
    <row r="897" spans="1:7" ht="15.75" customHeight="1" x14ac:dyDescent="0.3">
      <c r="A897" s="26"/>
      <c r="B897" s="27"/>
      <c r="C897" s="27"/>
      <c r="D897" s="27"/>
      <c r="E897" s="27"/>
      <c r="F897" s="27"/>
      <c r="G897" s="27"/>
    </row>
    <row r="898" spans="1:7" ht="15.75" customHeight="1" x14ac:dyDescent="0.3">
      <c r="A898" s="26"/>
      <c r="B898" s="27"/>
      <c r="C898" s="27"/>
      <c r="D898" s="27"/>
      <c r="E898" s="27"/>
      <c r="F898" s="27"/>
      <c r="G898" s="27"/>
    </row>
    <row r="899" spans="1:7" ht="15.75" customHeight="1" x14ac:dyDescent="0.3">
      <c r="A899" s="26"/>
      <c r="B899" s="27"/>
      <c r="C899" s="27"/>
      <c r="D899" s="27"/>
      <c r="E899" s="27"/>
      <c r="F899" s="27"/>
      <c r="G899" s="27"/>
    </row>
    <row r="900" spans="1:7" ht="15.75" customHeight="1" x14ac:dyDescent="0.3">
      <c r="A900" s="26"/>
      <c r="B900" s="27"/>
      <c r="C900" s="27"/>
      <c r="D900" s="27"/>
      <c r="E900" s="27"/>
      <c r="F900" s="27"/>
      <c r="G900" s="27"/>
    </row>
    <row r="901" spans="1:7" ht="15.75" customHeight="1" x14ac:dyDescent="0.3">
      <c r="A901" s="26"/>
      <c r="B901" s="27"/>
      <c r="C901" s="27"/>
      <c r="D901" s="27"/>
      <c r="E901" s="27"/>
      <c r="F901" s="27"/>
      <c r="G901" s="27"/>
    </row>
    <row r="902" spans="1:7" ht="15.75" customHeight="1" x14ac:dyDescent="0.3">
      <c r="A902" s="26"/>
      <c r="B902" s="27"/>
      <c r="C902" s="27"/>
      <c r="D902" s="27"/>
      <c r="E902" s="27"/>
      <c r="F902" s="27"/>
      <c r="G902" s="27"/>
    </row>
    <row r="903" spans="1:7" ht="15.75" customHeight="1" x14ac:dyDescent="0.3">
      <c r="A903" s="26"/>
      <c r="B903" s="27"/>
      <c r="C903" s="27"/>
      <c r="D903" s="27"/>
      <c r="E903" s="27"/>
      <c r="F903" s="27"/>
      <c r="G903" s="27"/>
    </row>
    <row r="904" spans="1:7" ht="15.75" customHeight="1" x14ac:dyDescent="0.3">
      <c r="A904" s="26"/>
      <c r="B904" s="27"/>
      <c r="C904" s="27"/>
      <c r="D904" s="27"/>
      <c r="E904" s="27"/>
      <c r="F904" s="27"/>
      <c r="G904" s="27"/>
    </row>
    <row r="905" spans="1:7" ht="15.75" customHeight="1" x14ac:dyDescent="0.3">
      <c r="A905" s="26"/>
      <c r="B905" s="27"/>
      <c r="C905" s="27"/>
      <c r="D905" s="27"/>
      <c r="E905" s="27"/>
      <c r="F905" s="27"/>
      <c r="G905" s="27"/>
    </row>
    <row r="906" spans="1:7" ht="15.75" customHeight="1" x14ac:dyDescent="0.3">
      <c r="A906" s="26"/>
      <c r="B906" s="27"/>
      <c r="C906" s="27"/>
      <c r="D906" s="27"/>
      <c r="E906" s="27"/>
      <c r="F906" s="27"/>
      <c r="G906" s="27"/>
    </row>
    <row r="907" spans="1:7" ht="15.75" customHeight="1" x14ac:dyDescent="0.3">
      <c r="A907" s="26"/>
      <c r="B907" s="27"/>
      <c r="C907" s="27"/>
      <c r="D907" s="27"/>
      <c r="E907" s="27"/>
      <c r="F907" s="27"/>
      <c r="G907" s="27"/>
    </row>
    <row r="908" spans="1:7" ht="15.75" customHeight="1" x14ac:dyDescent="0.3">
      <c r="A908" s="26"/>
      <c r="B908" s="27"/>
      <c r="C908" s="27"/>
      <c r="D908" s="27"/>
      <c r="E908" s="27"/>
      <c r="F908" s="27"/>
      <c r="G908" s="27"/>
    </row>
    <row r="909" spans="1:7" ht="15.75" customHeight="1" x14ac:dyDescent="0.3">
      <c r="A909" s="26"/>
      <c r="B909" s="27"/>
      <c r="C909" s="27"/>
      <c r="D909" s="27"/>
      <c r="E909" s="27"/>
      <c r="F909" s="27"/>
      <c r="G909" s="27"/>
    </row>
    <row r="910" spans="1:7" ht="15.75" customHeight="1" x14ac:dyDescent="0.3">
      <c r="A910" s="26"/>
      <c r="B910" s="27"/>
      <c r="C910" s="27"/>
      <c r="D910" s="27"/>
      <c r="E910" s="27"/>
      <c r="F910" s="27"/>
      <c r="G910" s="27"/>
    </row>
    <row r="911" spans="1:7" ht="15.75" customHeight="1" x14ac:dyDescent="0.3">
      <c r="A911" s="26"/>
      <c r="B911" s="27"/>
      <c r="C911" s="27"/>
      <c r="D911" s="27"/>
      <c r="E911" s="27"/>
      <c r="F911" s="27"/>
      <c r="G911" s="27"/>
    </row>
    <row r="912" spans="1:7" ht="15.75" customHeight="1" x14ac:dyDescent="0.3">
      <c r="A912" s="26"/>
      <c r="B912" s="27"/>
      <c r="C912" s="27"/>
      <c r="D912" s="27"/>
      <c r="E912" s="27"/>
      <c r="F912" s="27"/>
      <c r="G912" s="27"/>
    </row>
    <row r="913" spans="1:7" ht="15.75" customHeight="1" x14ac:dyDescent="0.3">
      <c r="A913" s="26"/>
      <c r="B913" s="27"/>
      <c r="C913" s="27"/>
      <c r="D913" s="27"/>
      <c r="E913" s="27"/>
      <c r="F913" s="27"/>
      <c r="G913" s="27"/>
    </row>
    <row r="914" spans="1:7" ht="15.75" customHeight="1" x14ac:dyDescent="0.3">
      <c r="A914" s="26"/>
      <c r="B914" s="27"/>
      <c r="C914" s="27"/>
      <c r="D914" s="27"/>
      <c r="E914" s="27"/>
      <c r="F914" s="27"/>
      <c r="G914" s="27"/>
    </row>
    <row r="915" spans="1:7" ht="15.75" customHeight="1" x14ac:dyDescent="0.3">
      <c r="A915" s="26"/>
      <c r="B915" s="27"/>
      <c r="C915" s="27"/>
      <c r="D915" s="27"/>
      <c r="E915" s="27"/>
      <c r="F915" s="27"/>
      <c r="G915" s="27"/>
    </row>
    <row r="916" spans="1:7" ht="15.75" customHeight="1" x14ac:dyDescent="0.3">
      <c r="A916" s="26"/>
      <c r="B916" s="27"/>
      <c r="C916" s="27"/>
      <c r="D916" s="27"/>
      <c r="E916" s="27"/>
      <c r="F916" s="27"/>
      <c r="G916" s="27"/>
    </row>
    <row r="917" spans="1:7" ht="15.75" customHeight="1" x14ac:dyDescent="0.3">
      <c r="A917" s="26"/>
      <c r="B917" s="27"/>
      <c r="C917" s="27"/>
      <c r="D917" s="27"/>
      <c r="E917" s="27"/>
      <c r="F917" s="27"/>
      <c r="G917" s="27"/>
    </row>
    <row r="918" spans="1:7" ht="15.75" customHeight="1" x14ac:dyDescent="0.3">
      <c r="A918" s="26"/>
      <c r="B918" s="27"/>
      <c r="C918" s="27"/>
      <c r="D918" s="27"/>
      <c r="E918" s="27"/>
      <c r="F918" s="27"/>
      <c r="G918" s="27"/>
    </row>
    <row r="919" spans="1:7" ht="15.75" customHeight="1" x14ac:dyDescent="0.3">
      <c r="A919" s="26"/>
      <c r="B919" s="27"/>
      <c r="C919" s="27"/>
      <c r="D919" s="27"/>
      <c r="E919" s="27"/>
      <c r="F919" s="27"/>
      <c r="G919" s="27"/>
    </row>
    <row r="920" spans="1:7" ht="15.75" customHeight="1" x14ac:dyDescent="0.3">
      <c r="A920" s="26"/>
      <c r="B920" s="27"/>
      <c r="C920" s="27"/>
      <c r="D920" s="27"/>
      <c r="E920" s="27"/>
      <c r="F920" s="27"/>
      <c r="G920" s="27"/>
    </row>
    <row r="921" spans="1:7" ht="15.75" customHeight="1" x14ac:dyDescent="0.3">
      <c r="A921" s="26"/>
      <c r="B921" s="27"/>
      <c r="C921" s="27"/>
      <c r="D921" s="27"/>
      <c r="E921" s="27"/>
      <c r="F921" s="27"/>
      <c r="G921" s="27"/>
    </row>
    <row r="922" spans="1:7" ht="15.75" customHeight="1" x14ac:dyDescent="0.3">
      <c r="A922" s="26"/>
      <c r="B922" s="27"/>
      <c r="C922" s="27"/>
      <c r="D922" s="27"/>
      <c r="E922" s="27"/>
      <c r="F922" s="27"/>
      <c r="G922" s="27"/>
    </row>
    <row r="923" spans="1:7" ht="15.75" customHeight="1" x14ac:dyDescent="0.3">
      <c r="A923" s="26"/>
      <c r="B923" s="27"/>
      <c r="C923" s="27"/>
      <c r="D923" s="27"/>
      <c r="E923" s="27"/>
      <c r="F923" s="27"/>
      <c r="G923" s="27"/>
    </row>
    <row r="924" spans="1:7" ht="15.75" customHeight="1" x14ac:dyDescent="0.3">
      <c r="A924" s="26"/>
      <c r="B924" s="27"/>
      <c r="C924" s="27"/>
      <c r="D924" s="27"/>
      <c r="E924" s="27"/>
      <c r="F924" s="27"/>
      <c r="G924" s="27"/>
    </row>
    <row r="925" spans="1:7" ht="15.75" customHeight="1" x14ac:dyDescent="0.3">
      <c r="A925" s="26"/>
      <c r="B925" s="27"/>
      <c r="C925" s="27"/>
      <c r="D925" s="27"/>
      <c r="E925" s="27"/>
      <c r="F925" s="27"/>
      <c r="G925" s="27"/>
    </row>
    <row r="926" spans="1:7" ht="15.75" customHeight="1" x14ac:dyDescent="0.3">
      <c r="A926" s="26"/>
      <c r="B926" s="27"/>
      <c r="C926" s="27"/>
      <c r="D926" s="27"/>
      <c r="E926" s="27"/>
      <c r="F926" s="27"/>
      <c r="G926" s="27"/>
    </row>
    <row r="927" spans="1:7" ht="15.75" customHeight="1" x14ac:dyDescent="0.3">
      <c r="A927" s="26"/>
      <c r="B927" s="27"/>
      <c r="C927" s="27"/>
      <c r="D927" s="27"/>
      <c r="E927" s="27"/>
      <c r="F927" s="27"/>
      <c r="G927" s="27"/>
    </row>
    <row r="928" spans="1:7" ht="15.75" customHeight="1" x14ac:dyDescent="0.3">
      <c r="A928" s="26"/>
      <c r="B928" s="27"/>
      <c r="C928" s="27"/>
      <c r="D928" s="27"/>
      <c r="E928" s="27"/>
      <c r="F928" s="27"/>
      <c r="G928" s="27"/>
    </row>
    <row r="929" spans="1:7" ht="15.75" customHeight="1" x14ac:dyDescent="0.3">
      <c r="A929" s="26"/>
      <c r="B929" s="27"/>
      <c r="C929" s="27"/>
      <c r="D929" s="27"/>
      <c r="E929" s="27"/>
      <c r="F929" s="27"/>
      <c r="G929" s="27"/>
    </row>
    <row r="930" spans="1:7" ht="15.75" customHeight="1" x14ac:dyDescent="0.3">
      <c r="A930" s="26"/>
      <c r="B930" s="27"/>
      <c r="C930" s="27"/>
      <c r="D930" s="27"/>
      <c r="E930" s="27"/>
      <c r="F930" s="27"/>
      <c r="G930" s="27"/>
    </row>
    <row r="931" spans="1:7" ht="15.75" customHeight="1" x14ac:dyDescent="0.3">
      <c r="A931" s="26"/>
      <c r="B931" s="27"/>
      <c r="C931" s="27"/>
      <c r="D931" s="27"/>
      <c r="E931" s="27"/>
      <c r="F931" s="27"/>
      <c r="G931" s="27"/>
    </row>
    <row r="932" spans="1:7" ht="15.75" customHeight="1" x14ac:dyDescent="0.3">
      <c r="A932" s="26"/>
      <c r="B932" s="27"/>
      <c r="C932" s="27"/>
      <c r="D932" s="27"/>
      <c r="E932" s="27"/>
      <c r="F932" s="27"/>
      <c r="G932" s="27"/>
    </row>
    <row r="933" spans="1:7" ht="15.75" customHeight="1" x14ac:dyDescent="0.3">
      <c r="A933" s="26"/>
      <c r="B933" s="27"/>
      <c r="C933" s="27"/>
      <c r="D933" s="27"/>
      <c r="E933" s="27"/>
      <c r="F933" s="27"/>
      <c r="G933" s="27"/>
    </row>
    <row r="934" spans="1:7" ht="15.75" customHeight="1" x14ac:dyDescent="0.3">
      <c r="A934" s="26"/>
      <c r="B934" s="27"/>
      <c r="C934" s="27"/>
      <c r="D934" s="27"/>
      <c r="E934" s="27"/>
      <c r="F934" s="27"/>
      <c r="G934" s="27"/>
    </row>
    <row r="935" spans="1:7" ht="15.75" customHeight="1" x14ac:dyDescent="0.3">
      <c r="A935" s="26"/>
      <c r="B935" s="27"/>
      <c r="C935" s="27"/>
      <c r="D935" s="27"/>
      <c r="E935" s="27"/>
      <c r="F935" s="27"/>
      <c r="G935" s="27"/>
    </row>
    <row r="936" spans="1:7" ht="15.75" customHeight="1" x14ac:dyDescent="0.3">
      <c r="A936" s="26"/>
      <c r="B936" s="27"/>
      <c r="C936" s="27"/>
      <c r="D936" s="27"/>
      <c r="E936" s="27"/>
      <c r="F936" s="27"/>
      <c r="G936" s="27"/>
    </row>
    <row r="937" spans="1:7" ht="15.75" customHeight="1" x14ac:dyDescent="0.3">
      <c r="A937" s="26"/>
      <c r="B937" s="27"/>
      <c r="C937" s="27"/>
      <c r="D937" s="27"/>
      <c r="E937" s="27"/>
      <c r="F937" s="27"/>
      <c r="G937" s="27"/>
    </row>
    <row r="938" spans="1:7" ht="15.75" customHeight="1" x14ac:dyDescent="0.3">
      <c r="A938" s="26"/>
      <c r="B938" s="27"/>
      <c r="C938" s="27"/>
      <c r="D938" s="27"/>
      <c r="E938" s="27"/>
      <c r="F938" s="27"/>
      <c r="G938" s="27"/>
    </row>
    <row r="939" spans="1:7" ht="15.75" customHeight="1" x14ac:dyDescent="0.3">
      <c r="A939" s="26"/>
      <c r="B939" s="27"/>
      <c r="C939" s="27"/>
      <c r="D939" s="27"/>
      <c r="E939" s="27"/>
      <c r="F939" s="27"/>
      <c r="G939" s="27"/>
    </row>
    <row r="940" spans="1:7" ht="15.75" customHeight="1" x14ac:dyDescent="0.3">
      <c r="A940" s="26"/>
      <c r="B940" s="27"/>
      <c r="C940" s="27"/>
      <c r="D940" s="27"/>
      <c r="E940" s="27"/>
      <c r="F940" s="27"/>
      <c r="G940" s="27"/>
    </row>
    <row r="941" spans="1:7" ht="15.75" customHeight="1" x14ac:dyDescent="0.3">
      <c r="A941" s="26"/>
      <c r="B941" s="27"/>
      <c r="C941" s="27"/>
      <c r="D941" s="27"/>
      <c r="E941" s="27"/>
      <c r="F941" s="27"/>
      <c r="G941" s="27"/>
    </row>
    <row r="942" spans="1:7" ht="15.75" customHeight="1" x14ac:dyDescent="0.3">
      <c r="A942" s="26"/>
      <c r="B942" s="27"/>
      <c r="C942" s="27"/>
      <c r="D942" s="27"/>
      <c r="E942" s="27"/>
      <c r="F942" s="27"/>
      <c r="G942" s="27"/>
    </row>
    <row r="943" spans="1:7" ht="15.75" customHeight="1" x14ac:dyDescent="0.3">
      <c r="A943" s="26"/>
      <c r="B943" s="27"/>
      <c r="C943" s="27"/>
      <c r="D943" s="27"/>
      <c r="E943" s="27"/>
      <c r="F943" s="27"/>
      <c r="G943" s="27"/>
    </row>
    <row r="944" spans="1:7" ht="15.75" customHeight="1" x14ac:dyDescent="0.3">
      <c r="A944" s="26"/>
      <c r="B944" s="27"/>
      <c r="C944" s="27"/>
      <c r="D944" s="27"/>
      <c r="E944" s="27"/>
      <c r="F944" s="27"/>
      <c r="G944" s="27"/>
    </row>
    <row r="945" spans="1:7" ht="15.75" customHeight="1" x14ac:dyDescent="0.3">
      <c r="A945" s="26"/>
      <c r="B945" s="27"/>
      <c r="C945" s="27"/>
      <c r="D945" s="27"/>
      <c r="E945" s="27"/>
      <c r="F945" s="27"/>
      <c r="G945" s="27"/>
    </row>
    <row r="946" spans="1:7" ht="15.75" customHeight="1" x14ac:dyDescent="0.3">
      <c r="A946" s="26"/>
      <c r="B946" s="27"/>
      <c r="C946" s="27"/>
      <c r="D946" s="27"/>
      <c r="E946" s="27"/>
      <c r="F946" s="27"/>
      <c r="G946" s="27"/>
    </row>
    <row r="947" spans="1:7" ht="15.75" customHeight="1" x14ac:dyDescent="0.3">
      <c r="A947" s="26"/>
      <c r="B947" s="27"/>
      <c r="C947" s="27"/>
      <c r="D947" s="27"/>
      <c r="E947" s="27"/>
      <c r="F947" s="27"/>
      <c r="G947" s="27"/>
    </row>
    <row r="948" spans="1:7" ht="15.75" customHeight="1" x14ac:dyDescent="0.3">
      <c r="A948" s="26"/>
      <c r="B948" s="27"/>
      <c r="C948" s="27"/>
      <c r="D948" s="27"/>
      <c r="E948" s="27"/>
      <c r="F948" s="27"/>
      <c r="G948" s="27"/>
    </row>
    <row r="949" spans="1:7" ht="15.75" customHeight="1" x14ac:dyDescent="0.3">
      <c r="A949" s="26"/>
      <c r="B949" s="27"/>
      <c r="C949" s="27"/>
      <c r="D949" s="27"/>
      <c r="E949" s="27"/>
      <c r="F949" s="27"/>
      <c r="G949" s="27"/>
    </row>
    <row r="950" spans="1:7" ht="15.75" customHeight="1" x14ac:dyDescent="0.3">
      <c r="A950" s="26"/>
      <c r="B950" s="27"/>
      <c r="C950" s="27"/>
      <c r="D950" s="27"/>
      <c r="E950" s="27"/>
      <c r="F950" s="27"/>
      <c r="G950" s="27"/>
    </row>
    <row r="951" spans="1:7" ht="15.75" customHeight="1" x14ac:dyDescent="0.3">
      <c r="A951" s="26"/>
      <c r="B951" s="27"/>
      <c r="C951" s="27"/>
      <c r="D951" s="27"/>
      <c r="E951" s="27"/>
      <c r="F951" s="27"/>
      <c r="G951" s="27"/>
    </row>
    <row r="952" spans="1:7" ht="15.75" customHeight="1" x14ac:dyDescent="0.3">
      <c r="A952" s="26"/>
      <c r="B952" s="27"/>
      <c r="C952" s="27"/>
      <c r="D952" s="27"/>
      <c r="E952" s="27"/>
      <c r="F952" s="27"/>
      <c r="G952" s="27"/>
    </row>
    <row r="953" spans="1:7" ht="15.75" customHeight="1" x14ac:dyDescent="0.3">
      <c r="A953" s="26"/>
      <c r="B953" s="27"/>
      <c r="C953" s="27"/>
      <c r="D953" s="27"/>
      <c r="E953" s="27"/>
      <c r="F953" s="27"/>
      <c r="G953" s="27"/>
    </row>
    <row r="954" spans="1:7" ht="15.75" customHeight="1" x14ac:dyDescent="0.3">
      <c r="A954" s="26"/>
      <c r="B954" s="27"/>
      <c r="C954" s="27"/>
      <c r="D954" s="27"/>
      <c r="E954" s="27"/>
      <c r="F954" s="27"/>
      <c r="G954" s="27"/>
    </row>
    <row r="955" spans="1:7" ht="15.75" customHeight="1" x14ac:dyDescent="0.3">
      <c r="A955" s="26"/>
      <c r="B955" s="27"/>
      <c r="C955" s="27"/>
      <c r="D955" s="27"/>
      <c r="E955" s="27"/>
      <c r="F955" s="27"/>
      <c r="G955" s="27"/>
    </row>
    <row r="956" spans="1:7" ht="15.75" customHeight="1" x14ac:dyDescent="0.3">
      <c r="A956" s="26"/>
      <c r="B956" s="27"/>
      <c r="C956" s="27"/>
      <c r="D956" s="27"/>
      <c r="E956" s="27"/>
      <c r="F956" s="27"/>
      <c r="G956" s="27"/>
    </row>
    <row r="957" spans="1:7" ht="15.75" customHeight="1" x14ac:dyDescent="0.3">
      <c r="A957" s="26"/>
      <c r="B957" s="27"/>
      <c r="C957" s="27"/>
      <c r="D957" s="27"/>
      <c r="E957" s="27"/>
      <c r="F957" s="27"/>
      <c r="G957" s="27"/>
    </row>
    <row r="958" spans="1:7" ht="15.75" customHeight="1" x14ac:dyDescent="0.3">
      <c r="A958" s="26"/>
      <c r="B958" s="27"/>
      <c r="C958" s="27"/>
      <c r="D958" s="27"/>
      <c r="E958" s="27"/>
      <c r="F958" s="27"/>
      <c r="G958" s="27"/>
    </row>
    <row r="959" spans="1:7" ht="15.75" customHeight="1" x14ac:dyDescent="0.3">
      <c r="A959" s="26"/>
      <c r="B959" s="27"/>
      <c r="C959" s="27"/>
      <c r="D959" s="27"/>
      <c r="E959" s="27"/>
      <c r="F959" s="27"/>
      <c r="G959" s="27"/>
    </row>
    <row r="960" spans="1:7" ht="15.75" customHeight="1" x14ac:dyDescent="0.3">
      <c r="A960" s="26"/>
      <c r="B960" s="27"/>
      <c r="C960" s="27"/>
      <c r="D960" s="27"/>
      <c r="E960" s="27"/>
      <c r="F960" s="27"/>
      <c r="G960" s="27"/>
    </row>
    <row r="961" spans="1:7" ht="15.75" customHeight="1" x14ac:dyDescent="0.3">
      <c r="A961" s="26"/>
      <c r="B961" s="27"/>
      <c r="C961" s="27"/>
      <c r="D961" s="27"/>
      <c r="E961" s="27"/>
      <c r="F961" s="27"/>
      <c r="G961" s="27"/>
    </row>
    <row r="962" spans="1:7" ht="15.75" customHeight="1" x14ac:dyDescent="0.3">
      <c r="A962" s="26"/>
      <c r="B962" s="27"/>
      <c r="C962" s="27"/>
      <c r="D962" s="27"/>
      <c r="E962" s="27"/>
      <c r="F962" s="27"/>
      <c r="G962" s="27"/>
    </row>
    <row r="963" spans="1:7" ht="15.75" customHeight="1" x14ac:dyDescent="0.3">
      <c r="A963" s="26"/>
      <c r="B963" s="27"/>
      <c r="C963" s="27"/>
      <c r="D963" s="27"/>
      <c r="E963" s="27"/>
      <c r="F963" s="27"/>
      <c r="G963" s="27"/>
    </row>
    <row r="964" spans="1:7" ht="15.75" customHeight="1" x14ac:dyDescent="0.3">
      <c r="A964" s="26"/>
      <c r="B964" s="27"/>
      <c r="C964" s="27"/>
      <c r="D964" s="27"/>
      <c r="E964" s="27"/>
      <c r="F964" s="27"/>
      <c r="G964" s="27"/>
    </row>
    <row r="965" spans="1:7" ht="15.75" customHeight="1" x14ac:dyDescent="0.3">
      <c r="A965" s="26"/>
      <c r="B965" s="27"/>
      <c r="C965" s="27"/>
      <c r="D965" s="27"/>
      <c r="E965" s="27"/>
      <c r="F965" s="27"/>
      <c r="G965" s="27"/>
    </row>
    <row r="966" spans="1:7" ht="15.75" customHeight="1" x14ac:dyDescent="0.3">
      <c r="A966" s="26"/>
      <c r="B966" s="27"/>
      <c r="C966" s="27"/>
      <c r="D966" s="27"/>
      <c r="E966" s="27"/>
      <c r="F966" s="27"/>
      <c r="G966" s="27"/>
    </row>
    <row r="967" spans="1:7" ht="15.75" customHeight="1" x14ac:dyDescent="0.3">
      <c r="A967" s="26"/>
      <c r="B967" s="27"/>
      <c r="C967" s="27"/>
      <c r="D967" s="27"/>
      <c r="E967" s="27"/>
      <c r="F967" s="27"/>
      <c r="G967" s="27"/>
    </row>
    <row r="968" spans="1:7" ht="15.75" customHeight="1" x14ac:dyDescent="0.3">
      <c r="A968" s="26"/>
      <c r="B968" s="27"/>
      <c r="C968" s="27"/>
      <c r="D968" s="27"/>
      <c r="E968" s="27"/>
      <c r="F968" s="27"/>
      <c r="G968" s="27"/>
    </row>
    <row r="969" spans="1:7" ht="15.75" customHeight="1" x14ac:dyDescent="0.3">
      <c r="A969" s="26"/>
      <c r="B969" s="27"/>
      <c r="C969" s="27"/>
      <c r="D969" s="27"/>
      <c r="E969" s="27"/>
      <c r="F969" s="27"/>
      <c r="G969" s="27"/>
    </row>
    <row r="970" spans="1:7" ht="15.75" customHeight="1" x14ac:dyDescent="0.3">
      <c r="A970" s="26"/>
      <c r="B970" s="27"/>
      <c r="C970" s="27"/>
      <c r="D970" s="27"/>
      <c r="E970" s="27"/>
      <c r="F970" s="27"/>
      <c r="G970" s="27"/>
    </row>
    <row r="971" spans="1:7" ht="15.75" customHeight="1" x14ac:dyDescent="0.3">
      <c r="A971" s="26"/>
      <c r="B971" s="27"/>
      <c r="C971" s="27"/>
      <c r="D971" s="27"/>
      <c r="E971" s="27"/>
      <c r="F971" s="27"/>
      <c r="G971" s="27"/>
    </row>
    <row r="972" spans="1:7" ht="15.75" customHeight="1" x14ac:dyDescent="0.3">
      <c r="A972" s="26"/>
      <c r="B972" s="27"/>
      <c r="C972" s="27"/>
      <c r="D972" s="27"/>
      <c r="E972" s="27"/>
      <c r="F972" s="27"/>
      <c r="G972" s="27"/>
    </row>
    <row r="973" spans="1:7" ht="15.75" customHeight="1" x14ac:dyDescent="0.3">
      <c r="A973" s="26"/>
      <c r="B973" s="27"/>
      <c r="C973" s="27"/>
      <c r="D973" s="27"/>
      <c r="E973" s="27"/>
      <c r="F973" s="27"/>
      <c r="G973" s="27"/>
    </row>
    <row r="974" spans="1:7" ht="15.75" customHeight="1" x14ac:dyDescent="0.3">
      <c r="A974" s="26"/>
      <c r="B974" s="27"/>
      <c r="C974" s="27"/>
      <c r="D974" s="27"/>
      <c r="E974" s="27"/>
      <c r="F974" s="27"/>
      <c r="G974" s="27"/>
    </row>
    <row r="975" spans="1:7" ht="15.75" customHeight="1" x14ac:dyDescent="0.3">
      <c r="A975" s="26"/>
      <c r="B975" s="27"/>
      <c r="C975" s="27"/>
      <c r="D975" s="27"/>
      <c r="E975" s="27"/>
      <c r="F975" s="27"/>
      <c r="G975" s="27"/>
    </row>
    <row r="976" spans="1:7" ht="15.75" customHeight="1" x14ac:dyDescent="0.3">
      <c r="A976" s="26"/>
      <c r="B976" s="27"/>
      <c r="C976" s="27"/>
      <c r="D976" s="27"/>
      <c r="E976" s="27"/>
      <c r="F976" s="27"/>
      <c r="G976" s="27"/>
    </row>
    <row r="977" spans="1:7" ht="15.75" customHeight="1" x14ac:dyDescent="0.3">
      <c r="A977" s="26"/>
      <c r="B977" s="27"/>
      <c r="C977" s="27"/>
      <c r="D977" s="27"/>
      <c r="E977" s="27"/>
      <c r="F977" s="27"/>
      <c r="G977" s="27"/>
    </row>
    <row r="978" spans="1:7" ht="15.75" customHeight="1" x14ac:dyDescent="0.3">
      <c r="A978" s="26"/>
      <c r="B978" s="27"/>
      <c r="C978" s="27"/>
      <c r="D978" s="27"/>
      <c r="E978" s="27"/>
      <c r="F978" s="27"/>
      <c r="G978" s="27"/>
    </row>
    <row r="979" spans="1:7" ht="15.75" customHeight="1" x14ac:dyDescent="0.3">
      <c r="A979" s="26"/>
      <c r="B979" s="27"/>
      <c r="C979" s="27"/>
      <c r="D979" s="27"/>
      <c r="E979" s="27"/>
      <c r="F979" s="27"/>
      <c r="G979" s="27"/>
    </row>
    <row r="980" spans="1:7" ht="15.75" customHeight="1" x14ac:dyDescent="0.3">
      <c r="A980" s="26"/>
      <c r="B980" s="27"/>
      <c r="C980" s="27"/>
      <c r="D980" s="27"/>
      <c r="E980" s="27"/>
      <c r="F980" s="27"/>
      <c r="G980" s="27"/>
    </row>
    <row r="981" spans="1:7" ht="15.75" customHeight="1" x14ac:dyDescent="0.3">
      <c r="A981" s="26"/>
      <c r="B981" s="27"/>
      <c r="C981" s="27"/>
      <c r="D981" s="27"/>
      <c r="E981" s="27"/>
      <c r="F981" s="27"/>
      <c r="G981" s="27"/>
    </row>
    <row r="982" spans="1:7" ht="15.75" customHeight="1" x14ac:dyDescent="0.3">
      <c r="A982" s="26"/>
      <c r="B982" s="27"/>
      <c r="C982" s="27"/>
      <c r="D982" s="27"/>
      <c r="E982" s="27"/>
      <c r="F982" s="27"/>
      <c r="G982" s="27"/>
    </row>
    <row r="983" spans="1:7" ht="15.75" customHeight="1" x14ac:dyDescent="0.3">
      <c r="A983" s="26"/>
      <c r="B983" s="27"/>
      <c r="C983" s="27"/>
      <c r="D983" s="27"/>
      <c r="E983" s="27"/>
      <c r="F983" s="27"/>
      <c r="G983" s="27"/>
    </row>
    <row r="984" spans="1:7" ht="15.75" customHeight="1" x14ac:dyDescent="0.3">
      <c r="A984" s="26"/>
      <c r="B984" s="27"/>
      <c r="C984" s="27"/>
      <c r="D984" s="27"/>
      <c r="E984" s="27"/>
      <c r="F984" s="27"/>
      <c r="G984" s="27"/>
    </row>
    <row r="985" spans="1:7" ht="15.75" customHeight="1" x14ac:dyDescent="0.3">
      <c r="A985" s="26"/>
      <c r="B985" s="27"/>
      <c r="C985" s="27"/>
      <c r="D985" s="27"/>
      <c r="E985" s="27"/>
      <c r="F985" s="27"/>
      <c r="G985" s="27"/>
    </row>
    <row r="986" spans="1:7" ht="15.75" customHeight="1" x14ac:dyDescent="0.3">
      <c r="A986" s="26"/>
      <c r="B986" s="27"/>
      <c r="C986" s="27"/>
      <c r="D986" s="27"/>
      <c r="E986" s="27"/>
      <c r="F986" s="27"/>
      <c r="G986" s="27"/>
    </row>
    <row r="987" spans="1:7" ht="15.75" customHeight="1" x14ac:dyDescent="0.3">
      <c r="A987" s="26"/>
      <c r="B987" s="27"/>
      <c r="C987" s="27"/>
      <c r="D987" s="27"/>
      <c r="E987" s="27"/>
      <c r="F987" s="27"/>
      <c r="G987" s="27"/>
    </row>
    <row r="988" spans="1:7" ht="15.75" customHeight="1" x14ac:dyDescent="0.3">
      <c r="A988" s="26"/>
      <c r="B988" s="27"/>
      <c r="C988" s="27"/>
      <c r="D988" s="27"/>
      <c r="E988" s="27"/>
      <c r="F988" s="27"/>
      <c r="G988" s="27"/>
    </row>
    <row r="989" spans="1:7" ht="15.75" customHeight="1" x14ac:dyDescent="0.3">
      <c r="A989" s="26"/>
      <c r="B989" s="27"/>
      <c r="C989" s="27"/>
      <c r="D989" s="27"/>
      <c r="E989" s="27"/>
      <c r="F989" s="27"/>
      <c r="G989" s="27"/>
    </row>
    <row r="990" spans="1:7" ht="15.75" customHeight="1" x14ac:dyDescent="0.3">
      <c r="A990" s="26"/>
      <c r="B990" s="27"/>
      <c r="C990" s="27"/>
      <c r="D990" s="27"/>
      <c r="E990" s="27"/>
      <c r="F990" s="27"/>
      <c r="G990" s="27"/>
    </row>
    <row r="991" spans="1:7" ht="15.75" customHeight="1" x14ac:dyDescent="0.3">
      <c r="A991" s="26"/>
      <c r="B991" s="27"/>
      <c r="C991" s="27"/>
      <c r="D991" s="27"/>
      <c r="E991" s="27"/>
      <c r="F991" s="27"/>
      <c r="G991" s="27"/>
    </row>
    <row r="992" spans="1:7" ht="15.75" customHeight="1" x14ac:dyDescent="0.3">
      <c r="A992" s="26"/>
      <c r="B992" s="27"/>
      <c r="C992" s="27"/>
      <c r="D992" s="27"/>
      <c r="E992" s="27"/>
      <c r="F992" s="27"/>
      <c r="G992" s="27"/>
    </row>
    <row r="993" spans="1:7" ht="15.75" customHeight="1" x14ac:dyDescent="0.3">
      <c r="A993" s="26"/>
      <c r="B993" s="27"/>
      <c r="C993" s="27"/>
      <c r="D993" s="27"/>
      <c r="E993" s="27"/>
      <c r="F993" s="27"/>
      <c r="G993" s="27"/>
    </row>
    <row r="994" spans="1:7" ht="15.75" customHeight="1" x14ac:dyDescent="0.3">
      <c r="A994" s="26"/>
      <c r="B994" s="27"/>
      <c r="C994" s="27"/>
      <c r="D994" s="27"/>
      <c r="E994" s="27"/>
      <c r="F994" s="27"/>
      <c r="G994" s="27"/>
    </row>
    <row r="995" spans="1:7" ht="15.75" customHeight="1" x14ac:dyDescent="0.3">
      <c r="A995" s="26"/>
      <c r="B995" s="27"/>
      <c r="C995" s="27"/>
      <c r="D995" s="27"/>
      <c r="E995" s="27"/>
      <c r="F995" s="27"/>
      <c r="G995" s="27"/>
    </row>
    <row r="996" spans="1:7" ht="15.75" customHeight="1" x14ac:dyDescent="0.3">
      <c r="A996" s="26"/>
      <c r="B996" s="27"/>
      <c r="C996" s="27"/>
      <c r="D996" s="27"/>
      <c r="E996" s="27"/>
      <c r="F996" s="27"/>
      <c r="G996" s="27"/>
    </row>
    <row r="997" spans="1:7" ht="15.75" customHeight="1" x14ac:dyDescent="0.3">
      <c r="A997" s="26"/>
      <c r="B997" s="27"/>
      <c r="C997" s="27"/>
      <c r="D997" s="27"/>
      <c r="E997" s="27"/>
      <c r="F997" s="27"/>
      <c r="G997" s="27"/>
    </row>
    <row r="998" spans="1:7" ht="15.75" customHeight="1" x14ac:dyDescent="0.3">
      <c r="A998" s="26"/>
      <c r="B998" s="27"/>
      <c r="C998" s="27"/>
      <c r="D998" s="27"/>
      <c r="E998" s="27"/>
      <c r="F998" s="27"/>
      <c r="G998" s="27"/>
    </row>
  </sheetData>
  <mergeCells count="1">
    <mergeCell ref="A2:G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997"/>
  <sheetViews>
    <sheetView topLeftCell="A653" workbookViewId="0">
      <selection activeCell="D666" sqref="D666"/>
    </sheetView>
  </sheetViews>
  <sheetFormatPr baseColWidth="10" defaultColWidth="14.44140625" defaultRowHeight="15" customHeight="1" x14ac:dyDescent="0.3"/>
  <cols>
    <col min="1" max="1" width="17.109375" customWidth="1"/>
    <col min="2" max="2" width="15.21875" customWidth="1"/>
    <col min="3" max="3" width="13.5546875" customWidth="1"/>
    <col min="4" max="4" width="22.44140625" customWidth="1"/>
    <col min="5" max="5" width="10.6640625" customWidth="1"/>
    <col min="6" max="11" width="7" bestFit="1" customWidth="1"/>
    <col min="12" max="12" width="6" bestFit="1" customWidth="1"/>
    <col min="13" max="13" width="7" bestFit="1" customWidth="1"/>
    <col min="14" max="14" width="6" bestFit="1" customWidth="1"/>
    <col min="15" max="18" width="7" bestFit="1" customWidth="1"/>
    <col min="19" max="19" width="8" bestFit="1" customWidth="1"/>
    <col min="20" max="20" width="7" bestFit="1" customWidth="1"/>
    <col min="21" max="21" width="8" bestFit="1" customWidth="1"/>
    <col min="22" max="24" width="7" bestFit="1" customWidth="1"/>
    <col min="25" max="27" width="8" bestFit="1" customWidth="1"/>
    <col min="28" max="28" width="7" bestFit="1" customWidth="1"/>
    <col min="29" max="29" width="8" bestFit="1" customWidth="1"/>
    <col min="30" max="30" width="7" bestFit="1" customWidth="1"/>
    <col min="31" max="32" width="8" bestFit="1" customWidth="1"/>
    <col min="33" max="36" width="7" bestFit="1" customWidth="1"/>
    <col min="37" max="37" width="8" bestFit="1" customWidth="1"/>
    <col min="38" max="38" width="7" bestFit="1" customWidth="1"/>
    <col min="39" max="39" width="8" bestFit="1" customWidth="1"/>
    <col min="40" max="55" width="7" bestFit="1" customWidth="1"/>
    <col min="56" max="57" width="6" bestFit="1" customWidth="1"/>
    <col min="58" max="58" width="7" bestFit="1" customWidth="1"/>
    <col min="59" max="59" width="5" bestFit="1" customWidth="1"/>
    <col min="60" max="61" width="6" bestFit="1" customWidth="1"/>
    <col min="62" max="62" width="5" bestFit="1" customWidth="1"/>
    <col min="63" max="64" width="6" bestFit="1" customWidth="1"/>
    <col min="65" max="65" width="7" bestFit="1" customWidth="1"/>
    <col min="66" max="67" width="6" bestFit="1" customWidth="1"/>
    <col min="68" max="68" width="11.6640625" bestFit="1" customWidth="1"/>
    <col min="69" max="616" width="8.21875" bestFit="1" customWidth="1"/>
    <col min="617" max="640" width="9.21875" bestFit="1" customWidth="1"/>
    <col min="641" max="641" width="12.33203125" bestFit="1" customWidth="1"/>
  </cols>
  <sheetData>
    <row r="1" spans="1:4" ht="14.4" x14ac:dyDescent="0.3">
      <c r="A1" s="28" t="s">
        <v>22</v>
      </c>
      <c r="B1" s="29" t="s">
        <v>23</v>
      </c>
      <c r="C1" s="30" t="s">
        <v>24</v>
      </c>
      <c r="D1" s="28" t="s">
        <v>25</v>
      </c>
    </row>
    <row r="2" spans="1:4" ht="14.4" x14ac:dyDescent="0.3">
      <c r="A2" s="28">
        <v>1</v>
      </c>
      <c r="B2" s="29">
        <v>4.5599999999999996</v>
      </c>
      <c r="C2" s="31">
        <v>46.9</v>
      </c>
      <c r="D2" s="28" t="s">
        <v>8</v>
      </c>
    </row>
    <row r="3" spans="1:4" ht="14.4" x14ac:dyDescent="0.3">
      <c r="A3" s="28">
        <v>1</v>
      </c>
      <c r="B3" s="29">
        <v>4.84</v>
      </c>
      <c r="C3" s="31">
        <v>37.46</v>
      </c>
      <c r="D3" s="28" t="s">
        <v>8</v>
      </c>
    </row>
    <row r="4" spans="1:4" ht="14.4" x14ac:dyDescent="0.3">
      <c r="A4" s="28">
        <v>1</v>
      </c>
      <c r="B4" s="29">
        <v>6.81</v>
      </c>
      <c r="C4" s="31">
        <v>64.599999999999994</v>
      </c>
      <c r="D4" s="28" t="s">
        <v>8</v>
      </c>
    </row>
    <row r="5" spans="1:4" ht="14.4" x14ac:dyDescent="0.3">
      <c r="A5" s="28">
        <v>1</v>
      </c>
      <c r="B5" s="29">
        <v>5.45</v>
      </c>
      <c r="C5" s="31">
        <v>52.45</v>
      </c>
      <c r="D5" s="28" t="s">
        <v>8</v>
      </c>
    </row>
    <row r="6" spans="1:4" ht="14.4" x14ac:dyDescent="0.3">
      <c r="A6" s="28">
        <v>1</v>
      </c>
      <c r="B6" s="29">
        <v>6.73</v>
      </c>
      <c r="C6" s="31">
        <v>44.64</v>
      </c>
      <c r="D6" s="28" t="s">
        <v>9</v>
      </c>
    </row>
    <row r="7" spans="1:4" ht="14.4" x14ac:dyDescent="0.3">
      <c r="A7" s="28">
        <v>1</v>
      </c>
      <c r="B7" s="29">
        <v>7.93</v>
      </c>
      <c r="C7" s="31">
        <v>53.17</v>
      </c>
      <c r="D7" s="28" t="s">
        <v>9</v>
      </c>
    </row>
    <row r="8" spans="1:4" ht="14.4" x14ac:dyDescent="0.3">
      <c r="A8" s="28">
        <v>1</v>
      </c>
      <c r="B8" s="29">
        <v>9.06</v>
      </c>
      <c r="C8" s="31">
        <v>67.66</v>
      </c>
      <c r="D8" s="28" t="s">
        <v>9</v>
      </c>
    </row>
    <row r="9" spans="1:4" ht="14.4" x14ac:dyDescent="0.3">
      <c r="A9" s="28">
        <v>1</v>
      </c>
      <c r="B9" s="29">
        <v>5.76</v>
      </c>
      <c r="C9" s="31">
        <v>36.57</v>
      </c>
      <c r="D9" s="28" t="s">
        <v>9</v>
      </c>
    </row>
    <row r="10" spans="1:4" ht="14.4" x14ac:dyDescent="0.3">
      <c r="A10" s="28">
        <v>1</v>
      </c>
      <c r="B10" s="29">
        <v>1.8</v>
      </c>
      <c r="C10" s="31">
        <v>31.37</v>
      </c>
      <c r="D10" s="28" t="s">
        <v>9</v>
      </c>
    </row>
    <row r="11" spans="1:4" ht="14.4" x14ac:dyDescent="0.3">
      <c r="A11" s="28">
        <v>2</v>
      </c>
      <c r="B11" s="29">
        <v>4.6399999999999997</v>
      </c>
      <c r="C11" s="31">
        <v>51.67</v>
      </c>
      <c r="D11" s="28" t="s">
        <v>8</v>
      </c>
    </row>
    <row r="12" spans="1:4" ht="14.4" x14ac:dyDescent="0.3">
      <c r="A12" s="28">
        <v>2</v>
      </c>
      <c r="B12" s="29">
        <v>9.4600000000000009</v>
      </c>
      <c r="C12" s="31">
        <v>90.99</v>
      </c>
      <c r="D12" s="28" t="s">
        <v>8</v>
      </c>
    </row>
    <row r="13" spans="1:4" ht="14.4" x14ac:dyDescent="0.3">
      <c r="A13" s="28">
        <v>2</v>
      </c>
      <c r="B13" s="29">
        <v>7.76</v>
      </c>
      <c r="C13" s="31">
        <v>36.99</v>
      </c>
      <c r="D13" s="28" t="s">
        <v>9</v>
      </c>
    </row>
    <row r="14" spans="1:4" ht="14.4" x14ac:dyDescent="0.3">
      <c r="A14" s="28">
        <v>2</v>
      </c>
      <c r="B14" s="29">
        <v>8.5399999999999991</v>
      </c>
      <c r="C14" s="31">
        <v>86.36</v>
      </c>
      <c r="D14" s="28" t="s">
        <v>9</v>
      </c>
    </row>
    <row r="15" spans="1:4" ht="14.4" x14ac:dyDescent="0.3">
      <c r="A15" s="28">
        <v>2</v>
      </c>
      <c r="B15" s="29">
        <v>7.12</v>
      </c>
      <c r="C15" s="31">
        <v>89.46</v>
      </c>
      <c r="D15" s="28" t="s">
        <v>9</v>
      </c>
    </row>
    <row r="16" spans="1:4" ht="14.4" x14ac:dyDescent="0.3">
      <c r="A16" s="28">
        <v>2</v>
      </c>
      <c r="B16" s="29">
        <v>6.03</v>
      </c>
      <c r="C16" s="31">
        <v>66.72</v>
      </c>
      <c r="D16" s="28" t="s">
        <v>9</v>
      </c>
    </row>
    <row r="17" spans="1:4" ht="14.4" x14ac:dyDescent="0.3">
      <c r="A17" s="28">
        <v>2</v>
      </c>
      <c r="B17" s="29">
        <v>9.73</v>
      </c>
      <c r="C17" s="31">
        <v>94.71</v>
      </c>
      <c r="D17" s="28" t="s">
        <v>9</v>
      </c>
    </row>
    <row r="18" spans="1:4" ht="14.4" x14ac:dyDescent="0.3">
      <c r="A18" s="28">
        <v>2</v>
      </c>
      <c r="B18" s="29">
        <v>5.96</v>
      </c>
      <c r="C18" s="31">
        <v>80.31</v>
      </c>
      <c r="D18" s="28" t="s">
        <v>9</v>
      </c>
    </row>
    <row r="19" spans="1:4" ht="14.4" x14ac:dyDescent="0.3">
      <c r="A19" s="28">
        <v>2</v>
      </c>
      <c r="B19" s="29">
        <v>5.0999999999999996</v>
      </c>
      <c r="C19" s="31">
        <v>51</v>
      </c>
      <c r="D19" s="28" t="s">
        <v>9</v>
      </c>
    </row>
    <row r="20" spans="1:4" ht="14.4" x14ac:dyDescent="0.3">
      <c r="A20" s="28">
        <v>2</v>
      </c>
      <c r="B20" s="29">
        <v>3.3</v>
      </c>
      <c r="C20" s="31">
        <v>33.03</v>
      </c>
      <c r="D20" s="28" t="s">
        <v>9</v>
      </c>
    </row>
    <row r="21" spans="1:4" ht="15.75" customHeight="1" x14ac:dyDescent="0.3">
      <c r="A21" s="28">
        <v>2</v>
      </c>
      <c r="B21" s="29">
        <v>10.7</v>
      </c>
      <c r="C21" s="31">
        <v>99.73</v>
      </c>
      <c r="D21" s="28" t="s">
        <v>9</v>
      </c>
    </row>
    <row r="22" spans="1:4" ht="15.75" customHeight="1" x14ac:dyDescent="0.3">
      <c r="A22" s="28">
        <v>2</v>
      </c>
      <c r="B22" s="29">
        <v>12.4</v>
      </c>
      <c r="C22" s="31">
        <v>90.66</v>
      </c>
      <c r="D22" s="28" t="s">
        <v>9</v>
      </c>
    </row>
    <row r="23" spans="1:4" ht="15.75" customHeight="1" x14ac:dyDescent="0.3">
      <c r="A23" s="28">
        <v>3</v>
      </c>
      <c r="B23" s="29">
        <v>6.22</v>
      </c>
      <c r="C23" s="31">
        <v>51.33</v>
      </c>
      <c r="D23" s="28" t="s">
        <v>8</v>
      </c>
    </row>
    <row r="24" spans="1:4" ht="15.75" customHeight="1" x14ac:dyDescent="0.3">
      <c r="A24" s="28">
        <v>3</v>
      </c>
      <c r="B24" s="29">
        <v>5.63</v>
      </c>
      <c r="C24" s="31">
        <v>51.14</v>
      </c>
      <c r="D24" s="28" t="s">
        <v>8</v>
      </c>
    </row>
    <row r="25" spans="1:4" ht="15.75" customHeight="1" x14ac:dyDescent="0.3">
      <c r="A25" s="28">
        <v>3</v>
      </c>
      <c r="B25" s="29">
        <v>7.71</v>
      </c>
      <c r="C25" s="31">
        <v>67.36</v>
      </c>
      <c r="D25" s="28" t="s">
        <v>8</v>
      </c>
    </row>
    <row r="26" spans="1:4" ht="15.75" customHeight="1" x14ac:dyDescent="0.3">
      <c r="A26" s="28">
        <v>3</v>
      </c>
      <c r="B26" s="29">
        <v>8.93</v>
      </c>
      <c r="C26" s="31">
        <v>118.54</v>
      </c>
      <c r="D26" s="28" t="s">
        <v>8</v>
      </c>
    </row>
    <row r="27" spans="1:4" ht="15.75" customHeight="1" x14ac:dyDescent="0.3">
      <c r="A27" s="28">
        <v>3</v>
      </c>
      <c r="B27" s="29">
        <v>8.1199999999999992</v>
      </c>
      <c r="C27" s="31">
        <v>72.25</v>
      </c>
      <c r="D27" s="28" t="s">
        <v>8</v>
      </c>
    </row>
    <row r="28" spans="1:4" ht="15.75" customHeight="1" x14ac:dyDescent="0.3">
      <c r="A28" s="28">
        <v>3</v>
      </c>
      <c r="B28" s="29">
        <v>5.44</v>
      </c>
      <c r="C28" s="31">
        <v>47.04</v>
      </c>
      <c r="D28" s="28" t="s">
        <v>9</v>
      </c>
    </row>
    <row r="29" spans="1:4" ht="15.75" customHeight="1" x14ac:dyDescent="0.3">
      <c r="A29" s="28">
        <v>3</v>
      </c>
      <c r="B29" s="29">
        <v>5.0999999999999996</v>
      </c>
      <c r="C29" s="31">
        <v>38.1</v>
      </c>
      <c r="D29" s="28" t="s">
        <v>9</v>
      </c>
    </row>
    <row r="30" spans="1:4" ht="15.75" customHeight="1" x14ac:dyDescent="0.3">
      <c r="A30" s="28">
        <v>3</v>
      </c>
      <c r="B30" s="29">
        <v>9.23</v>
      </c>
      <c r="C30" s="31">
        <v>94.26</v>
      </c>
      <c r="D30" s="28" t="s">
        <v>9</v>
      </c>
    </row>
    <row r="31" spans="1:4" ht="15.75" customHeight="1" x14ac:dyDescent="0.3">
      <c r="A31" s="28">
        <v>3</v>
      </c>
      <c r="B31" s="29">
        <v>12</v>
      </c>
      <c r="C31" s="31">
        <v>95.73</v>
      </c>
      <c r="D31" s="28" t="s">
        <v>9</v>
      </c>
    </row>
    <row r="32" spans="1:4" ht="15.75" customHeight="1" x14ac:dyDescent="0.3">
      <c r="A32" s="28">
        <v>4</v>
      </c>
      <c r="B32" s="29">
        <v>9.42</v>
      </c>
      <c r="C32" s="31">
        <v>75.459999999999994</v>
      </c>
      <c r="D32" s="28" t="s">
        <v>8</v>
      </c>
    </row>
    <row r="33" spans="1:4" ht="15.75" customHeight="1" x14ac:dyDescent="0.3">
      <c r="A33" s="28">
        <v>4</v>
      </c>
      <c r="B33" s="29">
        <v>5.12</v>
      </c>
      <c r="C33" s="31">
        <v>63.38</v>
      </c>
      <c r="D33" s="28" t="s">
        <v>8</v>
      </c>
    </row>
    <row r="34" spans="1:4" ht="15.75" customHeight="1" x14ac:dyDescent="0.3">
      <c r="A34" s="28">
        <v>4</v>
      </c>
      <c r="B34" s="29">
        <v>5.83</v>
      </c>
      <c r="C34" s="31">
        <v>56.59</v>
      </c>
      <c r="D34" s="28" t="s">
        <v>9</v>
      </c>
    </row>
    <row r="35" spans="1:4" ht="15.75" customHeight="1" x14ac:dyDescent="0.3">
      <c r="A35" s="28">
        <v>4</v>
      </c>
      <c r="B35" s="29">
        <v>7.06</v>
      </c>
      <c r="C35" s="31">
        <v>40.79</v>
      </c>
      <c r="D35" s="28" t="s">
        <v>9</v>
      </c>
    </row>
    <row r="36" spans="1:4" ht="15.75" customHeight="1" x14ac:dyDescent="0.3">
      <c r="A36" s="28">
        <v>4</v>
      </c>
      <c r="B36" s="29">
        <v>9.86</v>
      </c>
      <c r="C36" s="31">
        <v>72.349999999999994</v>
      </c>
      <c r="D36" s="28" t="s">
        <v>9</v>
      </c>
    </row>
    <row r="37" spans="1:4" ht="15.75" customHeight="1" x14ac:dyDescent="0.3">
      <c r="A37" s="28">
        <v>4</v>
      </c>
      <c r="B37" s="29">
        <v>10.4</v>
      </c>
      <c r="C37" s="31">
        <v>103.09</v>
      </c>
      <c r="D37" s="28" t="s">
        <v>9</v>
      </c>
    </row>
    <row r="38" spans="1:4" ht="15.75" customHeight="1" x14ac:dyDescent="0.3">
      <c r="A38" s="28">
        <v>5</v>
      </c>
      <c r="B38" s="29">
        <v>7.28</v>
      </c>
      <c r="C38" s="31">
        <v>62.93</v>
      </c>
      <c r="D38" s="28" t="s">
        <v>8</v>
      </c>
    </row>
    <row r="39" spans="1:4" ht="15.75" customHeight="1" x14ac:dyDescent="0.3">
      <c r="A39" s="28">
        <v>5</v>
      </c>
      <c r="B39" s="29">
        <v>5.43</v>
      </c>
      <c r="C39" s="31">
        <v>39.72</v>
      </c>
      <c r="D39" s="28" t="s">
        <v>8</v>
      </c>
    </row>
    <row r="40" spans="1:4" ht="15.75" customHeight="1" x14ac:dyDescent="0.3">
      <c r="A40" s="28">
        <v>5</v>
      </c>
      <c r="B40" s="29">
        <v>8.2200000000000006</v>
      </c>
      <c r="C40" s="31">
        <v>60.49</v>
      </c>
      <c r="D40" s="28" t="s">
        <v>8</v>
      </c>
    </row>
    <row r="41" spans="1:4" ht="15.75" customHeight="1" x14ac:dyDescent="0.3">
      <c r="A41" s="28">
        <v>5</v>
      </c>
      <c r="B41" s="29">
        <v>4.04</v>
      </c>
      <c r="C41" s="31">
        <v>51.67</v>
      </c>
      <c r="D41" s="28" t="s">
        <v>9</v>
      </c>
    </row>
    <row r="42" spans="1:4" ht="15.75" customHeight="1" x14ac:dyDescent="0.3">
      <c r="A42" s="28">
        <v>5</v>
      </c>
      <c r="B42" s="29">
        <v>7.66</v>
      </c>
      <c r="C42" s="31">
        <v>69.099999999999994</v>
      </c>
      <c r="D42" s="28" t="s">
        <v>9</v>
      </c>
    </row>
    <row r="43" spans="1:4" ht="15.75" customHeight="1" x14ac:dyDescent="0.3">
      <c r="A43" s="28">
        <v>5</v>
      </c>
      <c r="B43" s="29">
        <v>4.24</v>
      </c>
      <c r="C43" s="31">
        <v>57.95</v>
      </c>
      <c r="D43" s="28" t="s">
        <v>9</v>
      </c>
    </row>
    <row r="44" spans="1:4" ht="15.75" customHeight="1" x14ac:dyDescent="0.3">
      <c r="A44" s="28">
        <v>5</v>
      </c>
      <c r="B44" s="29">
        <v>6.85</v>
      </c>
      <c r="C44" s="31">
        <v>54.74</v>
      </c>
      <c r="D44" s="28" t="s">
        <v>9</v>
      </c>
    </row>
    <row r="45" spans="1:4" ht="15.75" customHeight="1" x14ac:dyDescent="0.3">
      <c r="A45" s="28">
        <v>5</v>
      </c>
      <c r="B45" s="29">
        <v>6.8</v>
      </c>
      <c r="C45" s="31">
        <v>61.9</v>
      </c>
      <c r="D45" s="28" t="s">
        <v>9</v>
      </c>
    </row>
    <row r="46" spans="1:4" ht="15.75" customHeight="1" x14ac:dyDescent="0.3">
      <c r="A46" s="28">
        <v>5</v>
      </c>
      <c r="B46" s="29">
        <v>8.52</v>
      </c>
      <c r="C46" s="31">
        <v>66.650000000000006</v>
      </c>
      <c r="D46" s="28" t="s">
        <v>9</v>
      </c>
    </row>
    <row r="47" spans="1:4" ht="15.75" customHeight="1" x14ac:dyDescent="0.3">
      <c r="A47" s="28">
        <v>5</v>
      </c>
      <c r="B47" s="29">
        <v>8.68</v>
      </c>
      <c r="C47" s="31">
        <v>87.01</v>
      </c>
      <c r="D47" s="28" t="s">
        <v>9</v>
      </c>
    </row>
    <row r="48" spans="1:4" ht="15.75" customHeight="1" x14ac:dyDescent="0.3">
      <c r="A48" s="28">
        <v>5</v>
      </c>
      <c r="B48" s="29">
        <v>7.29</v>
      </c>
      <c r="C48" s="31">
        <v>36.71</v>
      </c>
      <c r="D48" s="28" t="s">
        <v>9</v>
      </c>
    </row>
    <row r="49" spans="1:4" ht="15.75" customHeight="1" x14ac:dyDescent="0.3">
      <c r="A49" s="28">
        <v>5</v>
      </c>
      <c r="B49" s="29">
        <v>5.73</v>
      </c>
      <c r="C49" s="31">
        <v>71.98</v>
      </c>
      <c r="D49" s="28" t="s">
        <v>9</v>
      </c>
    </row>
    <row r="50" spans="1:4" ht="15.75" customHeight="1" x14ac:dyDescent="0.3">
      <c r="A50" s="28">
        <v>5</v>
      </c>
      <c r="B50" s="29">
        <v>1.5</v>
      </c>
      <c r="C50" s="31">
        <v>22.81</v>
      </c>
      <c r="D50" s="28" t="s">
        <v>9</v>
      </c>
    </row>
    <row r="51" spans="1:4" ht="15.75" customHeight="1" x14ac:dyDescent="0.3">
      <c r="A51" s="28">
        <v>6</v>
      </c>
      <c r="B51" s="29">
        <v>9.0500000000000007</v>
      </c>
      <c r="C51" s="31">
        <v>77.84</v>
      </c>
      <c r="D51" s="28" t="s">
        <v>8</v>
      </c>
    </row>
    <row r="52" spans="1:4" ht="15.75" customHeight="1" x14ac:dyDescent="0.3">
      <c r="A52" s="28">
        <v>6</v>
      </c>
      <c r="B52" s="29">
        <v>6.34</v>
      </c>
      <c r="C52" s="31">
        <v>52.36</v>
      </c>
      <c r="D52" s="28" t="s">
        <v>8</v>
      </c>
    </row>
    <row r="53" spans="1:4" ht="15.75" customHeight="1" x14ac:dyDescent="0.3">
      <c r="A53" s="28">
        <v>6</v>
      </c>
      <c r="B53" s="29">
        <v>8.98</v>
      </c>
      <c r="C53" s="31">
        <v>72.540000000000006</v>
      </c>
      <c r="D53" s="28" t="s">
        <v>8</v>
      </c>
    </row>
    <row r="54" spans="1:4" ht="15.75" customHeight="1" x14ac:dyDescent="0.3">
      <c r="A54" s="28">
        <v>6</v>
      </c>
      <c r="B54" s="29">
        <v>7.52</v>
      </c>
      <c r="C54" s="31">
        <v>63.74</v>
      </c>
      <c r="D54" s="28" t="s">
        <v>8</v>
      </c>
    </row>
    <row r="55" spans="1:4" ht="15.75" customHeight="1" x14ac:dyDescent="0.3">
      <c r="A55" s="28">
        <v>6</v>
      </c>
      <c r="B55" s="29">
        <v>4.68</v>
      </c>
      <c r="C55" s="31">
        <v>9.23</v>
      </c>
      <c r="D55" s="28" t="s">
        <v>8</v>
      </c>
    </row>
    <row r="56" spans="1:4" ht="15.75" customHeight="1" x14ac:dyDescent="0.3">
      <c r="A56" s="28">
        <v>6</v>
      </c>
      <c r="B56" s="29">
        <v>4.78</v>
      </c>
      <c r="C56" s="31">
        <v>62.92</v>
      </c>
      <c r="D56" s="28" t="s">
        <v>8</v>
      </c>
    </row>
    <row r="57" spans="1:4" ht="15.75" customHeight="1" x14ac:dyDescent="0.3">
      <c r="A57" s="28">
        <v>6</v>
      </c>
      <c r="B57" s="29">
        <v>7.33</v>
      </c>
      <c r="C57" s="31">
        <v>71.599999999999994</v>
      </c>
      <c r="D57" s="28" t="s">
        <v>9</v>
      </c>
    </row>
    <row r="58" spans="1:4" ht="15.75" customHeight="1" x14ac:dyDescent="0.3">
      <c r="A58" s="28">
        <v>6</v>
      </c>
      <c r="B58" s="29">
        <v>9.33</v>
      </c>
      <c r="C58" s="31">
        <v>70.38</v>
      </c>
      <c r="D58" s="28" t="s">
        <v>9</v>
      </c>
    </row>
    <row r="59" spans="1:4" ht="15.75" customHeight="1" x14ac:dyDescent="0.3">
      <c r="A59" s="28">
        <v>6</v>
      </c>
      <c r="B59" s="29">
        <v>2.5</v>
      </c>
      <c r="C59" s="31">
        <v>38.9</v>
      </c>
      <c r="D59" s="28" t="s">
        <v>9</v>
      </c>
    </row>
    <row r="60" spans="1:4" ht="15.75" customHeight="1" x14ac:dyDescent="0.3">
      <c r="A60" s="28">
        <v>6</v>
      </c>
      <c r="B60" s="29">
        <v>1.8</v>
      </c>
      <c r="C60" s="31">
        <v>67.260000000000005</v>
      </c>
      <c r="D60" s="28" t="s">
        <v>9</v>
      </c>
    </row>
    <row r="61" spans="1:4" ht="15.75" customHeight="1" x14ac:dyDescent="0.3">
      <c r="A61" s="28">
        <v>7</v>
      </c>
      <c r="B61" s="29">
        <v>9.9499999999999993</v>
      </c>
      <c r="C61" s="31">
        <v>80.989999999999995</v>
      </c>
      <c r="D61" s="28" t="s">
        <v>8</v>
      </c>
    </row>
    <row r="62" spans="1:4" ht="15.75" customHeight="1" x14ac:dyDescent="0.3">
      <c r="A62" s="28">
        <v>7</v>
      </c>
      <c r="B62" s="29">
        <v>7.45</v>
      </c>
      <c r="C62" s="31">
        <v>57.16</v>
      </c>
      <c r="D62" s="28" t="s">
        <v>8</v>
      </c>
    </row>
    <row r="63" spans="1:4" ht="15.75" customHeight="1" x14ac:dyDescent="0.3">
      <c r="A63" s="28">
        <v>7</v>
      </c>
      <c r="B63" s="29">
        <v>6.43</v>
      </c>
      <c r="C63" s="31">
        <v>54.95</v>
      </c>
      <c r="D63" s="28" t="s">
        <v>8</v>
      </c>
    </row>
    <row r="64" spans="1:4" ht="15.75" customHeight="1" x14ac:dyDescent="0.3">
      <c r="A64" s="28">
        <v>7</v>
      </c>
      <c r="B64" s="29">
        <v>7.75</v>
      </c>
      <c r="C64" s="31">
        <v>54.28</v>
      </c>
      <c r="D64" s="28" t="s">
        <v>8</v>
      </c>
    </row>
    <row r="65" spans="1:4" ht="15.75" customHeight="1" x14ac:dyDescent="0.3">
      <c r="A65" s="28">
        <v>7</v>
      </c>
      <c r="B65" s="29">
        <v>8.9600000000000009</v>
      </c>
      <c r="C65" s="31">
        <v>79.349999999999994</v>
      </c>
      <c r="D65" s="28" t="s">
        <v>8</v>
      </c>
    </row>
    <row r="66" spans="1:4" ht="15.75" customHeight="1" x14ac:dyDescent="0.3">
      <c r="A66" s="28">
        <v>7</v>
      </c>
      <c r="B66" s="29">
        <v>4.4400000000000004</v>
      </c>
      <c r="C66" s="31">
        <v>76.47</v>
      </c>
      <c r="D66" s="28" t="s">
        <v>8</v>
      </c>
    </row>
    <row r="67" spans="1:4" ht="15.75" customHeight="1" x14ac:dyDescent="0.3">
      <c r="A67" s="28">
        <v>7</v>
      </c>
      <c r="B67" s="29">
        <v>7.91</v>
      </c>
      <c r="C67" s="31">
        <v>66.209999999999994</v>
      </c>
      <c r="D67" s="28" t="s">
        <v>8</v>
      </c>
    </row>
    <row r="68" spans="1:4" ht="15.75" customHeight="1" x14ac:dyDescent="0.3">
      <c r="A68" s="28">
        <v>7</v>
      </c>
      <c r="B68" s="29">
        <v>5.36</v>
      </c>
      <c r="C68" s="31">
        <v>66.86</v>
      </c>
      <c r="D68" s="28" t="s">
        <v>8</v>
      </c>
    </row>
    <row r="69" spans="1:4" ht="15.75" customHeight="1" x14ac:dyDescent="0.3">
      <c r="A69" s="28">
        <v>7</v>
      </c>
      <c r="B69" s="29">
        <v>8.17</v>
      </c>
      <c r="C69" s="31">
        <v>65.260000000000005</v>
      </c>
      <c r="D69" s="28" t="s">
        <v>9</v>
      </c>
    </row>
    <row r="70" spans="1:4" ht="15.75" customHeight="1" x14ac:dyDescent="0.3">
      <c r="A70" s="28">
        <v>7</v>
      </c>
      <c r="B70" s="29">
        <v>9.5</v>
      </c>
      <c r="C70" s="31">
        <v>47.91</v>
      </c>
      <c r="D70" s="28" t="s">
        <v>9</v>
      </c>
    </row>
    <row r="71" spans="1:4" ht="15.75" customHeight="1" x14ac:dyDescent="0.3">
      <c r="A71" s="28">
        <v>7</v>
      </c>
      <c r="B71" s="29">
        <v>6.99</v>
      </c>
      <c r="C71" s="31">
        <v>57.18</v>
      </c>
      <c r="D71" s="28" t="s">
        <v>9</v>
      </c>
    </row>
    <row r="72" spans="1:4" ht="15.75" customHeight="1" x14ac:dyDescent="0.3">
      <c r="A72" s="28">
        <v>7</v>
      </c>
      <c r="B72" s="29">
        <v>4.3899999999999997</v>
      </c>
      <c r="C72" s="31">
        <v>20.170000000000002</v>
      </c>
      <c r="D72" s="28" t="s">
        <v>9</v>
      </c>
    </row>
    <row r="73" spans="1:4" ht="15.75" customHeight="1" x14ac:dyDescent="0.3">
      <c r="A73" s="28">
        <v>7</v>
      </c>
      <c r="B73" s="29">
        <v>4.0599999999999996</v>
      </c>
      <c r="C73" s="31">
        <v>21.98</v>
      </c>
      <c r="D73" s="28" t="s">
        <v>9</v>
      </c>
    </row>
    <row r="74" spans="1:4" ht="15.75" customHeight="1" x14ac:dyDescent="0.3">
      <c r="A74" s="28">
        <v>7</v>
      </c>
      <c r="B74" s="29">
        <v>5.84</v>
      </c>
      <c r="C74" s="31">
        <v>40.15</v>
      </c>
      <c r="D74" s="28" t="s">
        <v>9</v>
      </c>
    </row>
    <row r="75" spans="1:4" ht="15.75" customHeight="1" x14ac:dyDescent="0.3">
      <c r="A75" s="28">
        <v>7</v>
      </c>
      <c r="B75" s="29">
        <v>5.66</v>
      </c>
      <c r="C75" s="31">
        <v>56.39</v>
      </c>
      <c r="D75" s="28" t="s">
        <v>9</v>
      </c>
    </row>
    <row r="76" spans="1:4" ht="15.75" customHeight="1" x14ac:dyDescent="0.3">
      <c r="A76" s="28">
        <v>7</v>
      </c>
      <c r="B76" s="29">
        <v>3.9</v>
      </c>
      <c r="C76" s="31">
        <v>11.95</v>
      </c>
      <c r="D76" s="28" t="s">
        <v>9</v>
      </c>
    </row>
    <row r="77" spans="1:4" ht="15.75" customHeight="1" x14ac:dyDescent="0.3">
      <c r="A77" s="28">
        <v>8</v>
      </c>
      <c r="B77" s="29">
        <v>5.64</v>
      </c>
      <c r="C77" s="31">
        <v>46.17</v>
      </c>
      <c r="D77" s="28" t="s">
        <v>8</v>
      </c>
    </row>
    <row r="78" spans="1:4" ht="15.75" customHeight="1" x14ac:dyDescent="0.3">
      <c r="A78" s="28">
        <v>8</v>
      </c>
      <c r="B78" s="29">
        <v>8.39</v>
      </c>
      <c r="C78" s="31">
        <v>89.98</v>
      </c>
      <c r="D78" s="28" t="s">
        <v>8</v>
      </c>
    </row>
    <row r="79" spans="1:4" ht="15.75" customHeight="1" x14ac:dyDescent="0.3">
      <c r="A79" s="28">
        <v>8</v>
      </c>
      <c r="B79" s="29">
        <v>9.66</v>
      </c>
      <c r="C79" s="31">
        <v>63.34</v>
      </c>
      <c r="D79" s="28" t="s">
        <v>9</v>
      </c>
    </row>
    <row r="80" spans="1:4" ht="15.75" customHeight="1" x14ac:dyDescent="0.3">
      <c r="A80" s="28">
        <v>8</v>
      </c>
      <c r="B80" s="29">
        <v>4.22</v>
      </c>
      <c r="C80" s="31">
        <v>52.93</v>
      </c>
      <c r="D80" s="28" t="s">
        <v>9</v>
      </c>
    </row>
    <row r="81" spans="1:4" ht="15.75" customHeight="1" x14ac:dyDescent="0.3">
      <c r="A81" s="28">
        <v>8</v>
      </c>
      <c r="B81" s="29">
        <v>9.1999999999999993</v>
      </c>
      <c r="C81" s="31">
        <v>73.45</v>
      </c>
      <c r="D81" s="28" t="s">
        <v>9</v>
      </c>
    </row>
    <row r="82" spans="1:4" ht="15.75" customHeight="1" x14ac:dyDescent="0.3">
      <c r="A82" s="28">
        <v>8</v>
      </c>
      <c r="B82" s="29">
        <v>6.67</v>
      </c>
      <c r="C82" s="31">
        <v>50.18</v>
      </c>
      <c r="D82" s="28" t="s">
        <v>9</v>
      </c>
    </row>
    <row r="83" spans="1:4" ht="15.75" customHeight="1" x14ac:dyDescent="0.3">
      <c r="A83" s="28">
        <v>8</v>
      </c>
      <c r="B83" s="29">
        <v>4.62</v>
      </c>
      <c r="C83" s="31">
        <v>24.61</v>
      </c>
      <c r="D83" s="28" t="s">
        <v>9</v>
      </c>
    </row>
    <row r="84" spans="1:4" ht="15.75" customHeight="1" x14ac:dyDescent="0.3">
      <c r="A84" s="28">
        <v>8</v>
      </c>
      <c r="B84" s="29">
        <v>4.87</v>
      </c>
      <c r="C84" s="31">
        <v>53.52</v>
      </c>
      <c r="D84" s="28" t="s">
        <v>9</v>
      </c>
    </row>
    <row r="85" spans="1:4" ht="15.75" customHeight="1" x14ac:dyDescent="0.3">
      <c r="A85" s="28">
        <v>8</v>
      </c>
      <c r="B85" s="29">
        <v>9.25</v>
      </c>
      <c r="C85" s="31">
        <v>55.73</v>
      </c>
      <c r="D85" s="28" t="s">
        <v>9</v>
      </c>
    </row>
    <row r="86" spans="1:4" ht="15.75" customHeight="1" x14ac:dyDescent="0.3">
      <c r="A86" s="28">
        <v>9</v>
      </c>
      <c r="B86" s="29">
        <v>5.67</v>
      </c>
      <c r="C86" s="31">
        <v>50.27</v>
      </c>
      <c r="D86" s="28" t="s">
        <v>8</v>
      </c>
    </row>
    <row r="87" spans="1:4" ht="15.75" customHeight="1" x14ac:dyDescent="0.3">
      <c r="A87" s="28">
        <v>9</v>
      </c>
      <c r="B87" s="29">
        <v>9.9600000000000009</v>
      </c>
      <c r="C87" s="31">
        <v>50.61</v>
      </c>
      <c r="D87" s="28" t="s">
        <v>8</v>
      </c>
    </row>
    <row r="88" spans="1:4" ht="15.75" customHeight="1" x14ac:dyDescent="0.3">
      <c r="A88" s="28">
        <v>9</v>
      </c>
      <c r="B88" s="29">
        <v>6.5</v>
      </c>
      <c r="C88" s="31">
        <v>76.010000000000005</v>
      </c>
      <c r="D88" s="28" t="s">
        <v>8</v>
      </c>
    </row>
    <row r="89" spans="1:4" ht="15.75" customHeight="1" x14ac:dyDescent="0.3">
      <c r="A89" s="28">
        <v>9</v>
      </c>
      <c r="B89" s="29">
        <v>5.47</v>
      </c>
      <c r="C89" s="31">
        <v>45.76</v>
      </c>
      <c r="D89" s="28" t="s">
        <v>8</v>
      </c>
    </row>
    <row r="90" spans="1:4" ht="15.75" customHeight="1" x14ac:dyDescent="0.3">
      <c r="A90" s="28">
        <v>9</v>
      </c>
      <c r="B90" s="29">
        <v>4.3</v>
      </c>
      <c r="C90" s="31">
        <v>50.74</v>
      </c>
      <c r="D90" s="28" t="s">
        <v>8</v>
      </c>
    </row>
    <row r="91" spans="1:4" ht="15.75" customHeight="1" x14ac:dyDescent="0.3">
      <c r="A91" s="28">
        <v>9</v>
      </c>
      <c r="B91" s="29">
        <v>6.81</v>
      </c>
      <c r="C91" s="31">
        <v>70.040000000000006</v>
      </c>
      <c r="D91" s="28" t="s">
        <v>9</v>
      </c>
    </row>
    <row r="92" spans="1:4" ht="15.75" customHeight="1" x14ac:dyDescent="0.3">
      <c r="A92" s="28">
        <v>9</v>
      </c>
      <c r="B92" s="29">
        <v>5.68</v>
      </c>
      <c r="C92" s="31">
        <v>47.5</v>
      </c>
      <c r="D92" s="28" t="s">
        <v>9</v>
      </c>
    </row>
    <row r="93" spans="1:4" ht="15.75" customHeight="1" x14ac:dyDescent="0.3">
      <c r="A93" s="28">
        <v>9</v>
      </c>
      <c r="B93" s="29">
        <v>4.4400000000000004</v>
      </c>
      <c r="C93" s="31">
        <v>34.409999999999997</v>
      </c>
      <c r="D93" s="28" t="s">
        <v>9</v>
      </c>
    </row>
    <row r="94" spans="1:4" ht="15.75" customHeight="1" x14ac:dyDescent="0.3">
      <c r="A94" s="28">
        <v>9</v>
      </c>
      <c r="B94" s="29">
        <v>9.57</v>
      </c>
      <c r="C94" s="31">
        <v>80.03</v>
      </c>
      <c r="D94" s="28" t="s">
        <v>9</v>
      </c>
    </row>
    <row r="95" spans="1:4" ht="15.75" customHeight="1" x14ac:dyDescent="0.3">
      <c r="A95" s="28">
        <v>9</v>
      </c>
      <c r="B95" s="29">
        <v>6.7</v>
      </c>
      <c r="C95" s="31">
        <v>47.74</v>
      </c>
      <c r="D95" s="28" t="s">
        <v>9</v>
      </c>
    </row>
    <row r="96" spans="1:4" ht="15.75" customHeight="1" x14ac:dyDescent="0.3">
      <c r="A96" s="28">
        <v>9</v>
      </c>
      <c r="B96" s="29">
        <v>9.23</v>
      </c>
      <c r="C96" s="31">
        <v>82.68</v>
      </c>
      <c r="D96" s="28" t="s">
        <v>9</v>
      </c>
    </row>
    <row r="97" spans="1:4" ht="15.75" customHeight="1" x14ac:dyDescent="0.3">
      <c r="A97" s="28">
        <v>9</v>
      </c>
      <c r="B97" s="29">
        <v>4.46</v>
      </c>
      <c r="C97" s="31">
        <v>30.81</v>
      </c>
      <c r="D97" s="28" t="s">
        <v>9</v>
      </c>
    </row>
    <row r="98" spans="1:4" ht="15.75" customHeight="1" x14ac:dyDescent="0.3">
      <c r="A98" s="28">
        <v>9</v>
      </c>
      <c r="B98" s="29">
        <v>8.1199999999999992</v>
      </c>
      <c r="C98" s="31">
        <v>89.07</v>
      </c>
      <c r="D98" s="28" t="s">
        <v>9</v>
      </c>
    </row>
    <row r="99" spans="1:4" ht="15.75" customHeight="1" x14ac:dyDescent="0.3">
      <c r="A99" s="28">
        <v>9</v>
      </c>
      <c r="B99" s="29">
        <v>3.5</v>
      </c>
      <c r="C99" s="31">
        <v>51.98</v>
      </c>
      <c r="D99" s="28" t="s">
        <v>9</v>
      </c>
    </row>
    <row r="100" spans="1:4" ht="15.75" customHeight="1" x14ac:dyDescent="0.3">
      <c r="A100" s="28">
        <v>9</v>
      </c>
      <c r="B100" s="29">
        <v>2.2999999999999998</v>
      </c>
      <c r="C100" s="31">
        <v>51.99</v>
      </c>
      <c r="D100" s="28" t="s">
        <v>9</v>
      </c>
    </row>
    <row r="101" spans="1:4" ht="15.75" customHeight="1" x14ac:dyDescent="0.3">
      <c r="A101" s="28">
        <v>9</v>
      </c>
      <c r="B101" s="29">
        <v>2.1</v>
      </c>
      <c r="C101" s="31">
        <v>22.59</v>
      </c>
      <c r="D101" s="28" t="s">
        <v>9</v>
      </c>
    </row>
    <row r="102" spans="1:4" ht="15.75" customHeight="1" x14ac:dyDescent="0.3">
      <c r="A102" s="28">
        <v>10</v>
      </c>
      <c r="B102" s="29">
        <v>6.69</v>
      </c>
      <c r="C102" s="31">
        <v>57.47</v>
      </c>
      <c r="D102" s="28" t="s">
        <v>8</v>
      </c>
    </row>
    <row r="103" spans="1:4" ht="15.75" customHeight="1" x14ac:dyDescent="0.3">
      <c r="A103" s="28">
        <v>10</v>
      </c>
      <c r="B103" s="29">
        <v>7.21</v>
      </c>
      <c r="C103" s="31">
        <v>56.66</v>
      </c>
      <c r="D103" s="28" t="s">
        <v>8</v>
      </c>
    </row>
    <row r="104" spans="1:4" ht="15.75" customHeight="1" x14ac:dyDescent="0.3">
      <c r="A104" s="28">
        <v>10</v>
      </c>
      <c r="B104" s="29">
        <v>6.76</v>
      </c>
      <c r="C104" s="31">
        <v>37.07</v>
      </c>
      <c r="D104" s="28" t="s">
        <v>8</v>
      </c>
    </row>
    <row r="105" spans="1:4" ht="15.75" customHeight="1" x14ac:dyDescent="0.3">
      <c r="A105" s="28">
        <v>10</v>
      </c>
      <c r="B105" s="29">
        <v>9.75</v>
      </c>
      <c r="C105" s="31">
        <v>51.12</v>
      </c>
      <c r="D105" s="28" t="s">
        <v>8</v>
      </c>
    </row>
    <row r="106" spans="1:4" ht="15.75" customHeight="1" x14ac:dyDescent="0.3">
      <c r="A106" s="28">
        <v>10</v>
      </c>
      <c r="B106" s="29">
        <v>5.46</v>
      </c>
      <c r="C106" s="31">
        <v>21.46</v>
      </c>
      <c r="D106" s="28" t="s">
        <v>8</v>
      </c>
    </row>
    <row r="107" spans="1:4" ht="15.75" customHeight="1" x14ac:dyDescent="0.3">
      <c r="A107" s="28">
        <v>10</v>
      </c>
      <c r="B107" s="29">
        <v>7.27</v>
      </c>
      <c r="C107" s="31">
        <v>62.96</v>
      </c>
      <c r="D107" s="28" t="s">
        <v>9</v>
      </c>
    </row>
    <row r="108" spans="1:4" ht="15.75" customHeight="1" x14ac:dyDescent="0.3">
      <c r="A108" s="28">
        <v>10</v>
      </c>
      <c r="B108" s="29">
        <v>6.95</v>
      </c>
      <c r="C108" s="31">
        <v>87.42</v>
      </c>
      <c r="D108" s="28" t="s">
        <v>9</v>
      </c>
    </row>
    <row r="109" spans="1:4" ht="15.75" customHeight="1" x14ac:dyDescent="0.3">
      <c r="A109" s="28">
        <v>10</v>
      </c>
      <c r="B109" s="29">
        <v>6.96</v>
      </c>
      <c r="C109" s="31">
        <v>47.98</v>
      </c>
      <c r="D109" s="28" t="s">
        <v>9</v>
      </c>
    </row>
    <row r="110" spans="1:4" ht="15.75" customHeight="1" x14ac:dyDescent="0.3">
      <c r="A110" s="28">
        <v>10</v>
      </c>
      <c r="B110" s="29">
        <v>5.65</v>
      </c>
      <c r="C110" s="31">
        <v>20.309999999999999</v>
      </c>
      <c r="D110" s="28" t="s">
        <v>9</v>
      </c>
    </row>
    <row r="111" spans="1:4" ht="15.75" customHeight="1" x14ac:dyDescent="0.3">
      <c r="A111" s="28">
        <v>10</v>
      </c>
      <c r="B111" s="29">
        <v>4.8</v>
      </c>
      <c r="C111" s="31">
        <v>29.99</v>
      </c>
      <c r="D111" s="28" t="s">
        <v>9</v>
      </c>
    </row>
    <row r="112" spans="1:4" ht="15.75" customHeight="1" x14ac:dyDescent="0.3">
      <c r="A112" s="28">
        <v>10</v>
      </c>
      <c r="B112" s="29">
        <v>4.26</v>
      </c>
      <c r="C112" s="31">
        <v>43.55</v>
      </c>
      <c r="D112" s="28" t="s">
        <v>9</v>
      </c>
    </row>
    <row r="113" spans="1:4" ht="15.75" customHeight="1" x14ac:dyDescent="0.3">
      <c r="A113" s="28">
        <v>10</v>
      </c>
      <c r="B113" s="29">
        <v>8.02</v>
      </c>
      <c r="C113" s="31">
        <v>79.25</v>
      </c>
      <c r="D113" s="28" t="s">
        <v>9</v>
      </c>
    </row>
    <row r="114" spans="1:4" ht="15.75" customHeight="1" x14ac:dyDescent="0.3">
      <c r="A114" s="28">
        <v>10</v>
      </c>
      <c r="B114" s="29">
        <v>5.93</v>
      </c>
      <c r="C114" s="31">
        <v>44.95</v>
      </c>
      <c r="D114" s="28" t="s">
        <v>9</v>
      </c>
    </row>
    <row r="115" spans="1:4" ht="15.75" customHeight="1" x14ac:dyDescent="0.3">
      <c r="A115" s="28">
        <v>10</v>
      </c>
      <c r="B115" s="29">
        <v>9.85</v>
      </c>
      <c r="C115" s="31">
        <v>42.98</v>
      </c>
      <c r="D115" s="28" t="s">
        <v>9</v>
      </c>
    </row>
    <row r="116" spans="1:4" ht="15.75" customHeight="1" x14ac:dyDescent="0.3">
      <c r="A116" s="28">
        <v>10</v>
      </c>
      <c r="B116" s="29">
        <v>11.6</v>
      </c>
      <c r="C116" s="31">
        <v>64.5</v>
      </c>
      <c r="D116" s="28" t="s">
        <v>9</v>
      </c>
    </row>
    <row r="117" spans="1:4" ht="15.75" customHeight="1" x14ac:dyDescent="0.3">
      <c r="A117" s="28">
        <v>11</v>
      </c>
      <c r="B117" s="29">
        <v>5.46</v>
      </c>
      <c r="C117" s="31">
        <v>47.61</v>
      </c>
      <c r="D117" s="28" t="s">
        <v>8</v>
      </c>
    </row>
    <row r="118" spans="1:4" ht="15.75" customHeight="1" x14ac:dyDescent="0.3">
      <c r="A118" s="28">
        <v>11</v>
      </c>
      <c r="B118" s="29">
        <v>6.64</v>
      </c>
      <c r="C118" s="31">
        <v>52.51</v>
      </c>
      <c r="D118" s="28" t="s">
        <v>8</v>
      </c>
    </row>
    <row r="119" spans="1:4" ht="15.75" customHeight="1" x14ac:dyDescent="0.3">
      <c r="A119" s="28">
        <v>11</v>
      </c>
      <c r="B119" s="29">
        <v>6.33</v>
      </c>
      <c r="C119" s="31">
        <v>50.62</v>
      </c>
      <c r="D119" s="28" t="s">
        <v>8</v>
      </c>
    </row>
    <row r="120" spans="1:4" ht="15.75" customHeight="1" x14ac:dyDescent="0.3">
      <c r="A120" s="28">
        <v>11</v>
      </c>
      <c r="B120" s="29">
        <v>8.19</v>
      </c>
      <c r="C120" s="31">
        <v>77.39</v>
      </c>
      <c r="D120" s="28" t="s">
        <v>9</v>
      </c>
    </row>
    <row r="121" spans="1:4" ht="15.75" customHeight="1" x14ac:dyDescent="0.3">
      <c r="A121" s="28">
        <v>11</v>
      </c>
      <c r="B121" s="29">
        <v>3.5</v>
      </c>
      <c r="C121" s="31">
        <v>22.47</v>
      </c>
      <c r="D121" s="28" t="s">
        <v>9</v>
      </c>
    </row>
    <row r="122" spans="1:4" ht="15.75" customHeight="1" x14ac:dyDescent="0.3">
      <c r="A122" s="28">
        <v>12</v>
      </c>
      <c r="B122" s="29">
        <v>8.44</v>
      </c>
      <c r="C122" s="31">
        <v>68.91</v>
      </c>
      <c r="D122" s="28" t="s">
        <v>8</v>
      </c>
    </row>
    <row r="123" spans="1:4" ht="15.75" customHeight="1" x14ac:dyDescent="0.3">
      <c r="A123" s="28">
        <v>12</v>
      </c>
      <c r="B123" s="29">
        <v>9.07</v>
      </c>
      <c r="C123" s="31">
        <v>68.02</v>
      </c>
      <c r="D123" s="28" t="s">
        <v>8</v>
      </c>
    </row>
    <row r="124" spans="1:4" ht="15.75" customHeight="1" x14ac:dyDescent="0.3">
      <c r="A124" s="28">
        <v>12</v>
      </c>
      <c r="B124" s="29">
        <v>4.5199999999999996</v>
      </c>
      <c r="C124" s="31">
        <v>45.92</v>
      </c>
      <c r="D124" s="28" t="s">
        <v>8</v>
      </c>
    </row>
    <row r="125" spans="1:4" ht="15.75" customHeight="1" x14ac:dyDescent="0.3">
      <c r="A125" s="28">
        <v>12</v>
      </c>
      <c r="B125" s="29">
        <v>5.61</v>
      </c>
      <c r="C125" s="31">
        <v>83.08</v>
      </c>
      <c r="D125" s="28" t="s">
        <v>9</v>
      </c>
    </row>
    <row r="126" spans="1:4" ht="15.75" customHeight="1" x14ac:dyDescent="0.3">
      <c r="A126" s="28">
        <v>12</v>
      </c>
      <c r="B126" s="29">
        <v>6.96</v>
      </c>
      <c r="C126" s="31">
        <v>61.19</v>
      </c>
      <c r="D126" s="28" t="s">
        <v>9</v>
      </c>
    </row>
    <row r="127" spans="1:4" ht="15.75" customHeight="1" x14ac:dyDescent="0.3">
      <c r="A127" s="28">
        <v>12</v>
      </c>
      <c r="B127" s="29">
        <v>2.4</v>
      </c>
      <c r="C127" s="31">
        <v>31.1</v>
      </c>
      <c r="D127" s="28" t="s">
        <v>9</v>
      </c>
    </row>
    <row r="128" spans="1:4" ht="15.75" customHeight="1" x14ac:dyDescent="0.3">
      <c r="A128" s="28">
        <v>12</v>
      </c>
      <c r="B128" s="29">
        <v>3.7</v>
      </c>
      <c r="C128" s="31">
        <v>34.53</v>
      </c>
      <c r="D128" s="28" t="s">
        <v>9</v>
      </c>
    </row>
    <row r="129" spans="1:4" ht="15.75" customHeight="1" x14ac:dyDescent="0.3">
      <c r="A129" s="28">
        <v>12</v>
      </c>
      <c r="B129" s="29">
        <v>3.9</v>
      </c>
      <c r="C129" s="31">
        <v>50.93</v>
      </c>
      <c r="D129" s="28" t="s">
        <v>9</v>
      </c>
    </row>
    <row r="130" spans="1:4" ht="15.75" customHeight="1" x14ac:dyDescent="0.3">
      <c r="A130" s="28">
        <v>13</v>
      </c>
      <c r="B130" s="29">
        <v>7.11</v>
      </c>
      <c r="C130" s="31">
        <v>55.07</v>
      </c>
      <c r="D130" s="28" t="s">
        <v>8</v>
      </c>
    </row>
    <row r="131" spans="1:4" ht="15.75" customHeight="1" x14ac:dyDescent="0.3">
      <c r="A131" s="28">
        <v>13</v>
      </c>
      <c r="B131" s="29">
        <v>6.16</v>
      </c>
      <c r="C131" s="31">
        <v>70.489999999999995</v>
      </c>
      <c r="D131" s="28" t="s">
        <v>8</v>
      </c>
    </row>
    <row r="132" spans="1:4" ht="15.75" customHeight="1" x14ac:dyDescent="0.3">
      <c r="A132" s="28">
        <v>13</v>
      </c>
      <c r="B132" s="29">
        <v>8.24</v>
      </c>
      <c r="C132" s="31">
        <v>76.959999999999994</v>
      </c>
      <c r="D132" s="28" t="s">
        <v>8</v>
      </c>
    </row>
    <row r="133" spans="1:4" ht="15.75" customHeight="1" x14ac:dyDescent="0.3">
      <c r="A133" s="28">
        <v>13</v>
      </c>
      <c r="B133" s="29">
        <v>4.08</v>
      </c>
      <c r="C133" s="31">
        <v>82.05</v>
      </c>
      <c r="D133" s="28" t="s">
        <v>8</v>
      </c>
    </row>
    <row r="134" spans="1:4" ht="15.75" customHeight="1" x14ac:dyDescent="0.3">
      <c r="A134" s="28">
        <v>13</v>
      </c>
      <c r="B134" s="29">
        <v>7.88</v>
      </c>
      <c r="C134" s="31">
        <v>67.95</v>
      </c>
      <c r="D134" s="28" t="s">
        <v>9</v>
      </c>
    </row>
    <row r="135" spans="1:4" ht="15.75" customHeight="1" x14ac:dyDescent="0.3">
      <c r="A135" s="28">
        <v>13</v>
      </c>
      <c r="B135" s="29">
        <v>5.2</v>
      </c>
      <c r="C135" s="31">
        <v>37.39</v>
      </c>
      <c r="D135" s="28" t="s">
        <v>9</v>
      </c>
    </row>
    <row r="136" spans="1:4" ht="15.75" customHeight="1" x14ac:dyDescent="0.3">
      <c r="A136" s="28">
        <v>13</v>
      </c>
      <c r="B136" s="29">
        <v>4.7699999999999996</v>
      </c>
      <c r="C136" s="31">
        <v>43.81</v>
      </c>
      <c r="D136" s="28" t="s">
        <v>9</v>
      </c>
    </row>
    <row r="137" spans="1:4" ht="15.75" customHeight="1" x14ac:dyDescent="0.3">
      <c r="A137" s="28">
        <v>13</v>
      </c>
      <c r="B137" s="29">
        <v>5.42</v>
      </c>
      <c r="C137" s="31">
        <v>35.58</v>
      </c>
      <c r="D137" s="28" t="s">
        <v>9</v>
      </c>
    </row>
    <row r="138" spans="1:4" ht="15.75" customHeight="1" x14ac:dyDescent="0.3">
      <c r="A138" s="28">
        <v>13</v>
      </c>
      <c r="B138" s="29">
        <v>5.67</v>
      </c>
      <c r="C138" s="31">
        <v>61.28</v>
      </c>
      <c r="D138" s="28" t="s">
        <v>9</v>
      </c>
    </row>
    <row r="139" spans="1:4" ht="15.75" customHeight="1" x14ac:dyDescent="0.3">
      <c r="A139" s="28">
        <v>13</v>
      </c>
      <c r="B139" s="29">
        <v>2.2999999999999998</v>
      </c>
      <c r="C139" s="31">
        <v>14</v>
      </c>
      <c r="D139" s="28" t="s">
        <v>9</v>
      </c>
    </row>
    <row r="140" spans="1:4" ht="15.75" customHeight="1" x14ac:dyDescent="0.3">
      <c r="A140" s="28">
        <v>13</v>
      </c>
      <c r="B140" s="29">
        <v>10.6</v>
      </c>
      <c r="C140" s="31">
        <v>51.82</v>
      </c>
      <c r="D140" s="28" t="s">
        <v>9</v>
      </c>
    </row>
    <row r="141" spans="1:4" ht="15.75" customHeight="1" x14ac:dyDescent="0.3">
      <c r="A141" s="28">
        <v>14</v>
      </c>
      <c r="B141" s="29">
        <v>6.28</v>
      </c>
      <c r="C141" s="31">
        <v>58.85</v>
      </c>
      <c r="D141" s="28" t="s">
        <v>8</v>
      </c>
    </row>
    <row r="142" spans="1:4" ht="15.75" customHeight="1" x14ac:dyDescent="0.3">
      <c r="A142" s="28">
        <v>14</v>
      </c>
      <c r="B142" s="29">
        <v>5.15</v>
      </c>
      <c r="C142" s="31">
        <v>52.61</v>
      </c>
      <c r="D142" s="28" t="s">
        <v>8</v>
      </c>
    </row>
    <row r="143" spans="1:4" ht="15.75" customHeight="1" x14ac:dyDescent="0.3">
      <c r="A143" s="28">
        <v>14</v>
      </c>
      <c r="B143" s="29">
        <v>7.95</v>
      </c>
      <c r="C143" s="31">
        <v>85.03</v>
      </c>
      <c r="D143" s="28" t="s">
        <v>8</v>
      </c>
    </row>
    <row r="144" spans="1:4" ht="15.75" customHeight="1" x14ac:dyDescent="0.3">
      <c r="A144" s="28">
        <v>14</v>
      </c>
      <c r="B144" s="29">
        <v>7.18</v>
      </c>
      <c r="C144" s="31">
        <v>77.290000000000006</v>
      </c>
      <c r="D144" s="28" t="s">
        <v>8</v>
      </c>
    </row>
    <row r="145" spans="1:4" ht="15.75" customHeight="1" x14ac:dyDescent="0.3">
      <c r="A145" s="28">
        <v>14</v>
      </c>
      <c r="B145" s="29">
        <v>9.3800000000000008</v>
      </c>
      <c r="C145" s="31">
        <v>79.900000000000006</v>
      </c>
      <c r="D145" s="28" t="s">
        <v>9</v>
      </c>
    </row>
    <row r="146" spans="1:4" ht="15.75" customHeight="1" x14ac:dyDescent="0.3">
      <c r="A146" s="28">
        <v>14</v>
      </c>
      <c r="B146" s="29">
        <v>8.1199999999999992</v>
      </c>
      <c r="C146" s="31">
        <v>35.380000000000003</v>
      </c>
      <c r="D146" s="28" t="s">
        <v>9</v>
      </c>
    </row>
    <row r="147" spans="1:4" ht="15.75" customHeight="1" x14ac:dyDescent="0.3">
      <c r="A147" s="28">
        <v>14</v>
      </c>
      <c r="B147" s="29">
        <v>7.73</v>
      </c>
      <c r="C147" s="31">
        <v>66.22</v>
      </c>
      <c r="D147" s="28" t="s">
        <v>9</v>
      </c>
    </row>
    <row r="148" spans="1:4" ht="15.75" customHeight="1" x14ac:dyDescent="0.3">
      <c r="A148" s="28">
        <v>14</v>
      </c>
      <c r="B148" s="29">
        <v>8.6</v>
      </c>
      <c r="C148" s="31">
        <v>84.49</v>
      </c>
      <c r="D148" s="28" t="s">
        <v>9</v>
      </c>
    </row>
    <row r="149" spans="1:4" ht="15.75" customHeight="1" x14ac:dyDescent="0.3">
      <c r="A149" s="28">
        <v>14</v>
      </c>
      <c r="B149" s="29">
        <v>5.79</v>
      </c>
      <c r="C149" s="31">
        <v>43.41</v>
      </c>
      <c r="D149" s="28" t="s">
        <v>9</v>
      </c>
    </row>
    <row r="150" spans="1:4" ht="15.75" customHeight="1" x14ac:dyDescent="0.3">
      <c r="A150" s="28">
        <v>14</v>
      </c>
      <c r="B150" s="29">
        <v>6.74</v>
      </c>
      <c r="C150" s="31">
        <v>79.67</v>
      </c>
      <c r="D150" s="28" t="s">
        <v>9</v>
      </c>
    </row>
    <row r="151" spans="1:4" ht="15.75" customHeight="1" x14ac:dyDescent="0.3">
      <c r="A151" s="28">
        <v>14</v>
      </c>
      <c r="B151" s="29">
        <v>9.69</v>
      </c>
      <c r="C151" s="31">
        <v>82.07</v>
      </c>
      <c r="D151" s="28" t="s">
        <v>9</v>
      </c>
    </row>
    <row r="152" spans="1:4" ht="15.75" customHeight="1" x14ac:dyDescent="0.3">
      <c r="A152" s="28">
        <v>14</v>
      </c>
      <c r="B152" s="29">
        <v>6.27</v>
      </c>
      <c r="C152" s="31">
        <v>78.2</v>
      </c>
      <c r="D152" s="28" t="s">
        <v>9</v>
      </c>
    </row>
    <row r="153" spans="1:4" ht="15.75" customHeight="1" x14ac:dyDescent="0.3">
      <c r="A153" s="28">
        <v>14</v>
      </c>
      <c r="B153" s="29">
        <v>1.5</v>
      </c>
      <c r="C153" s="31">
        <v>34.97</v>
      </c>
      <c r="D153" s="28" t="s">
        <v>9</v>
      </c>
    </row>
    <row r="154" spans="1:4" ht="15.75" customHeight="1" x14ac:dyDescent="0.3">
      <c r="A154" s="28">
        <v>14</v>
      </c>
      <c r="B154" s="29">
        <v>3.9</v>
      </c>
      <c r="C154" s="31">
        <v>27.84</v>
      </c>
      <c r="D154" s="28" t="s">
        <v>9</v>
      </c>
    </row>
    <row r="155" spans="1:4" ht="15.75" customHeight="1" x14ac:dyDescent="0.3">
      <c r="A155" s="28">
        <v>15</v>
      </c>
      <c r="B155" s="29">
        <v>9.98</v>
      </c>
      <c r="C155" s="31">
        <v>83.73</v>
      </c>
      <c r="D155" s="28" t="s">
        <v>8</v>
      </c>
    </row>
    <row r="156" spans="1:4" ht="15.75" customHeight="1" x14ac:dyDescent="0.3">
      <c r="A156" s="28">
        <v>15</v>
      </c>
      <c r="B156" s="29">
        <v>9.59</v>
      </c>
      <c r="C156" s="31">
        <v>71.150000000000006</v>
      </c>
      <c r="D156" s="28" t="s">
        <v>8</v>
      </c>
    </row>
    <row r="157" spans="1:4" ht="15.75" customHeight="1" x14ac:dyDescent="0.3">
      <c r="A157" s="28">
        <v>15</v>
      </c>
      <c r="B157" s="29">
        <v>4.1399999999999997</v>
      </c>
      <c r="C157" s="31">
        <v>35.78</v>
      </c>
      <c r="D157" s="28" t="s">
        <v>8</v>
      </c>
    </row>
    <row r="158" spans="1:4" ht="15.75" customHeight="1" x14ac:dyDescent="0.3">
      <c r="A158" s="28">
        <v>15</v>
      </c>
      <c r="B158" s="29">
        <v>8.98</v>
      </c>
      <c r="C158" s="31">
        <v>47.37</v>
      </c>
      <c r="D158" s="28" t="s">
        <v>9</v>
      </c>
    </row>
    <row r="159" spans="1:4" ht="15.75" customHeight="1" x14ac:dyDescent="0.3">
      <c r="A159" s="28">
        <v>15</v>
      </c>
      <c r="B159" s="29">
        <v>9.25</v>
      </c>
      <c r="C159" s="31">
        <v>82.31</v>
      </c>
      <c r="D159" s="28" t="s">
        <v>9</v>
      </c>
    </row>
    <row r="160" spans="1:4" ht="15.75" customHeight="1" x14ac:dyDescent="0.3">
      <c r="A160" s="28">
        <v>15</v>
      </c>
      <c r="B160" s="29">
        <v>4.96</v>
      </c>
      <c r="C160" s="31">
        <v>76.37</v>
      </c>
      <c r="D160" s="28" t="s">
        <v>9</v>
      </c>
    </row>
    <row r="161" spans="1:4" ht="15.75" customHeight="1" x14ac:dyDescent="0.3">
      <c r="A161" s="28">
        <v>15</v>
      </c>
      <c r="B161" s="29">
        <v>9.69</v>
      </c>
      <c r="C161" s="31">
        <v>100.72</v>
      </c>
      <c r="D161" s="28" t="s">
        <v>9</v>
      </c>
    </row>
    <row r="162" spans="1:4" ht="15.75" customHeight="1" x14ac:dyDescent="0.3">
      <c r="A162" s="28">
        <v>15</v>
      </c>
      <c r="B162" s="29">
        <v>9.5299999999999994</v>
      </c>
      <c r="C162" s="31">
        <v>73.02</v>
      </c>
      <c r="D162" s="28" t="s">
        <v>9</v>
      </c>
    </row>
    <row r="163" spans="1:4" ht="15.75" customHeight="1" x14ac:dyDescent="0.3">
      <c r="A163" s="28">
        <v>15</v>
      </c>
      <c r="B163" s="29">
        <v>5.35</v>
      </c>
      <c r="C163" s="31">
        <v>43.32</v>
      </c>
      <c r="D163" s="28" t="s">
        <v>9</v>
      </c>
    </row>
    <row r="164" spans="1:4" ht="15.75" customHeight="1" x14ac:dyDescent="0.3">
      <c r="A164" s="28">
        <v>15</v>
      </c>
      <c r="B164" s="29">
        <v>6.65</v>
      </c>
      <c r="C164" s="31">
        <v>54.56</v>
      </c>
      <c r="D164" s="28" t="s">
        <v>9</v>
      </c>
    </row>
    <row r="165" spans="1:4" ht="15.75" customHeight="1" x14ac:dyDescent="0.3">
      <c r="A165" s="28">
        <v>15</v>
      </c>
      <c r="B165" s="29">
        <v>7.42</v>
      </c>
      <c r="C165" s="31">
        <v>53.4</v>
      </c>
      <c r="D165" s="28" t="s">
        <v>9</v>
      </c>
    </row>
    <row r="166" spans="1:4" ht="15.75" customHeight="1" x14ac:dyDescent="0.3">
      <c r="A166" s="28">
        <v>15</v>
      </c>
      <c r="B166" s="29">
        <v>4.62</v>
      </c>
      <c r="C166" s="31">
        <v>65.36</v>
      </c>
      <c r="D166" s="28" t="s">
        <v>9</v>
      </c>
    </row>
    <row r="167" spans="1:4" ht="15.75" customHeight="1" x14ac:dyDescent="0.3">
      <c r="A167" s="28">
        <v>15</v>
      </c>
      <c r="B167" s="29">
        <v>5.59</v>
      </c>
      <c r="C167" s="31">
        <v>68.12</v>
      </c>
      <c r="D167" s="28" t="s">
        <v>9</v>
      </c>
    </row>
    <row r="168" spans="1:4" ht="15.75" customHeight="1" x14ac:dyDescent="0.3">
      <c r="A168" s="28">
        <v>15</v>
      </c>
      <c r="B168" s="29">
        <v>2.6</v>
      </c>
      <c r="C168" s="31">
        <v>9.8000000000000007</v>
      </c>
      <c r="D168" s="28" t="s">
        <v>9</v>
      </c>
    </row>
    <row r="169" spans="1:4" ht="15.75" customHeight="1" x14ac:dyDescent="0.3">
      <c r="A169" s="28">
        <v>15</v>
      </c>
      <c r="B169" s="29">
        <v>12.6</v>
      </c>
      <c r="C169" s="31">
        <v>120.86</v>
      </c>
      <c r="D169" s="28" t="s">
        <v>9</v>
      </c>
    </row>
    <row r="170" spans="1:4" ht="15.75" customHeight="1" x14ac:dyDescent="0.3">
      <c r="A170" s="28">
        <v>15</v>
      </c>
      <c r="B170" s="29">
        <v>10.9</v>
      </c>
      <c r="C170" s="31">
        <v>77.13</v>
      </c>
      <c r="D170" s="28" t="s">
        <v>9</v>
      </c>
    </row>
    <row r="171" spans="1:4" ht="15.75" customHeight="1" x14ac:dyDescent="0.3">
      <c r="A171" s="28">
        <v>16</v>
      </c>
      <c r="B171" s="29">
        <v>5.22</v>
      </c>
      <c r="C171" s="31">
        <v>48.26</v>
      </c>
      <c r="D171" s="28" t="s">
        <v>8</v>
      </c>
    </row>
    <row r="172" spans="1:4" ht="15.75" customHeight="1" x14ac:dyDescent="0.3">
      <c r="A172" s="28">
        <v>16</v>
      </c>
      <c r="B172" s="29">
        <v>5.91</v>
      </c>
      <c r="C172" s="31">
        <v>56.36</v>
      </c>
      <c r="D172" s="28" t="s">
        <v>8</v>
      </c>
    </row>
    <row r="173" spans="1:4" ht="15.75" customHeight="1" x14ac:dyDescent="0.3">
      <c r="A173" s="28">
        <v>16</v>
      </c>
      <c r="B173" s="29">
        <v>9.15</v>
      </c>
      <c r="C173" s="31">
        <v>69.040000000000006</v>
      </c>
      <c r="D173" s="28" t="s">
        <v>8</v>
      </c>
    </row>
    <row r="174" spans="1:4" ht="15.75" customHeight="1" x14ac:dyDescent="0.3">
      <c r="A174" s="28">
        <v>16</v>
      </c>
      <c r="B174" s="29">
        <v>4.34</v>
      </c>
      <c r="C174" s="31">
        <v>35.799999999999997</v>
      </c>
      <c r="D174" s="28" t="s">
        <v>8</v>
      </c>
    </row>
    <row r="175" spans="1:4" ht="15.75" customHeight="1" x14ac:dyDescent="0.3">
      <c r="A175" s="28">
        <v>16</v>
      </c>
      <c r="B175" s="29">
        <v>9.65</v>
      </c>
      <c r="C175" s="31">
        <v>53.41</v>
      </c>
      <c r="D175" s="28" t="s">
        <v>8</v>
      </c>
    </row>
    <row r="176" spans="1:4" ht="15.75" customHeight="1" x14ac:dyDescent="0.3">
      <c r="A176" s="28">
        <v>16</v>
      </c>
      <c r="B176" s="29">
        <v>8.2899999999999991</v>
      </c>
      <c r="C176" s="31">
        <v>115.29</v>
      </c>
      <c r="D176" s="28" t="s">
        <v>8</v>
      </c>
    </row>
    <row r="177" spans="1:4" ht="15.75" customHeight="1" x14ac:dyDescent="0.3">
      <c r="A177" s="28">
        <v>16</v>
      </c>
      <c r="B177" s="29">
        <v>9.99</v>
      </c>
      <c r="C177" s="31">
        <v>64.83</v>
      </c>
      <c r="D177" s="28" t="s">
        <v>9</v>
      </c>
    </row>
    <row r="178" spans="1:4" ht="15.75" customHeight="1" x14ac:dyDescent="0.3">
      <c r="A178" s="28">
        <v>16</v>
      </c>
      <c r="B178" s="29">
        <v>9.0399999999999991</v>
      </c>
      <c r="C178" s="31">
        <v>89.08</v>
      </c>
      <c r="D178" s="28" t="s">
        <v>9</v>
      </c>
    </row>
    <row r="179" spans="1:4" ht="15.75" customHeight="1" x14ac:dyDescent="0.3">
      <c r="A179" s="28">
        <v>16</v>
      </c>
      <c r="B179" s="29">
        <v>6.49</v>
      </c>
      <c r="C179" s="31">
        <v>63.52</v>
      </c>
      <c r="D179" s="28" t="s">
        <v>9</v>
      </c>
    </row>
    <row r="180" spans="1:4" ht="15.75" customHeight="1" x14ac:dyDescent="0.3">
      <c r="A180" s="28">
        <v>16</v>
      </c>
      <c r="B180" s="29">
        <v>9.3800000000000008</v>
      </c>
      <c r="C180" s="31">
        <v>90.42</v>
      </c>
      <c r="D180" s="28" t="s">
        <v>9</v>
      </c>
    </row>
    <row r="181" spans="1:4" ht="15.75" customHeight="1" x14ac:dyDescent="0.3">
      <c r="A181" s="28">
        <v>16</v>
      </c>
      <c r="B181" s="29">
        <v>6.66</v>
      </c>
      <c r="C181" s="31">
        <v>55.42</v>
      </c>
      <c r="D181" s="28" t="s">
        <v>9</v>
      </c>
    </row>
    <row r="182" spans="1:4" ht="15.75" customHeight="1" x14ac:dyDescent="0.3">
      <c r="A182" s="28">
        <v>16</v>
      </c>
      <c r="B182" s="29">
        <v>8.74</v>
      </c>
      <c r="C182" s="31">
        <v>83.38</v>
      </c>
      <c r="D182" s="28" t="s">
        <v>9</v>
      </c>
    </row>
    <row r="183" spans="1:4" ht="15.75" customHeight="1" x14ac:dyDescent="0.3">
      <c r="A183" s="28">
        <v>16</v>
      </c>
      <c r="B183" s="29">
        <v>2.8</v>
      </c>
      <c r="C183" s="31">
        <v>63</v>
      </c>
      <c r="D183" s="28" t="s">
        <v>9</v>
      </c>
    </row>
    <row r="184" spans="1:4" ht="15.75" customHeight="1" x14ac:dyDescent="0.3">
      <c r="A184" s="28">
        <v>16</v>
      </c>
      <c r="B184" s="29">
        <v>11.9</v>
      </c>
      <c r="C184" s="31">
        <v>79.23</v>
      </c>
      <c r="D184" s="28" t="s">
        <v>9</v>
      </c>
    </row>
    <row r="185" spans="1:4" ht="15.75" customHeight="1" x14ac:dyDescent="0.3">
      <c r="A185" s="28">
        <v>17</v>
      </c>
      <c r="B185" s="29">
        <v>6.06</v>
      </c>
      <c r="C185" s="31">
        <v>55.41</v>
      </c>
      <c r="D185" s="28" t="s">
        <v>8</v>
      </c>
    </row>
    <row r="186" spans="1:4" ht="15.75" customHeight="1" x14ac:dyDescent="0.3">
      <c r="A186" s="28">
        <v>17</v>
      </c>
      <c r="B186" s="29">
        <v>5.35</v>
      </c>
      <c r="C186" s="31">
        <v>40.880000000000003</v>
      </c>
      <c r="D186" s="28" t="s">
        <v>8</v>
      </c>
    </row>
    <row r="187" spans="1:4" ht="15.75" customHeight="1" x14ac:dyDescent="0.3">
      <c r="A187" s="28">
        <v>17</v>
      </c>
      <c r="B187" s="29">
        <v>9.0500000000000007</v>
      </c>
      <c r="C187" s="31">
        <v>29.32</v>
      </c>
      <c r="D187" s="28" t="s">
        <v>8</v>
      </c>
    </row>
    <row r="188" spans="1:4" ht="15.75" customHeight="1" x14ac:dyDescent="0.3">
      <c r="A188" s="28">
        <v>17</v>
      </c>
      <c r="B188" s="29">
        <v>9.66</v>
      </c>
      <c r="C188" s="31">
        <v>55.39</v>
      </c>
      <c r="D188" s="28" t="s">
        <v>9</v>
      </c>
    </row>
    <row r="189" spans="1:4" ht="15.75" customHeight="1" x14ac:dyDescent="0.3">
      <c r="A189" s="28">
        <v>17</v>
      </c>
      <c r="B189" s="29">
        <v>9.17</v>
      </c>
      <c r="C189" s="31">
        <v>59.62</v>
      </c>
      <c r="D189" s="28" t="s">
        <v>9</v>
      </c>
    </row>
    <row r="190" spans="1:4" ht="15.75" customHeight="1" x14ac:dyDescent="0.3">
      <c r="A190" s="28">
        <v>17</v>
      </c>
      <c r="B190" s="29">
        <v>5.24</v>
      </c>
      <c r="C190" s="31">
        <v>42.46</v>
      </c>
      <c r="D190" s="28" t="s">
        <v>9</v>
      </c>
    </row>
    <row r="191" spans="1:4" ht="15.75" customHeight="1" x14ac:dyDescent="0.3">
      <c r="A191" s="28">
        <v>17</v>
      </c>
      <c r="B191" s="29">
        <v>7.7</v>
      </c>
      <c r="C191" s="31">
        <v>61.02</v>
      </c>
      <c r="D191" s="28" t="s">
        <v>9</v>
      </c>
    </row>
    <row r="192" spans="1:4" ht="15.75" customHeight="1" x14ac:dyDescent="0.3">
      <c r="A192" s="28">
        <v>17</v>
      </c>
      <c r="B192" s="29">
        <v>6.05</v>
      </c>
      <c r="C192" s="31">
        <v>67.25</v>
      </c>
      <c r="D192" s="28" t="s">
        <v>9</v>
      </c>
    </row>
    <row r="193" spans="1:4" ht="15.75" customHeight="1" x14ac:dyDescent="0.3">
      <c r="A193" s="28">
        <v>17</v>
      </c>
      <c r="B193" s="29">
        <v>5.99</v>
      </c>
      <c r="C193" s="31">
        <v>80.13</v>
      </c>
      <c r="D193" s="28" t="s">
        <v>9</v>
      </c>
    </row>
    <row r="194" spans="1:4" ht="15.75" customHeight="1" x14ac:dyDescent="0.3">
      <c r="A194" s="28">
        <v>17</v>
      </c>
      <c r="B194" s="29">
        <v>7.93</v>
      </c>
      <c r="C194" s="31">
        <v>61.63</v>
      </c>
      <c r="D194" s="28" t="s">
        <v>9</v>
      </c>
    </row>
    <row r="195" spans="1:4" ht="15.75" customHeight="1" x14ac:dyDescent="0.3">
      <c r="A195" s="28">
        <v>17</v>
      </c>
      <c r="B195" s="29">
        <v>9.1</v>
      </c>
      <c r="C195" s="31">
        <v>52.07</v>
      </c>
      <c r="D195" s="28" t="s">
        <v>9</v>
      </c>
    </row>
    <row r="196" spans="1:4" ht="15.75" customHeight="1" x14ac:dyDescent="0.3">
      <c r="A196" s="28">
        <v>17</v>
      </c>
      <c r="B196" s="29">
        <v>6.91</v>
      </c>
      <c r="C196" s="31">
        <v>52.93</v>
      </c>
      <c r="D196" s="28" t="s">
        <v>9</v>
      </c>
    </row>
    <row r="197" spans="1:4" ht="15.75" customHeight="1" x14ac:dyDescent="0.3">
      <c r="A197" s="28">
        <v>17</v>
      </c>
      <c r="B197" s="29">
        <v>2</v>
      </c>
      <c r="C197" s="31">
        <v>29.17</v>
      </c>
      <c r="D197" s="28" t="s">
        <v>9</v>
      </c>
    </row>
    <row r="198" spans="1:4" ht="15.75" customHeight="1" x14ac:dyDescent="0.3">
      <c r="A198" s="28">
        <v>17</v>
      </c>
      <c r="B198" s="29">
        <v>10.199999999999999</v>
      </c>
      <c r="C198" s="31">
        <v>45.79</v>
      </c>
      <c r="D198" s="28" t="s">
        <v>9</v>
      </c>
    </row>
    <row r="199" spans="1:4" ht="15.75" customHeight="1" x14ac:dyDescent="0.3">
      <c r="A199" s="28">
        <v>17</v>
      </c>
      <c r="B199" s="29">
        <v>10</v>
      </c>
      <c r="C199" s="31">
        <v>88.16</v>
      </c>
      <c r="D199" s="28" t="s">
        <v>9</v>
      </c>
    </row>
    <row r="200" spans="1:4" ht="15.75" customHeight="1" x14ac:dyDescent="0.3">
      <c r="A200" s="28">
        <v>17</v>
      </c>
      <c r="B200" s="29">
        <v>10.1</v>
      </c>
      <c r="C200" s="31">
        <v>87.63</v>
      </c>
      <c r="D200" s="28" t="s">
        <v>9</v>
      </c>
    </row>
    <row r="201" spans="1:4" ht="15.75" customHeight="1" x14ac:dyDescent="0.3">
      <c r="A201" s="28">
        <v>18</v>
      </c>
      <c r="B201" s="29">
        <v>8.39</v>
      </c>
      <c r="C201" s="31">
        <v>72.72</v>
      </c>
      <c r="D201" s="28" t="s">
        <v>8</v>
      </c>
    </row>
    <row r="202" spans="1:4" ht="15.75" customHeight="1" x14ac:dyDescent="0.3">
      <c r="A202" s="28">
        <v>18</v>
      </c>
      <c r="B202" s="29">
        <v>9.1999999999999993</v>
      </c>
      <c r="C202" s="31">
        <v>76.39</v>
      </c>
      <c r="D202" s="28" t="s">
        <v>8</v>
      </c>
    </row>
    <row r="203" spans="1:4" ht="15.75" customHeight="1" x14ac:dyDescent="0.3">
      <c r="A203" s="28">
        <v>18</v>
      </c>
      <c r="B203" s="29">
        <v>8.1</v>
      </c>
      <c r="C203" s="31">
        <v>77.16</v>
      </c>
      <c r="D203" s="28" t="s">
        <v>8</v>
      </c>
    </row>
    <row r="204" spans="1:4" ht="15.75" customHeight="1" x14ac:dyDescent="0.3">
      <c r="A204" s="28">
        <v>18</v>
      </c>
      <c r="B204" s="29">
        <v>6.06</v>
      </c>
      <c r="C204" s="31">
        <v>52.84</v>
      </c>
      <c r="D204" s="28" t="s">
        <v>8</v>
      </c>
    </row>
    <row r="205" spans="1:4" ht="15.75" customHeight="1" x14ac:dyDescent="0.3">
      <c r="A205" s="28">
        <v>18</v>
      </c>
      <c r="B205" s="29">
        <v>9.99</v>
      </c>
      <c r="C205" s="31">
        <v>75.739999999999995</v>
      </c>
      <c r="D205" s="28" t="s">
        <v>8</v>
      </c>
    </row>
    <row r="206" spans="1:4" ht="15.75" customHeight="1" x14ac:dyDescent="0.3">
      <c r="A206" s="28">
        <v>18</v>
      </c>
      <c r="B206" s="29">
        <v>5.66</v>
      </c>
      <c r="C206" s="31">
        <v>48.8</v>
      </c>
      <c r="D206" s="28" t="s">
        <v>8</v>
      </c>
    </row>
    <row r="207" spans="1:4" ht="15.75" customHeight="1" x14ac:dyDescent="0.3">
      <c r="A207" s="28">
        <v>18</v>
      </c>
      <c r="B207" s="29">
        <v>7.54</v>
      </c>
      <c r="C207" s="31">
        <v>75.03</v>
      </c>
      <c r="D207" s="28" t="s">
        <v>8</v>
      </c>
    </row>
    <row r="208" spans="1:4" ht="15.75" customHeight="1" x14ac:dyDescent="0.3">
      <c r="A208" s="28">
        <v>18</v>
      </c>
      <c r="B208" s="29">
        <v>4.3</v>
      </c>
      <c r="C208" s="31">
        <v>52.51</v>
      </c>
      <c r="D208" s="28" t="s">
        <v>8</v>
      </c>
    </row>
    <row r="209" spans="1:4" ht="15.75" customHeight="1" x14ac:dyDescent="0.3">
      <c r="A209" s="28">
        <v>18</v>
      </c>
      <c r="B209" s="29">
        <v>7.57</v>
      </c>
      <c r="C209" s="31">
        <v>73.78</v>
      </c>
      <c r="D209" s="28" t="s">
        <v>9</v>
      </c>
    </row>
    <row r="210" spans="1:4" ht="15.75" customHeight="1" x14ac:dyDescent="0.3">
      <c r="A210" s="28">
        <v>18</v>
      </c>
      <c r="B210" s="29">
        <v>6.84</v>
      </c>
      <c r="C210" s="31">
        <v>81.88</v>
      </c>
      <c r="D210" s="28" t="s">
        <v>9</v>
      </c>
    </row>
    <row r="211" spans="1:4" ht="15.75" customHeight="1" x14ac:dyDescent="0.3">
      <c r="A211" s="28">
        <v>18</v>
      </c>
      <c r="B211" s="29">
        <v>4.0199999999999996</v>
      </c>
      <c r="C211" s="31">
        <v>70</v>
      </c>
      <c r="D211" s="28" t="s">
        <v>9</v>
      </c>
    </row>
    <row r="212" spans="1:4" ht="15.75" customHeight="1" x14ac:dyDescent="0.3">
      <c r="A212" s="28">
        <v>18</v>
      </c>
      <c r="B212" s="29">
        <v>7.31</v>
      </c>
      <c r="C212" s="31">
        <v>53.57</v>
      </c>
      <c r="D212" s="28" t="s">
        <v>9</v>
      </c>
    </row>
    <row r="213" spans="1:4" ht="15.75" customHeight="1" x14ac:dyDescent="0.3">
      <c r="A213" s="28">
        <v>18</v>
      </c>
      <c r="B213" s="29">
        <v>6.54</v>
      </c>
      <c r="C213" s="31">
        <v>60.5</v>
      </c>
      <c r="D213" s="28" t="s">
        <v>9</v>
      </c>
    </row>
    <row r="214" spans="1:4" ht="15.75" customHeight="1" x14ac:dyDescent="0.3">
      <c r="A214" s="28">
        <v>18</v>
      </c>
      <c r="B214" s="29">
        <v>2.6</v>
      </c>
      <c r="C214" s="31">
        <v>42.51</v>
      </c>
      <c r="D214" s="28" t="s">
        <v>9</v>
      </c>
    </row>
    <row r="215" spans="1:4" ht="15.75" customHeight="1" x14ac:dyDescent="0.3">
      <c r="A215" s="28">
        <v>18</v>
      </c>
      <c r="B215" s="29">
        <v>11.1</v>
      </c>
      <c r="C215" s="31">
        <v>100.82</v>
      </c>
      <c r="D215" s="28" t="s">
        <v>9</v>
      </c>
    </row>
    <row r="216" spans="1:4" ht="15.75" customHeight="1" x14ac:dyDescent="0.3">
      <c r="A216" s="28">
        <v>19</v>
      </c>
      <c r="B216" s="29">
        <v>6.57</v>
      </c>
      <c r="C216" s="31">
        <v>64.61</v>
      </c>
      <c r="D216" s="28" t="s">
        <v>8</v>
      </c>
    </row>
    <row r="217" spans="1:4" ht="15.75" customHeight="1" x14ac:dyDescent="0.3">
      <c r="A217" s="28">
        <v>19</v>
      </c>
      <c r="B217" s="29">
        <v>7.59</v>
      </c>
      <c r="C217" s="31">
        <v>58.01</v>
      </c>
      <c r="D217" s="28" t="s">
        <v>8</v>
      </c>
    </row>
    <row r="218" spans="1:4" ht="15.75" customHeight="1" x14ac:dyDescent="0.3">
      <c r="A218" s="28">
        <v>19</v>
      </c>
      <c r="B218" s="29">
        <v>5.0999999999999996</v>
      </c>
      <c r="C218" s="31">
        <v>47.22</v>
      </c>
      <c r="D218" s="28" t="s">
        <v>8</v>
      </c>
    </row>
    <row r="219" spans="1:4" ht="15.75" customHeight="1" x14ac:dyDescent="0.3">
      <c r="A219" s="28">
        <v>19</v>
      </c>
      <c r="B219" s="29">
        <v>7.3</v>
      </c>
      <c r="C219" s="31">
        <v>66.13</v>
      </c>
      <c r="D219" s="28" t="s">
        <v>9</v>
      </c>
    </row>
    <row r="220" spans="1:4" ht="15.75" customHeight="1" x14ac:dyDescent="0.3">
      <c r="A220" s="28">
        <v>19</v>
      </c>
      <c r="B220" s="29">
        <v>6.41</v>
      </c>
      <c r="C220" s="31">
        <v>26.77</v>
      </c>
      <c r="D220" s="28" t="s">
        <v>9</v>
      </c>
    </row>
    <row r="221" spans="1:4" ht="15.75" customHeight="1" x14ac:dyDescent="0.3">
      <c r="A221" s="28">
        <v>19</v>
      </c>
      <c r="B221" s="29">
        <v>7.79</v>
      </c>
      <c r="C221" s="31">
        <v>34.770000000000003</v>
      </c>
      <c r="D221" s="28" t="s">
        <v>9</v>
      </c>
    </row>
    <row r="222" spans="1:4" ht="15.75" customHeight="1" x14ac:dyDescent="0.3">
      <c r="A222" s="28">
        <v>19</v>
      </c>
      <c r="B222" s="29">
        <v>6.22</v>
      </c>
      <c r="C222" s="31">
        <v>33.18</v>
      </c>
      <c r="D222" s="28" t="s">
        <v>9</v>
      </c>
    </row>
    <row r="223" spans="1:4" ht="15.75" customHeight="1" x14ac:dyDescent="0.3">
      <c r="A223" s="28">
        <v>19</v>
      </c>
      <c r="B223" s="29">
        <v>7.73</v>
      </c>
      <c r="C223" s="31">
        <v>75.430000000000007</v>
      </c>
      <c r="D223" s="28" t="s">
        <v>9</v>
      </c>
    </row>
    <row r="224" spans="1:4" ht="15.75" customHeight="1" x14ac:dyDescent="0.3">
      <c r="A224" s="28">
        <v>19</v>
      </c>
      <c r="B224" s="29">
        <v>4.12</v>
      </c>
      <c r="C224" s="31">
        <v>37.869999999999997</v>
      </c>
      <c r="D224" s="28" t="s">
        <v>9</v>
      </c>
    </row>
    <row r="225" spans="1:4" ht="15.75" customHeight="1" x14ac:dyDescent="0.3">
      <c r="A225" s="28">
        <v>19</v>
      </c>
      <c r="B225" s="29">
        <v>8.7799999999999994</v>
      </c>
      <c r="C225" s="31">
        <v>61.87</v>
      </c>
      <c r="D225" s="28" t="s">
        <v>9</v>
      </c>
    </row>
    <row r="226" spans="1:4" ht="15.75" customHeight="1" x14ac:dyDescent="0.3">
      <c r="A226" s="28">
        <v>19</v>
      </c>
      <c r="B226" s="29">
        <v>3.8</v>
      </c>
      <c r="C226" s="31">
        <v>50.34</v>
      </c>
      <c r="D226" s="28" t="s">
        <v>9</v>
      </c>
    </row>
    <row r="227" spans="1:4" ht="15.75" customHeight="1" x14ac:dyDescent="0.3">
      <c r="A227" s="28">
        <v>19</v>
      </c>
      <c r="B227" s="29">
        <v>2.9</v>
      </c>
      <c r="C227" s="31">
        <v>31.65</v>
      </c>
      <c r="D227" s="28" t="s">
        <v>9</v>
      </c>
    </row>
    <row r="228" spans="1:4" ht="15.75" customHeight="1" x14ac:dyDescent="0.3">
      <c r="A228" s="28">
        <v>19</v>
      </c>
      <c r="B228" s="29">
        <v>3.8</v>
      </c>
      <c r="C228" s="31">
        <v>23.5</v>
      </c>
      <c r="D228" s="28" t="s">
        <v>9</v>
      </c>
    </row>
    <row r="229" spans="1:4" ht="15.75" customHeight="1" x14ac:dyDescent="0.3">
      <c r="A229" s="28">
        <v>19</v>
      </c>
      <c r="B229" s="29">
        <v>12.7</v>
      </c>
      <c r="C229" s="31">
        <v>89.68</v>
      </c>
      <c r="D229" s="28" t="s">
        <v>9</v>
      </c>
    </row>
    <row r="230" spans="1:4" ht="15.75" customHeight="1" x14ac:dyDescent="0.3">
      <c r="A230" s="28">
        <v>20</v>
      </c>
      <c r="B230" s="29">
        <v>6.41</v>
      </c>
      <c r="C230" s="31">
        <v>45.66</v>
      </c>
      <c r="D230" s="28" t="s">
        <v>8</v>
      </c>
    </row>
    <row r="231" spans="1:4" ht="15.75" customHeight="1" x14ac:dyDescent="0.3">
      <c r="A231" s="28">
        <v>20</v>
      </c>
      <c r="B231" s="29">
        <v>8.31</v>
      </c>
      <c r="C231" s="31">
        <v>64.02</v>
      </c>
      <c r="D231" s="28" t="s">
        <v>8</v>
      </c>
    </row>
    <row r="232" spans="1:4" ht="15.75" customHeight="1" x14ac:dyDescent="0.3">
      <c r="A232" s="28">
        <v>20</v>
      </c>
      <c r="B232" s="29">
        <v>7.31</v>
      </c>
      <c r="C232" s="31">
        <v>57.02</v>
      </c>
      <c r="D232" s="28" t="s">
        <v>8</v>
      </c>
    </row>
    <row r="233" spans="1:4" ht="15.75" customHeight="1" x14ac:dyDescent="0.3">
      <c r="A233" s="28">
        <v>20</v>
      </c>
      <c r="B233" s="29">
        <v>5.93</v>
      </c>
      <c r="C233" s="31">
        <v>53.41</v>
      </c>
      <c r="D233" s="28" t="s">
        <v>8</v>
      </c>
    </row>
    <row r="234" spans="1:4" ht="15.75" customHeight="1" x14ac:dyDescent="0.3">
      <c r="A234" s="28">
        <v>20</v>
      </c>
      <c r="B234" s="29">
        <v>9.0299999999999994</v>
      </c>
      <c r="C234" s="31">
        <v>68.260000000000005</v>
      </c>
      <c r="D234" s="28" t="s">
        <v>8</v>
      </c>
    </row>
    <row r="235" spans="1:4" ht="15.75" customHeight="1" x14ac:dyDescent="0.3">
      <c r="A235" s="28">
        <v>20</v>
      </c>
      <c r="B235" s="29">
        <v>7.36</v>
      </c>
      <c r="C235" s="31">
        <v>80.430000000000007</v>
      </c>
      <c r="D235" s="28" t="s">
        <v>8</v>
      </c>
    </row>
    <row r="236" spans="1:4" ht="15.75" customHeight="1" x14ac:dyDescent="0.3">
      <c r="A236" s="28">
        <v>20</v>
      </c>
      <c r="B236" s="29">
        <v>7.69</v>
      </c>
      <c r="C236" s="31">
        <v>57.42</v>
      </c>
      <c r="D236" s="28" t="s">
        <v>9</v>
      </c>
    </row>
    <row r="237" spans="1:4" ht="15.75" customHeight="1" x14ac:dyDescent="0.3">
      <c r="A237" s="28">
        <v>20</v>
      </c>
      <c r="B237" s="29">
        <v>5.88</v>
      </c>
      <c r="C237" s="31">
        <v>63.1</v>
      </c>
      <c r="D237" s="28" t="s">
        <v>9</v>
      </c>
    </row>
    <row r="238" spans="1:4" ht="15.75" customHeight="1" x14ac:dyDescent="0.3">
      <c r="A238" s="28">
        <v>20</v>
      </c>
      <c r="B238" s="29">
        <v>6.68</v>
      </c>
      <c r="C238" s="31">
        <v>74.41</v>
      </c>
      <c r="D238" s="28" t="s">
        <v>9</v>
      </c>
    </row>
    <row r="239" spans="1:4" ht="15.75" customHeight="1" x14ac:dyDescent="0.3">
      <c r="A239" s="28">
        <v>20</v>
      </c>
      <c r="B239" s="29">
        <v>4.78</v>
      </c>
      <c r="C239" s="31">
        <v>76.27</v>
      </c>
      <c r="D239" s="28" t="s">
        <v>9</v>
      </c>
    </row>
    <row r="240" spans="1:4" ht="15.75" customHeight="1" x14ac:dyDescent="0.3">
      <c r="A240" s="28">
        <v>20</v>
      </c>
      <c r="B240" s="29">
        <v>5.0999999999999996</v>
      </c>
      <c r="C240" s="31">
        <v>58.17</v>
      </c>
      <c r="D240" s="28" t="s">
        <v>9</v>
      </c>
    </row>
    <row r="241" spans="1:4" ht="15.75" customHeight="1" x14ac:dyDescent="0.3">
      <c r="A241" s="28">
        <v>20</v>
      </c>
      <c r="B241" s="29">
        <v>8.35</v>
      </c>
      <c r="C241" s="31">
        <v>41.23</v>
      </c>
      <c r="D241" s="28" t="s">
        <v>9</v>
      </c>
    </row>
    <row r="242" spans="1:4" ht="15.75" customHeight="1" x14ac:dyDescent="0.3">
      <c r="A242" s="28">
        <v>20</v>
      </c>
      <c r="B242" s="29">
        <v>7.84</v>
      </c>
      <c r="C242" s="31">
        <v>63.91</v>
      </c>
      <c r="D242" s="28" t="s">
        <v>9</v>
      </c>
    </row>
    <row r="243" spans="1:4" ht="15.75" customHeight="1" x14ac:dyDescent="0.3">
      <c r="A243" s="28">
        <v>20</v>
      </c>
      <c r="B243" s="29">
        <v>6.75</v>
      </c>
      <c r="C243" s="31">
        <v>79.989999999999995</v>
      </c>
      <c r="D243" s="28" t="s">
        <v>9</v>
      </c>
    </row>
    <row r="244" spans="1:4" ht="15.75" customHeight="1" x14ac:dyDescent="0.3">
      <c r="A244" s="28">
        <v>20</v>
      </c>
      <c r="B244" s="29">
        <v>4.46</v>
      </c>
      <c r="C244" s="31">
        <v>34.049999999999997</v>
      </c>
      <c r="D244" s="28" t="s">
        <v>9</v>
      </c>
    </row>
    <row r="245" spans="1:4" ht="15.75" customHeight="1" x14ac:dyDescent="0.3">
      <c r="A245" s="28">
        <v>20</v>
      </c>
      <c r="B245" s="29">
        <v>7.97</v>
      </c>
      <c r="C245" s="31">
        <v>104.75</v>
      </c>
      <c r="D245" s="28" t="s">
        <v>9</v>
      </c>
    </row>
    <row r="246" spans="1:4" ht="15.75" customHeight="1" x14ac:dyDescent="0.3">
      <c r="A246" s="28">
        <v>20</v>
      </c>
      <c r="B246" s="29">
        <v>3</v>
      </c>
      <c r="C246" s="31">
        <v>30.68</v>
      </c>
      <c r="D246" s="28" t="s">
        <v>9</v>
      </c>
    </row>
    <row r="247" spans="1:4" ht="15.75" customHeight="1" x14ac:dyDescent="0.3">
      <c r="A247" s="28">
        <v>20</v>
      </c>
      <c r="B247" s="29">
        <v>11.9</v>
      </c>
      <c r="C247" s="31">
        <v>95.17</v>
      </c>
      <c r="D247" s="28" t="s">
        <v>9</v>
      </c>
    </row>
    <row r="248" spans="1:4" ht="15.75" customHeight="1" x14ac:dyDescent="0.3">
      <c r="A248" s="28">
        <v>21</v>
      </c>
      <c r="B248" s="29">
        <v>7.27</v>
      </c>
      <c r="C248" s="31">
        <v>64.69</v>
      </c>
      <c r="D248" s="28" t="s">
        <v>9</v>
      </c>
    </row>
    <row r="249" spans="1:4" ht="15.75" customHeight="1" x14ac:dyDescent="0.3">
      <c r="A249" s="28">
        <v>21</v>
      </c>
      <c r="B249" s="29">
        <v>4.2</v>
      </c>
      <c r="C249" s="31">
        <v>44.29</v>
      </c>
      <c r="D249" s="28" t="s">
        <v>9</v>
      </c>
    </row>
    <row r="250" spans="1:4" ht="15.75" customHeight="1" x14ac:dyDescent="0.3">
      <c r="A250" s="28">
        <v>21</v>
      </c>
      <c r="B250" s="29">
        <v>7.87</v>
      </c>
      <c r="C250" s="31">
        <v>55.21</v>
      </c>
      <c r="D250" s="28" t="s">
        <v>9</v>
      </c>
    </row>
    <row r="251" spans="1:4" ht="15.75" customHeight="1" x14ac:dyDescent="0.3">
      <c r="A251" s="28">
        <v>21</v>
      </c>
      <c r="B251" s="29">
        <v>9.15</v>
      </c>
      <c r="C251" s="31">
        <v>78.58</v>
      </c>
      <c r="D251" s="28" t="s">
        <v>9</v>
      </c>
    </row>
    <row r="252" spans="1:4" ht="15.75" customHeight="1" x14ac:dyDescent="0.3">
      <c r="A252" s="28">
        <v>21</v>
      </c>
      <c r="B252" s="29">
        <v>9.58</v>
      </c>
      <c r="C252" s="31">
        <v>57.83</v>
      </c>
      <c r="D252" s="28" t="s">
        <v>9</v>
      </c>
    </row>
    <row r="253" spans="1:4" ht="15.75" customHeight="1" x14ac:dyDescent="0.3">
      <c r="A253" s="28">
        <v>21</v>
      </c>
      <c r="B253" s="29">
        <v>6.16</v>
      </c>
      <c r="C253" s="31">
        <v>43.75</v>
      </c>
      <c r="D253" s="28" t="s">
        <v>9</v>
      </c>
    </row>
    <row r="254" spans="1:4" ht="15.75" customHeight="1" x14ac:dyDescent="0.3">
      <c r="A254" s="28">
        <v>21</v>
      </c>
      <c r="B254" s="29">
        <v>6.65</v>
      </c>
      <c r="C254" s="31">
        <v>62.98</v>
      </c>
      <c r="D254" s="28" t="s">
        <v>9</v>
      </c>
    </row>
    <row r="255" spans="1:4" ht="15.75" customHeight="1" x14ac:dyDescent="0.3">
      <c r="A255" s="28">
        <v>21</v>
      </c>
      <c r="B255" s="29">
        <v>9.5299999999999994</v>
      </c>
      <c r="C255" s="31">
        <v>57.6</v>
      </c>
      <c r="D255" s="28" t="s">
        <v>9</v>
      </c>
    </row>
    <row r="256" spans="1:4" ht="15.75" customHeight="1" x14ac:dyDescent="0.3">
      <c r="A256" s="28">
        <v>21</v>
      </c>
      <c r="B256" s="29">
        <v>1.5</v>
      </c>
      <c r="C256" s="31">
        <v>23.33</v>
      </c>
      <c r="D256" s="28" t="s">
        <v>9</v>
      </c>
    </row>
    <row r="257" spans="1:4" ht="15.75" customHeight="1" x14ac:dyDescent="0.3">
      <c r="A257" s="28">
        <v>21</v>
      </c>
      <c r="B257" s="29">
        <v>10.6</v>
      </c>
      <c r="C257" s="31">
        <v>85.37</v>
      </c>
      <c r="D257" s="28" t="s">
        <v>9</v>
      </c>
    </row>
    <row r="258" spans="1:4" ht="15.75" customHeight="1" x14ac:dyDescent="0.3">
      <c r="A258" s="28">
        <v>22</v>
      </c>
      <c r="B258" s="29">
        <v>4.1500000000000004</v>
      </c>
      <c r="C258" s="31">
        <v>45.83</v>
      </c>
      <c r="D258" s="28" t="s">
        <v>8</v>
      </c>
    </row>
    <row r="259" spans="1:4" ht="15.75" customHeight="1" x14ac:dyDescent="0.3">
      <c r="A259" s="28">
        <v>22</v>
      </c>
      <c r="B259" s="29">
        <v>9.8699999999999992</v>
      </c>
      <c r="C259" s="31">
        <v>84.28</v>
      </c>
      <c r="D259" s="28" t="s">
        <v>8</v>
      </c>
    </row>
    <row r="260" spans="1:4" ht="15.75" customHeight="1" x14ac:dyDescent="0.3">
      <c r="A260" s="28">
        <v>22</v>
      </c>
      <c r="B260" s="29">
        <v>8.7200000000000006</v>
      </c>
      <c r="C260" s="31">
        <v>68.069999999999993</v>
      </c>
      <c r="D260" s="28" t="s">
        <v>8</v>
      </c>
    </row>
    <row r="261" spans="1:4" ht="15.75" customHeight="1" x14ac:dyDescent="0.3">
      <c r="A261" s="28">
        <v>22</v>
      </c>
      <c r="B261" s="29">
        <v>4.38</v>
      </c>
      <c r="C261" s="31">
        <v>43.95</v>
      </c>
      <c r="D261" s="28" t="s">
        <v>8</v>
      </c>
    </row>
    <row r="262" spans="1:4" ht="15.75" customHeight="1" x14ac:dyDescent="0.3">
      <c r="A262" s="28">
        <v>22</v>
      </c>
      <c r="B262" s="29">
        <v>5.7</v>
      </c>
      <c r="C262" s="31">
        <v>49.24</v>
      </c>
      <c r="D262" s="28" t="s">
        <v>8</v>
      </c>
    </row>
    <row r="263" spans="1:4" ht="15.75" customHeight="1" x14ac:dyDescent="0.3">
      <c r="A263" s="28">
        <v>22</v>
      </c>
      <c r="B263" s="29">
        <v>7.66</v>
      </c>
      <c r="C263" s="31">
        <v>69.86</v>
      </c>
      <c r="D263" s="28" t="s">
        <v>9</v>
      </c>
    </row>
    <row r="264" spans="1:4" ht="15.75" customHeight="1" x14ac:dyDescent="0.3">
      <c r="A264" s="28">
        <v>22</v>
      </c>
      <c r="B264" s="29">
        <v>6.09</v>
      </c>
      <c r="C264" s="31">
        <v>55.31</v>
      </c>
      <c r="D264" s="28" t="s">
        <v>9</v>
      </c>
    </row>
    <row r="265" spans="1:4" ht="15.75" customHeight="1" x14ac:dyDescent="0.3">
      <c r="A265" s="28">
        <v>22</v>
      </c>
      <c r="B265" s="29">
        <v>5.05</v>
      </c>
      <c r="C265" s="31">
        <v>45.65</v>
      </c>
      <c r="D265" s="28" t="s">
        <v>9</v>
      </c>
    </row>
    <row r="266" spans="1:4" ht="15.75" customHeight="1" x14ac:dyDescent="0.3">
      <c r="A266" s="28">
        <v>22</v>
      </c>
      <c r="B266" s="29">
        <v>9.1999999999999993</v>
      </c>
      <c r="C266" s="31">
        <v>72.510000000000005</v>
      </c>
      <c r="D266" s="28" t="s">
        <v>9</v>
      </c>
    </row>
    <row r="267" spans="1:4" ht="15.75" customHeight="1" x14ac:dyDescent="0.3">
      <c r="A267" s="28">
        <v>22</v>
      </c>
      <c r="B267" s="29">
        <v>8.1</v>
      </c>
      <c r="C267" s="31">
        <v>65.84</v>
      </c>
      <c r="D267" s="28" t="s">
        <v>9</v>
      </c>
    </row>
    <row r="268" spans="1:4" ht="15.75" customHeight="1" x14ac:dyDescent="0.3">
      <c r="A268" s="28">
        <v>22</v>
      </c>
      <c r="B268" s="29">
        <v>5.79</v>
      </c>
      <c r="C268" s="31">
        <v>67.23</v>
      </c>
      <c r="D268" s="28" t="s">
        <v>9</v>
      </c>
    </row>
    <row r="269" spans="1:4" ht="15.75" customHeight="1" x14ac:dyDescent="0.3">
      <c r="A269" s="28">
        <v>22</v>
      </c>
      <c r="B269" s="29">
        <v>12.7</v>
      </c>
      <c r="C269" s="31">
        <v>88.57</v>
      </c>
      <c r="D269" s="28" t="s">
        <v>9</v>
      </c>
    </row>
    <row r="270" spans="1:4" ht="15.75" customHeight="1" x14ac:dyDescent="0.3">
      <c r="A270" s="28">
        <v>22</v>
      </c>
      <c r="B270" s="29">
        <v>10.7</v>
      </c>
      <c r="C270" s="31">
        <v>82.02</v>
      </c>
      <c r="D270" s="28" t="s">
        <v>9</v>
      </c>
    </row>
    <row r="271" spans="1:4" ht="15.75" customHeight="1" x14ac:dyDescent="0.3">
      <c r="A271" s="28">
        <v>22</v>
      </c>
      <c r="B271" s="29">
        <v>11.3</v>
      </c>
      <c r="C271" s="31">
        <v>99.6</v>
      </c>
      <c r="D271" s="28" t="s">
        <v>9</v>
      </c>
    </row>
    <row r="272" spans="1:4" ht="15.75" customHeight="1" x14ac:dyDescent="0.3">
      <c r="A272" s="28">
        <v>22</v>
      </c>
      <c r="B272" s="29">
        <v>12.4</v>
      </c>
      <c r="C272" s="31">
        <v>96.74</v>
      </c>
      <c r="D272" s="28" t="s">
        <v>9</v>
      </c>
    </row>
    <row r="273" spans="1:4" ht="15.75" customHeight="1" x14ac:dyDescent="0.3">
      <c r="A273" s="28">
        <v>23</v>
      </c>
      <c r="B273" s="29">
        <v>5.41</v>
      </c>
      <c r="C273" s="31">
        <v>44.6</v>
      </c>
      <c r="D273" s="28" t="s">
        <v>8</v>
      </c>
    </row>
    <row r="274" spans="1:4" ht="15.75" customHeight="1" x14ac:dyDescent="0.3">
      <c r="A274" s="28">
        <v>23</v>
      </c>
      <c r="B274" s="29">
        <v>4.17</v>
      </c>
      <c r="C274" s="31">
        <v>39.58</v>
      </c>
      <c r="D274" s="28" t="s">
        <v>8</v>
      </c>
    </row>
    <row r="275" spans="1:4" ht="15.75" customHeight="1" x14ac:dyDescent="0.3">
      <c r="A275" s="28">
        <v>23</v>
      </c>
      <c r="B275" s="29">
        <v>4.54</v>
      </c>
      <c r="C275" s="31">
        <v>21.1</v>
      </c>
      <c r="D275" s="28" t="s">
        <v>8</v>
      </c>
    </row>
    <row r="276" spans="1:4" ht="15.75" customHeight="1" x14ac:dyDescent="0.3">
      <c r="A276" s="28">
        <v>23</v>
      </c>
      <c r="B276" s="29">
        <v>8.65</v>
      </c>
      <c r="C276" s="31">
        <v>88.43</v>
      </c>
      <c r="D276" s="28" t="s">
        <v>8</v>
      </c>
    </row>
    <row r="277" spans="1:4" ht="15.75" customHeight="1" x14ac:dyDescent="0.3">
      <c r="A277" s="28">
        <v>23</v>
      </c>
      <c r="B277" s="29">
        <v>8.18</v>
      </c>
      <c r="C277" s="31">
        <v>92.48</v>
      </c>
      <c r="D277" s="28" t="s">
        <v>8</v>
      </c>
    </row>
    <row r="278" spans="1:4" ht="15.75" customHeight="1" x14ac:dyDescent="0.3">
      <c r="A278" s="28">
        <v>23</v>
      </c>
      <c r="B278" s="29">
        <v>6.68</v>
      </c>
      <c r="C278" s="31">
        <v>33.049999999999997</v>
      </c>
      <c r="D278" s="28" t="s">
        <v>8</v>
      </c>
    </row>
    <row r="279" spans="1:4" ht="15.75" customHeight="1" x14ac:dyDescent="0.3">
      <c r="A279" s="28">
        <v>23</v>
      </c>
      <c r="B279" s="29">
        <v>4.34</v>
      </c>
      <c r="C279" s="31">
        <v>50.33</v>
      </c>
      <c r="D279" s="28" t="s">
        <v>8</v>
      </c>
    </row>
    <row r="280" spans="1:4" ht="15.75" customHeight="1" x14ac:dyDescent="0.3">
      <c r="A280" s="28">
        <v>23</v>
      </c>
      <c r="B280" s="29">
        <v>4.1500000000000004</v>
      </c>
      <c r="C280" s="31">
        <v>49.27</v>
      </c>
      <c r="D280" s="28" t="s">
        <v>8</v>
      </c>
    </row>
    <row r="281" spans="1:4" ht="15.75" customHeight="1" x14ac:dyDescent="0.3">
      <c r="A281" s="28">
        <v>23</v>
      </c>
      <c r="B281" s="29">
        <v>7.55</v>
      </c>
      <c r="C281" s="31">
        <v>92.22</v>
      </c>
      <c r="D281" s="28" t="s">
        <v>9</v>
      </c>
    </row>
    <row r="282" spans="1:4" ht="15.75" customHeight="1" x14ac:dyDescent="0.3">
      <c r="A282" s="28">
        <v>23</v>
      </c>
      <c r="B282" s="29">
        <v>4.6100000000000003</v>
      </c>
      <c r="C282" s="31">
        <v>41.34</v>
      </c>
      <c r="D282" s="28" t="s">
        <v>9</v>
      </c>
    </row>
    <row r="283" spans="1:4" ht="15.75" customHeight="1" x14ac:dyDescent="0.3">
      <c r="A283" s="28">
        <v>23</v>
      </c>
      <c r="B283" s="29">
        <v>9.3000000000000007</v>
      </c>
      <c r="C283" s="31">
        <v>58.26</v>
      </c>
      <c r="D283" s="28" t="s">
        <v>9</v>
      </c>
    </row>
    <row r="284" spans="1:4" ht="15.75" customHeight="1" x14ac:dyDescent="0.3">
      <c r="A284" s="28">
        <v>23</v>
      </c>
      <c r="B284" s="29">
        <v>8.9700000000000006</v>
      </c>
      <c r="C284" s="31">
        <v>53.51</v>
      </c>
      <c r="D284" s="28" t="s">
        <v>9</v>
      </c>
    </row>
    <row r="285" spans="1:4" ht="15.75" customHeight="1" x14ac:dyDescent="0.3">
      <c r="A285" s="28">
        <v>23</v>
      </c>
      <c r="B285" s="29">
        <v>2.8</v>
      </c>
      <c r="C285" s="31">
        <v>11.14</v>
      </c>
      <c r="D285" s="28" t="s">
        <v>9</v>
      </c>
    </row>
    <row r="286" spans="1:4" ht="15.75" customHeight="1" x14ac:dyDescent="0.3">
      <c r="A286" s="28">
        <v>23</v>
      </c>
      <c r="B286" s="29">
        <v>12.1</v>
      </c>
      <c r="C286" s="31">
        <v>83.86</v>
      </c>
      <c r="D286" s="28" t="s">
        <v>9</v>
      </c>
    </row>
    <row r="287" spans="1:4" ht="15.75" customHeight="1" x14ac:dyDescent="0.3">
      <c r="A287" s="28">
        <v>23</v>
      </c>
      <c r="B287" s="29">
        <v>11.8</v>
      </c>
      <c r="C287" s="31">
        <v>74.97</v>
      </c>
      <c r="D287" s="28" t="s">
        <v>9</v>
      </c>
    </row>
    <row r="288" spans="1:4" ht="15.75" customHeight="1" x14ac:dyDescent="0.3">
      <c r="A288" s="28">
        <v>24</v>
      </c>
      <c r="B288" s="29">
        <v>4.4800000000000004</v>
      </c>
      <c r="C288" s="31">
        <v>38.24</v>
      </c>
      <c r="D288" s="28" t="s">
        <v>8</v>
      </c>
    </row>
    <row r="289" spans="1:4" ht="15.75" customHeight="1" x14ac:dyDescent="0.3">
      <c r="A289" s="28">
        <v>24</v>
      </c>
      <c r="B289" s="29">
        <v>8.6</v>
      </c>
      <c r="C289" s="31">
        <v>68.48</v>
      </c>
      <c r="D289" s="28" t="s">
        <v>8</v>
      </c>
    </row>
    <row r="290" spans="1:4" ht="15.75" customHeight="1" x14ac:dyDescent="0.3">
      <c r="A290" s="28">
        <v>24</v>
      </c>
      <c r="B290" s="29">
        <v>4.05</v>
      </c>
      <c r="C290" s="31">
        <v>47.74</v>
      </c>
      <c r="D290" s="28" t="s">
        <v>8</v>
      </c>
    </row>
    <row r="291" spans="1:4" ht="15.75" customHeight="1" x14ac:dyDescent="0.3">
      <c r="A291" s="28">
        <v>24</v>
      </c>
      <c r="B291" s="29">
        <v>7.9</v>
      </c>
      <c r="C291" s="31">
        <v>65.95</v>
      </c>
      <c r="D291" s="28" t="s">
        <v>8</v>
      </c>
    </row>
    <row r="292" spans="1:4" ht="15.75" customHeight="1" x14ac:dyDescent="0.3">
      <c r="A292" s="28">
        <v>24</v>
      </c>
      <c r="B292" s="29">
        <v>4.66</v>
      </c>
      <c r="C292" s="31">
        <v>38.69</v>
      </c>
      <c r="D292" s="28" t="s">
        <v>8</v>
      </c>
    </row>
    <row r="293" spans="1:4" ht="15.75" customHeight="1" x14ac:dyDescent="0.3">
      <c r="A293" s="28">
        <v>24</v>
      </c>
      <c r="B293" s="29">
        <v>9.2799999999999994</v>
      </c>
      <c r="C293" s="31">
        <v>76.55</v>
      </c>
      <c r="D293" s="28" t="s">
        <v>8</v>
      </c>
    </row>
    <row r="294" spans="1:4" ht="15.75" customHeight="1" x14ac:dyDescent="0.3">
      <c r="A294" s="28">
        <v>24</v>
      </c>
      <c r="B294" s="29">
        <v>5.0599999999999996</v>
      </c>
      <c r="C294" s="31">
        <v>96.03</v>
      </c>
      <c r="D294" s="28" t="s">
        <v>8</v>
      </c>
    </row>
    <row r="295" spans="1:4" ht="15.75" customHeight="1" x14ac:dyDescent="0.3">
      <c r="A295" s="28">
        <v>24</v>
      </c>
      <c r="B295" s="29">
        <v>4.67</v>
      </c>
      <c r="C295" s="31">
        <v>57.53</v>
      </c>
      <c r="D295" s="28" t="s">
        <v>8</v>
      </c>
    </row>
    <row r="296" spans="1:4" ht="15.75" customHeight="1" x14ac:dyDescent="0.3">
      <c r="A296" s="28">
        <v>24</v>
      </c>
      <c r="B296" s="29">
        <v>9.91</v>
      </c>
      <c r="C296" s="31">
        <v>62.71</v>
      </c>
      <c r="D296" s="28" t="s">
        <v>8</v>
      </c>
    </row>
    <row r="297" spans="1:4" ht="15.75" customHeight="1" x14ac:dyDescent="0.3">
      <c r="A297" s="28">
        <v>24</v>
      </c>
      <c r="B297" s="29">
        <v>8.65</v>
      </c>
      <c r="C297" s="31">
        <v>79.790000000000006</v>
      </c>
      <c r="D297" s="28" t="s">
        <v>8</v>
      </c>
    </row>
    <row r="298" spans="1:4" ht="15.75" customHeight="1" x14ac:dyDescent="0.3">
      <c r="A298" s="28">
        <v>24</v>
      </c>
      <c r="B298" s="29">
        <v>6.85</v>
      </c>
      <c r="C298" s="31">
        <v>62.56</v>
      </c>
      <c r="D298" s="28" t="s">
        <v>9</v>
      </c>
    </row>
    <row r="299" spans="1:4" ht="15.75" customHeight="1" x14ac:dyDescent="0.3">
      <c r="A299" s="28">
        <v>24</v>
      </c>
      <c r="B299" s="29">
        <v>9.31</v>
      </c>
      <c r="C299" s="31">
        <v>77.760000000000005</v>
      </c>
      <c r="D299" s="28" t="s">
        <v>9</v>
      </c>
    </row>
    <row r="300" spans="1:4" ht="15.75" customHeight="1" x14ac:dyDescent="0.3">
      <c r="A300" s="28">
        <v>24</v>
      </c>
      <c r="B300" s="29">
        <v>5.61</v>
      </c>
      <c r="C300" s="31">
        <v>63.19</v>
      </c>
      <c r="D300" s="28" t="s">
        <v>9</v>
      </c>
    </row>
    <row r="301" spans="1:4" ht="15.75" customHeight="1" x14ac:dyDescent="0.3">
      <c r="A301" s="28">
        <v>24</v>
      </c>
      <c r="B301" s="29">
        <v>4</v>
      </c>
      <c r="C301" s="31">
        <v>58.99</v>
      </c>
      <c r="D301" s="28" t="s">
        <v>9</v>
      </c>
    </row>
    <row r="302" spans="1:4" ht="15.75" customHeight="1" x14ac:dyDescent="0.3">
      <c r="A302" s="28">
        <v>24</v>
      </c>
      <c r="B302" s="29">
        <v>5.18</v>
      </c>
      <c r="C302" s="31">
        <v>59.17</v>
      </c>
      <c r="D302" s="28" t="s">
        <v>9</v>
      </c>
    </row>
    <row r="303" spans="1:4" ht="15.75" customHeight="1" x14ac:dyDescent="0.3">
      <c r="A303" s="28">
        <v>24</v>
      </c>
      <c r="B303" s="29">
        <v>7.07</v>
      </c>
      <c r="C303" s="31">
        <v>92.83</v>
      </c>
      <c r="D303" s="28" t="s">
        <v>9</v>
      </c>
    </row>
    <row r="304" spans="1:4" ht="15.75" customHeight="1" x14ac:dyDescent="0.3">
      <c r="A304" s="28">
        <v>24</v>
      </c>
      <c r="B304" s="29">
        <v>8.83</v>
      </c>
      <c r="C304" s="31">
        <v>76.27</v>
      </c>
      <c r="D304" s="28" t="s">
        <v>9</v>
      </c>
    </row>
    <row r="305" spans="1:4" ht="15.75" customHeight="1" x14ac:dyDescent="0.3">
      <c r="A305" s="28">
        <v>24</v>
      </c>
      <c r="B305" s="29">
        <v>9.02</v>
      </c>
      <c r="C305" s="31">
        <v>68.38</v>
      </c>
      <c r="D305" s="28" t="s">
        <v>9</v>
      </c>
    </row>
    <row r="306" spans="1:4" ht="15.75" customHeight="1" x14ac:dyDescent="0.3">
      <c r="A306" s="28">
        <v>24</v>
      </c>
      <c r="B306" s="29">
        <v>5.65</v>
      </c>
      <c r="C306" s="31">
        <v>65.02</v>
      </c>
      <c r="D306" s="28" t="s">
        <v>9</v>
      </c>
    </row>
    <row r="307" spans="1:4" ht="15.75" customHeight="1" x14ac:dyDescent="0.3">
      <c r="A307" s="28">
        <v>24</v>
      </c>
      <c r="B307" s="29">
        <v>6.46</v>
      </c>
      <c r="C307" s="31">
        <v>50.33</v>
      </c>
      <c r="D307" s="28" t="s">
        <v>9</v>
      </c>
    </row>
    <row r="308" spans="1:4" ht="15.75" customHeight="1" x14ac:dyDescent="0.3">
      <c r="A308" s="28">
        <v>24</v>
      </c>
      <c r="B308" s="29">
        <v>4.66</v>
      </c>
      <c r="C308" s="31">
        <v>36.200000000000003</v>
      </c>
      <c r="D308" s="28" t="s">
        <v>9</v>
      </c>
    </row>
    <row r="309" spans="1:4" ht="15.75" customHeight="1" x14ac:dyDescent="0.3">
      <c r="A309" s="28">
        <v>24</v>
      </c>
      <c r="B309" s="29">
        <v>6.56</v>
      </c>
      <c r="C309" s="31">
        <v>76.7</v>
      </c>
      <c r="D309" s="28" t="s">
        <v>9</v>
      </c>
    </row>
    <row r="310" spans="1:4" ht="15.75" customHeight="1" x14ac:dyDescent="0.3">
      <c r="A310" s="28">
        <v>24</v>
      </c>
      <c r="B310" s="29">
        <v>7.72</v>
      </c>
      <c r="C310" s="31">
        <v>31.75</v>
      </c>
      <c r="D310" s="28" t="s">
        <v>9</v>
      </c>
    </row>
    <row r="311" spans="1:4" ht="15.75" customHeight="1" x14ac:dyDescent="0.3">
      <c r="A311" s="28">
        <v>24</v>
      </c>
      <c r="B311" s="29">
        <v>8.6199999999999992</v>
      </c>
      <c r="C311" s="31">
        <v>59.47</v>
      </c>
      <c r="D311" s="28" t="s">
        <v>9</v>
      </c>
    </row>
    <row r="312" spans="1:4" ht="15.75" customHeight="1" x14ac:dyDescent="0.3">
      <c r="A312" s="28">
        <v>25</v>
      </c>
      <c r="B312" s="29">
        <v>9.77</v>
      </c>
      <c r="C312" s="31">
        <v>81.569999999999993</v>
      </c>
      <c r="D312" s="28" t="s">
        <v>8</v>
      </c>
    </row>
    <row r="313" spans="1:4" ht="15.75" customHeight="1" x14ac:dyDescent="0.3">
      <c r="A313" s="28">
        <v>25</v>
      </c>
      <c r="B313" s="29">
        <v>7.98</v>
      </c>
      <c r="C313" s="31">
        <v>66.28</v>
      </c>
      <c r="D313" s="28" t="s">
        <v>8</v>
      </c>
    </row>
    <row r="314" spans="1:4" ht="15.75" customHeight="1" x14ac:dyDescent="0.3">
      <c r="A314" s="28">
        <v>25</v>
      </c>
      <c r="B314" s="29">
        <v>6.16</v>
      </c>
      <c r="C314" s="31">
        <v>71.33</v>
      </c>
      <c r="D314" s="28" t="s">
        <v>8</v>
      </c>
    </row>
    <row r="315" spans="1:4" ht="15.75" customHeight="1" x14ac:dyDescent="0.3">
      <c r="A315" s="28">
        <v>25</v>
      </c>
      <c r="B315" s="29">
        <v>8.39</v>
      </c>
      <c r="C315" s="31">
        <v>56.55</v>
      </c>
      <c r="D315" s="28" t="s">
        <v>8</v>
      </c>
    </row>
    <row r="316" spans="1:4" ht="15.75" customHeight="1" x14ac:dyDescent="0.3">
      <c r="A316" s="28">
        <v>25</v>
      </c>
      <c r="B316" s="29">
        <v>9.67</v>
      </c>
      <c r="C316" s="31">
        <v>93.01</v>
      </c>
      <c r="D316" s="28" t="s">
        <v>8</v>
      </c>
    </row>
    <row r="317" spans="1:4" ht="15.75" customHeight="1" x14ac:dyDescent="0.3">
      <c r="A317" s="28">
        <v>25</v>
      </c>
      <c r="B317" s="29">
        <v>4.32</v>
      </c>
      <c r="C317" s="31">
        <v>31.48</v>
      </c>
      <c r="D317" s="28" t="s">
        <v>9</v>
      </c>
    </row>
    <row r="318" spans="1:4" ht="15.75" customHeight="1" x14ac:dyDescent="0.3">
      <c r="A318" s="28">
        <v>25</v>
      </c>
      <c r="B318" s="29">
        <v>5.97</v>
      </c>
      <c r="C318" s="31">
        <v>49.48</v>
      </c>
      <c r="D318" s="28" t="s">
        <v>9</v>
      </c>
    </row>
    <row r="319" spans="1:4" ht="15.75" customHeight="1" x14ac:dyDescent="0.3">
      <c r="A319" s="28">
        <v>25</v>
      </c>
      <c r="B319" s="29">
        <v>7.37</v>
      </c>
      <c r="C319" s="31">
        <v>19.02</v>
      </c>
      <c r="D319" s="28" t="s">
        <v>9</v>
      </c>
    </row>
    <row r="320" spans="1:4" ht="15.75" customHeight="1" x14ac:dyDescent="0.3">
      <c r="A320" s="28">
        <v>25</v>
      </c>
      <c r="B320" s="29">
        <v>8.5500000000000007</v>
      </c>
      <c r="C320" s="31">
        <v>37.83</v>
      </c>
      <c r="D320" s="28" t="s">
        <v>9</v>
      </c>
    </row>
    <row r="321" spans="1:4" ht="15.75" customHeight="1" x14ac:dyDescent="0.3">
      <c r="A321" s="28">
        <v>25</v>
      </c>
      <c r="B321" s="29">
        <v>5.94</v>
      </c>
      <c r="C321" s="31">
        <v>100.07</v>
      </c>
      <c r="D321" s="28" t="s">
        <v>9</v>
      </c>
    </row>
    <row r="322" spans="1:4" ht="15.75" customHeight="1" x14ac:dyDescent="0.3">
      <c r="A322" s="28">
        <v>25</v>
      </c>
      <c r="B322" s="29">
        <v>4.57</v>
      </c>
      <c r="C322" s="31">
        <v>45.88</v>
      </c>
      <c r="D322" s="28" t="s">
        <v>9</v>
      </c>
    </row>
    <row r="323" spans="1:4" ht="15.75" customHeight="1" x14ac:dyDescent="0.3">
      <c r="A323" s="28">
        <v>25</v>
      </c>
      <c r="B323" s="29">
        <v>4.99</v>
      </c>
      <c r="C323" s="31">
        <v>42.91</v>
      </c>
      <c r="D323" s="28" t="s">
        <v>9</v>
      </c>
    </row>
    <row r="324" spans="1:4" ht="15.75" customHeight="1" x14ac:dyDescent="0.3">
      <c r="A324" s="28">
        <v>25</v>
      </c>
      <c r="B324" s="29">
        <v>5.48</v>
      </c>
      <c r="C324" s="31">
        <v>34.47</v>
      </c>
      <c r="D324" s="28" t="s">
        <v>9</v>
      </c>
    </row>
    <row r="325" spans="1:4" ht="15.75" customHeight="1" x14ac:dyDescent="0.3">
      <c r="A325" s="28">
        <v>25</v>
      </c>
      <c r="B325" s="29">
        <v>4.88</v>
      </c>
      <c r="C325" s="31">
        <v>62.64</v>
      </c>
      <c r="D325" s="28" t="s">
        <v>9</v>
      </c>
    </row>
    <row r="326" spans="1:4" ht="15.75" customHeight="1" x14ac:dyDescent="0.3">
      <c r="A326" s="28">
        <v>25</v>
      </c>
      <c r="B326" s="29">
        <v>6.28</v>
      </c>
      <c r="C326" s="31">
        <v>61.5</v>
      </c>
      <c r="D326" s="28" t="s">
        <v>9</v>
      </c>
    </row>
    <row r="327" spans="1:4" ht="15.75" customHeight="1" x14ac:dyDescent="0.3">
      <c r="A327" s="28">
        <v>25</v>
      </c>
      <c r="B327" s="29">
        <v>6.25</v>
      </c>
      <c r="C327" s="31">
        <v>59.23</v>
      </c>
      <c r="D327" s="28" t="s">
        <v>9</v>
      </c>
    </row>
    <row r="328" spans="1:4" ht="15.75" customHeight="1" x14ac:dyDescent="0.3">
      <c r="A328" s="28">
        <v>25</v>
      </c>
      <c r="B328" s="29">
        <v>4.78</v>
      </c>
      <c r="C328" s="31">
        <v>67.87</v>
      </c>
      <c r="D328" s="28" t="s">
        <v>9</v>
      </c>
    </row>
    <row r="329" spans="1:4" ht="15.75" customHeight="1" x14ac:dyDescent="0.3">
      <c r="A329" s="28">
        <v>25</v>
      </c>
      <c r="B329" s="29">
        <v>8.0399999999999991</v>
      </c>
      <c r="C329" s="31">
        <v>110.48</v>
      </c>
      <c r="D329" s="28" t="s">
        <v>9</v>
      </c>
    </row>
    <row r="330" spans="1:4" ht="15.75" customHeight="1" x14ac:dyDescent="0.3">
      <c r="A330" s="28">
        <v>25</v>
      </c>
      <c r="B330" s="29">
        <v>2.4</v>
      </c>
      <c r="C330" s="31">
        <v>48.14</v>
      </c>
      <c r="D330" s="28" t="s">
        <v>9</v>
      </c>
    </row>
    <row r="331" spans="1:4" ht="15.75" customHeight="1" x14ac:dyDescent="0.3">
      <c r="A331" s="28">
        <v>25</v>
      </c>
      <c r="B331" s="29">
        <v>3.8</v>
      </c>
      <c r="C331" s="31">
        <v>44.87</v>
      </c>
      <c r="D331" s="28" t="s">
        <v>9</v>
      </c>
    </row>
    <row r="332" spans="1:4" ht="15.75" customHeight="1" x14ac:dyDescent="0.3">
      <c r="A332" s="28">
        <v>25</v>
      </c>
      <c r="B332" s="29">
        <v>4</v>
      </c>
      <c r="C332" s="31">
        <v>18.52</v>
      </c>
      <c r="D332" s="28" t="s">
        <v>9</v>
      </c>
    </row>
    <row r="333" spans="1:4" ht="15.75" customHeight="1" x14ac:dyDescent="0.3">
      <c r="A333" s="28">
        <v>25</v>
      </c>
      <c r="B333" s="29">
        <v>12.5</v>
      </c>
      <c r="C333" s="31">
        <v>110.81</v>
      </c>
      <c r="D333" s="28" t="s">
        <v>9</v>
      </c>
    </row>
    <row r="334" spans="1:4" ht="15.75" customHeight="1" x14ac:dyDescent="0.3">
      <c r="A334" s="28">
        <v>25</v>
      </c>
      <c r="B334" s="29">
        <v>12</v>
      </c>
      <c r="C334" s="31">
        <v>83.21</v>
      </c>
      <c r="D334" s="28" t="s">
        <v>9</v>
      </c>
    </row>
    <row r="335" spans="1:4" ht="15.75" customHeight="1" x14ac:dyDescent="0.3">
      <c r="A335" s="28">
        <v>26</v>
      </c>
      <c r="B335" s="29">
        <v>8.14</v>
      </c>
      <c r="C335" s="31">
        <v>63.07</v>
      </c>
      <c r="D335" s="28" t="s">
        <v>8</v>
      </c>
    </row>
    <row r="336" spans="1:4" ht="15.75" customHeight="1" x14ac:dyDescent="0.3">
      <c r="A336" s="28">
        <v>26</v>
      </c>
      <c r="B336" s="29">
        <v>7.37</v>
      </c>
      <c r="C336" s="31">
        <v>69.61</v>
      </c>
      <c r="D336" s="28" t="s">
        <v>8</v>
      </c>
    </row>
    <row r="337" spans="1:4" ht="15.75" customHeight="1" x14ac:dyDescent="0.3">
      <c r="A337" s="28">
        <v>26</v>
      </c>
      <c r="B337" s="29">
        <v>7.31</v>
      </c>
      <c r="C337" s="31">
        <v>62.13</v>
      </c>
      <c r="D337" s="28" t="s">
        <v>8</v>
      </c>
    </row>
    <row r="338" spans="1:4" ht="15.75" customHeight="1" x14ac:dyDescent="0.3">
      <c r="A338" s="28">
        <v>26</v>
      </c>
      <c r="B338" s="29">
        <v>8.6300000000000008</v>
      </c>
      <c r="C338" s="31">
        <v>68.959999999999994</v>
      </c>
      <c r="D338" s="28" t="s">
        <v>8</v>
      </c>
    </row>
    <row r="339" spans="1:4" ht="15.75" customHeight="1" x14ac:dyDescent="0.3">
      <c r="A339" s="28">
        <v>26</v>
      </c>
      <c r="B339" s="29">
        <v>6.23</v>
      </c>
      <c r="C339" s="31">
        <v>53.91</v>
      </c>
      <c r="D339" s="28" t="s">
        <v>8</v>
      </c>
    </row>
    <row r="340" spans="1:4" ht="15.75" customHeight="1" x14ac:dyDescent="0.3">
      <c r="A340" s="28">
        <v>26</v>
      </c>
      <c r="B340" s="29">
        <v>4.76</v>
      </c>
      <c r="C340" s="31">
        <v>58</v>
      </c>
      <c r="D340" s="28" t="s">
        <v>8</v>
      </c>
    </row>
    <row r="341" spans="1:4" ht="15.75" customHeight="1" x14ac:dyDescent="0.3">
      <c r="A341" s="28">
        <v>26</v>
      </c>
      <c r="B341" s="29">
        <v>6.21</v>
      </c>
      <c r="C341" s="31">
        <v>65.28</v>
      </c>
      <c r="D341" s="28" t="s">
        <v>8</v>
      </c>
    </row>
    <row r="342" spans="1:4" ht="15.75" customHeight="1" x14ac:dyDescent="0.3">
      <c r="A342" s="28">
        <v>26</v>
      </c>
      <c r="B342" s="29">
        <v>9.2100000000000009</v>
      </c>
      <c r="C342" s="31">
        <v>83.15</v>
      </c>
      <c r="D342" s="28" t="s">
        <v>8</v>
      </c>
    </row>
    <row r="343" spans="1:4" ht="15.75" customHeight="1" x14ac:dyDescent="0.3">
      <c r="A343" s="28">
        <v>26</v>
      </c>
      <c r="B343" s="29">
        <v>5.78</v>
      </c>
      <c r="C343" s="31">
        <v>87.4</v>
      </c>
      <c r="D343" s="28" t="s">
        <v>8</v>
      </c>
    </row>
    <row r="344" spans="1:4" ht="15.75" customHeight="1" x14ac:dyDescent="0.3">
      <c r="A344" s="28">
        <v>26</v>
      </c>
      <c r="B344" s="29">
        <v>4.18</v>
      </c>
      <c r="C344" s="31">
        <v>8</v>
      </c>
      <c r="D344" s="28" t="s">
        <v>8</v>
      </c>
    </row>
    <row r="345" spans="1:4" ht="15.75" customHeight="1" x14ac:dyDescent="0.3">
      <c r="A345" s="28">
        <v>26</v>
      </c>
      <c r="B345" s="29">
        <v>5.3</v>
      </c>
      <c r="C345" s="31">
        <v>30.67</v>
      </c>
      <c r="D345" s="28" t="s">
        <v>9</v>
      </c>
    </row>
    <row r="346" spans="1:4" ht="15.75" customHeight="1" x14ac:dyDescent="0.3">
      <c r="A346" s="28">
        <v>26</v>
      </c>
      <c r="B346" s="29">
        <v>8.91</v>
      </c>
      <c r="C346" s="31">
        <v>47.3</v>
      </c>
      <c r="D346" s="28" t="s">
        <v>9</v>
      </c>
    </row>
    <row r="347" spans="1:4" ht="15.75" customHeight="1" x14ac:dyDescent="0.3">
      <c r="A347" s="28">
        <v>26</v>
      </c>
      <c r="B347" s="29">
        <v>6.82</v>
      </c>
      <c r="C347" s="31">
        <v>51.97</v>
      </c>
      <c r="D347" s="28" t="s">
        <v>9</v>
      </c>
    </row>
    <row r="348" spans="1:4" ht="15.75" customHeight="1" x14ac:dyDescent="0.3">
      <c r="A348" s="28">
        <v>26</v>
      </c>
      <c r="B348" s="29">
        <v>5.31</v>
      </c>
      <c r="C348" s="31">
        <v>52.1</v>
      </c>
      <c r="D348" s="28" t="s">
        <v>9</v>
      </c>
    </row>
    <row r="349" spans="1:4" ht="15.75" customHeight="1" x14ac:dyDescent="0.3">
      <c r="A349" s="28">
        <v>26</v>
      </c>
      <c r="B349" s="29">
        <v>9.3000000000000007</v>
      </c>
      <c r="C349" s="31">
        <v>78.83</v>
      </c>
      <c r="D349" s="28" t="s">
        <v>9</v>
      </c>
    </row>
    <row r="350" spans="1:4" ht="15.75" customHeight="1" x14ac:dyDescent="0.3">
      <c r="A350" s="28">
        <v>26</v>
      </c>
      <c r="B350" s="29">
        <v>7.81</v>
      </c>
      <c r="C350" s="31">
        <v>71.47</v>
      </c>
      <c r="D350" s="28" t="s">
        <v>9</v>
      </c>
    </row>
    <row r="351" spans="1:4" ht="15.75" customHeight="1" x14ac:dyDescent="0.3">
      <c r="A351" s="28">
        <v>26</v>
      </c>
      <c r="B351" s="29">
        <v>9.68</v>
      </c>
      <c r="C351" s="31">
        <v>132.72999999999999</v>
      </c>
      <c r="D351" s="28" t="s">
        <v>9</v>
      </c>
    </row>
    <row r="352" spans="1:4" ht="15.75" customHeight="1" x14ac:dyDescent="0.3">
      <c r="A352" s="28">
        <v>26</v>
      </c>
      <c r="B352" s="29">
        <v>2.6</v>
      </c>
      <c r="C352" s="31">
        <v>43.26</v>
      </c>
      <c r="D352" s="28" t="s">
        <v>9</v>
      </c>
    </row>
    <row r="353" spans="1:4" ht="15.75" customHeight="1" x14ac:dyDescent="0.3">
      <c r="A353" s="28">
        <v>26</v>
      </c>
      <c r="B353" s="29">
        <v>3.2</v>
      </c>
      <c r="C353" s="31">
        <v>6.97</v>
      </c>
      <c r="D353" s="28" t="s">
        <v>9</v>
      </c>
    </row>
    <row r="354" spans="1:4" ht="15.75" customHeight="1" x14ac:dyDescent="0.3">
      <c r="A354" s="28">
        <v>26</v>
      </c>
      <c r="B354" s="29">
        <v>11.8</v>
      </c>
      <c r="C354" s="31">
        <v>105.6</v>
      </c>
      <c r="D354" s="28" t="s">
        <v>9</v>
      </c>
    </row>
    <row r="355" spans="1:4" ht="15.75" customHeight="1" x14ac:dyDescent="0.3">
      <c r="A355" s="28">
        <v>26</v>
      </c>
      <c r="B355" s="29">
        <v>10</v>
      </c>
      <c r="C355" s="31">
        <v>98.34</v>
      </c>
      <c r="D355" s="28" t="s">
        <v>9</v>
      </c>
    </row>
    <row r="356" spans="1:4" ht="15.75" customHeight="1" x14ac:dyDescent="0.3">
      <c r="A356" s="28">
        <v>27</v>
      </c>
      <c r="B356" s="29">
        <v>4.7</v>
      </c>
      <c r="C356" s="31">
        <v>44.37</v>
      </c>
      <c r="D356" s="28" t="s">
        <v>8</v>
      </c>
    </row>
    <row r="357" spans="1:4" ht="15.75" customHeight="1" x14ac:dyDescent="0.3">
      <c r="A357" s="28">
        <v>27</v>
      </c>
      <c r="B357" s="29">
        <v>4.84</v>
      </c>
      <c r="C357" s="31">
        <v>45.31</v>
      </c>
      <c r="D357" s="28" t="s">
        <v>8</v>
      </c>
    </row>
    <row r="358" spans="1:4" ht="15.75" customHeight="1" x14ac:dyDescent="0.3">
      <c r="A358" s="28">
        <v>27</v>
      </c>
      <c r="B358" s="29">
        <v>6.96</v>
      </c>
      <c r="C358" s="31">
        <v>65.400000000000006</v>
      </c>
      <c r="D358" s="28" t="s">
        <v>8</v>
      </c>
    </row>
    <row r="359" spans="1:4" ht="15.75" customHeight="1" x14ac:dyDescent="0.3">
      <c r="A359" s="28">
        <v>27</v>
      </c>
      <c r="B359" s="29">
        <v>7.7</v>
      </c>
      <c r="C359" s="31">
        <v>53.96</v>
      </c>
      <c r="D359" s="28" t="s">
        <v>8</v>
      </c>
    </row>
    <row r="360" spans="1:4" ht="15.75" customHeight="1" x14ac:dyDescent="0.3">
      <c r="A360" s="28">
        <v>27</v>
      </c>
      <c r="B360" s="29">
        <v>6.63</v>
      </c>
      <c r="C360" s="31">
        <v>54.57</v>
      </c>
      <c r="D360" s="28" t="s">
        <v>8</v>
      </c>
    </row>
    <row r="361" spans="1:4" ht="15.75" customHeight="1" x14ac:dyDescent="0.3">
      <c r="A361" s="28">
        <v>27</v>
      </c>
      <c r="B361" s="29">
        <v>9.25</v>
      </c>
      <c r="C361" s="31">
        <v>66.709999999999994</v>
      </c>
      <c r="D361" s="28" t="s">
        <v>8</v>
      </c>
    </row>
    <row r="362" spans="1:4" ht="15.75" customHeight="1" x14ac:dyDescent="0.3">
      <c r="A362" s="28">
        <v>27</v>
      </c>
      <c r="B362" s="29">
        <v>6.63</v>
      </c>
      <c r="C362" s="31">
        <v>34.28</v>
      </c>
      <c r="D362" s="28" t="s">
        <v>8</v>
      </c>
    </row>
    <row r="363" spans="1:4" ht="15.75" customHeight="1" x14ac:dyDescent="0.3">
      <c r="A363" s="28">
        <v>27</v>
      </c>
      <c r="B363" s="29">
        <v>9.7799999999999994</v>
      </c>
      <c r="C363" s="31">
        <v>109.79</v>
      </c>
      <c r="D363" s="28" t="s">
        <v>9</v>
      </c>
    </row>
    <row r="364" spans="1:4" ht="15.75" customHeight="1" x14ac:dyDescent="0.3">
      <c r="A364" s="28">
        <v>27</v>
      </c>
      <c r="B364" s="29">
        <v>4.1100000000000003</v>
      </c>
      <c r="C364" s="31">
        <v>36.31</v>
      </c>
      <c r="D364" s="28" t="s">
        <v>9</v>
      </c>
    </row>
    <row r="365" spans="1:4" ht="15.75" customHeight="1" x14ac:dyDescent="0.3">
      <c r="A365" s="28">
        <v>27</v>
      </c>
      <c r="B365" s="29">
        <v>6.5</v>
      </c>
      <c r="C365" s="31">
        <v>44.27</v>
      </c>
      <c r="D365" s="28" t="s">
        <v>9</v>
      </c>
    </row>
    <row r="366" spans="1:4" ht="15.75" customHeight="1" x14ac:dyDescent="0.3">
      <c r="A366" s="28">
        <v>27</v>
      </c>
      <c r="B366" s="29">
        <v>5.22</v>
      </c>
      <c r="C366" s="31">
        <v>28.76</v>
      </c>
      <c r="D366" s="28" t="s">
        <v>9</v>
      </c>
    </row>
    <row r="367" spans="1:4" ht="15.75" customHeight="1" x14ac:dyDescent="0.3">
      <c r="A367" s="28">
        <v>27</v>
      </c>
      <c r="B367" s="29">
        <v>5.05</v>
      </c>
      <c r="C367" s="31">
        <v>73.69</v>
      </c>
      <c r="D367" s="28" t="s">
        <v>9</v>
      </c>
    </row>
    <row r="368" spans="1:4" ht="15.75" customHeight="1" x14ac:dyDescent="0.3">
      <c r="A368" s="28">
        <v>27</v>
      </c>
      <c r="B368" s="29">
        <v>8.41</v>
      </c>
      <c r="C368" s="31">
        <v>54.49</v>
      </c>
      <c r="D368" s="28" t="s">
        <v>9</v>
      </c>
    </row>
    <row r="369" spans="1:4" ht="15.75" customHeight="1" x14ac:dyDescent="0.3">
      <c r="A369" s="28">
        <v>27</v>
      </c>
      <c r="B369" s="29">
        <v>6.47</v>
      </c>
      <c r="C369" s="31">
        <v>36.21</v>
      </c>
      <c r="D369" s="28" t="s">
        <v>9</v>
      </c>
    </row>
    <row r="370" spans="1:4" ht="15.75" customHeight="1" x14ac:dyDescent="0.3">
      <c r="A370" s="28">
        <v>27</v>
      </c>
      <c r="B370" s="29">
        <v>1.6</v>
      </c>
      <c r="C370" s="31">
        <v>38.61</v>
      </c>
      <c r="D370" s="28" t="s">
        <v>9</v>
      </c>
    </row>
    <row r="371" spans="1:4" ht="15.75" customHeight="1" x14ac:dyDescent="0.3">
      <c r="A371" s="28">
        <v>27</v>
      </c>
      <c r="B371" s="29">
        <v>11.4</v>
      </c>
      <c r="C371" s="31">
        <v>56.37</v>
      </c>
      <c r="D371" s="28" t="s">
        <v>9</v>
      </c>
    </row>
    <row r="372" spans="1:4" ht="15.75" customHeight="1" x14ac:dyDescent="0.3">
      <c r="A372" s="28">
        <v>27</v>
      </c>
      <c r="B372" s="29">
        <v>11.3</v>
      </c>
      <c r="C372" s="31">
        <v>92.43</v>
      </c>
      <c r="D372" s="28" t="s">
        <v>9</v>
      </c>
    </row>
    <row r="373" spans="1:4" ht="15.75" customHeight="1" x14ac:dyDescent="0.3">
      <c r="A373" s="28">
        <v>28</v>
      </c>
      <c r="B373" s="29">
        <v>5.39</v>
      </c>
      <c r="C373" s="31">
        <v>44.63</v>
      </c>
      <c r="D373" s="28" t="s">
        <v>8</v>
      </c>
    </row>
    <row r="374" spans="1:4" ht="15.75" customHeight="1" x14ac:dyDescent="0.3">
      <c r="A374" s="28">
        <v>28</v>
      </c>
      <c r="B374" s="29">
        <v>7.6</v>
      </c>
      <c r="C374" s="31">
        <v>73.75</v>
      </c>
      <c r="D374" s="28" t="s">
        <v>8</v>
      </c>
    </row>
    <row r="375" spans="1:4" ht="15.75" customHeight="1" x14ac:dyDescent="0.3">
      <c r="A375" s="28">
        <v>28</v>
      </c>
      <c r="B375" s="29">
        <v>7.21</v>
      </c>
      <c r="C375" s="31">
        <v>52.08</v>
      </c>
      <c r="D375" s="28" t="s">
        <v>8</v>
      </c>
    </row>
    <row r="376" spans="1:4" ht="15.75" customHeight="1" x14ac:dyDescent="0.3">
      <c r="A376" s="28">
        <v>28</v>
      </c>
      <c r="B376" s="29">
        <v>5.34</v>
      </c>
      <c r="C376" s="31">
        <v>51.69</v>
      </c>
      <c r="D376" s="28" t="s">
        <v>8</v>
      </c>
    </row>
    <row r="377" spans="1:4" ht="15.75" customHeight="1" x14ac:dyDescent="0.3">
      <c r="A377" s="28">
        <v>28</v>
      </c>
      <c r="B377" s="29">
        <v>9.49</v>
      </c>
      <c r="C377" s="31">
        <v>80.47</v>
      </c>
      <c r="D377" s="28" t="s">
        <v>8</v>
      </c>
    </row>
    <row r="378" spans="1:4" ht="15.75" customHeight="1" x14ac:dyDescent="0.3">
      <c r="A378" s="28">
        <v>28</v>
      </c>
      <c r="B378" s="29">
        <v>5.29</v>
      </c>
      <c r="C378" s="31">
        <v>46.77</v>
      </c>
      <c r="D378" s="28" t="s">
        <v>8</v>
      </c>
    </row>
    <row r="379" spans="1:4" ht="15.75" customHeight="1" x14ac:dyDescent="0.3">
      <c r="A379" s="28">
        <v>28</v>
      </c>
      <c r="B379" s="29">
        <v>7.97</v>
      </c>
      <c r="C379" s="31">
        <v>52.97</v>
      </c>
      <c r="D379" s="28" t="s">
        <v>8</v>
      </c>
    </row>
    <row r="380" spans="1:4" ht="15.75" customHeight="1" x14ac:dyDescent="0.3">
      <c r="A380" s="28">
        <v>28</v>
      </c>
      <c r="B380" s="29">
        <v>8.86</v>
      </c>
      <c r="C380" s="31">
        <v>55.5</v>
      </c>
      <c r="D380" s="28" t="s">
        <v>8</v>
      </c>
    </row>
    <row r="381" spans="1:4" ht="15.75" customHeight="1" x14ac:dyDescent="0.3">
      <c r="A381" s="28">
        <v>28</v>
      </c>
      <c r="B381" s="29">
        <v>7.41</v>
      </c>
      <c r="C381" s="31">
        <v>86.46</v>
      </c>
      <c r="D381" s="28" t="s">
        <v>8</v>
      </c>
    </row>
    <row r="382" spans="1:4" ht="15.75" customHeight="1" x14ac:dyDescent="0.3">
      <c r="A382" s="28">
        <v>28</v>
      </c>
      <c r="B382" s="29">
        <v>4.1399999999999997</v>
      </c>
      <c r="C382" s="31">
        <v>22.54</v>
      </c>
      <c r="D382" s="28" t="s">
        <v>9</v>
      </c>
    </row>
    <row r="383" spans="1:4" ht="15.75" customHeight="1" x14ac:dyDescent="0.3">
      <c r="A383" s="28">
        <v>28</v>
      </c>
      <c r="B383" s="29">
        <v>9.8699999999999992</v>
      </c>
      <c r="C383" s="31">
        <v>77.92</v>
      </c>
      <c r="D383" s="28" t="s">
        <v>9</v>
      </c>
    </row>
    <row r="384" spans="1:4" ht="15.75" customHeight="1" x14ac:dyDescent="0.3">
      <c r="A384" s="28">
        <v>28</v>
      </c>
      <c r="B384" s="29">
        <v>7.58</v>
      </c>
      <c r="C384" s="31">
        <v>54.71</v>
      </c>
      <c r="D384" s="28" t="s">
        <v>9</v>
      </c>
    </row>
    <row r="385" spans="1:4" ht="15.75" customHeight="1" x14ac:dyDescent="0.3">
      <c r="A385" s="28">
        <v>28</v>
      </c>
      <c r="B385" s="29">
        <v>7.27</v>
      </c>
      <c r="C385" s="31">
        <v>33.450000000000003</v>
      </c>
      <c r="D385" s="28" t="s">
        <v>9</v>
      </c>
    </row>
    <row r="386" spans="1:4" ht="15.75" customHeight="1" x14ac:dyDescent="0.3">
      <c r="A386" s="28">
        <v>28</v>
      </c>
      <c r="B386" s="29">
        <v>6.93</v>
      </c>
      <c r="C386" s="31">
        <v>71.62</v>
      </c>
      <c r="D386" s="28" t="s">
        <v>9</v>
      </c>
    </row>
    <row r="387" spans="1:4" ht="15.75" customHeight="1" x14ac:dyDescent="0.3">
      <c r="A387" s="28">
        <v>28</v>
      </c>
      <c r="B387" s="29">
        <v>9.27</v>
      </c>
      <c r="C387" s="31">
        <v>81.64</v>
      </c>
      <c r="D387" s="28" t="s">
        <v>9</v>
      </c>
    </row>
    <row r="388" spans="1:4" ht="15.75" customHeight="1" x14ac:dyDescent="0.3">
      <c r="A388" s="28">
        <v>28</v>
      </c>
      <c r="B388" s="29">
        <v>4.3899999999999997</v>
      </c>
      <c r="C388" s="31">
        <v>35.26</v>
      </c>
      <c r="D388" s="28" t="s">
        <v>9</v>
      </c>
    </row>
    <row r="389" spans="1:4" ht="15.75" customHeight="1" x14ac:dyDescent="0.3">
      <c r="A389" s="28">
        <v>28</v>
      </c>
      <c r="B389" s="29">
        <v>12.3</v>
      </c>
      <c r="C389" s="31">
        <v>103.88</v>
      </c>
      <c r="D389" s="28" t="s">
        <v>9</v>
      </c>
    </row>
    <row r="390" spans="1:4" ht="15.75" customHeight="1" x14ac:dyDescent="0.3">
      <c r="A390" s="28">
        <v>29</v>
      </c>
      <c r="B390" s="29">
        <v>5.47</v>
      </c>
      <c r="C390" s="31">
        <v>44.4</v>
      </c>
      <c r="D390" s="28" t="s">
        <v>8</v>
      </c>
    </row>
    <row r="391" spans="1:4" ht="15.75" customHeight="1" x14ac:dyDescent="0.3">
      <c r="A391" s="28">
        <v>29</v>
      </c>
      <c r="B391" s="29">
        <v>9.02</v>
      </c>
      <c r="C391" s="31">
        <v>78.27</v>
      </c>
      <c r="D391" s="28" t="s">
        <v>8</v>
      </c>
    </row>
    <row r="392" spans="1:4" ht="15.75" customHeight="1" x14ac:dyDescent="0.3">
      <c r="A392" s="28">
        <v>29</v>
      </c>
      <c r="B392" s="29">
        <v>6.59</v>
      </c>
      <c r="C392" s="31">
        <v>52.87</v>
      </c>
      <c r="D392" s="28" t="s">
        <v>8</v>
      </c>
    </row>
    <row r="393" spans="1:4" ht="15.75" customHeight="1" x14ac:dyDescent="0.3">
      <c r="A393" s="28">
        <v>29</v>
      </c>
      <c r="B393" s="29">
        <v>5.96</v>
      </c>
      <c r="C393" s="31">
        <v>55.1</v>
      </c>
      <c r="D393" s="28" t="s">
        <v>8</v>
      </c>
    </row>
    <row r="394" spans="1:4" ht="15.75" customHeight="1" x14ac:dyDescent="0.3">
      <c r="A394" s="28">
        <v>29</v>
      </c>
      <c r="B394" s="29">
        <v>7.38</v>
      </c>
      <c r="C394" s="31">
        <v>26.08</v>
      </c>
      <c r="D394" s="28" t="s">
        <v>8</v>
      </c>
    </row>
    <row r="395" spans="1:4" ht="15.75" customHeight="1" x14ac:dyDescent="0.3">
      <c r="A395" s="28">
        <v>29</v>
      </c>
      <c r="B395" s="29">
        <v>6.91</v>
      </c>
      <c r="C395" s="31">
        <v>76.37</v>
      </c>
      <c r="D395" s="28" t="s">
        <v>9</v>
      </c>
    </row>
    <row r="396" spans="1:4" ht="15.75" customHeight="1" x14ac:dyDescent="0.3">
      <c r="A396" s="28">
        <v>29</v>
      </c>
      <c r="B396" s="29">
        <v>6.27</v>
      </c>
      <c r="C396" s="31">
        <v>59.31</v>
      </c>
      <c r="D396" s="28" t="s">
        <v>9</v>
      </c>
    </row>
    <row r="397" spans="1:4" ht="15.75" customHeight="1" x14ac:dyDescent="0.3">
      <c r="A397" s="28">
        <v>29</v>
      </c>
      <c r="B397" s="29">
        <v>8.2899999999999991</v>
      </c>
      <c r="C397" s="31">
        <v>50.65</v>
      </c>
      <c r="D397" s="28" t="s">
        <v>9</v>
      </c>
    </row>
    <row r="398" spans="1:4" ht="15.75" customHeight="1" x14ac:dyDescent="0.3">
      <c r="A398" s="28">
        <v>29</v>
      </c>
      <c r="B398" s="29">
        <v>7.9</v>
      </c>
      <c r="C398" s="31">
        <v>41.49</v>
      </c>
      <c r="D398" s="28" t="s">
        <v>9</v>
      </c>
    </row>
    <row r="399" spans="1:4" ht="15.75" customHeight="1" x14ac:dyDescent="0.3">
      <c r="A399" s="28">
        <v>29</v>
      </c>
      <c r="B399" s="29">
        <v>6.32</v>
      </c>
      <c r="C399" s="31">
        <v>73.260000000000005</v>
      </c>
      <c r="D399" s="28" t="s">
        <v>9</v>
      </c>
    </row>
    <row r="400" spans="1:4" ht="15.75" customHeight="1" x14ac:dyDescent="0.3">
      <c r="A400" s="28">
        <v>29</v>
      </c>
      <c r="B400" s="29">
        <v>4.8499999999999996</v>
      </c>
      <c r="C400" s="31">
        <v>59.93</v>
      </c>
      <c r="D400" s="28" t="s">
        <v>9</v>
      </c>
    </row>
    <row r="401" spans="1:4" ht="15.75" customHeight="1" x14ac:dyDescent="0.3">
      <c r="A401" s="28">
        <v>29</v>
      </c>
      <c r="B401" s="29">
        <v>4.1500000000000004</v>
      </c>
      <c r="C401" s="31">
        <v>20.84</v>
      </c>
      <c r="D401" s="28" t="s">
        <v>9</v>
      </c>
    </row>
    <row r="402" spans="1:4" ht="15.75" customHeight="1" x14ac:dyDescent="0.3">
      <c r="A402" s="28">
        <v>29</v>
      </c>
      <c r="B402" s="29">
        <v>5.88</v>
      </c>
      <c r="C402" s="31">
        <v>51.43</v>
      </c>
      <c r="D402" s="28" t="s">
        <v>9</v>
      </c>
    </row>
    <row r="403" spans="1:4" ht="15.75" customHeight="1" x14ac:dyDescent="0.3">
      <c r="A403" s="28">
        <v>29</v>
      </c>
      <c r="B403" s="29">
        <v>2.67</v>
      </c>
      <c r="C403" s="31">
        <v>25.28</v>
      </c>
      <c r="D403" s="28" t="s">
        <v>9</v>
      </c>
    </row>
    <row r="404" spans="1:4" ht="15.75" customHeight="1" x14ac:dyDescent="0.3">
      <c r="A404" s="28">
        <v>29</v>
      </c>
      <c r="B404" s="29">
        <v>2.9</v>
      </c>
      <c r="C404" s="31">
        <v>26.05</v>
      </c>
      <c r="D404" s="28" t="s">
        <v>9</v>
      </c>
    </row>
    <row r="405" spans="1:4" ht="15.75" customHeight="1" x14ac:dyDescent="0.3">
      <c r="A405" s="28">
        <v>29</v>
      </c>
      <c r="B405" s="29">
        <v>12.2</v>
      </c>
      <c r="C405" s="31">
        <v>57.01</v>
      </c>
      <c r="D405" s="28" t="s">
        <v>9</v>
      </c>
    </row>
    <row r="406" spans="1:4" ht="15.75" customHeight="1" x14ac:dyDescent="0.3">
      <c r="A406" s="28">
        <v>30</v>
      </c>
      <c r="B406" s="29">
        <v>4.93</v>
      </c>
      <c r="C406" s="31">
        <v>43.97</v>
      </c>
      <c r="D406" s="28" t="s">
        <v>8</v>
      </c>
    </row>
    <row r="407" spans="1:4" ht="15.75" customHeight="1" x14ac:dyDescent="0.3">
      <c r="A407" s="28">
        <v>30</v>
      </c>
      <c r="B407" s="29">
        <v>6.72</v>
      </c>
      <c r="C407" s="31">
        <v>64.55</v>
      </c>
      <c r="D407" s="28" t="s">
        <v>8</v>
      </c>
    </row>
    <row r="408" spans="1:4" ht="15.75" customHeight="1" x14ac:dyDescent="0.3">
      <c r="A408" s="28">
        <v>30</v>
      </c>
      <c r="B408" s="29">
        <v>9.18</v>
      </c>
      <c r="C408" s="31">
        <v>73.87</v>
      </c>
      <c r="D408" s="28" t="s">
        <v>8</v>
      </c>
    </row>
    <row r="409" spans="1:4" ht="15.75" customHeight="1" x14ac:dyDescent="0.3">
      <c r="A409" s="28">
        <v>30</v>
      </c>
      <c r="B409" s="29">
        <v>6.45</v>
      </c>
      <c r="C409" s="31">
        <v>59.74</v>
      </c>
      <c r="D409" s="28" t="s">
        <v>8</v>
      </c>
    </row>
    <row r="410" spans="1:4" ht="15.75" customHeight="1" x14ac:dyDescent="0.3">
      <c r="A410" s="28">
        <v>30</v>
      </c>
      <c r="B410" s="29">
        <v>8.61</v>
      </c>
      <c r="C410" s="31">
        <v>52.91</v>
      </c>
      <c r="D410" s="28" t="s">
        <v>8</v>
      </c>
    </row>
    <row r="411" spans="1:4" ht="15.75" customHeight="1" x14ac:dyDescent="0.3">
      <c r="A411" s="28">
        <v>30</v>
      </c>
      <c r="B411" s="29">
        <v>4.54</v>
      </c>
      <c r="C411" s="31">
        <v>42.01</v>
      </c>
      <c r="D411" s="28" t="s">
        <v>8</v>
      </c>
    </row>
    <row r="412" spans="1:4" ht="15.75" customHeight="1" x14ac:dyDescent="0.3">
      <c r="A412" s="28">
        <v>30</v>
      </c>
      <c r="B412" s="29">
        <v>4.1500000000000004</v>
      </c>
      <c r="C412" s="31">
        <v>60.58</v>
      </c>
      <c r="D412" s="28" t="s">
        <v>8</v>
      </c>
    </row>
    <row r="413" spans="1:4" ht="15.75" customHeight="1" x14ac:dyDescent="0.3">
      <c r="A413" s="28">
        <v>30</v>
      </c>
      <c r="B413" s="29">
        <v>9.2200000000000006</v>
      </c>
      <c r="C413" s="31">
        <v>83.76</v>
      </c>
      <c r="D413" s="28" t="s">
        <v>8</v>
      </c>
    </row>
    <row r="414" spans="1:4" ht="15.75" customHeight="1" x14ac:dyDescent="0.3">
      <c r="A414" s="28">
        <v>30</v>
      </c>
      <c r="B414" s="29">
        <v>6.15</v>
      </c>
      <c r="C414" s="31">
        <v>48.99</v>
      </c>
      <c r="D414" s="28" t="s">
        <v>9</v>
      </c>
    </row>
    <row r="415" spans="1:4" ht="15.75" customHeight="1" x14ac:dyDescent="0.3">
      <c r="A415" s="28">
        <v>30</v>
      </c>
      <c r="B415" s="29">
        <v>8.27</v>
      </c>
      <c r="C415" s="31">
        <v>46.56</v>
      </c>
      <c r="D415" s="28" t="s">
        <v>9</v>
      </c>
    </row>
    <row r="416" spans="1:4" ht="15.75" customHeight="1" x14ac:dyDescent="0.3">
      <c r="A416" s="28">
        <v>30</v>
      </c>
      <c r="B416" s="29">
        <v>8.44</v>
      </c>
      <c r="C416" s="31">
        <v>64.36</v>
      </c>
      <c r="D416" s="28" t="s">
        <v>9</v>
      </c>
    </row>
    <row r="417" spans="1:4" ht="15.75" customHeight="1" x14ac:dyDescent="0.3">
      <c r="A417" s="28">
        <v>30</v>
      </c>
      <c r="B417" s="29">
        <v>7.18</v>
      </c>
      <c r="C417" s="31">
        <v>22.58</v>
      </c>
      <c r="D417" s="28" t="s">
        <v>9</v>
      </c>
    </row>
    <row r="418" spans="1:4" ht="15.75" customHeight="1" x14ac:dyDescent="0.3">
      <c r="A418" s="28">
        <v>30</v>
      </c>
      <c r="B418" s="29">
        <v>8.6</v>
      </c>
      <c r="C418" s="31">
        <v>42.69</v>
      </c>
      <c r="D418" s="28" t="s">
        <v>9</v>
      </c>
    </row>
    <row r="419" spans="1:4" ht="15.75" customHeight="1" x14ac:dyDescent="0.3">
      <c r="A419" s="28">
        <v>30</v>
      </c>
      <c r="B419" s="29">
        <v>9.24</v>
      </c>
      <c r="C419" s="31">
        <v>77.36</v>
      </c>
      <c r="D419" s="28" t="s">
        <v>9</v>
      </c>
    </row>
    <row r="420" spans="1:4" ht="15.75" customHeight="1" x14ac:dyDescent="0.3">
      <c r="A420" s="28">
        <v>30</v>
      </c>
      <c r="B420" s="29">
        <v>2</v>
      </c>
      <c r="C420" s="31">
        <v>32.700000000000003</v>
      </c>
      <c r="D420" s="28" t="s">
        <v>9</v>
      </c>
    </row>
    <row r="421" spans="1:4" ht="15.75" customHeight="1" x14ac:dyDescent="0.3">
      <c r="A421" s="28">
        <v>30</v>
      </c>
      <c r="B421" s="29">
        <v>3.7</v>
      </c>
      <c r="C421" s="31">
        <v>12.65</v>
      </c>
      <c r="D421" s="28" t="s">
        <v>9</v>
      </c>
    </row>
    <row r="422" spans="1:4" ht="15.75" customHeight="1" x14ac:dyDescent="0.3">
      <c r="A422" s="28">
        <v>30</v>
      </c>
      <c r="B422" s="29">
        <v>12.1</v>
      </c>
      <c r="C422" s="31">
        <v>92.08</v>
      </c>
      <c r="D422" s="28" t="s">
        <v>9</v>
      </c>
    </row>
    <row r="423" spans="1:4" ht="15.75" customHeight="1" x14ac:dyDescent="0.3">
      <c r="A423" s="28">
        <v>30</v>
      </c>
      <c r="B423" s="29">
        <v>12.2</v>
      </c>
      <c r="C423" s="31">
        <v>79.36</v>
      </c>
      <c r="D423" s="28" t="s">
        <v>9</v>
      </c>
    </row>
    <row r="424" spans="1:4" ht="15.75" customHeight="1" x14ac:dyDescent="0.3">
      <c r="A424" s="28">
        <v>31</v>
      </c>
      <c r="B424" s="29">
        <v>8.92</v>
      </c>
      <c r="C424" s="31">
        <v>77.150000000000006</v>
      </c>
      <c r="D424" s="28" t="s">
        <v>8</v>
      </c>
    </row>
    <row r="425" spans="1:4" ht="15.75" customHeight="1" x14ac:dyDescent="0.3">
      <c r="A425" s="28">
        <v>31</v>
      </c>
      <c r="B425" s="29">
        <v>6.38</v>
      </c>
      <c r="C425" s="31">
        <v>63.51</v>
      </c>
      <c r="D425" s="28" t="s">
        <v>8</v>
      </c>
    </row>
    <row r="426" spans="1:4" ht="15.75" customHeight="1" x14ac:dyDescent="0.3">
      <c r="A426" s="28">
        <v>31</v>
      </c>
      <c r="B426" s="29">
        <v>4.55</v>
      </c>
      <c r="C426" s="31">
        <v>44.23</v>
      </c>
      <c r="D426" s="28" t="s">
        <v>8</v>
      </c>
    </row>
    <row r="427" spans="1:4" ht="15.75" customHeight="1" x14ac:dyDescent="0.3">
      <c r="A427" s="28">
        <v>31</v>
      </c>
      <c r="B427" s="29">
        <v>6.55</v>
      </c>
      <c r="C427" s="31">
        <v>50.83</v>
      </c>
      <c r="D427" s="28" t="s">
        <v>8</v>
      </c>
    </row>
    <row r="428" spans="1:4" ht="15.75" customHeight="1" x14ac:dyDescent="0.3">
      <c r="A428" s="28">
        <v>31</v>
      </c>
      <c r="B428" s="29">
        <v>9.6</v>
      </c>
      <c r="C428" s="31">
        <v>79.55</v>
      </c>
      <c r="D428" s="28" t="s">
        <v>8</v>
      </c>
    </row>
    <row r="429" spans="1:4" ht="15.75" customHeight="1" x14ac:dyDescent="0.3">
      <c r="A429" s="28">
        <v>31</v>
      </c>
      <c r="B429" s="29">
        <v>7.33</v>
      </c>
      <c r="C429" s="31">
        <v>57</v>
      </c>
      <c r="D429" s="28" t="s">
        <v>8</v>
      </c>
    </row>
    <row r="430" spans="1:4" ht="15.75" customHeight="1" x14ac:dyDescent="0.3">
      <c r="A430" s="28">
        <v>31</v>
      </c>
      <c r="B430" s="29">
        <v>5.87</v>
      </c>
      <c r="C430" s="31">
        <v>57.43</v>
      </c>
      <c r="D430" s="28" t="s">
        <v>8</v>
      </c>
    </row>
    <row r="431" spans="1:4" ht="15.75" customHeight="1" x14ac:dyDescent="0.3">
      <c r="A431" s="28">
        <v>31</v>
      </c>
      <c r="B431" s="29">
        <v>9.73</v>
      </c>
      <c r="C431" s="31">
        <v>74.14</v>
      </c>
      <c r="D431" s="28" t="s">
        <v>8</v>
      </c>
    </row>
    <row r="432" spans="1:4" ht="15.75" customHeight="1" x14ac:dyDescent="0.3">
      <c r="A432" s="28">
        <v>31</v>
      </c>
      <c r="B432" s="29">
        <v>7.22</v>
      </c>
      <c r="C432" s="31">
        <v>28.75</v>
      </c>
      <c r="D432" s="28" t="s">
        <v>8</v>
      </c>
    </row>
    <row r="433" spans="1:4" ht="15.75" customHeight="1" x14ac:dyDescent="0.3">
      <c r="A433" s="28">
        <v>31</v>
      </c>
      <c r="B433" s="29">
        <v>4.13</v>
      </c>
      <c r="C433" s="31">
        <v>26.63</v>
      </c>
      <c r="D433" s="28" t="s">
        <v>8</v>
      </c>
    </row>
    <row r="434" spans="1:4" ht="15.75" customHeight="1" x14ac:dyDescent="0.3">
      <c r="A434" s="28">
        <v>31</v>
      </c>
      <c r="B434" s="29">
        <v>9.84</v>
      </c>
      <c r="C434" s="31">
        <v>108.17</v>
      </c>
      <c r="D434" s="28" t="s">
        <v>9</v>
      </c>
    </row>
    <row r="435" spans="1:4" ht="15.75" customHeight="1" x14ac:dyDescent="0.3">
      <c r="A435" s="28">
        <v>31</v>
      </c>
      <c r="B435" s="29">
        <v>4.6500000000000004</v>
      </c>
      <c r="C435" s="31">
        <v>30.74</v>
      </c>
      <c r="D435" s="28" t="s">
        <v>8</v>
      </c>
    </row>
    <row r="436" spans="1:4" ht="15.75" customHeight="1" x14ac:dyDescent="0.3">
      <c r="A436" s="28">
        <v>31</v>
      </c>
      <c r="B436" s="29">
        <v>4.83</v>
      </c>
      <c r="C436" s="31">
        <v>39.82</v>
      </c>
      <c r="D436" s="28" t="s">
        <v>9</v>
      </c>
    </row>
    <row r="437" spans="1:4" ht="15.75" customHeight="1" x14ac:dyDescent="0.3">
      <c r="A437" s="28">
        <v>31</v>
      </c>
      <c r="B437" s="29">
        <v>8.94</v>
      </c>
      <c r="C437" s="31">
        <v>49.92</v>
      </c>
      <c r="D437" s="28" t="s">
        <v>9</v>
      </c>
    </row>
    <row r="438" spans="1:4" ht="15.75" customHeight="1" x14ac:dyDescent="0.3">
      <c r="A438" s="28">
        <v>31</v>
      </c>
      <c r="B438" s="29">
        <v>6.34</v>
      </c>
      <c r="C438" s="31">
        <v>56.08</v>
      </c>
      <c r="D438" s="28" t="s">
        <v>9</v>
      </c>
    </row>
    <row r="439" spans="1:4" ht="15.75" customHeight="1" x14ac:dyDescent="0.3">
      <c r="A439" s="28">
        <v>31</v>
      </c>
      <c r="B439" s="29">
        <v>7.46</v>
      </c>
      <c r="C439" s="31">
        <v>52.4</v>
      </c>
      <c r="D439" s="28" t="s">
        <v>9</v>
      </c>
    </row>
    <row r="440" spans="1:4" ht="15.75" customHeight="1" x14ac:dyDescent="0.3">
      <c r="A440" s="28">
        <v>31</v>
      </c>
      <c r="B440" s="29">
        <v>7.3</v>
      </c>
      <c r="C440" s="31">
        <v>63.35</v>
      </c>
      <c r="D440" s="28" t="s">
        <v>9</v>
      </c>
    </row>
    <row r="441" spans="1:4" ht="15.75" customHeight="1" x14ac:dyDescent="0.3">
      <c r="A441" s="28">
        <v>31</v>
      </c>
      <c r="B441" s="29">
        <v>9</v>
      </c>
      <c r="C441" s="31">
        <v>60.12</v>
      </c>
      <c r="D441" s="28" t="s">
        <v>9</v>
      </c>
    </row>
    <row r="442" spans="1:4" ht="15.75" customHeight="1" x14ac:dyDescent="0.3">
      <c r="A442" s="28">
        <v>31</v>
      </c>
      <c r="B442" s="29">
        <v>11.6</v>
      </c>
      <c r="C442" s="31">
        <v>95.39</v>
      </c>
      <c r="D442" s="28" t="s">
        <v>9</v>
      </c>
    </row>
    <row r="443" spans="1:4" ht="15.75" customHeight="1" x14ac:dyDescent="0.3">
      <c r="A443" s="28">
        <v>32</v>
      </c>
      <c r="B443" s="29">
        <v>9.74</v>
      </c>
      <c r="C443" s="31">
        <v>89.32</v>
      </c>
      <c r="D443" s="28" t="s">
        <v>9</v>
      </c>
    </row>
    <row r="444" spans="1:4" ht="15.75" customHeight="1" x14ac:dyDescent="0.3">
      <c r="A444" s="28">
        <v>32</v>
      </c>
      <c r="B444" s="29">
        <v>8.8000000000000007</v>
      </c>
      <c r="C444" s="31">
        <v>115.37</v>
      </c>
      <c r="D444" s="28" t="s">
        <v>9</v>
      </c>
    </row>
    <row r="445" spans="1:4" ht="15.75" customHeight="1" x14ac:dyDescent="0.3">
      <c r="A445" s="28">
        <v>32</v>
      </c>
      <c r="B445" s="29">
        <v>6.31</v>
      </c>
      <c r="C445" s="31">
        <v>21.73</v>
      </c>
      <c r="D445" s="28" t="s">
        <v>9</v>
      </c>
    </row>
    <row r="446" spans="1:4" ht="15.75" customHeight="1" x14ac:dyDescent="0.3">
      <c r="A446" s="28">
        <v>32</v>
      </c>
      <c r="B446" s="29">
        <v>8.68</v>
      </c>
      <c r="C446" s="31">
        <v>89.26</v>
      </c>
      <c r="D446" s="28" t="s">
        <v>9</v>
      </c>
    </row>
    <row r="447" spans="1:4" ht="15.75" customHeight="1" x14ac:dyDescent="0.3">
      <c r="A447" s="28">
        <v>32</v>
      </c>
      <c r="B447" s="29">
        <v>8</v>
      </c>
      <c r="C447" s="31">
        <v>62.46</v>
      </c>
      <c r="D447" s="28" t="s">
        <v>9</v>
      </c>
    </row>
    <row r="448" spans="1:4" ht="15.75" customHeight="1" x14ac:dyDescent="0.3">
      <c r="A448" s="28">
        <v>32</v>
      </c>
      <c r="B448" s="29">
        <v>7.38</v>
      </c>
      <c r="C448" s="31">
        <v>75.75</v>
      </c>
      <c r="D448" s="28" t="s">
        <v>9</v>
      </c>
    </row>
    <row r="449" spans="1:4" ht="15.75" customHeight="1" x14ac:dyDescent="0.3">
      <c r="A449" s="28">
        <v>32</v>
      </c>
      <c r="B449" s="29">
        <v>7.19</v>
      </c>
      <c r="C449" s="31">
        <v>48.4</v>
      </c>
      <c r="D449" s="28" t="s">
        <v>9</v>
      </c>
    </row>
    <row r="450" spans="1:4" ht="15.75" customHeight="1" x14ac:dyDescent="0.3">
      <c r="A450" s="28">
        <v>32</v>
      </c>
      <c r="B450" s="29">
        <v>7.48</v>
      </c>
      <c r="C450" s="31">
        <v>49.8</v>
      </c>
      <c r="D450" s="28" t="s">
        <v>9</v>
      </c>
    </row>
    <row r="451" spans="1:4" ht="15.75" customHeight="1" x14ac:dyDescent="0.3">
      <c r="A451" s="28">
        <v>32</v>
      </c>
      <c r="B451" s="29">
        <v>4.3099999999999996</v>
      </c>
      <c r="C451" s="31">
        <v>33.97</v>
      </c>
      <c r="D451" s="28" t="s">
        <v>9</v>
      </c>
    </row>
    <row r="452" spans="1:4" ht="15.75" customHeight="1" x14ac:dyDescent="0.3">
      <c r="A452" s="28">
        <v>32</v>
      </c>
      <c r="B452" s="29">
        <v>6.24</v>
      </c>
      <c r="C452" s="31">
        <v>54.93</v>
      </c>
      <c r="D452" s="28" t="s">
        <v>9</v>
      </c>
    </row>
    <row r="453" spans="1:4" ht="15.75" customHeight="1" x14ac:dyDescent="0.3">
      <c r="A453" s="28">
        <v>32</v>
      </c>
      <c r="B453" s="29">
        <v>7.3</v>
      </c>
      <c r="C453" s="31">
        <v>101.92</v>
      </c>
      <c r="D453" s="28" t="s">
        <v>9</v>
      </c>
    </row>
    <row r="454" spans="1:4" ht="15.75" customHeight="1" x14ac:dyDescent="0.3">
      <c r="A454" s="28">
        <v>33</v>
      </c>
      <c r="B454" s="29">
        <v>6.99</v>
      </c>
      <c r="C454" s="31">
        <v>54.32</v>
      </c>
      <c r="D454" s="28" t="s">
        <v>8</v>
      </c>
    </row>
    <row r="455" spans="1:4" ht="15.75" customHeight="1" x14ac:dyDescent="0.3">
      <c r="A455" s="28">
        <v>33</v>
      </c>
      <c r="B455" s="29">
        <v>8.4700000000000006</v>
      </c>
      <c r="C455" s="31">
        <v>69.06</v>
      </c>
      <c r="D455" s="28" t="s">
        <v>8</v>
      </c>
    </row>
    <row r="456" spans="1:4" ht="15.75" customHeight="1" x14ac:dyDescent="0.3">
      <c r="A456" s="28">
        <v>33</v>
      </c>
      <c r="B456" s="29">
        <v>9.19</v>
      </c>
      <c r="C456" s="31">
        <v>72.56</v>
      </c>
      <c r="D456" s="28" t="s">
        <v>8</v>
      </c>
    </row>
    <row r="457" spans="1:4" ht="15.75" customHeight="1" x14ac:dyDescent="0.3">
      <c r="A457" s="28">
        <v>33</v>
      </c>
      <c r="B457" s="29">
        <v>7.6</v>
      </c>
      <c r="C457" s="31">
        <v>50.29</v>
      </c>
      <c r="D457" s="28" t="s">
        <v>8</v>
      </c>
    </row>
    <row r="458" spans="1:4" ht="15.75" customHeight="1" x14ac:dyDescent="0.3">
      <c r="A458" s="28">
        <v>33</v>
      </c>
      <c r="B458" s="29">
        <v>8.6199999999999992</v>
      </c>
      <c r="C458" s="31">
        <v>71.040000000000006</v>
      </c>
      <c r="D458" s="28" t="s">
        <v>9</v>
      </c>
    </row>
    <row r="459" spans="1:4" ht="15.75" customHeight="1" x14ac:dyDescent="0.3">
      <c r="A459" s="28">
        <v>33</v>
      </c>
      <c r="B459" s="29">
        <v>5.91</v>
      </c>
      <c r="C459" s="31">
        <v>54.85</v>
      </c>
      <c r="D459" s="28" t="s">
        <v>9</v>
      </c>
    </row>
    <row r="460" spans="1:4" ht="15.75" customHeight="1" x14ac:dyDescent="0.3">
      <c r="A460" s="28">
        <v>33</v>
      </c>
      <c r="B460" s="29">
        <v>11.9</v>
      </c>
      <c r="C460" s="31">
        <v>114.96</v>
      </c>
      <c r="D460" s="28" t="s">
        <v>9</v>
      </c>
    </row>
    <row r="461" spans="1:4" ht="15.75" customHeight="1" x14ac:dyDescent="0.3">
      <c r="A461" s="28">
        <v>33</v>
      </c>
      <c r="B461" s="29">
        <v>11</v>
      </c>
      <c r="C461" s="31">
        <v>63.32</v>
      </c>
      <c r="D461" s="28" t="s">
        <v>9</v>
      </c>
    </row>
    <row r="462" spans="1:4" ht="15.75" customHeight="1" x14ac:dyDescent="0.3">
      <c r="A462" s="28">
        <v>34</v>
      </c>
      <c r="B462" s="29">
        <v>6.82</v>
      </c>
      <c r="C462" s="31">
        <v>55.6</v>
      </c>
      <c r="D462" s="28" t="s">
        <v>8</v>
      </c>
    </row>
    <row r="463" spans="1:4" ht="15.75" customHeight="1" x14ac:dyDescent="0.3">
      <c r="A463" s="28">
        <v>34</v>
      </c>
      <c r="B463" s="29">
        <v>8.64</v>
      </c>
      <c r="C463" s="31">
        <v>65.87</v>
      </c>
      <c r="D463" s="28" t="s">
        <v>8</v>
      </c>
    </row>
    <row r="464" spans="1:4" ht="15.75" customHeight="1" x14ac:dyDescent="0.3">
      <c r="A464" s="28">
        <v>34</v>
      </c>
      <c r="B464" s="29">
        <v>5.38</v>
      </c>
      <c r="C464" s="31">
        <v>50.46</v>
      </c>
      <c r="D464" s="28" t="s">
        <v>8</v>
      </c>
    </row>
    <row r="465" spans="1:4" ht="15.75" customHeight="1" x14ac:dyDescent="0.3">
      <c r="A465" s="28">
        <v>34</v>
      </c>
      <c r="B465" s="29">
        <v>9.94</v>
      </c>
      <c r="C465" s="31">
        <v>81.680000000000007</v>
      </c>
      <c r="D465" s="28" t="s">
        <v>8</v>
      </c>
    </row>
    <row r="466" spans="1:4" ht="15.75" customHeight="1" x14ac:dyDescent="0.3">
      <c r="A466" s="28">
        <v>34</v>
      </c>
      <c r="B466" s="29">
        <v>4.93</v>
      </c>
      <c r="C466" s="31">
        <v>65.16</v>
      </c>
      <c r="D466" s="28" t="s">
        <v>8</v>
      </c>
    </row>
    <row r="467" spans="1:4" ht="15.75" customHeight="1" x14ac:dyDescent="0.3">
      <c r="A467" s="28">
        <v>34</v>
      </c>
      <c r="B467" s="29">
        <v>6.12</v>
      </c>
      <c r="C467" s="31">
        <v>49.54</v>
      </c>
      <c r="D467" s="28" t="s">
        <v>8</v>
      </c>
    </row>
    <row r="468" spans="1:4" ht="15.75" customHeight="1" x14ac:dyDescent="0.3">
      <c r="A468" s="28">
        <v>34</v>
      </c>
      <c r="B468" s="29">
        <v>5.15</v>
      </c>
      <c r="C468" s="31">
        <v>51.35</v>
      </c>
      <c r="D468" s="28" t="s">
        <v>8</v>
      </c>
    </row>
    <row r="469" spans="1:4" ht="15.75" customHeight="1" x14ac:dyDescent="0.3">
      <c r="A469" s="28">
        <v>34</v>
      </c>
      <c r="B469" s="29">
        <v>4.03</v>
      </c>
      <c r="C469" s="31">
        <v>44.21</v>
      </c>
      <c r="D469" s="28" t="s">
        <v>8</v>
      </c>
    </row>
    <row r="470" spans="1:4" ht="15.75" customHeight="1" x14ac:dyDescent="0.3">
      <c r="A470" s="28">
        <v>34</v>
      </c>
      <c r="B470" s="29">
        <v>5.59</v>
      </c>
      <c r="C470" s="31">
        <v>58.41</v>
      </c>
      <c r="D470" s="28" t="s">
        <v>9</v>
      </c>
    </row>
    <row r="471" spans="1:4" ht="15.75" customHeight="1" x14ac:dyDescent="0.3">
      <c r="A471" s="28">
        <v>34</v>
      </c>
      <c r="B471" s="29">
        <v>6.25</v>
      </c>
      <c r="C471" s="31">
        <v>35.03</v>
      </c>
      <c r="D471" s="28" t="s">
        <v>9</v>
      </c>
    </row>
    <row r="472" spans="1:4" ht="15.75" customHeight="1" x14ac:dyDescent="0.3">
      <c r="A472" s="28">
        <v>34</v>
      </c>
      <c r="B472" s="29">
        <v>8.41</v>
      </c>
      <c r="C472" s="31">
        <v>8.69</v>
      </c>
      <c r="D472" s="28" t="s">
        <v>9</v>
      </c>
    </row>
    <row r="473" spans="1:4" ht="15.75" customHeight="1" x14ac:dyDescent="0.3">
      <c r="A473" s="28">
        <v>34</v>
      </c>
      <c r="B473" s="29">
        <v>9.99</v>
      </c>
      <c r="C473" s="31">
        <v>92.22</v>
      </c>
      <c r="D473" s="28" t="s">
        <v>9</v>
      </c>
    </row>
    <row r="474" spans="1:4" ht="15.75" customHeight="1" x14ac:dyDescent="0.3">
      <c r="A474" s="28">
        <v>34</v>
      </c>
      <c r="B474" s="29">
        <v>8.89</v>
      </c>
      <c r="C474" s="31">
        <v>85.79</v>
      </c>
      <c r="D474" s="28" t="s">
        <v>9</v>
      </c>
    </row>
    <row r="475" spans="1:4" ht="15.75" customHeight="1" x14ac:dyDescent="0.3">
      <c r="A475" s="28">
        <v>34</v>
      </c>
      <c r="B475" s="29">
        <v>2</v>
      </c>
      <c r="C475" s="31">
        <v>19.010000000000002</v>
      </c>
      <c r="D475" s="28" t="s">
        <v>9</v>
      </c>
    </row>
    <row r="476" spans="1:4" ht="15.75" customHeight="1" x14ac:dyDescent="0.3">
      <c r="A476" s="28">
        <v>35</v>
      </c>
      <c r="B476" s="29">
        <v>9.07</v>
      </c>
      <c r="C476" s="31">
        <v>67.150000000000006</v>
      </c>
      <c r="D476" s="28" t="s">
        <v>8</v>
      </c>
    </row>
    <row r="477" spans="1:4" ht="15.75" customHeight="1" x14ac:dyDescent="0.3">
      <c r="A477" s="28">
        <v>35</v>
      </c>
      <c r="B477" s="29">
        <v>4.88</v>
      </c>
      <c r="C477" s="31">
        <v>46.33</v>
      </c>
      <c r="D477" s="28" t="s">
        <v>8</v>
      </c>
    </row>
    <row r="478" spans="1:4" ht="15.75" customHeight="1" x14ac:dyDescent="0.3">
      <c r="A478" s="28">
        <v>35</v>
      </c>
      <c r="B478" s="29">
        <v>7.37</v>
      </c>
      <c r="C478" s="31">
        <v>57.9</v>
      </c>
      <c r="D478" s="28" t="s">
        <v>8</v>
      </c>
    </row>
    <row r="479" spans="1:4" ht="15.75" customHeight="1" x14ac:dyDescent="0.3">
      <c r="A479" s="28">
        <v>35</v>
      </c>
      <c r="B479" s="29">
        <v>8.3800000000000008</v>
      </c>
      <c r="C479" s="31">
        <v>100.78</v>
      </c>
      <c r="D479" s="28" t="s">
        <v>8</v>
      </c>
    </row>
    <row r="480" spans="1:4" ht="15.75" customHeight="1" x14ac:dyDescent="0.3">
      <c r="A480" s="28">
        <v>35</v>
      </c>
      <c r="B480" s="29">
        <v>4.68</v>
      </c>
      <c r="C480" s="31">
        <v>49.81</v>
      </c>
      <c r="D480" s="28" t="s">
        <v>8</v>
      </c>
    </row>
    <row r="481" spans="1:4" ht="15.75" customHeight="1" x14ac:dyDescent="0.3">
      <c r="A481" s="28">
        <v>35</v>
      </c>
      <c r="B481" s="29">
        <v>6.63</v>
      </c>
      <c r="C481" s="31">
        <v>79.290000000000006</v>
      </c>
      <c r="D481" s="28" t="s">
        <v>8</v>
      </c>
    </row>
    <row r="482" spans="1:4" ht="15.75" customHeight="1" x14ac:dyDescent="0.3">
      <c r="A482" s="28">
        <v>35</v>
      </c>
      <c r="B482" s="29">
        <v>7.69</v>
      </c>
      <c r="C482" s="31">
        <v>81.08</v>
      </c>
      <c r="D482" s="28" t="s">
        <v>8</v>
      </c>
    </row>
    <row r="483" spans="1:4" ht="15.75" customHeight="1" x14ac:dyDescent="0.3">
      <c r="A483" s="28">
        <v>35</v>
      </c>
      <c r="B483" s="29">
        <v>8.08</v>
      </c>
      <c r="C483" s="31">
        <v>53.62</v>
      </c>
      <c r="D483" s="28" t="s">
        <v>9</v>
      </c>
    </row>
    <row r="484" spans="1:4" ht="15.75" customHeight="1" x14ac:dyDescent="0.3">
      <c r="A484" s="28">
        <v>35</v>
      </c>
      <c r="B484" s="29">
        <v>6.33</v>
      </c>
      <c r="C484" s="31">
        <v>47.69</v>
      </c>
      <c r="D484" s="28" t="s">
        <v>9</v>
      </c>
    </row>
    <row r="485" spans="1:4" ht="15.75" customHeight="1" x14ac:dyDescent="0.3">
      <c r="A485" s="28">
        <v>35</v>
      </c>
      <c r="B485" s="29">
        <v>9.33</v>
      </c>
      <c r="C485" s="31">
        <v>84.48</v>
      </c>
      <c r="D485" s="28" t="s">
        <v>9</v>
      </c>
    </row>
    <row r="486" spans="1:4" ht="15.75" customHeight="1" x14ac:dyDescent="0.3">
      <c r="A486" s="28">
        <v>35</v>
      </c>
      <c r="B486" s="29">
        <v>5.05</v>
      </c>
      <c r="C486" s="31">
        <v>74.09</v>
      </c>
      <c r="D486" s="28" t="s">
        <v>9</v>
      </c>
    </row>
    <row r="487" spans="1:4" ht="15.75" customHeight="1" x14ac:dyDescent="0.3">
      <c r="A487" s="28">
        <v>35</v>
      </c>
      <c r="B487" s="29">
        <v>5.58</v>
      </c>
      <c r="C487" s="31">
        <v>74.44</v>
      </c>
      <c r="D487" s="28" t="s">
        <v>9</v>
      </c>
    </row>
    <row r="488" spans="1:4" ht="15.75" customHeight="1" x14ac:dyDescent="0.3">
      <c r="A488" s="28">
        <v>35</v>
      </c>
      <c r="B488" s="29">
        <v>9.56</v>
      </c>
      <c r="C488" s="31">
        <v>67.12</v>
      </c>
      <c r="D488" s="28" t="s">
        <v>9</v>
      </c>
    </row>
    <row r="489" spans="1:4" ht="15.75" customHeight="1" x14ac:dyDescent="0.3">
      <c r="A489" s="28">
        <v>35</v>
      </c>
      <c r="B489" s="29">
        <v>8.74</v>
      </c>
      <c r="C489" s="31">
        <v>72.92</v>
      </c>
      <c r="D489" s="28" t="s">
        <v>9</v>
      </c>
    </row>
    <row r="490" spans="1:4" ht="15.75" customHeight="1" x14ac:dyDescent="0.3">
      <c r="A490" s="28">
        <v>35</v>
      </c>
      <c r="B490" s="29">
        <v>7.46</v>
      </c>
      <c r="C490" s="31">
        <v>55.88</v>
      </c>
      <c r="D490" s="28" t="s">
        <v>9</v>
      </c>
    </row>
    <row r="491" spans="1:4" ht="15.75" customHeight="1" x14ac:dyDescent="0.3">
      <c r="A491" s="28">
        <v>35</v>
      </c>
      <c r="B491" s="29">
        <v>12.4</v>
      </c>
      <c r="C491" s="31">
        <v>109.42</v>
      </c>
      <c r="D491" s="28" t="s">
        <v>9</v>
      </c>
    </row>
    <row r="492" spans="1:4" ht="15.75" customHeight="1" x14ac:dyDescent="0.3">
      <c r="A492" s="28">
        <v>36</v>
      </c>
      <c r="B492" s="29">
        <v>5.2</v>
      </c>
      <c r="C492" s="31">
        <v>39.99</v>
      </c>
      <c r="D492" s="28" t="s">
        <v>8</v>
      </c>
    </row>
    <row r="493" spans="1:4" ht="15.75" customHeight="1" x14ac:dyDescent="0.3">
      <c r="A493" s="28">
        <v>36</v>
      </c>
      <c r="B493" s="29">
        <v>4.24</v>
      </c>
      <c r="C493" s="31">
        <v>45.75</v>
      </c>
      <c r="D493" s="28" t="s">
        <v>8</v>
      </c>
    </row>
    <row r="494" spans="1:4" ht="15.75" customHeight="1" x14ac:dyDescent="0.3">
      <c r="A494" s="28">
        <v>36</v>
      </c>
      <c r="B494" s="29">
        <v>6.97</v>
      </c>
      <c r="C494" s="31">
        <v>58.86</v>
      </c>
      <c r="D494" s="28" t="s">
        <v>8</v>
      </c>
    </row>
    <row r="495" spans="1:4" ht="15.75" customHeight="1" x14ac:dyDescent="0.3">
      <c r="A495" s="28">
        <v>36</v>
      </c>
      <c r="B495" s="29">
        <v>5.77</v>
      </c>
      <c r="C495" s="31">
        <v>46.76</v>
      </c>
      <c r="D495" s="28" t="s">
        <v>8</v>
      </c>
    </row>
    <row r="496" spans="1:4" ht="15.75" customHeight="1" x14ac:dyDescent="0.3">
      <c r="A496" s="28">
        <v>36</v>
      </c>
      <c r="B496" s="29">
        <v>9.0299999999999994</v>
      </c>
      <c r="C496" s="31">
        <v>77.069999999999993</v>
      </c>
      <c r="D496" s="28" t="s">
        <v>8</v>
      </c>
    </row>
    <row r="497" spans="1:4" ht="15.75" customHeight="1" x14ac:dyDescent="0.3">
      <c r="A497" s="28">
        <v>36</v>
      </c>
      <c r="B497" s="29">
        <v>8.49</v>
      </c>
      <c r="C497" s="31">
        <v>62.51</v>
      </c>
      <c r="D497" s="28" t="s">
        <v>8</v>
      </c>
    </row>
    <row r="498" spans="1:4" ht="15.75" customHeight="1" x14ac:dyDescent="0.3">
      <c r="A498" s="28">
        <v>36</v>
      </c>
      <c r="B498" s="29">
        <v>9.35</v>
      </c>
      <c r="C498" s="31">
        <v>96.31</v>
      </c>
      <c r="D498" s="28" t="s">
        <v>8</v>
      </c>
    </row>
    <row r="499" spans="1:4" ht="15.75" customHeight="1" x14ac:dyDescent="0.3">
      <c r="A499" s="28">
        <v>36</v>
      </c>
      <c r="B499" s="29">
        <v>9.99</v>
      </c>
      <c r="C499" s="31">
        <v>78.39</v>
      </c>
      <c r="D499" s="28" t="s">
        <v>8</v>
      </c>
    </row>
    <row r="500" spans="1:4" ht="15.75" customHeight="1" x14ac:dyDescent="0.3">
      <c r="A500" s="28">
        <v>36</v>
      </c>
      <c r="B500" s="29">
        <v>8.11</v>
      </c>
      <c r="C500" s="31">
        <v>81.53</v>
      </c>
      <c r="D500" s="28" t="s">
        <v>9</v>
      </c>
    </row>
    <row r="501" spans="1:4" ht="15.75" customHeight="1" x14ac:dyDescent="0.3">
      <c r="A501" s="28">
        <v>36</v>
      </c>
      <c r="B501" s="29">
        <v>6.71</v>
      </c>
      <c r="C501" s="31">
        <v>40.14</v>
      </c>
      <c r="D501" s="28" t="s">
        <v>9</v>
      </c>
    </row>
    <row r="502" spans="1:4" ht="15.75" customHeight="1" x14ac:dyDescent="0.3">
      <c r="A502" s="28">
        <v>36</v>
      </c>
      <c r="B502" s="29">
        <v>6.94</v>
      </c>
      <c r="C502" s="31">
        <v>85.29</v>
      </c>
      <c r="D502" s="28" t="s">
        <v>9</v>
      </c>
    </row>
    <row r="503" spans="1:4" ht="15.75" customHeight="1" x14ac:dyDescent="0.3">
      <c r="A503" s="28">
        <v>36</v>
      </c>
      <c r="B503" s="29">
        <v>5.98</v>
      </c>
      <c r="C503" s="31">
        <v>56.8</v>
      </c>
      <c r="D503" s="28" t="s">
        <v>9</v>
      </c>
    </row>
    <row r="504" spans="1:4" ht="15.75" customHeight="1" x14ac:dyDescent="0.3">
      <c r="A504" s="28">
        <v>36</v>
      </c>
      <c r="B504" s="29">
        <v>8.8800000000000008</v>
      </c>
      <c r="C504" s="31">
        <v>73.25</v>
      </c>
      <c r="D504" s="28" t="s">
        <v>9</v>
      </c>
    </row>
    <row r="505" spans="1:4" ht="15.75" customHeight="1" x14ac:dyDescent="0.3">
      <c r="A505" s="28">
        <v>36</v>
      </c>
      <c r="B505" s="29">
        <v>7.25</v>
      </c>
      <c r="C505" s="31">
        <v>42.01</v>
      </c>
      <c r="D505" s="28" t="s">
        <v>9</v>
      </c>
    </row>
    <row r="506" spans="1:4" ht="15.75" customHeight="1" x14ac:dyDescent="0.3">
      <c r="A506" s="28">
        <v>36</v>
      </c>
      <c r="B506" s="29">
        <v>7.25</v>
      </c>
      <c r="C506" s="31">
        <v>91.39</v>
      </c>
      <c r="D506" s="28" t="s">
        <v>9</v>
      </c>
    </row>
    <row r="507" spans="1:4" ht="15.75" customHeight="1" x14ac:dyDescent="0.3">
      <c r="A507" s="28">
        <v>36</v>
      </c>
      <c r="B507" s="29">
        <v>5.86</v>
      </c>
      <c r="C507" s="31">
        <v>50.94</v>
      </c>
      <c r="D507" s="28" t="s">
        <v>9</v>
      </c>
    </row>
    <row r="508" spans="1:4" ht="15.75" customHeight="1" x14ac:dyDescent="0.3">
      <c r="A508" s="28">
        <v>36</v>
      </c>
      <c r="B508" s="29">
        <v>1.9</v>
      </c>
      <c r="C508" s="31">
        <v>28.32</v>
      </c>
      <c r="D508" s="28" t="s">
        <v>9</v>
      </c>
    </row>
    <row r="509" spans="1:4" ht="15.75" customHeight="1" x14ac:dyDescent="0.3">
      <c r="A509" s="28">
        <v>36</v>
      </c>
      <c r="B509" s="29">
        <v>11.3</v>
      </c>
      <c r="C509" s="31">
        <v>87.75</v>
      </c>
      <c r="D509" s="28" t="s">
        <v>9</v>
      </c>
    </row>
    <row r="510" spans="1:4" ht="15.75" customHeight="1" x14ac:dyDescent="0.3">
      <c r="A510" s="28">
        <v>36</v>
      </c>
      <c r="B510" s="29">
        <v>12.8</v>
      </c>
      <c r="C510" s="31">
        <v>91.79</v>
      </c>
      <c r="D510" s="28" t="s">
        <v>9</v>
      </c>
    </row>
    <row r="511" spans="1:4" ht="15.75" customHeight="1" x14ac:dyDescent="0.3">
      <c r="A511" s="28">
        <v>37</v>
      </c>
      <c r="B511" s="29">
        <v>8.8000000000000007</v>
      </c>
      <c r="C511" s="31">
        <v>68.760000000000005</v>
      </c>
      <c r="D511" s="28" t="s">
        <v>8</v>
      </c>
    </row>
    <row r="512" spans="1:4" ht="15.75" customHeight="1" x14ac:dyDescent="0.3">
      <c r="A512" s="28">
        <v>37</v>
      </c>
      <c r="B512" s="29">
        <v>8.6</v>
      </c>
      <c r="C512" s="31">
        <v>43.95</v>
      </c>
      <c r="D512" s="28" t="s">
        <v>8</v>
      </c>
    </row>
    <row r="513" spans="1:4" ht="15.75" customHeight="1" x14ac:dyDescent="0.3">
      <c r="A513" s="28">
        <v>37</v>
      </c>
      <c r="B513" s="29">
        <v>8.65</v>
      </c>
      <c r="C513" s="31">
        <v>91.16</v>
      </c>
      <c r="D513" s="28" t="s">
        <v>9</v>
      </c>
    </row>
    <row r="514" spans="1:4" ht="15.75" customHeight="1" x14ac:dyDescent="0.3">
      <c r="A514" s="28">
        <v>37</v>
      </c>
      <c r="B514" s="29">
        <v>5.15</v>
      </c>
      <c r="C514" s="31">
        <v>36.72</v>
      </c>
      <c r="D514" s="28" t="s">
        <v>9</v>
      </c>
    </row>
    <row r="515" spans="1:4" ht="15.75" customHeight="1" x14ac:dyDescent="0.3">
      <c r="A515" s="28">
        <v>37</v>
      </c>
      <c r="B515" s="29">
        <v>9.44</v>
      </c>
      <c r="C515" s="31">
        <v>61.2</v>
      </c>
      <c r="D515" s="28" t="s">
        <v>9</v>
      </c>
    </row>
    <row r="516" spans="1:4" ht="15.75" customHeight="1" x14ac:dyDescent="0.3">
      <c r="A516" s="28">
        <v>37</v>
      </c>
      <c r="B516" s="29">
        <v>6.64</v>
      </c>
      <c r="C516" s="31">
        <v>66.959999999999994</v>
      </c>
      <c r="D516" s="28" t="s">
        <v>9</v>
      </c>
    </row>
    <row r="517" spans="1:4" ht="15.75" customHeight="1" x14ac:dyDescent="0.3">
      <c r="A517" s="28">
        <v>37</v>
      </c>
      <c r="B517" s="29">
        <v>2.2999999999999998</v>
      </c>
      <c r="C517" s="31">
        <v>39.54</v>
      </c>
      <c r="D517" s="28" t="s">
        <v>9</v>
      </c>
    </row>
    <row r="518" spans="1:4" ht="15.75" customHeight="1" x14ac:dyDescent="0.3">
      <c r="A518" s="28">
        <v>37</v>
      </c>
      <c r="B518" s="29">
        <v>3.3</v>
      </c>
      <c r="C518" s="31">
        <v>43.28</v>
      </c>
      <c r="D518" s="28" t="s">
        <v>9</v>
      </c>
    </row>
    <row r="519" spans="1:4" ht="15.75" customHeight="1" x14ac:dyDescent="0.3">
      <c r="A519" s="28">
        <v>38</v>
      </c>
      <c r="B519" s="29">
        <v>6.82</v>
      </c>
      <c r="C519" s="31">
        <v>52.3</v>
      </c>
      <c r="D519" s="28" t="s">
        <v>8</v>
      </c>
    </row>
    <row r="520" spans="1:4" ht="15.75" customHeight="1" x14ac:dyDescent="0.3">
      <c r="A520" s="28">
        <v>38</v>
      </c>
      <c r="B520" s="29">
        <v>4.57</v>
      </c>
      <c r="C520" s="31">
        <v>40.86</v>
      </c>
      <c r="D520" s="28" t="s">
        <v>8</v>
      </c>
    </row>
    <row r="521" spans="1:4" ht="15.75" customHeight="1" x14ac:dyDescent="0.3">
      <c r="A521" s="28">
        <v>38</v>
      </c>
      <c r="B521" s="29">
        <v>7.34</v>
      </c>
      <c r="C521" s="31">
        <v>56.7</v>
      </c>
      <c r="D521" s="28" t="s">
        <v>8</v>
      </c>
    </row>
    <row r="522" spans="1:4" ht="15.75" customHeight="1" x14ac:dyDescent="0.3">
      <c r="A522" s="28">
        <v>38</v>
      </c>
      <c r="B522" s="29">
        <v>4.28</v>
      </c>
      <c r="C522" s="31">
        <v>43.18</v>
      </c>
      <c r="D522" s="28" t="s">
        <v>8</v>
      </c>
    </row>
    <row r="523" spans="1:4" ht="15.75" customHeight="1" x14ac:dyDescent="0.3">
      <c r="A523" s="28">
        <v>38</v>
      </c>
      <c r="B523" s="29">
        <v>8.2200000000000006</v>
      </c>
      <c r="C523" s="31">
        <v>80.31</v>
      </c>
      <c r="D523" s="28" t="s">
        <v>8</v>
      </c>
    </row>
    <row r="524" spans="1:4" ht="15.75" customHeight="1" x14ac:dyDescent="0.3">
      <c r="A524" s="28">
        <v>38</v>
      </c>
      <c r="B524" s="29">
        <v>8.39</v>
      </c>
      <c r="C524" s="31">
        <v>27.64</v>
      </c>
      <c r="D524" s="28" t="s">
        <v>8</v>
      </c>
    </row>
    <row r="525" spans="1:4" ht="15.75" customHeight="1" x14ac:dyDescent="0.3">
      <c r="A525" s="28">
        <v>38</v>
      </c>
      <c r="B525" s="29">
        <v>8.75</v>
      </c>
      <c r="C525" s="31">
        <v>88.53</v>
      </c>
      <c r="D525" s="28" t="s">
        <v>8</v>
      </c>
    </row>
    <row r="526" spans="1:4" ht="15.75" customHeight="1" x14ac:dyDescent="0.3">
      <c r="A526" s="28">
        <v>38</v>
      </c>
      <c r="B526" s="29">
        <v>7.21</v>
      </c>
      <c r="C526" s="31">
        <v>86.23</v>
      </c>
      <c r="D526" s="28" t="s">
        <v>8</v>
      </c>
    </row>
    <row r="527" spans="1:4" ht="15.75" customHeight="1" x14ac:dyDescent="0.3">
      <c r="A527" s="28">
        <v>38</v>
      </c>
      <c r="B527" s="29">
        <v>5.5</v>
      </c>
      <c r="C527" s="31">
        <v>42.01</v>
      </c>
      <c r="D527" s="28" t="s">
        <v>8</v>
      </c>
    </row>
    <row r="528" spans="1:4" ht="15.75" customHeight="1" x14ac:dyDescent="0.3">
      <c r="A528" s="28">
        <v>38</v>
      </c>
      <c r="B528" s="29">
        <v>8.56</v>
      </c>
      <c r="C528" s="31">
        <v>103.65</v>
      </c>
      <c r="D528" s="28" t="s">
        <v>9</v>
      </c>
    </row>
    <row r="529" spans="1:4" ht="15.75" customHeight="1" x14ac:dyDescent="0.3">
      <c r="A529" s="28">
        <v>38</v>
      </c>
      <c r="B529" s="29">
        <v>4.75</v>
      </c>
      <c r="C529" s="31">
        <v>51</v>
      </c>
      <c r="D529" s="28" t="s">
        <v>8</v>
      </c>
    </row>
    <row r="530" spans="1:4" ht="15.75" customHeight="1" x14ac:dyDescent="0.3">
      <c r="A530" s="28">
        <v>38</v>
      </c>
      <c r="B530" s="29">
        <v>7.31</v>
      </c>
      <c r="C530" s="31">
        <v>51.36</v>
      </c>
      <c r="D530" s="28" t="s">
        <v>9</v>
      </c>
    </row>
    <row r="531" spans="1:4" ht="15.75" customHeight="1" x14ac:dyDescent="0.3">
      <c r="A531" s="28">
        <v>38</v>
      </c>
      <c r="B531" s="29">
        <v>9.24</v>
      </c>
      <c r="C531" s="31">
        <v>91.7</v>
      </c>
      <c r="D531" s="28" t="s">
        <v>9</v>
      </c>
    </row>
    <row r="532" spans="1:4" ht="15.75" customHeight="1" x14ac:dyDescent="0.3">
      <c r="A532" s="28">
        <v>38</v>
      </c>
      <c r="B532" s="29">
        <v>9.8800000000000008</v>
      </c>
      <c r="C532" s="31">
        <v>51.89</v>
      </c>
      <c r="D532" s="28" t="s">
        <v>9</v>
      </c>
    </row>
    <row r="533" spans="1:4" ht="15.75" customHeight="1" x14ac:dyDescent="0.3">
      <c r="A533" s="28">
        <v>38</v>
      </c>
      <c r="B533" s="29">
        <v>7.81</v>
      </c>
      <c r="C533" s="31">
        <v>44.39</v>
      </c>
      <c r="D533" s="28" t="s">
        <v>9</v>
      </c>
    </row>
    <row r="534" spans="1:4" ht="15.75" customHeight="1" x14ac:dyDescent="0.3">
      <c r="A534" s="28">
        <v>38</v>
      </c>
      <c r="B534" s="29">
        <v>6.02</v>
      </c>
      <c r="C534" s="31">
        <v>45.03</v>
      </c>
      <c r="D534" s="28" t="s">
        <v>9</v>
      </c>
    </row>
    <row r="535" spans="1:4" ht="15.75" customHeight="1" x14ac:dyDescent="0.3">
      <c r="A535" s="28">
        <v>38</v>
      </c>
      <c r="B535" s="29">
        <v>4.92</v>
      </c>
      <c r="C535" s="31">
        <v>38.86</v>
      </c>
      <c r="D535" s="28" t="s">
        <v>9</v>
      </c>
    </row>
    <row r="536" spans="1:4" ht="15.75" customHeight="1" x14ac:dyDescent="0.3">
      <c r="A536" s="28">
        <v>38</v>
      </c>
      <c r="B536" s="29">
        <v>6.92</v>
      </c>
      <c r="C536" s="31">
        <v>50.8</v>
      </c>
      <c r="D536" s="28" t="s">
        <v>9</v>
      </c>
    </row>
    <row r="537" spans="1:4" ht="15.75" customHeight="1" x14ac:dyDescent="0.3">
      <c r="A537" s="28">
        <v>38</v>
      </c>
      <c r="B537" s="29">
        <v>3.6</v>
      </c>
      <c r="C537" s="31">
        <v>48.57</v>
      </c>
      <c r="D537" s="28" t="s">
        <v>9</v>
      </c>
    </row>
    <row r="538" spans="1:4" ht="15.75" customHeight="1" x14ac:dyDescent="0.3">
      <c r="A538" s="28">
        <v>39</v>
      </c>
      <c r="B538" s="29">
        <v>5.47</v>
      </c>
      <c r="C538" s="31">
        <v>49.61</v>
      </c>
      <c r="D538" s="28" t="s">
        <v>8</v>
      </c>
    </row>
    <row r="539" spans="1:4" ht="15.75" customHeight="1" x14ac:dyDescent="0.3">
      <c r="A539" s="28">
        <v>39</v>
      </c>
      <c r="B539" s="29">
        <v>8.93</v>
      </c>
      <c r="C539" s="31">
        <v>72.44</v>
      </c>
      <c r="D539" s="28" t="s">
        <v>8</v>
      </c>
    </row>
    <row r="540" spans="1:4" ht="15.75" customHeight="1" x14ac:dyDescent="0.3">
      <c r="A540" s="28">
        <v>39</v>
      </c>
      <c r="B540" s="29">
        <v>8.02</v>
      </c>
      <c r="C540" s="31">
        <v>62.53</v>
      </c>
      <c r="D540" s="28" t="s">
        <v>8</v>
      </c>
    </row>
    <row r="541" spans="1:4" ht="15.75" customHeight="1" x14ac:dyDescent="0.3">
      <c r="A541" s="28">
        <v>39</v>
      </c>
      <c r="B541" s="29">
        <v>5.38</v>
      </c>
      <c r="C541" s="31">
        <v>46.56</v>
      </c>
      <c r="D541" s="28" t="s">
        <v>8</v>
      </c>
    </row>
    <row r="542" spans="1:4" ht="15.75" customHeight="1" x14ac:dyDescent="0.3">
      <c r="A542" s="28">
        <v>39</v>
      </c>
      <c r="B542" s="29">
        <v>7.98</v>
      </c>
      <c r="C542" s="31">
        <v>55.94</v>
      </c>
      <c r="D542" s="28" t="s">
        <v>9</v>
      </c>
    </row>
    <row r="543" spans="1:4" ht="15.75" customHeight="1" x14ac:dyDescent="0.3">
      <c r="A543" s="28">
        <v>39</v>
      </c>
      <c r="B543" s="29">
        <v>7.07</v>
      </c>
      <c r="C543" s="31">
        <v>48.18</v>
      </c>
      <c r="D543" s="28" t="s">
        <v>9</v>
      </c>
    </row>
    <row r="544" spans="1:4" ht="15.75" customHeight="1" x14ac:dyDescent="0.3">
      <c r="A544" s="28">
        <v>39</v>
      </c>
      <c r="B544" s="29">
        <v>3</v>
      </c>
      <c r="C544" s="31">
        <v>58.89</v>
      </c>
      <c r="D544" s="28" t="s">
        <v>9</v>
      </c>
    </row>
    <row r="545" spans="1:4" ht="15.75" customHeight="1" x14ac:dyDescent="0.3">
      <c r="A545" s="28">
        <v>39</v>
      </c>
      <c r="B545" s="29">
        <v>2.1</v>
      </c>
      <c r="C545" s="31">
        <v>43.17</v>
      </c>
      <c r="D545" s="28" t="s">
        <v>9</v>
      </c>
    </row>
    <row r="546" spans="1:4" ht="15.75" customHeight="1" x14ac:dyDescent="0.3">
      <c r="A546" s="28">
        <v>39</v>
      </c>
      <c r="B546" s="29">
        <v>12.5</v>
      </c>
      <c r="C546" s="31">
        <v>105.61</v>
      </c>
      <c r="D546" s="28" t="s">
        <v>9</v>
      </c>
    </row>
    <row r="547" spans="1:4" ht="15.75" customHeight="1" x14ac:dyDescent="0.3">
      <c r="A547" s="28">
        <v>40</v>
      </c>
      <c r="B547" s="29">
        <v>6.96</v>
      </c>
      <c r="C547" s="31">
        <v>63.5</v>
      </c>
      <c r="D547" s="28" t="s">
        <v>8</v>
      </c>
    </row>
    <row r="548" spans="1:4" ht="15.75" customHeight="1" x14ac:dyDescent="0.3">
      <c r="A548" s="28">
        <v>40</v>
      </c>
      <c r="B548" s="29">
        <v>4.4400000000000004</v>
      </c>
      <c r="C548" s="31">
        <v>24.63</v>
      </c>
      <c r="D548" s="28" t="s">
        <v>8</v>
      </c>
    </row>
    <row r="549" spans="1:4" ht="15.75" customHeight="1" x14ac:dyDescent="0.3">
      <c r="A549" s="28">
        <v>40</v>
      </c>
      <c r="B549" s="29">
        <v>9.27</v>
      </c>
      <c r="C549" s="31">
        <v>55.3</v>
      </c>
      <c r="D549" s="28" t="s">
        <v>9</v>
      </c>
    </row>
    <row r="550" spans="1:4" ht="15.75" customHeight="1" x14ac:dyDescent="0.3">
      <c r="A550" s="28">
        <v>40</v>
      </c>
      <c r="B550" s="29">
        <v>5.5</v>
      </c>
      <c r="C550" s="31">
        <v>70.36</v>
      </c>
      <c r="D550" s="28" t="s">
        <v>9</v>
      </c>
    </row>
    <row r="551" spans="1:4" ht="15.75" customHeight="1" x14ac:dyDescent="0.3">
      <c r="A551" s="28">
        <v>40</v>
      </c>
      <c r="B551" s="29">
        <v>9.2100000000000009</v>
      </c>
      <c r="C551" s="31">
        <v>67.63</v>
      </c>
      <c r="D551" s="28" t="s">
        <v>9</v>
      </c>
    </row>
    <row r="552" spans="1:4" ht="15.75" customHeight="1" x14ac:dyDescent="0.3">
      <c r="A552" s="28">
        <v>40</v>
      </c>
      <c r="B552" s="29">
        <v>8.6999999999999993</v>
      </c>
      <c r="C552" s="31">
        <v>66.56</v>
      </c>
      <c r="D552" s="28" t="s">
        <v>9</v>
      </c>
    </row>
    <row r="553" spans="1:4" ht="15.75" customHeight="1" x14ac:dyDescent="0.3">
      <c r="A553" s="28">
        <v>40</v>
      </c>
      <c r="B553" s="29">
        <v>10.6</v>
      </c>
      <c r="C553" s="31">
        <v>80</v>
      </c>
      <c r="D553" s="28" t="s">
        <v>9</v>
      </c>
    </row>
    <row r="554" spans="1:4" ht="15.75" customHeight="1" x14ac:dyDescent="0.3">
      <c r="A554" s="28">
        <v>40</v>
      </c>
      <c r="B554" s="29">
        <v>12.1</v>
      </c>
      <c r="C554" s="31">
        <v>94.07</v>
      </c>
      <c r="D554" s="28" t="s">
        <v>9</v>
      </c>
    </row>
    <row r="555" spans="1:4" ht="15.75" customHeight="1" x14ac:dyDescent="0.3">
      <c r="A555" s="28">
        <v>41</v>
      </c>
      <c r="B555" s="29">
        <v>9.23</v>
      </c>
      <c r="C555" s="31">
        <v>74.239999999999995</v>
      </c>
      <c r="D555" s="28" t="s">
        <v>8</v>
      </c>
    </row>
    <row r="556" spans="1:4" ht="15.75" customHeight="1" x14ac:dyDescent="0.3">
      <c r="A556" s="28">
        <v>41</v>
      </c>
      <c r="B556" s="29">
        <v>5.14</v>
      </c>
      <c r="C556" s="31">
        <v>46.8</v>
      </c>
      <c r="D556" s="28" t="s">
        <v>8</v>
      </c>
    </row>
    <row r="557" spans="1:4" ht="15.75" customHeight="1" x14ac:dyDescent="0.3">
      <c r="A557" s="28">
        <v>41</v>
      </c>
      <c r="B557" s="29">
        <v>8.68</v>
      </c>
      <c r="C557" s="31">
        <v>67.36</v>
      </c>
      <c r="D557" s="28" t="s">
        <v>8</v>
      </c>
    </row>
    <row r="558" spans="1:4" ht="15.75" customHeight="1" x14ac:dyDescent="0.3">
      <c r="A558" s="28">
        <v>41</v>
      </c>
      <c r="B558" s="29">
        <v>7.05</v>
      </c>
      <c r="C558" s="31">
        <v>48.83</v>
      </c>
      <c r="D558" s="28" t="s">
        <v>8</v>
      </c>
    </row>
    <row r="559" spans="1:4" ht="15.75" customHeight="1" x14ac:dyDescent="0.3">
      <c r="A559" s="28">
        <v>41</v>
      </c>
      <c r="B559" s="29">
        <v>5.74</v>
      </c>
      <c r="C559" s="31">
        <v>77.319999999999993</v>
      </c>
      <c r="D559" s="28" t="s">
        <v>9</v>
      </c>
    </row>
    <row r="560" spans="1:4" ht="15.75" customHeight="1" x14ac:dyDescent="0.3">
      <c r="A560" s="28">
        <v>41</v>
      </c>
      <c r="B560" s="29">
        <v>4.6399999999999997</v>
      </c>
      <c r="C560" s="31">
        <v>38.450000000000003</v>
      </c>
      <c r="D560" s="28" t="s">
        <v>9</v>
      </c>
    </row>
    <row r="561" spans="1:4" ht="15.75" customHeight="1" x14ac:dyDescent="0.3">
      <c r="A561" s="28">
        <v>41</v>
      </c>
      <c r="B561" s="29">
        <v>8.19</v>
      </c>
      <c r="C561" s="31">
        <v>70.88</v>
      </c>
      <c r="D561" s="28" t="s">
        <v>9</v>
      </c>
    </row>
    <row r="562" spans="1:4" ht="15.75" customHeight="1" x14ac:dyDescent="0.3">
      <c r="A562" s="28">
        <v>41</v>
      </c>
      <c r="B562" s="29">
        <v>11.7</v>
      </c>
      <c r="C562" s="31">
        <v>93.63</v>
      </c>
      <c r="D562" s="28" t="s">
        <v>9</v>
      </c>
    </row>
    <row r="563" spans="1:4" ht="15.75" customHeight="1" x14ac:dyDescent="0.3">
      <c r="A563" s="28">
        <v>41</v>
      </c>
      <c r="B563" s="29">
        <v>12.5</v>
      </c>
      <c r="C563" s="31">
        <v>99.72</v>
      </c>
      <c r="D563" s="28" t="s">
        <v>9</v>
      </c>
    </row>
    <row r="564" spans="1:4" ht="15.75" customHeight="1" x14ac:dyDescent="0.3">
      <c r="A564" s="28">
        <v>41</v>
      </c>
      <c r="B564" s="29">
        <v>11.1</v>
      </c>
      <c r="C564" s="31">
        <v>67.2</v>
      </c>
      <c r="D564" s="28" t="s">
        <v>9</v>
      </c>
    </row>
    <row r="565" spans="1:4" ht="15.75" customHeight="1" x14ac:dyDescent="0.3">
      <c r="A565" s="28">
        <v>41</v>
      </c>
      <c r="B565" s="29">
        <v>12.5</v>
      </c>
      <c r="C565" s="31">
        <v>100.55</v>
      </c>
      <c r="D565" s="28" t="s">
        <v>9</v>
      </c>
    </row>
    <row r="566" spans="1:4" ht="15.75" customHeight="1" x14ac:dyDescent="0.3">
      <c r="A566" s="28">
        <v>42</v>
      </c>
      <c r="B566" s="29">
        <v>7.52</v>
      </c>
      <c r="C566" s="31">
        <v>54.57</v>
      </c>
      <c r="D566" s="28" t="s">
        <v>8</v>
      </c>
    </row>
    <row r="567" spans="1:4" ht="15.75" customHeight="1" x14ac:dyDescent="0.3">
      <c r="A567" s="28">
        <v>42</v>
      </c>
      <c r="B567" s="29">
        <v>7.68</v>
      </c>
      <c r="C567" s="31">
        <v>70.06</v>
      </c>
      <c r="D567" s="28" t="s">
        <v>8</v>
      </c>
    </row>
    <row r="568" spans="1:4" ht="15.75" customHeight="1" x14ac:dyDescent="0.3">
      <c r="A568" s="28">
        <v>42</v>
      </c>
      <c r="B568" s="29">
        <v>7.06</v>
      </c>
      <c r="C568" s="31">
        <v>86.68</v>
      </c>
      <c r="D568" s="28" t="s">
        <v>8</v>
      </c>
    </row>
    <row r="569" spans="1:4" ht="15.75" customHeight="1" x14ac:dyDescent="0.3">
      <c r="A569" s="28">
        <v>42</v>
      </c>
      <c r="B569" s="29">
        <v>7.33</v>
      </c>
      <c r="C569" s="31">
        <v>84.13</v>
      </c>
      <c r="D569" s="28" t="s">
        <v>9</v>
      </c>
    </row>
    <row r="570" spans="1:4" ht="15.75" customHeight="1" x14ac:dyDescent="0.3">
      <c r="A570" s="28">
        <v>42</v>
      </c>
      <c r="B570" s="29">
        <v>6.71</v>
      </c>
      <c r="C570" s="31">
        <v>70.739999999999995</v>
      </c>
      <c r="D570" s="28" t="s">
        <v>9</v>
      </c>
    </row>
    <row r="571" spans="1:4" ht="15.75" customHeight="1" x14ac:dyDescent="0.3">
      <c r="A571" s="28">
        <v>42</v>
      </c>
      <c r="B571" s="29">
        <v>7.67</v>
      </c>
      <c r="C571" s="31">
        <v>58.01</v>
      </c>
      <c r="D571" s="28" t="s">
        <v>9</v>
      </c>
    </row>
    <row r="572" spans="1:4" ht="15.75" customHeight="1" x14ac:dyDescent="0.3">
      <c r="A572" s="28">
        <v>42</v>
      </c>
      <c r="B572" s="29">
        <v>6.73</v>
      </c>
      <c r="C572" s="31">
        <v>67.739999999999995</v>
      </c>
      <c r="D572" s="28" t="s">
        <v>9</v>
      </c>
    </row>
    <row r="573" spans="1:4" ht="15.75" customHeight="1" x14ac:dyDescent="0.3">
      <c r="A573" s="28">
        <v>42</v>
      </c>
      <c r="B573" s="29">
        <v>5.61</v>
      </c>
      <c r="C573" s="31">
        <v>47.22</v>
      </c>
      <c r="D573" s="28" t="s">
        <v>9</v>
      </c>
    </row>
    <row r="574" spans="1:4" ht="15.75" customHeight="1" x14ac:dyDescent="0.3">
      <c r="A574" s="28">
        <v>42</v>
      </c>
      <c r="B574" s="29">
        <v>8.68</v>
      </c>
      <c r="C574" s="31">
        <v>42.13</v>
      </c>
      <c r="D574" s="28" t="s">
        <v>9</v>
      </c>
    </row>
    <row r="575" spans="1:4" ht="15.75" customHeight="1" x14ac:dyDescent="0.3">
      <c r="A575" s="28">
        <v>42</v>
      </c>
      <c r="B575" s="29">
        <v>3.3</v>
      </c>
      <c r="C575" s="31">
        <v>41.24</v>
      </c>
      <c r="D575" s="28" t="s">
        <v>9</v>
      </c>
    </row>
    <row r="576" spans="1:4" ht="15.75" customHeight="1" x14ac:dyDescent="0.3">
      <c r="A576" s="28">
        <v>43</v>
      </c>
      <c r="B576" s="29">
        <v>5.03</v>
      </c>
      <c r="C576" s="31">
        <v>41.59</v>
      </c>
      <c r="D576" s="28" t="s">
        <v>8</v>
      </c>
    </row>
    <row r="577" spans="1:4" ht="15.75" customHeight="1" x14ac:dyDescent="0.3">
      <c r="A577" s="28">
        <v>43</v>
      </c>
      <c r="B577" s="29">
        <v>5.56</v>
      </c>
      <c r="C577" s="31">
        <v>43.2</v>
      </c>
      <c r="D577" s="28" t="s">
        <v>8</v>
      </c>
    </row>
    <row r="578" spans="1:4" ht="15.75" customHeight="1" x14ac:dyDescent="0.3">
      <c r="A578" s="28">
        <v>43</v>
      </c>
      <c r="B578" s="29">
        <v>9.27</v>
      </c>
      <c r="C578" s="31">
        <v>63.57</v>
      </c>
      <c r="D578" s="28" t="s">
        <v>8</v>
      </c>
    </row>
    <row r="579" spans="1:4" ht="15.75" customHeight="1" x14ac:dyDescent="0.3">
      <c r="A579" s="28">
        <v>43</v>
      </c>
      <c r="B579" s="29">
        <v>4.68</v>
      </c>
      <c r="C579" s="31">
        <v>50.07</v>
      </c>
      <c r="D579" s="28" t="s">
        <v>8</v>
      </c>
    </row>
    <row r="580" spans="1:4" ht="15.75" customHeight="1" x14ac:dyDescent="0.3">
      <c r="A580" s="28">
        <v>43</v>
      </c>
      <c r="B580" s="29">
        <v>9.01</v>
      </c>
      <c r="C580" s="31">
        <v>61.06</v>
      </c>
      <c r="D580" s="28" t="s">
        <v>8</v>
      </c>
    </row>
    <row r="581" spans="1:4" ht="15.75" customHeight="1" x14ac:dyDescent="0.3">
      <c r="A581" s="28">
        <v>43</v>
      </c>
      <c r="B581" s="29">
        <v>7</v>
      </c>
      <c r="C581" s="31">
        <v>38.090000000000003</v>
      </c>
      <c r="D581" s="28" t="s">
        <v>9</v>
      </c>
    </row>
    <row r="582" spans="1:4" ht="15.75" customHeight="1" x14ac:dyDescent="0.3">
      <c r="A582" s="28">
        <v>43</v>
      </c>
      <c r="B582" s="29">
        <v>8.85</v>
      </c>
      <c r="C582" s="31">
        <v>66.16</v>
      </c>
      <c r="D582" s="28" t="s">
        <v>9</v>
      </c>
    </row>
    <row r="583" spans="1:4" ht="15.75" customHeight="1" x14ac:dyDescent="0.3">
      <c r="A583" s="28">
        <v>43</v>
      </c>
      <c r="B583" s="29">
        <v>9.18</v>
      </c>
      <c r="C583" s="31">
        <v>65.19</v>
      </c>
      <c r="D583" s="28" t="s">
        <v>9</v>
      </c>
    </row>
    <row r="584" spans="1:4" ht="15.75" customHeight="1" x14ac:dyDescent="0.3">
      <c r="A584" s="28">
        <v>43</v>
      </c>
      <c r="B584" s="29">
        <v>6.23</v>
      </c>
      <c r="C584" s="31">
        <v>42.26</v>
      </c>
      <c r="D584" s="28" t="s">
        <v>9</v>
      </c>
    </row>
    <row r="585" spans="1:4" ht="15.75" customHeight="1" x14ac:dyDescent="0.3">
      <c r="A585" s="28">
        <v>43</v>
      </c>
      <c r="B585" s="29">
        <v>4</v>
      </c>
      <c r="C585" s="31">
        <v>18.28</v>
      </c>
      <c r="D585" s="28" t="s">
        <v>9</v>
      </c>
    </row>
    <row r="586" spans="1:4" ht="15.75" customHeight="1" x14ac:dyDescent="0.3">
      <c r="A586" s="28">
        <v>44</v>
      </c>
      <c r="B586" s="29">
        <v>9.9600000000000009</v>
      </c>
      <c r="C586" s="31">
        <v>78.3</v>
      </c>
      <c r="D586" s="28" t="s">
        <v>8</v>
      </c>
    </row>
    <row r="587" spans="1:4" ht="15.75" customHeight="1" x14ac:dyDescent="0.3">
      <c r="A587" s="28">
        <v>44</v>
      </c>
      <c r="B587" s="29">
        <v>6.44</v>
      </c>
      <c r="C587" s="31">
        <v>95.27</v>
      </c>
      <c r="D587" s="28" t="s">
        <v>8</v>
      </c>
    </row>
    <row r="588" spans="1:4" ht="15.75" customHeight="1" x14ac:dyDescent="0.3">
      <c r="A588" s="28">
        <v>44</v>
      </c>
      <c r="B588" s="29">
        <v>8.7899999999999991</v>
      </c>
      <c r="C588" s="31">
        <v>91.53</v>
      </c>
      <c r="D588" s="28" t="s">
        <v>9</v>
      </c>
    </row>
    <row r="589" spans="1:4" ht="15.75" customHeight="1" x14ac:dyDescent="0.3">
      <c r="A589" s="28">
        <v>44</v>
      </c>
      <c r="B589" s="29">
        <v>5.67</v>
      </c>
      <c r="C589" s="31">
        <v>77.45</v>
      </c>
      <c r="D589" s="28" t="s">
        <v>9</v>
      </c>
    </row>
    <row r="590" spans="1:4" ht="15.75" customHeight="1" x14ac:dyDescent="0.3">
      <c r="A590" s="28">
        <v>44</v>
      </c>
      <c r="B590" s="29">
        <v>3.3</v>
      </c>
      <c r="C590" s="31">
        <v>35.11</v>
      </c>
      <c r="D590" s="28" t="s">
        <v>9</v>
      </c>
    </row>
    <row r="591" spans="1:4" ht="15.75" customHeight="1" x14ac:dyDescent="0.3">
      <c r="A591" s="28">
        <v>44</v>
      </c>
      <c r="B591" s="29">
        <v>10.3</v>
      </c>
      <c r="C591" s="31">
        <v>89.49</v>
      </c>
      <c r="D591" s="28" t="s">
        <v>9</v>
      </c>
    </row>
    <row r="592" spans="1:4" ht="15.75" customHeight="1" x14ac:dyDescent="0.3">
      <c r="A592" s="28">
        <v>45</v>
      </c>
      <c r="B592" s="29">
        <v>8.7100000000000009</v>
      </c>
      <c r="C592" s="31">
        <v>73.91</v>
      </c>
      <c r="D592" s="28" t="s">
        <v>8</v>
      </c>
    </row>
    <row r="593" spans="1:4" ht="15.75" customHeight="1" x14ac:dyDescent="0.3">
      <c r="A593" s="28">
        <v>45</v>
      </c>
      <c r="B593" s="29">
        <v>4.59</v>
      </c>
      <c r="C593" s="31">
        <v>44.25</v>
      </c>
      <c r="D593" s="28" t="s">
        <v>8</v>
      </c>
    </row>
    <row r="594" spans="1:4" ht="15.75" customHeight="1" x14ac:dyDescent="0.3">
      <c r="A594" s="28">
        <v>45</v>
      </c>
      <c r="B594" s="29">
        <v>6.06</v>
      </c>
      <c r="C594" s="31">
        <v>54.51</v>
      </c>
      <c r="D594" s="28" t="s">
        <v>9</v>
      </c>
    </row>
    <row r="595" spans="1:4" ht="15.75" customHeight="1" x14ac:dyDescent="0.3">
      <c r="A595" s="28">
        <v>45</v>
      </c>
      <c r="B595" s="29">
        <v>11.8</v>
      </c>
      <c r="C595" s="31">
        <v>78.2</v>
      </c>
      <c r="D595" s="28" t="s">
        <v>9</v>
      </c>
    </row>
    <row r="596" spans="1:4" ht="15.75" customHeight="1" x14ac:dyDescent="0.3">
      <c r="A596" s="28">
        <v>46</v>
      </c>
      <c r="B596" s="29">
        <v>9.93</v>
      </c>
      <c r="C596" s="31">
        <v>80.16</v>
      </c>
      <c r="D596" s="28" t="s">
        <v>8</v>
      </c>
    </row>
    <row r="597" spans="1:4" ht="15.75" customHeight="1" x14ac:dyDescent="0.3">
      <c r="A597" s="28">
        <v>46</v>
      </c>
      <c r="B597" s="29">
        <v>7.22</v>
      </c>
      <c r="C597" s="31">
        <v>61.92</v>
      </c>
      <c r="D597" s="28" t="s">
        <v>8</v>
      </c>
    </row>
    <row r="598" spans="1:4" ht="15.75" customHeight="1" x14ac:dyDescent="0.3">
      <c r="A598" s="28">
        <v>46</v>
      </c>
      <c r="B598" s="29">
        <v>5.45</v>
      </c>
      <c r="C598" s="31">
        <v>53</v>
      </c>
      <c r="D598" s="28" t="s">
        <v>9</v>
      </c>
    </row>
    <row r="599" spans="1:4" ht="15.75" customHeight="1" x14ac:dyDescent="0.3">
      <c r="A599" s="28">
        <v>46</v>
      </c>
      <c r="B599" s="29">
        <v>8.14</v>
      </c>
      <c r="C599" s="31">
        <v>74.739999999999995</v>
      </c>
      <c r="D599" s="28" t="s">
        <v>9</v>
      </c>
    </row>
    <row r="600" spans="1:4" ht="15.75" customHeight="1" x14ac:dyDescent="0.3">
      <c r="A600" s="28">
        <v>46</v>
      </c>
      <c r="B600" s="29">
        <v>9.6199999999999992</v>
      </c>
      <c r="C600" s="31">
        <v>92.89</v>
      </c>
      <c r="D600" s="28" t="s">
        <v>9</v>
      </c>
    </row>
    <row r="601" spans="1:4" ht="15.75" customHeight="1" x14ac:dyDescent="0.3">
      <c r="A601" s="28">
        <v>46</v>
      </c>
      <c r="B601" s="29">
        <v>9.4700000000000006</v>
      </c>
      <c r="C601" s="31">
        <v>75.08</v>
      </c>
      <c r="D601" s="28" t="s">
        <v>9</v>
      </c>
    </row>
    <row r="602" spans="1:4" ht="15.75" customHeight="1" x14ac:dyDescent="0.3">
      <c r="A602" s="28">
        <v>46</v>
      </c>
      <c r="B602" s="29">
        <v>12.2</v>
      </c>
      <c r="C602" s="31">
        <v>90.89</v>
      </c>
      <c r="D602" s="28" t="s">
        <v>9</v>
      </c>
    </row>
    <row r="603" spans="1:4" ht="15.75" customHeight="1" x14ac:dyDescent="0.3">
      <c r="A603" s="28">
        <v>47</v>
      </c>
      <c r="B603" s="29">
        <v>9.2100000000000009</v>
      </c>
      <c r="C603" s="31">
        <v>62.31</v>
      </c>
      <c r="D603" s="28" t="s">
        <v>8</v>
      </c>
    </row>
    <row r="604" spans="1:4" ht="15.75" customHeight="1" x14ac:dyDescent="0.3">
      <c r="A604" s="28">
        <v>47</v>
      </c>
      <c r="B604" s="29">
        <v>7.59</v>
      </c>
      <c r="C604" s="31">
        <v>83.57</v>
      </c>
      <c r="D604" s="28" t="s">
        <v>8</v>
      </c>
    </row>
    <row r="605" spans="1:4" ht="15.75" customHeight="1" x14ac:dyDescent="0.3">
      <c r="A605" s="28">
        <v>47</v>
      </c>
      <c r="B605" s="29">
        <v>5.23</v>
      </c>
      <c r="C605" s="31">
        <v>40.19</v>
      </c>
      <c r="D605" s="28" t="s">
        <v>8</v>
      </c>
    </row>
    <row r="606" spans="1:4" ht="15.75" customHeight="1" x14ac:dyDescent="0.3">
      <c r="A606" s="28">
        <v>47</v>
      </c>
      <c r="B606" s="29">
        <v>6.36</v>
      </c>
      <c r="C606" s="31">
        <v>67.44</v>
      </c>
      <c r="D606" s="28" t="s">
        <v>8</v>
      </c>
    </row>
    <row r="607" spans="1:4" ht="15.75" customHeight="1" x14ac:dyDescent="0.3">
      <c r="A607" s="28">
        <v>47</v>
      </c>
      <c r="B607" s="29">
        <v>5.03</v>
      </c>
      <c r="C607" s="31">
        <v>31.21</v>
      </c>
      <c r="D607" s="28" t="s">
        <v>8</v>
      </c>
    </row>
    <row r="608" spans="1:4" ht="15.75" customHeight="1" x14ac:dyDescent="0.3">
      <c r="A608" s="28">
        <v>47</v>
      </c>
      <c r="B608" s="29">
        <v>4.5</v>
      </c>
      <c r="C608" s="31">
        <v>64.67</v>
      </c>
      <c r="D608" s="28" t="s">
        <v>9</v>
      </c>
    </row>
    <row r="609" spans="1:4" ht="15.75" customHeight="1" x14ac:dyDescent="0.3">
      <c r="A609" s="28">
        <v>47</v>
      </c>
      <c r="B609" s="29">
        <v>3.6</v>
      </c>
      <c r="C609" s="31">
        <v>30.33</v>
      </c>
      <c r="D609" s="28" t="s">
        <v>9</v>
      </c>
    </row>
    <row r="610" spans="1:4" ht="15.75" customHeight="1" x14ac:dyDescent="0.3">
      <c r="A610" s="28">
        <v>48</v>
      </c>
      <c r="B610" s="29">
        <v>9.58</v>
      </c>
      <c r="C610" s="31">
        <v>77.38</v>
      </c>
      <c r="D610" s="28" t="s">
        <v>8</v>
      </c>
    </row>
    <row r="611" spans="1:4" ht="15.75" customHeight="1" x14ac:dyDescent="0.3">
      <c r="A611" s="28">
        <v>48</v>
      </c>
      <c r="B611" s="29">
        <v>6.09</v>
      </c>
      <c r="C611" s="31">
        <v>65.209999999999994</v>
      </c>
      <c r="D611" s="28" t="s">
        <v>8</v>
      </c>
    </row>
    <row r="612" spans="1:4" ht="15.75" customHeight="1" x14ac:dyDescent="0.3">
      <c r="A612" s="28">
        <v>48</v>
      </c>
      <c r="B612" s="29">
        <v>4</v>
      </c>
      <c r="C612" s="31">
        <v>30.62</v>
      </c>
      <c r="D612" s="28" t="s">
        <v>9</v>
      </c>
    </row>
    <row r="613" spans="1:4" ht="15.75" customHeight="1" x14ac:dyDescent="0.3">
      <c r="A613" s="28">
        <v>48</v>
      </c>
      <c r="B613" s="29">
        <v>5.53</v>
      </c>
      <c r="C613" s="31">
        <v>61.26</v>
      </c>
      <c r="D613" s="28" t="s">
        <v>9</v>
      </c>
    </row>
    <row r="614" spans="1:4" ht="15.75" customHeight="1" x14ac:dyDescent="0.3">
      <c r="A614" s="28">
        <v>48</v>
      </c>
      <c r="B614" s="29">
        <v>6.78</v>
      </c>
      <c r="C614" s="31">
        <v>73.25</v>
      </c>
      <c r="D614" s="28" t="s">
        <v>9</v>
      </c>
    </row>
    <row r="615" spans="1:4" ht="15.75" customHeight="1" x14ac:dyDescent="0.3">
      <c r="A615" s="28">
        <v>48</v>
      </c>
      <c r="B615" s="29">
        <v>5.86</v>
      </c>
      <c r="C615" s="31">
        <v>77.989999999999995</v>
      </c>
      <c r="D615" s="28" t="s">
        <v>9</v>
      </c>
    </row>
    <row r="616" spans="1:4" ht="15.75" customHeight="1" x14ac:dyDescent="0.3">
      <c r="A616" s="28">
        <v>48</v>
      </c>
      <c r="B616" s="29">
        <v>6.23</v>
      </c>
      <c r="C616" s="31">
        <v>36.51</v>
      </c>
      <c r="D616" s="28" t="s">
        <v>9</v>
      </c>
    </row>
    <row r="617" spans="1:4" ht="15.75" customHeight="1" x14ac:dyDescent="0.3">
      <c r="A617" s="28">
        <v>48</v>
      </c>
      <c r="B617" s="29">
        <v>4.6900000000000004</v>
      </c>
      <c r="C617" s="31">
        <v>61.81</v>
      </c>
      <c r="D617" s="28" t="s">
        <v>9</v>
      </c>
    </row>
    <row r="618" spans="1:4" ht="15.75" customHeight="1" x14ac:dyDescent="0.3">
      <c r="A618" s="28">
        <v>48</v>
      </c>
      <c r="B618" s="29">
        <v>5.93</v>
      </c>
      <c r="C618" s="31">
        <v>10.96</v>
      </c>
      <c r="D618" s="28" t="s">
        <v>9</v>
      </c>
    </row>
    <row r="619" spans="1:4" ht="15.75" customHeight="1" x14ac:dyDescent="0.3">
      <c r="A619" s="28">
        <v>49</v>
      </c>
      <c r="B619" s="29">
        <v>6.76</v>
      </c>
      <c r="C619" s="31">
        <v>59.39</v>
      </c>
      <c r="D619" s="28" t="s">
        <v>8</v>
      </c>
    </row>
    <row r="620" spans="1:4" ht="15.75" customHeight="1" x14ac:dyDescent="0.3">
      <c r="A620" s="28">
        <v>49</v>
      </c>
      <c r="B620" s="29">
        <v>6.69</v>
      </c>
      <c r="C620" s="31">
        <v>66.430000000000007</v>
      </c>
      <c r="D620" s="28" t="s">
        <v>9</v>
      </c>
    </row>
    <row r="621" spans="1:4" ht="15.75" customHeight="1" x14ac:dyDescent="0.3">
      <c r="A621" s="28">
        <v>49</v>
      </c>
      <c r="B621" s="29">
        <v>5.61</v>
      </c>
      <c r="C621" s="31">
        <v>71.069999999999993</v>
      </c>
      <c r="D621" s="28" t="s">
        <v>9</v>
      </c>
    </row>
    <row r="622" spans="1:4" ht="15.75" customHeight="1" x14ac:dyDescent="0.3">
      <c r="A622" s="28">
        <v>49</v>
      </c>
      <c r="B622" s="29">
        <v>7.37</v>
      </c>
      <c r="C622" s="31">
        <v>47.75</v>
      </c>
      <c r="D622" s="28" t="s">
        <v>9</v>
      </c>
    </row>
    <row r="623" spans="1:4" ht="15.75" customHeight="1" x14ac:dyDescent="0.3">
      <c r="A623" s="28">
        <v>49</v>
      </c>
      <c r="B623" s="29">
        <v>4</v>
      </c>
      <c r="C623" s="31">
        <v>21.99</v>
      </c>
      <c r="D623" s="28" t="s">
        <v>9</v>
      </c>
    </row>
    <row r="624" spans="1:4" ht="15.75" customHeight="1" x14ac:dyDescent="0.3">
      <c r="A624" s="28">
        <v>50</v>
      </c>
      <c r="B624" s="29">
        <v>5.58</v>
      </c>
      <c r="C624" s="31">
        <v>24.34</v>
      </c>
      <c r="D624" s="28" t="s">
        <v>9</v>
      </c>
    </row>
    <row r="625" spans="1:4" ht="15.75" customHeight="1" x14ac:dyDescent="0.3">
      <c r="A625" s="28">
        <v>50</v>
      </c>
      <c r="B625" s="29">
        <v>6.18</v>
      </c>
      <c r="C625" s="31">
        <v>31.57</v>
      </c>
      <c r="D625" s="28" t="s">
        <v>9</v>
      </c>
    </row>
    <row r="626" spans="1:4" ht="15.75" customHeight="1" x14ac:dyDescent="0.3">
      <c r="A626" s="28">
        <v>50</v>
      </c>
      <c r="B626" s="29">
        <v>8.42</v>
      </c>
      <c r="C626" s="31">
        <v>88.33</v>
      </c>
      <c r="D626" s="28" t="s">
        <v>9</v>
      </c>
    </row>
    <row r="627" spans="1:4" ht="15.75" customHeight="1" x14ac:dyDescent="0.3">
      <c r="A627" s="28">
        <v>50</v>
      </c>
      <c r="B627" s="29">
        <v>5.21</v>
      </c>
      <c r="C627" s="31">
        <v>92.88</v>
      </c>
      <c r="D627" s="28" t="s">
        <v>9</v>
      </c>
    </row>
    <row r="628" spans="1:4" ht="15.75" customHeight="1" x14ac:dyDescent="0.3">
      <c r="A628" s="28">
        <v>50</v>
      </c>
      <c r="B628" s="29">
        <v>1.7</v>
      </c>
      <c r="C628" s="31">
        <v>17.32</v>
      </c>
      <c r="D628" s="28" t="s">
        <v>9</v>
      </c>
    </row>
    <row r="629" spans="1:4" ht="15.75" customHeight="1" x14ac:dyDescent="0.3">
      <c r="A629" s="28">
        <v>51</v>
      </c>
      <c r="B629" s="29">
        <v>6.86</v>
      </c>
      <c r="C629" s="31">
        <v>74.760000000000005</v>
      </c>
      <c r="D629" s="28" t="s">
        <v>8</v>
      </c>
    </row>
    <row r="630" spans="1:4" ht="15.75" customHeight="1" x14ac:dyDescent="0.3">
      <c r="A630" s="28">
        <v>51</v>
      </c>
      <c r="B630" s="29">
        <v>5.25</v>
      </c>
      <c r="C630" s="31">
        <v>44.82</v>
      </c>
      <c r="D630" s="28" t="s">
        <v>8</v>
      </c>
    </row>
    <row r="631" spans="1:4" ht="15.75" customHeight="1" x14ac:dyDescent="0.3">
      <c r="A631" s="28">
        <v>51</v>
      </c>
      <c r="B631" s="29">
        <v>8.34</v>
      </c>
      <c r="C631" s="31">
        <v>70.430000000000007</v>
      </c>
      <c r="D631" s="28" t="s">
        <v>9</v>
      </c>
    </row>
    <row r="632" spans="1:4" ht="15.75" customHeight="1" x14ac:dyDescent="0.3">
      <c r="A632" s="28">
        <v>51</v>
      </c>
      <c r="B632" s="29">
        <v>7.45</v>
      </c>
      <c r="C632" s="31">
        <v>62.85</v>
      </c>
      <c r="D632" s="28" t="s">
        <v>9</v>
      </c>
    </row>
    <row r="633" spans="1:4" ht="15.75" customHeight="1" x14ac:dyDescent="0.3">
      <c r="A633" s="28">
        <v>51</v>
      </c>
      <c r="B633" s="29">
        <v>7.45</v>
      </c>
      <c r="C633" s="31">
        <v>35.75</v>
      </c>
      <c r="D633" s="28" t="s">
        <v>9</v>
      </c>
    </row>
    <row r="634" spans="1:4" ht="15.75" customHeight="1" x14ac:dyDescent="0.3">
      <c r="A634" s="28">
        <v>51</v>
      </c>
      <c r="B634" s="29">
        <v>4.96</v>
      </c>
      <c r="C634" s="31">
        <v>35.53</v>
      </c>
      <c r="D634" s="28" t="s">
        <v>9</v>
      </c>
    </row>
    <row r="635" spans="1:4" ht="15.75" customHeight="1" x14ac:dyDescent="0.3">
      <c r="A635" s="28">
        <v>51</v>
      </c>
      <c r="B635" s="29">
        <v>6.46</v>
      </c>
      <c r="C635" s="31">
        <v>69.069999999999993</v>
      </c>
      <c r="D635" s="28" t="s">
        <v>9</v>
      </c>
    </row>
    <row r="636" spans="1:4" ht="15.75" customHeight="1" x14ac:dyDescent="0.3">
      <c r="A636" s="28">
        <v>51</v>
      </c>
      <c r="B636" s="29">
        <v>11.5</v>
      </c>
      <c r="C636" s="31">
        <v>118.49</v>
      </c>
      <c r="D636" s="28" t="s">
        <v>9</v>
      </c>
    </row>
    <row r="637" spans="1:4" ht="15.75" customHeight="1" x14ac:dyDescent="0.3">
      <c r="A637" s="28">
        <v>52</v>
      </c>
      <c r="B637" s="29">
        <v>6.17</v>
      </c>
      <c r="C637" s="31">
        <v>55.46</v>
      </c>
      <c r="D637" s="28" t="s">
        <v>8</v>
      </c>
    </row>
    <row r="638" spans="1:4" ht="15.75" customHeight="1" x14ac:dyDescent="0.3">
      <c r="A638" s="28">
        <v>52</v>
      </c>
      <c r="B638" s="29">
        <v>4.1399999999999997</v>
      </c>
      <c r="C638" s="31">
        <v>36.58</v>
      </c>
      <c r="D638" s="28" t="s">
        <v>9</v>
      </c>
    </row>
    <row r="639" spans="1:4" ht="15.75" customHeight="1" x14ac:dyDescent="0.3">
      <c r="A639" s="28">
        <v>52</v>
      </c>
      <c r="B639" s="29">
        <v>5.58</v>
      </c>
      <c r="C639" s="31">
        <v>50.66</v>
      </c>
      <c r="D639" s="28" t="s">
        <v>9</v>
      </c>
    </row>
    <row r="640" spans="1:4" ht="15.75" customHeight="1" x14ac:dyDescent="0.3">
      <c r="A640" s="28">
        <v>52</v>
      </c>
      <c r="B640" s="29">
        <v>4.03</v>
      </c>
      <c r="C640" s="31">
        <v>25.68</v>
      </c>
      <c r="D640" s="28" t="s">
        <v>9</v>
      </c>
    </row>
    <row r="641" spans="1:4" ht="15.75" customHeight="1" x14ac:dyDescent="0.3">
      <c r="A641" s="28">
        <v>53</v>
      </c>
      <c r="B641" s="29">
        <v>8.7200000000000006</v>
      </c>
      <c r="C641" s="31">
        <v>70.61</v>
      </c>
      <c r="D641" s="28" t="s">
        <v>8</v>
      </c>
    </row>
    <row r="642" spans="1:4" ht="15.75" customHeight="1" x14ac:dyDescent="0.3">
      <c r="A642" s="28">
        <v>53</v>
      </c>
      <c r="B642" s="29">
        <v>8.0500000000000007</v>
      </c>
      <c r="C642" s="31">
        <v>99.96</v>
      </c>
      <c r="D642" s="28" t="s">
        <v>9</v>
      </c>
    </row>
    <row r="643" spans="1:4" ht="15.75" customHeight="1" x14ac:dyDescent="0.3">
      <c r="A643" s="28">
        <v>54</v>
      </c>
      <c r="B643" s="29">
        <v>4.32</v>
      </c>
      <c r="C643" s="31">
        <v>41.82</v>
      </c>
      <c r="D643" s="28" t="s">
        <v>8</v>
      </c>
    </row>
    <row r="644" spans="1:4" ht="15.75" customHeight="1" x14ac:dyDescent="0.3">
      <c r="A644" s="28">
        <v>54</v>
      </c>
      <c r="B644" s="29">
        <v>7.58</v>
      </c>
      <c r="C644" s="31">
        <v>44.09</v>
      </c>
      <c r="D644" s="28" t="s">
        <v>8</v>
      </c>
    </row>
    <row r="645" spans="1:4" ht="15.75" customHeight="1" x14ac:dyDescent="0.3">
      <c r="A645" s="28">
        <v>54</v>
      </c>
      <c r="B645" s="29">
        <v>9.6199999999999992</v>
      </c>
      <c r="C645" s="31">
        <v>67.069999999999993</v>
      </c>
      <c r="D645" s="28" t="s">
        <v>9</v>
      </c>
    </row>
    <row r="646" spans="1:4" ht="15.75" customHeight="1" x14ac:dyDescent="0.3">
      <c r="A646" s="28">
        <v>55</v>
      </c>
      <c r="B646" s="29">
        <v>8.69</v>
      </c>
      <c r="C646" s="31">
        <v>72.78</v>
      </c>
      <c r="D646" s="28" t="s">
        <v>9</v>
      </c>
    </row>
    <row r="647" spans="1:4" ht="15.75" customHeight="1" x14ac:dyDescent="0.3">
      <c r="A647" s="28">
        <v>56</v>
      </c>
      <c r="B647" s="29">
        <v>6.51</v>
      </c>
      <c r="C647" s="31">
        <v>67.02</v>
      </c>
      <c r="D647" s="28" t="s">
        <v>9</v>
      </c>
    </row>
    <row r="648" spans="1:4" ht="15.75" customHeight="1" x14ac:dyDescent="0.3">
      <c r="A648" s="28">
        <v>57</v>
      </c>
      <c r="B648" s="29">
        <v>5.85</v>
      </c>
      <c r="C648" s="31">
        <v>28.16</v>
      </c>
      <c r="D648" s="28" t="s">
        <v>9</v>
      </c>
    </row>
    <row r="649" spans="1:4" ht="15.75" customHeight="1" x14ac:dyDescent="0.3">
      <c r="A649" s="28">
        <v>57</v>
      </c>
      <c r="B649" s="29">
        <v>5.96</v>
      </c>
      <c r="C649" s="31">
        <v>84.26</v>
      </c>
      <c r="D649" s="28" t="s">
        <v>9</v>
      </c>
    </row>
    <row r="650" spans="1:4" ht="15.75" customHeight="1" x14ac:dyDescent="0.3">
      <c r="A650" s="28">
        <v>57</v>
      </c>
      <c r="B650" s="29">
        <v>2.7</v>
      </c>
      <c r="C650" s="31">
        <v>16.579999999999998</v>
      </c>
      <c r="D650" s="28" t="s">
        <v>9</v>
      </c>
    </row>
    <row r="651" spans="1:4" ht="15.75" customHeight="1" x14ac:dyDescent="0.3">
      <c r="A651" s="28">
        <v>57</v>
      </c>
      <c r="B651" s="29">
        <v>13</v>
      </c>
      <c r="C651" s="31">
        <v>67.31</v>
      </c>
      <c r="D651" s="28" t="s">
        <v>9</v>
      </c>
    </row>
    <row r="652" spans="1:4" ht="15.75" customHeight="1" x14ac:dyDescent="0.3">
      <c r="A652" s="28">
        <v>58</v>
      </c>
      <c r="B652" s="29">
        <v>5.36</v>
      </c>
      <c r="C652" s="31">
        <v>53.2</v>
      </c>
      <c r="D652" s="28" t="s">
        <v>8</v>
      </c>
    </row>
    <row r="653" spans="1:4" ht="15.75" customHeight="1" x14ac:dyDescent="0.3">
      <c r="A653" s="28">
        <v>59</v>
      </c>
      <c r="B653" s="29">
        <v>8.5399999999999991</v>
      </c>
      <c r="C653" s="31">
        <v>42.33</v>
      </c>
      <c r="D653" s="28" t="s">
        <v>8</v>
      </c>
    </row>
    <row r="654" spans="1:4" ht="15.75" customHeight="1" x14ac:dyDescent="0.3">
      <c r="A654" s="28">
        <v>60</v>
      </c>
      <c r="B654" s="29">
        <v>4.6900000000000004</v>
      </c>
      <c r="C654" s="31">
        <v>46.24</v>
      </c>
      <c r="D654" s="28" t="s">
        <v>8</v>
      </c>
    </row>
    <row r="655" spans="1:4" ht="15.75" customHeight="1" x14ac:dyDescent="0.3">
      <c r="A655" s="28">
        <v>62</v>
      </c>
      <c r="B655" s="29">
        <v>9.91</v>
      </c>
      <c r="C655" s="31">
        <v>77.400000000000006</v>
      </c>
      <c r="D655" s="28" t="s">
        <v>8</v>
      </c>
    </row>
    <row r="656" spans="1:4" ht="15.75" customHeight="1" x14ac:dyDescent="0.3">
      <c r="A656" s="28">
        <v>63</v>
      </c>
      <c r="B656" s="29">
        <v>8.5500000000000007</v>
      </c>
      <c r="C656" s="31">
        <v>39.17</v>
      </c>
      <c r="D656" s="28" t="s">
        <v>8</v>
      </c>
    </row>
    <row r="657" spans="1:4" ht="15.75" customHeight="1" x14ac:dyDescent="0.3">
      <c r="A657" s="28">
        <v>64</v>
      </c>
      <c r="B657" s="29">
        <v>8.08</v>
      </c>
      <c r="C657" s="31">
        <v>89.18</v>
      </c>
      <c r="D657" s="28" t="s">
        <v>9</v>
      </c>
    </row>
    <row r="658" spans="1:4" ht="15.75" customHeight="1" x14ac:dyDescent="0.3">
      <c r="A658" s="28">
        <v>67</v>
      </c>
      <c r="B658" s="29">
        <v>4.17</v>
      </c>
      <c r="C658" s="31">
        <v>38.17</v>
      </c>
      <c r="D658" s="28" t="s">
        <v>8</v>
      </c>
    </row>
    <row r="659" spans="1:4" ht="15.75" customHeight="1" x14ac:dyDescent="0.3">
      <c r="A659" s="28">
        <v>67</v>
      </c>
      <c r="B659" s="29">
        <v>5.34</v>
      </c>
      <c r="C659" s="31">
        <v>70.22</v>
      </c>
      <c r="D659" s="28" t="s">
        <v>8</v>
      </c>
    </row>
    <row r="660" spans="1:4" ht="15.75" customHeight="1" x14ac:dyDescent="0.3">
      <c r="A660" s="28">
        <v>68</v>
      </c>
      <c r="B660" s="29">
        <v>4.37</v>
      </c>
      <c r="C660" s="31">
        <v>23.31</v>
      </c>
      <c r="D660" s="28" t="s">
        <v>9</v>
      </c>
    </row>
    <row r="661" spans="1:4" ht="15.75" customHeight="1" x14ac:dyDescent="0.3">
      <c r="A661" s="28">
        <v>74</v>
      </c>
      <c r="B661" s="29">
        <v>6.65</v>
      </c>
      <c r="C661" s="31">
        <v>55.63</v>
      </c>
      <c r="D661" s="28" t="s">
        <v>9</v>
      </c>
    </row>
    <row r="662" spans="1:4" ht="15.75" customHeight="1" x14ac:dyDescent="0.3">
      <c r="A662" s="96" t="s">
        <v>37</v>
      </c>
      <c r="B662" s="88">
        <f>SUBTOTAL(101,Table_1[Temps d''achat])</f>
        <v>7.0147424242424181</v>
      </c>
      <c r="C662" s="89">
        <f>SUBTOTAL(101,Table_1[Montant])</f>
        <v>60.095030303030214</v>
      </c>
      <c r="D662" s="28"/>
    </row>
    <row r="663" spans="1:4" ht="15.75" customHeight="1" x14ac:dyDescent="0.3">
      <c r="A663" s="96" t="s">
        <v>41</v>
      </c>
      <c r="B663" s="88">
        <f>AVERAGE(B155:B170,B230:B247,B258:B272,B288:B355,B424:B442,B476:B510,B519:B537)</f>
        <v>7.1969999999999983</v>
      </c>
      <c r="C663" s="88">
        <f>AVERAGE(C155:C170,C230:C247,C258:C272,C288:C355,C424:C442,C476:C510,C519:C537)</f>
        <v>63.468157894736862</v>
      </c>
      <c r="D663" s="28"/>
    </row>
    <row r="664" spans="1:4" ht="15.75" customHeight="1" x14ac:dyDescent="0.3">
      <c r="A664" s="96" t="s">
        <v>39</v>
      </c>
      <c r="B664" s="91">
        <f>AVERAGE(B2:B154,B171:B229,B248:B257,B273:B287,B356:B423,B443:B475,B511:B518, B538:B661)</f>
        <v>6.9410638297872334</v>
      </c>
      <c r="C664" s="91">
        <f>AVERAGE(C2:C154,C171:C229,C248:C257,C273:C287,C356:C423,C443:C475,C511:C518, C538:C661)</f>
        <v>58.731425531914901</v>
      </c>
      <c r="D664" s="28"/>
    </row>
    <row r="665" spans="1:4" ht="15.75" customHeight="1" x14ac:dyDescent="0.3">
      <c r="A665" s="28"/>
      <c r="B665" s="28"/>
      <c r="C665" s="28"/>
      <c r="D665" s="28"/>
    </row>
    <row r="666" spans="1:4" ht="15.75" customHeight="1" x14ac:dyDescent="0.3">
      <c r="A666" s="28"/>
      <c r="B666" s="28"/>
      <c r="C666" s="28"/>
      <c r="D666" s="28"/>
    </row>
    <row r="667" spans="1:4" ht="15.75" customHeight="1" x14ac:dyDescent="0.3">
      <c r="A667" s="28"/>
      <c r="B667" s="28"/>
      <c r="C667" s="28"/>
      <c r="D667" s="28"/>
    </row>
    <row r="668" spans="1:4" ht="15.75" customHeight="1" x14ac:dyDescent="0.3">
      <c r="A668" s="28"/>
      <c r="B668" s="28"/>
      <c r="C668" s="28"/>
      <c r="D668" s="28"/>
    </row>
    <row r="669" spans="1:4" ht="15.75" customHeight="1" x14ac:dyDescent="0.3">
      <c r="A669" s="28"/>
      <c r="B669" s="28"/>
      <c r="C669" s="28"/>
      <c r="D669" s="28"/>
    </row>
    <row r="670" spans="1:4" ht="15.75" customHeight="1" x14ac:dyDescent="0.3">
      <c r="A670" s="28"/>
      <c r="B670" s="28"/>
      <c r="C670" s="28"/>
      <c r="D670" s="28"/>
    </row>
    <row r="671" spans="1:4" ht="15.75" customHeight="1" x14ac:dyDescent="0.3">
      <c r="A671" s="28"/>
      <c r="B671" s="28"/>
      <c r="C671" s="28"/>
      <c r="D671" s="28"/>
    </row>
    <row r="672" spans="1:4" ht="15.75" customHeight="1" x14ac:dyDescent="0.3">
      <c r="A672" s="28"/>
      <c r="B672" s="28"/>
      <c r="C672" s="28"/>
      <c r="D672" s="28"/>
    </row>
    <row r="673" spans="1:4" ht="15.75" customHeight="1" x14ac:dyDescent="0.3">
      <c r="A673" s="28"/>
      <c r="B673" s="28"/>
      <c r="C673" s="28"/>
      <c r="D673" s="28"/>
    </row>
    <row r="674" spans="1:4" ht="15.75" customHeight="1" x14ac:dyDescent="0.3">
      <c r="A674" s="28"/>
      <c r="B674" s="28"/>
      <c r="C674" s="28"/>
      <c r="D674" s="28"/>
    </row>
    <row r="675" spans="1:4" ht="15.75" customHeight="1" x14ac:dyDescent="0.3">
      <c r="A675" s="28"/>
      <c r="B675" s="28"/>
      <c r="C675" s="28"/>
      <c r="D675" s="28"/>
    </row>
    <row r="676" spans="1:4" ht="15.75" customHeight="1" x14ac:dyDescent="0.3">
      <c r="A676" s="28"/>
      <c r="B676" s="28"/>
      <c r="C676" s="28"/>
      <c r="D676" s="28"/>
    </row>
    <row r="677" spans="1:4" ht="15.75" customHeight="1" x14ac:dyDescent="0.3">
      <c r="A677" s="28"/>
      <c r="B677" s="28"/>
      <c r="C677" s="28"/>
      <c r="D677" s="28"/>
    </row>
    <row r="678" spans="1:4" ht="15.75" customHeight="1" x14ac:dyDescent="0.3">
      <c r="A678" s="28"/>
      <c r="B678" s="28"/>
      <c r="C678" s="28"/>
      <c r="D678" s="28"/>
    </row>
    <row r="679" spans="1:4" ht="15.75" customHeight="1" x14ac:dyDescent="0.3">
      <c r="A679" s="28"/>
      <c r="B679" s="28"/>
      <c r="C679" s="28"/>
      <c r="D679" s="28"/>
    </row>
    <row r="680" spans="1:4" ht="15.75" customHeight="1" x14ac:dyDescent="0.3">
      <c r="A680" s="28"/>
      <c r="B680" s="28"/>
      <c r="C680" s="28"/>
      <c r="D680" s="28"/>
    </row>
    <row r="681" spans="1:4" ht="15.75" customHeight="1" x14ac:dyDescent="0.3">
      <c r="A681" s="28"/>
      <c r="B681" s="28"/>
      <c r="C681" s="28"/>
      <c r="D681" s="28"/>
    </row>
    <row r="682" spans="1:4" ht="15.75" customHeight="1" x14ac:dyDescent="0.3">
      <c r="A682" s="28"/>
      <c r="B682" s="28"/>
      <c r="C682" s="28"/>
      <c r="D682" s="28"/>
    </row>
    <row r="683" spans="1:4" ht="15.75" customHeight="1" x14ac:dyDescent="0.3">
      <c r="A683" s="28"/>
      <c r="B683" s="28"/>
      <c r="C683" s="28"/>
      <c r="D683" s="28"/>
    </row>
    <row r="684" spans="1:4" ht="15.75" customHeight="1" x14ac:dyDescent="0.3">
      <c r="A684" s="28"/>
      <c r="B684" s="28"/>
      <c r="C684" s="28"/>
      <c r="D684" s="28"/>
    </row>
    <row r="685" spans="1:4" ht="15.75" customHeight="1" x14ac:dyDescent="0.3">
      <c r="A685" s="28"/>
      <c r="B685" s="28"/>
      <c r="C685" s="28"/>
      <c r="D685" s="28"/>
    </row>
    <row r="686" spans="1:4" ht="15.75" customHeight="1" x14ac:dyDescent="0.3">
      <c r="A686" s="28"/>
      <c r="B686" s="28"/>
      <c r="C686" s="28"/>
      <c r="D686" s="28"/>
    </row>
    <row r="687" spans="1:4" ht="15.75" customHeight="1" x14ac:dyDescent="0.3">
      <c r="A687" s="28"/>
      <c r="B687" s="28"/>
      <c r="C687" s="28"/>
      <c r="D687" s="28"/>
    </row>
    <row r="688" spans="1:4" ht="15.75" customHeight="1" x14ac:dyDescent="0.3">
      <c r="A688" s="28"/>
      <c r="B688" s="28"/>
      <c r="C688" s="28"/>
      <c r="D688" s="28"/>
    </row>
    <row r="689" spans="1:4" ht="15.75" customHeight="1" x14ac:dyDescent="0.3">
      <c r="A689" s="28"/>
      <c r="B689" s="28"/>
      <c r="C689" s="28"/>
      <c r="D689" s="28"/>
    </row>
    <row r="690" spans="1:4" ht="15.75" customHeight="1" x14ac:dyDescent="0.3">
      <c r="A690" s="28"/>
      <c r="B690" s="28"/>
      <c r="C690" s="28"/>
      <c r="D690" s="28"/>
    </row>
    <row r="691" spans="1:4" ht="15.75" customHeight="1" x14ac:dyDescent="0.3">
      <c r="A691" s="28"/>
      <c r="B691" s="28"/>
      <c r="C691" s="28"/>
      <c r="D691" s="28"/>
    </row>
    <row r="692" spans="1:4" ht="15.75" customHeight="1" x14ac:dyDescent="0.3">
      <c r="A692" s="28"/>
      <c r="B692" s="28"/>
      <c r="C692" s="28"/>
      <c r="D692" s="28"/>
    </row>
    <row r="693" spans="1:4" ht="15.75" customHeight="1" x14ac:dyDescent="0.3">
      <c r="A693" s="28"/>
      <c r="B693" s="28"/>
      <c r="C693" s="28"/>
      <c r="D693" s="28"/>
    </row>
    <row r="694" spans="1:4" ht="15.75" customHeight="1" x14ac:dyDescent="0.3">
      <c r="A694" s="28"/>
      <c r="B694" s="28"/>
      <c r="C694" s="28"/>
      <c r="D694" s="28"/>
    </row>
    <row r="695" spans="1:4" ht="15.75" customHeight="1" x14ac:dyDescent="0.3">
      <c r="A695" s="28"/>
      <c r="B695" s="28"/>
      <c r="C695" s="28"/>
      <c r="D695" s="28"/>
    </row>
    <row r="696" spans="1:4" ht="15.75" customHeight="1" x14ac:dyDescent="0.3">
      <c r="A696" s="28"/>
      <c r="B696" s="28"/>
      <c r="C696" s="28"/>
      <c r="D696" s="28"/>
    </row>
    <row r="697" spans="1:4" ht="15.75" customHeight="1" x14ac:dyDescent="0.3">
      <c r="A697" s="28"/>
      <c r="B697" s="28"/>
      <c r="C697" s="28"/>
      <c r="D697" s="28"/>
    </row>
    <row r="698" spans="1:4" ht="15.75" customHeight="1" x14ac:dyDescent="0.3">
      <c r="A698" s="28"/>
      <c r="B698" s="28"/>
      <c r="C698" s="28"/>
      <c r="D698" s="28"/>
    </row>
    <row r="699" spans="1:4" ht="15.75" customHeight="1" x14ac:dyDescent="0.3">
      <c r="A699" s="28"/>
      <c r="B699" s="28"/>
      <c r="C699" s="28"/>
      <c r="D699" s="28"/>
    </row>
    <row r="700" spans="1:4" ht="15.75" customHeight="1" x14ac:dyDescent="0.3">
      <c r="A700" s="28"/>
      <c r="B700" s="28"/>
      <c r="C700" s="28"/>
      <c r="D700" s="28"/>
    </row>
    <row r="701" spans="1:4" ht="15.75" customHeight="1" x14ac:dyDescent="0.3">
      <c r="A701" s="28"/>
      <c r="B701" s="28"/>
      <c r="C701" s="28"/>
      <c r="D701" s="28"/>
    </row>
    <row r="702" spans="1:4" ht="15.75" customHeight="1" x14ac:dyDescent="0.3">
      <c r="A702" s="28"/>
      <c r="B702" s="28"/>
      <c r="C702" s="28"/>
      <c r="D702" s="28"/>
    </row>
    <row r="703" spans="1:4" ht="15.75" customHeight="1" x14ac:dyDescent="0.3">
      <c r="A703" s="28"/>
      <c r="B703" s="28"/>
      <c r="C703" s="28"/>
      <c r="D703" s="28"/>
    </row>
    <row r="704" spans="1:4" ht="15.75" customHeight="1" x14ac:dyDescent="0.3">
      <c r="A704" s="28"/>
      <c r="B704" s="28"/>
      <c r="C704" s="28"/>
      <c r="D704" s="28"/>
    </row>
    <row r="705" spans="1:4" ht="15.75" customHeight="1" x14ac:dyDescent="0.3">
      <c r="A705" s="28"/>
      <c r="B705" s="28"/>
      <c r="C705" s="28"/>
      <c r="D705" s="28"/>
    </row>
    <row r="706" spans="1:4" ht="15.75" customHeight="1" x14ac:dyDescent="0.3">
      <c r="A706" s="28"/>
      <c r="B706" s="28"/>
      <c r="C706" s="28"/>
      <c r="D706" s="28"/>
    </row>
    <row r="707" spans="1:4" ht="15.75" customHeight="1" x14ac:dyDescent="0.3">
      <c r="A707" s="28"/>
      <c r="B707" s="28"/>
      <c r="C707" s="28"/>
      <c r="D707" s="28"/>
    </row>
    <row r="708" spans="1:4" ht="15.75" customHeight="1" x14ac:dyDescent="0.3">
      <c r="A708" s="28"/>
      <c r="B708" s="28"/>
      <c r="C708" s="28"/>
      <c r="D708" s="28"/>
    </row>
    <row r="709" spans="1:4" ht="15.75" customHeight="1" x14ac:dyDescent="0.3">
      <c r="A709" s="28"/>
      <c r="B709" s="28"/>
      <c r="C709" s="28"/>
      <c r="D709" s="28"/>
    </row>
    <row r="710" spans="1:4" ht="15.75" customHeight="1" x14ac:dyDescent="0.3">
      <c r="A710" s="28"/>
      <c r="B710" s="28"/>
      <c r="C710" s="28"/>
      <c r="D710" s="28"/>
    </row>
    <row r="711" spans="1:4" ht="15.75" customHeight="1" x14ac:dyDescent="0.3">
      <c r="A711" s="28"/>
      <c r="B711" s="28"/>
      <c r="C711" s="28"/>
      <c r="D711" s="28"/>
    </row>
    <row r="712" spans="1:4" ht="15.75" customHeight="1" x14ac:dyDescent="0.3">
      <c r="A712" s="28"/>
      <c r="B712" s="28"/>
      <c r="C712" s="28"/>
      <c r="D712" s="28"/>
    </row>
    <row r="713" spans="1:4" ht="15.75" customHeight="1" x14ac:dyDescent="0.3">
      <c r="A713" s="28"/>
      <c r="B713" s="28"/>
      <c r="C713" s="28"/>
      <c r="D713" s="28"/>
    </row>
    <row r="714" spans="1:4" ht="15.75" customHeight="1" x14ac:dyDescent="0.3">
      <c r="A714" s="28"/>
      <c r="B714" s="28"/>
      <c r="C714" s="28"/>
      <c r="D714" s="28"/>
    </row>
    <row r="715" spans="1:4" ht="15.75" customHeight="1" x14ac:dyDescent="0.3">
      <c r="A715" s="28"/>
      <c r="B715" s="28"/>
      <c r="C715" s="28"/>
      <c r="D715" s="28"/>
    </row>
    <row r="716" spans="1:4" ht="15.75" customHeight="1" x14ac:dyDescent="0.3">
      <c r="A716" s="28"/>
      <c r="B716" s="28"/>
      <c r="C716" s="28"/>
      <c r="D716" s="28"/>
    </row>
    <row r="717" spans="1:4" ht="15.75" customHeight="1" x14ac:dyDescent="0.3">
      <c r="A717" s="28"/>
      <c r="B717" s="28"/>
      <c r="C717" s="28"/>
      <c r="D717" s="28"/>
    </row>
    <row r="718" spans="1:4" ht="15.75" customHeight="1" x14ac:dyDescent="0.3">
      <c r="A718" s="28"/>
      <c r="B718" s="28"/>
      <c r="C718" s="28"/>
      <c r="D718" s="28"/>
    </row>
    <row r="719" spans="1:4" ht="15.75" customHeight="1" x14ac:dyDescent="0.3">
      <c r="A719" s="28"/>
      <c r="B719" s="28"/>
      <c r="C719" s="28"/>
      <c r="D719" s="28"/>
    </row>
    <row r="720" spans="1:4" ht="15.75" customHeight="1" x14ac:dyDescent="0.3">
      <c r="A720" s="28"/>
      <c r="B720" s="28"/>
      <c r="C720" s="28"/>
      <c r="D720" s="28"/>
    </row>
    <row r="721" spans="1:4" ht="15.75" customHeight="1" x14ac:dyDescent="0.3">
      <c r="A721" s="28"/>
      <c r="B721" s="28"/>
      <c r="C721" s="28"/>
      <c r="D721" s="28"/>
    </row>
    <row r="722" spans="1:4" ht="15.75" customHeight="1" x14ac:dyDescent="0.3">
      <c r="A722" s="28"/>
      <c r="B722" s="28"/>
      <c r="C722" s="28"/>
      <c r="D722" s="28"/>
    </row>
    <row r="723" spans="1:4" ht="15.75" customHeight="1" x14ac:dyDescent="0.3">
      <c r="A723" s="28"/>
      <c r="B723" s="28"/>
      <c r="C723" s="28"/>
      <c r="D723" s="28"/>
    </row>
    <row r="724" spans="1:4" ht="15.75" customHeight="1" x14ac:dyDescent="0.3">
      <c r="A724" s="28"/>
      <c r="B724" s="28"/>
      <c r="C724" s="28"/>
      <c r="D724" s="28"/>
    </row>
    <row r="725" spans="1:4" ht="15.75" customHeight="1" x14ac:dyDescent="0.3">
      <c r="A725" s="28"/>
      <c r="B725" s="28"/>
      <c r="C725" s="28"/>
      <c r="D725" s="28"/>
    </row>
    <row r="726" spans="1:4" ht="15.75" customHeight="1" x14ac:dyDescent="0.3">
      <c r="A726" s="28"/>
      <c r="B726" s="28"/>
      <c r="C726" s="28"/>
      <c r="D726" s="28"/>
    </row>
    <row r="727" spans="1:4" ht="15.75" customHeight="1" x14ac:dyDescent="0.3">
      <c r="A727" s="28"/>
      <c r="B727" s="28"/>
      <c r="C727" s="28"/>
      <c r="D727" s="28"/>
    </row>
    <row r="728" spans="1:4" ht="15.75" customHeight="1" x14ac:dyDescent="0.3">
      <c r="A728" s="28"/>
      <c r="B728" s="28"/>
      <c r="C728" s="28"/>
      <c r="D728" s="28"/>
    </row>
    <row r="729" spans="1:4" ht="15.75" customHeight="1" x14ac:dyDescent="0.3">
      <c r="A729" s="28"/>
      <c r="B729" s="28"/>
      <c r="C729" s="28"/>
      <c r="D729" s="28"/>
    </row>
    <row r="730" spans="1:4" ht="15.75" customHeight="1" x14ac:dyDescent="0.3">
      <c r="A730" s="28"/>
      <c r="B730" s="28"/>
      <c r="C730" s="28"/>
      <c r="D730" s="28"/>
    </row>
    <row r="731" spans="1:4" ht="15.75" customHeight="1" x14ac:dyDescent="0.3">
      <c r="A731" s="28"/>
      <c r="B731" s="28"/>
      <c r="C731" s="28"/>
      <c r="D731" s="28"/>
    </row>
    <row r="732" spans="1:4" ht="15.75" customHeight="1" x14ac:dyDescent="0.3">
      <c r="A732" s="28"/>
      <c r="B732" s="28"/>
      <c r="C732" s="28"/>
      <c r="D732" s="28"/>
    </row>
    <row r="733" spans="1:4" ht="15.75" customHeight="1" x14ac:dyDescent="0.3">
      <c r="A733" s="28"/>
      <c r="B733" s="28"/>
      <c r="C733" s="28"/>
      <c r="D733" s="28"/>
    </row>
    <row r="734" spans="1:4" ht="15.75" customHeight="1" x14ac:dyDescent="0.3">
      <c r="A734" s="28"/>
      <c r="B734" s="28"/>
      <c r="C734" s="28"/>
      <c r="D734" s="28"/>
    </row>
    <row r="735" spans="1:4" ht="15.75" customHeight="1" x14ac:dyDescent="0.3">
      <c r="A735" s="28"/>
      <c r="B735" s="28"/>
      <c r="C735" s="28"/>
      <c r="D735" s="28"/>
    </row>
    <row r="736" spans="1:4" ht="15.75" customHeight="1" x14ac:dyDescent="0.3">
      <c r="A736" s="28"/>
      <c r="B736" s="28"/>
      <c r="C736" s="28"/>
      <c r="D736" s="28"/>
    </row>
    <row r="737" spans="1:4" ht="15.75" customHeight="1" x14ac:dyDescent="0.3">
      <c r="A737" s="28"/>
      <c r="B737" s="28"/>
      <c r="C737" s="28"/>
      <c r="D737" s="28"/>
    </row>
    <row r="738" spans="1:4" ht="15.75" customHeight="1" x14ac:dyDescent="0.3">
      <c r="A738" s="28"/>
      <c r="B738" s="28"/>
      <c r="C738" s="28"/>
      <c r="D738" s="28"/>
    </row>
    <row r="739" spans="1:4" ht="15.75" customHeight="1" x14ac:dyDescent="0.3">
      <c r="A739" s="28"/>
      <c r="B739" s="28"/>
      <c r="C739" s="28"/>
      <c r="D739" s="28"/>
    </row>
    <row r="740" spans="1:4" ht="15.75" customHeight="1" x14ac:dyDescent="0.3">
      <c r="A740" s="28"/>
      <c r="B740" s="28"/>
      <c r="C740" s="28"/>
      <c r="D740" s="28"/>
    </row>
    <row r="741" spans="1:4" ht="15.75" customHeight="1" x14ac:dyDescent="0.3">
      <c r="A741" s="28"/>
      <c r="B741" s="28"/>
      <c r="C741" s="28"/>
      <c r="D741" s="28"/>
    </row>
    <row r="742" spans="1:4" ht="15.75" customHeight="1" x14ac:dyDescent="0.3">
      <c r="A742" s="28"/>
      <c r="B742" s="28"/>
      <c r="C742" s="28"/>
      <c r="D742" s="28"/>
    </row>
    <row r="743" spans="1:4" ht="15.75" customHeight="1" x14ac:dyDescent="0.3">
      <c r="A743" s="28"/>
      <c r="B743" s="28"/>
      <c r="C743" s="28"/>
      <c r="D743" s="28"/>
    </row>
    <row r="744" spans="1:4" ht="15.75" customHeight="1" x14ac:dyDescent="0.3">
      <c r="A744" s="28"/>
      <c r="B744" s="28"/>
      <c r="C744" s="28"/>
      <c r="D744" s="28"/>
    </row>
    <row r="745" spans="1:4" ht="15.75" customHeight="1" x14ac:dyDescent="0.3">
      <c r="A745" s="28"/>
      <c r="B745" s="28"/>
      <c r="C745" s="28"/>
      <c r="D745" s="28"/>
    </row>
    <row r="746" spans="1:4" ht="15.75" customHeight="1" x14ac:dyDescent="0.3">
      <c r="A746" s="28"/>
      <c r="B746" s="28"/>
      <c r="C746" s="28"/>
      <c r="D746" s="28"/>
    </row>
    <row r="747" spans="1:4" ht="15.75" customHeight="1" x14ac:dyDescent="0.3">
      <c r="A747" s="28"/>
      <c r="B747" s="28"/>
      <c r="C747" s="28"/>
      <c r="D747" s="28"/>
    </row>
    <row r="748" spans="1:4" ht="15.75" customHeight="1" x14ac:dyDescent="0.3">
      <c r="A748" s="28"/>
      <c r="B748" s="28"/>
      <c r="C748" s="28"/>
      <c r="D748" s="28"/>
    </row>
    <row r="749" spans="1:4" ht="15.75" customHeight="1" x14ac:dyDescent="0.3">
      <c r="A749" s="28"/>
      <c r="B749" s="28"/>
      <c r="C749" s="28"/>
      <c r="D749" s="28"/>
    </row>
    <row r="750" spans="1:4" ht="15.75" customHeight="1" x14ac:dyDescent="0.3">
      <c r="A750" s="28"/>
      <c r="B750" s="28"/>
      <c r="C750" s="28"/>
      <c r="D750" s="28"/>
    </row>
    <row r="751" spans="1:4" ht="15.75" customHeight="1" x14ac:dyDescent="0.3">
      <c r="A751" s="28"/>
      <c r="B751" s="28"/>
      <c r="C751" s="28"/>
      <c r="D751" s="28"/>
    </row>
    <row r="752" spans="1:4" ht="15.75" customHeight="1" x14ac:dyDescent="0.3">
      <c r="A752" s="28"/>
      <c r="B752" s="28"/>
      <c r="C752" s="28"/>
      <c r="D752" s="28"/>
    </row>
    <row r="753" spans="1:4" ht="15.75" customHeight="1" x14ac:dyDescent="0.3">
      <c r="A753" s="28"/>
      <c r="B753" s="28"/>
      <c r="C753" s="28"/>
      <c r="D753" s="28"/>
    </row>
    <row r="754" spans="1:4" ht="15.75" customHeight="1" x14ac:dyDescent="0.3">
      <c r="A754" s="28"/>
      <c r="B754" s="28"/>
      <c r="C754" s="28"/>
      <c r="D754" s="28"/>
    </row>
    <row r="755" spans="1:4" ht="15.75" customHeight="1" x14ac:dyDescent="0.3">
      <c r="A755" s="28"/>
      <c r="B755" s="28"/>
      <c r="C755" s="28"/>
      <c r="D755" s="28"/>
    </row>
    <row r="756" spans="1:4" ht="15.75" customHeight="1" x14ac:dyDescent="0.3">
      <c r="A756" s="28"/>
      <c r="B756" s="28"/>
      <c r="C756" s="28"/>
      <c r="D756" s="28"/>
    </row>
    <row r="757" spans="1:4" ht="15.75" customHeight="1" x14ac:dyDescent="0.3">
      <c r="A757" s="28"/>
      <c r="B757" s="28"/>
      <c r="C757" s="28"/>
      <c r="D757" s="28"/>
    </row>
    <row r="758" spans="1:4" ht="15.75" customHeight="1" x14ac:dyDescent="0.3">
      <c r="A758" s="28"/>
      <c r="B758" s="28"/>
      <c r="C758" s="28"/>
      <c r="D758" s="28"/>
    </row>
    <row r="759" spans="1:4" ht="15.75" customHeight="1" x14ac:dyDescent="0.3">
      <c r="A759" s="28"/>
      <c r="B759" s="28"/>
      <c r="C759" s="28"/>
      <c r="D759" s="28"/>
    </row>
    <row r="760" spans="1:4" ht="15.75" customHeight="1" x14ac:dyDescent="0.3">
      <c r="A760" s="28"/>
      <c r="B760" s="28"/>
      <c r="C760" s="28"/>
      <c r="D760" s="28"/>
    </row>
    <row r="761" spans="1:4" ht="15.75" customHeight="1" x14ac:dyDescent="0.3">
      <c r="A761" s="28"/>
      <c r="B761" s="28"/>
      <c r="C761" s="28"/>
      <c r="D761" s="28"/>
    </row>
    <row r="762" spans="1:4" ht="15.75" customHeight="1" x14ac:dyDescent="0.3">
      <c r="A762" s="28"/>
      <c r="B762" s="28"/>
      <c r="C762" s="28"/>
      <c r="D762" s="28"/>
    </row>
    <row r="763" spans="1:4" ht="15.75" customHeight="1" x14ac:dyDescent="0.3">
      <c r="A763" s="28"/>
      <c r="B763" s="28"/>
      <c r="C763" s="28"/>
      <c r="D763" s="28"/>
    </row>
    <row r="764" spans="1:4" ht="15.75" customHeight="1" x14ac:dyDescent="0.3">
      <c r="A764" s="28"/>
      <c r="B764" s="28"/>
      <c r="C764" s="28"/>
      <c r="D764" s="28"/>
    </row>
    <row r="765" spans="1:4" ht="15.75" customHeight="1" x14ac:dyDescent="0.3">
      <c r="A765" s="28"/>
      <c r="B765" s="28"/>
      <c r="C765" s="28"/>
      <c r="D765" s="28"/>
    </row>
    <row r="766" spans="1:4" ht="15.75" customHeight="1" x14ac:dyDescent="0.3">
      <c r="A766" s="28"/>
      <c r="B766" s="28"/>
      <c r="C766" s="28"/>
      <c r="D766" s="28"/>
    </row>
    <row r="767" spans="1:4" ht="15.75" customHeight="1" x14ac:dyDescent="0.3">
      <c r="A767" s="28"/>
      <c r="B767" s="28"/>
      <c r="C767" s="28"/>
      <c r="D767" s="28"/>
    </row>
    <row r="768" spans="1:4" ht="15.75" customHeight="1" x14ac:dyDescent="0.3">
      <c r="A768" s="28"/>
      <c r="B768" s="28"/>
      <c r="C768" s="28"/>
      <c r="D768" s="28"/>
    </row>
    <row r="769" spans="1:4" ht="15.75" customHeight="1" x14ac:dyDescent="0.3">
      <c r="A769" s="28"/>
      <c r="B769" s="28"/>
      <c r="C769" s="28"/>
      <c r="D769" s="28"/>
    </row>
    <row r="770" spans="1:4" ht="15.75" customHeight="1" x14ac:dyDescent="0.3">
      <c r="A770" s="28"/>
      <c r="B770" s="28"/>
      <c r="C770" s="28"/>
      <c r="D770" s="28"/>
    </row>
    <row r="771" spans="1:4" ht="15.75" customHeight="1" x14ac:dyDescent="0.3">
      <c r="A771" s="28"/>
      <c r="B771" s="28"/>
      <c r="C771" s="28"/>
      <c r="D771" s="28"/>
    </row>
    <row r="772" spans="1:4" ht="15.75" customHeight="1" x14ac:dyDescent="0.3">
      <c r="A772" s="28"/>
      <c r="B772" s="28"/>
      <c r="C772" s="28"/>
      <c r="D772" s="28"/>
    </row>
    <row r="773" spans="1:4" ht="15.75" customHeight="1" x14ac:dyDescent="0.3">
      <c r="A773" s="28"/>
      <c r="B773" s="28"/>
      <c r="C773" s="28"/>
      <c r="D773" s="28"/>
    </row>
    <row r="774" spans="1:4" ht="15.75" customHeight="1" x14ac:dyDescent="0.3">
      <c r="A774" s="28"/>
      <c r="B774" s="28"/>
      <c r="C774" s="28"/>
      <c r="D774" s="28"/>
    </row>
    <row r="775" spans="1:4" ht="15.75" customHeight="1" x14ac:dyDescent="0.3">
      <c r="A775" s="28"/>
      <c r="B775" s="28"/>
      <c r="C775" s="28"/>
      <c r="D775" s="28"/>
    </row>
    <row r="776" spans="1:4" ht="15.75" customHeight="1" x14ac:dyDescent="0.3">
      <c r="A776" s="28"/>
      <c r="B776" s="28"/>
      <c r="C776" s="28"/>
      <c r="D776" s="28"/>
    </row>
    <row r="777" spans="1:4" ht="15.75" customHeight="1" x14ac:dyDescent="0.3">
      <c r="A777" s="28"/>
      <c r="B777" s="28"/>
      <c r="C777" s="28"/>
      <c r="D777" s="28"/>
    </row>
    <row r="778" spans="1:4" ht="15.75" customHeight="1" x14ac:dyDescent="0.3">
      <c r="A778" s="28"/>
      <c r="B778" s="28"/>
      <c r="C778" s="28"/>
      <c r="D778" s="28"/>
    </row>
    <row r="779" spans="1:4" ht="15.75" customHeight="1" x14ac:dyDescent="0.3">
      <c r="A779" s="28"/>
      <c r="B779" s="28"/>
      <c r="C779" s="28"/>
      <c r="D779" s="28"/>
    </row>
    <row r="780" spans="1:4" ht="15.75" customHeight="1" x14ac:dyDescent="0.3">
      <c r="A780" s="28"/>
      <c r="B780" s="28"/>
      <c r="C780" s="28"/>
      <c r="D780" s="28"/>
    </row>
    <row r="781" spans="1:4" ht="15.75" customHeight="1" x14ac:dyDescent="0.3">
      <c r="A781" s="28"/>
      <c r="B781" s="28"/>
      <c r="C781" s="28"/>
      <c r="D781" s="28"/>
    </row>
    <row r="782" spans="1:4" ht="15.75" customHeight="1" x14ac:dyDescent="0.3">
      <c r="A782" s="28"/>
      <c r="B782" s="28"/>
      <c r="C782" s="28"/>
      <c r="D782" s="28"/>
    </row>
    <row r="783" spans="1:4" ht="15.75" customHeight="1" x14ac:dyDescent="0.3">
      <c r="A783" s="28"/>
      <c r="B783" s="28"/>
      <c r="C783" s="28"/>
      <c r="D783" s="28"/>
    </row>
    <row r="784" spans="1:4" ht="15.75" customHeight="1" x14ac:dyDescent="0.3">
      <c r="A784" s="28"/>
      <c r="B784" s="28"/>
      <c r="C784" s="28"/>
      <c r="D784" s="28"/>
    </row>
    <row r="785" spans="1:4" ht="15.75" customHeight="1" x14ac:dyDescent="0.3">
      <c r="A785" s="28"/>
      <c r="B785" s="28"/>
      <c r="C785" s="28"/>
      <c r="D785" s="28"/>
    </row>
    <row r="786" spans="1:4" ht="15.75" customHeight="1" x14ac:dyDescent="0.3">
      <c r="A786" s="28"/>
      <c r="B786" s="28"/>
      <c r="C786" s="28"/>
      <c r="D786" s="28"/>
    </row>
    <row r="787" spans="1:4" ht="15.75" customHeight="1" x14ac:dyDescent="0.3">
      <c r="A787" s="28"/>
      <c r="B787" s="28"/>
      <c r="C787" s="28"/>
      <c r="D787" s="28"/>
    </row>
    <row r="788" spans="1:4" ht="15.75" customHeight="1" x14ac:dyDescent="0.3">
      <c r="A788" s="28"/>
      <c r="B788" s="28"/>
      <c r="C788" s="28"/>
      <c r="D788" s="28"/>
    </row>
    <row r="789" spans="1:4" ht="15.75" customHeight="1" x14ac:dyDescent="0.3">
      <c r="A789" s="28"/>
      <c r="B789" s="28"/>
      <c r="C789" s="28"/>
      <c r="D789" s="28"/>
    </row>
    <row r="790" spans="1:4" ht="15.75" customHeight="1" x14ac:dyDescent="0.3">
      <c r="A790" s="28"/>
      <c r="B790" s="28"/>
      <c r="C790" s="28"/>
      <c r="D790" s="28"/>
    </row>
    <row r="791" spans="1:4" ht="15.75" customHeight="1" x14ac:dyDescent="0.3">
      <c r="A791" s="28"/>
      <c r="B791" s="28"/>
      <c r="C791" s="28"/>
      <c r="D791" s="28"/>
    </row>
    <row r="792" spans="1:4" ht="15.75" customHeight="1" x14ac:dyDescent="0.3">
      <c r="A792" s="28"/>
      <c r="B792" s="28"/>
      <c r="C792" s="28"/>
      <c r="D792" s="28"/>
    </row>
    <row r="793" spans="1:4" ht="15.75" customHeight="1" x14ac:dyDescent="0.3">
      <c r="A793" s="28"/>
      <c r="B793" s="28"/>
      <c r="C793" s="28"/>
      <c r="D793" s="28"/>
    </row>
    <row r="794" spans="1:4" ht="15.75" customHeight="1" x14ac:dyDescent="0.3">
      <c r="A794" s="28"/>
      <c r="B794" s="28"/>
      <c r="C794" s="28"/>
      <c r="D794" s="28"/>
    </row>
    <row r="795" spans="1:4" ht="15.75" customHeight="1" x14ac:dyDescent="0.3">
      <c r="A795" s="28"/>
      <c r="B795" s="28"/>
      <c r="C795" s="28"/>
      <c r="D795" s="28"/>
    </row>
    <row r="796" spans="1:4" ht="15.75" customHeight="1" x14ac:dyDescent="0.3">
      <c r="A796" s="28"/>
      <c r="B796" s="28"/>
      <c r="C796" s="28"/>
      <c r="D796" s="28"/>
    </row>
    <row r="797" spans="1:4" ht="15.75" customHeight="1" x14ac:dyDescent="0.3">
      <c r="A797" s="28"/>
      <c r="B797" s="28"/>
      <c r="C797" s="28"/>
      <c r="D797" s="28"/>
    </row>
    <row r="798" spans="1:4" ht="15.75" customHeight="1" x14ac:dyDescent="0.3">
      <c r="A798" s="28"/>
      <c r="B798" s="28"/>
      <c r="C798" s="28"/>
      <c r="D798" s="28"/>
    </row>
    <row r="799" spans="1:4" ht="15.75" customHeight="1" x14ac:dyDescent="0.3">
      <c r="A799" s="28"/>
      <c r="B799" s="28"/>
      <c r="C799" s="28"/>
      <c r="D799" s="28"/>
    </row>
    <row r="800" spans="1:4" ht="15.75" customHeight="1" x14ac:dyDescent="0.3">
      <c r="A800" s="28"/>
      <c r="B800" s="28"/>
      <c r="C800" s="28"/>
      <c r="D800" s="28"/>
    </row>
    <row r="801" spans="1:4" ht="15.75" customHeight="1" x14ac:dyDescent="0.3">
      <c r="A801" s="28"/>
      <c r="B801" s="28"/>
      <c r="C801" s="28"/>
      <c r="D801" s="28"/>
    </row>
    <row r="802" spans="1:4" ht="15.75" customHeight="1" x14ac:dyDescent="0.3">
      <c r="A802" s="28"/>
      <c r="B802" s="28"/>
      <c r="C802" s="28"/>
      <c r="D802" s="28"/>
    </row>
    <row r="803" spans="1:4" ht="15.75" customHeight="1" x14ac:dyDescent="0.3">
      <c r="A803" s="28"/>
      <c r="B803" s="28"/>
      <c r="C803" s="28"/>
      <c r="D803" s="28"/>
    </row>
    <row r="804" spans="1:4" ht="15.75" customHeight="1" x14ac:dyDescent="0.3">
      <c r="A804" s="28"/>
      <c r="B804" s="28"/>
      <c r="C804" s="28"/>
      <c r="D804" s="28"/>
    </row>
    <row r="805" spans="1:4" ht="15.75" customHeight="1" x14ac:dyDescent="0.3">
      <c r="A805" s="28"/>
      <c r="B805" s="28"/>
      <c r="C805" s="28"/>
      <c r="D805" s="28"/>
    </row>
    <row r="806" spans="1:4" ht="15.75" customHeight="1" x14ac:dyDescent="0.3">
      <c r="A806" s="28"/>
      <c r="B806" s="28"/>
      <c r="C806" s="28"/>
      <c r="D806" s="28"/>
    </row>
    <row r="807" spans="1:4" ht="15.75" customHeight="1" x14ac:dyDescent="0.3">
      <c r="A807" s="28"/>
      <c r="B807" s="28"/>
      <c r="C807" s="28"/>
      <c r="D807" s="28"/>
    </row>
    <row r="808" spans="1:4" ht="15.75" customHeight="1" x14ac:dyDescent="0.3">
      <c r="A808" s="28"/>
      <c r="B808" s="28"/>
      <c r="C808" s="28"/>
      <c r="D808" s="28"/>
    </row>
    <row r="809" spans="1:4" ht="15.75" customHeight="1" x14ac:dyDescent="0.3">
      <c r="A809" s="28"/>
      <c r="B809" s="28"/>
      <c r="C809" s="28"/>
      <c r="D809" s="28"/>
    </row>
    <row r="810" spans="1:4" ht="15.75" customHeight="1" x14ac:dyDescent="0.3">
      <c r="A810" s="28"/>
      <c r="B810" s="28"/>
      <c r="C810" s="28"/>
      <c r="D810" s="28"/>
    </row>
    <row r="811" spans="1:4" ht="15.75" customHeight="1" x14ac:dyDescent="0.3">
      <c r="A811" s="28"/>
      <c r="B811" s="28"/>
      <c r="C811" s="28"/>
      <c r="D811" s="28"/>
    </row>
    <row r="812" spans="1:4" ht="15.75" customHeight="1" x14ac:dyDescent="0.3">
      <c r="A812" s="28"/>
      <c r="B812" s="28"/>
      <c r="C812" s="28"/>
      <c r="D812" s="28"/>
    </row>
    <row r="813" spans="1:4" ht="15.75" customHeight="1" x14ac:dyDescent="0.3">
      <c r="A813" s="28"/>
      <c r="B813" s="28"/>
      <c r="C813" s="28"/>
      <c r="D813" s="28"/>
    </row>
    <row r="814" spans="1:4" ht="15.75" customHeight="1" x14ac:dyDescent="0.3">
      <c r="A814" s="28"/>
      <c r="B814" s="28"/>
      <c r="C814" s="28"/>
      <c r="D814" s="28"/>
    </row>
    <row r="815" spans="1:4" ht="15.75" customHeight="1" x14ac:dyDescent="0.3">
      <c r="A815" s="28"/>
      <c r="B815" s="28"/>
      <c r="C815" s="28"/>
      <c r="D815" s="28"/>
    </row>
    <row r="816" spans="1:4" ht="15.75" customHeight="1" x14ac:dyDescent="0.3">
      <c r="A816" s="28"/>
      <c r="B816" s="28"/>
      <c r="C816" s="28"/>
      <c r="D816" s="28"/>
    </row>
    <row r="817" spans="1:4" ht="15.75" customHeight="1" x14ac:dyDescent="0.3">
      <c r="A817" s="28"/>
      <c r="B817" s="28"/>
      <c r="C817" s="28"/>
      <c r="D817" s="28"/>
    </row>
    <row r="818" spans="1:4" ht="15.75" customHeight="1" x14ac:dyDescent="0.3">
      <c r="A818" s="28"/>
      <c r="B818" s="28"/>
      <c r="C818" s="28"/>
      <c r="D818" s="28"/>
    </row>
    <row r="819" spans="1:4" ht="15.75" customHeight="1" x14ac:dyDescent="0.3">
      <c r="A819" s="28"/>
      <c r="B819" s="28"/>
      <c r="C819" s="28"/>
      <c r="D819" s="28"/>
    </row>
    <row r="820" spans="1:4" ht="15.75" customHeight="1" x14ac:dyDescent="0.3">
      <c r="A820" s="28"/>
      <c r="B820" s="28"/>
      <c r="C820" s="28"/>
      <c r="D820" s="28"/>
    </row>
    <row r="821" spans="1:4" ht="15.75" customHeight="1" x14ac:dyDescent="0.3">
      <c r="A821" s="28"/>
      <c r="B821" s="28"/>
      <c r="C821" s="28"/>
      <c r="D821" s="28"/>
    </row>
    <row r="822" spans="1:4" ht="15.75" customHeight="1" x14ac:dyDescent="0.3">
      <c r="A822" s="28"/>
      <c r="B822" s="28"/>
      <c r="C822" s="28"/>
      <c r="D822" s="28"/>
    </row>
    <row r="823" spans="1:4" ht="15.75" customHeight="1" x14ac:dyDescent="0.3">
      <c r="A823" s="28"/>
      <c r="B823" s="28"/>
      <c r="C823" s="28"/>
      <c r="D823" s="28"/>
    </row>
    <row r="824" spans="1:4" ht="15.75" customHeight="1" x14ac:dyDescent="0.3">
      <c r="A824" s="28"/>
      <c r="B824" s="28"/>
      <c r="C824" s="28"/>
      <c r="D824" s="28"/>
    </row>
    <row r="825" spans="1:4" ht="15.75" customHeight="1" x14ac:dyDescent="0.3">
      <c r="A825" s="28"/>
      <c r="B825" s="28"/>
      <c r="C825" s="28"/>
      <c r="D825" s="28"/>
    </row>
    <row r="826" spans="1:4" ht="15.75" customHeight="1" x14ac:dyDescent="0.3">
      <c r="A826" s="28"/>
      <c r="B826" s="28"/>
      <c r="C826" s="28"/>
      <c r="D826" s="28"/>
    </row>
    <row r="827" spans="1:4" ht="15.75" customHeight="1" x14ac:dyDescent="0.3">
      <c r="A827" s="28"/>
      <c r="B827" s="28"/>
      <c r="C827" s="28"/>
      <c r="D827" s="28"/>
    </row>
    <row r="828" spans="1:4" ht="15.75" customHeight="1" x14ac:dyDescent="0.3">
      <c r="A828" s="28"/>
      <c r="B828" s="28"/>
      <c r="C828" s="28"/>
      <c r="D828" s="28"/>
    </row>
    <row r="829" spans="1:4" ht="15.75" customHeight="1" x14ac:dyDescent="0.3">
      <c r="A829" s="28"/>
      <c r="B829" s="28"/>
      <c r="C829" s="28"/>
      <c r="D829" s="28"/>
    </row>
    <row r="830" spans="1:4" ht="15.75" customHeight="1" x14ac:dyDescent="0.3">
      <c r="A830" s="28"/>
      <c r="B830" s="28"/>
      <c r="C830" s="28"/>
      <c r="D830" s="28"/>
    </row>
    <row r="831" spans="1:4" ht="15.75" customHeight="1" x14ac:dyDescent="0.3">
      <c r="A831" s="28"/>
      <c r="B831" s="28"/>
      <c r="C831" s="28"/>
      <c r="D831" s="28"/>
    </row>
    <row r="832" spans="1:4" ht="15.75" customHeight="1" x14ac:dyDescent="0.3">
      <c r="A832" s="28"/>
      <c r="B832" s="28"/>
      <c r="C832" s="28"/>
      <c r="D832" s="28"/>
    </row>
    <row r="833" spans="1:4" ht="15.75" customHeight="1" x14ac:dyDescent="0.3">
      <c r="A833" s="28"/>
      <c r="B833" s="28"/>
      <c r="C833" s="28"/>
      <c r="D833" s="28"/>
    </row>
    <row r="834" spans="1:4" ht="15.75" customHeight="1" x14ac:dyDescent="0.3">
      <c r="A834" s="28"/>
      <c r="B834" s="28"/>
      <c r="C834" s="28"/>
      <c r="D834" s="28"/>
    </row>
    <row r="835" spans="1:4" ht="15.75" customHeight="1" x14ac:dyDescent="0.3">
      <c r="A835" s="28"/>
      <c r="B835" s="28"/>
      <c r="C835" s="28"/>
      <c r="D835" s="28"/>
    </row>
    <row r="836" spans="1:4" ht="15.75" customHeight="1" x14ac:dyDescent="0.3">
      <c r="A836" s="28"/>
      <c r="B836" s="28"/>
      <c r="C836" s="28"/>
      <c r="D836" s="28"/>
    </row>
    <row r="837" spans="1:4" ht="15.75" customHeight="1" x14ac:dyDescent="0.3">
      <c r="A837" s="28"/>
      <c r="B837" s="28"/>
      <c r="C837" s="28"/>
      <c r="D837" s="28"/>
    </row>
    <row r="838" spans="1:4" ht="15.75" customHeight="1" x14ac:dyDescent="0.3">
      <c r="A838" s="28"/>
      <c r="B838" s="28"/>
      <c r="C838" s="28"/>
      <c r="D838" s="28"/>
    </row>
    <row r="839" spans="1:4" ht="15.75" customHeight="1" x14ac:dyDescent="0.3">
      <c r="A839" s="28"/>
      <c r="B839" s="28"/>
      <c r="C839" s="28"/>
      <c r="D839" s="28"/>
    </row>
    <row r="840" spans="1:4" ht="15.75" customHeight="1" x14ac:dyDescent="0.3">
      <c r="A840" s="28"/>
      <c r="B840" s="28"/>
      <c r="C840" s="28"/>
      <c r="D840" s="28"/>
    </row>
    <row r="841" spans="1:4" ht="15.75" customHeight="1" x14ac:dyDescent="0.3">
      <c r="A841" s="28"/>
      <c r="B841" s="28"/>
      <c r="C841" s="28"/>
      <c r="D841" s="28"/>
    </row>
    <row r="842" spans="1:4" ht="15.75" customHeight="1" x14ac:dyDescent="0.3">
      <c r="A842" s="28"/>
      <c r="B842" s="28"/>
      <c r="C842" s="28"/>
      <c r="D842" s="28"/>
    </row>
    <row r="843" spans="1:4" ht="15.75" customHeight="1" x14ac:dyDescent="0.3">
      <c r="A843" s="28"/>
      <c r="B843" s="28"/>
      <c r="C843" s="28"/>
      <c r="D843" s="28"/>
    </row>
    <row r="844" spans="1:4" ht="15.75" customHeight="1" x14ac:dyDescent="0.3">
      <c r="A844" s="28"/>
      <c r="B844" s="28"/>
      <c r="C844" s="28"/>
      <c r="D844" s="28"/>
    </row>
    <row r="845" spans="1:4" ht="15.75" customHeight="1" x14ac:dyDescent="0.3">
      <c r="A845" s="28"/>
      <c r="B845" s="28"/>
      <c r="C845" s="28"/>
      <c r="D845" s="28"/>
    </row>
    <row r="846" spans="1:4" ht="15.75" customHeight="1" x14ac:dyDescent="0.3">
      <c r="A846" s="28"/>
      <c r="B846" s="28"/>
      <c r="C846" s="28"/>
      <c r="D846" s="28"/>
    </row>
    <row r="847" spans="1:4" ht="15.75" customHeight="1" x14ac:dyDescent="0.3">
      <c r="A847" s="28"/>
      <c r="B847" s="28"/>
      <c r="C847" s="28"/>
      <c r="D847" s="28"/>
    </row>
    <row r="848" spans="1:4" ht="15.75" customHeight="1" x14ac:dyDescent="0.3">
      <c r="A848" s="28"/>
      <c r="B848" s="28"/>
      <c r="C848" s="28"/>
      <c r="D848" s="28"/>
    </row>
    <row r="849" spans="1:4" ht="15.75" customHeight="1" x14ac:dyDescent="0.3">
      <c r="A849" s="28"/>
      <c r="B849" s="28"/>
      <c r="C849" s="28"/>
      <c r="D849" s="28"/>
    </row>
    <row r="850" spans="1:4" ht="15.75" customHeight="1" x14ac:dyDescent="0.3">
      <c r="A850" s="28"/>
      <c r="B850" s="28"/>
      <c r="C850" s="28"/>
      <c r="D850" s="28"/>
    </row>
    <row r="851" spans="1:4" ht="15.75" customHeight="1" x14ac:dyDescent="0.3">
      <c r="A851" s="28"/>
      <c r="B851" s="28"/>
      <c r="C851" s="28"/>
      <c r="D851" s="28"/>
    </row>
    <row r="852" spans="1:4" ht="15.75" customHeight="1" x14ac:dyDescent="0.3">
      <c r="A852" s="28"/>
      <c r="B852" s="28"/>
      <c r="C852" s="28"/>
      <c r="D852" s="28"/>
    </row>
    <row r="853" spans="1:4" ht="15.75" customHeight="1" x14ac:dyDescent="0.3">
      <c r="A853" s="28"/>
      <c r="B853" s="28"/>
      <c r="C853" s="28"/>
      <c r="D853" s="28"/>
    </row>
    <row r="854" spans="1:4" ht="15.75" customHeight="1" x14ac:dyDescent="0.3">
      <c r="A854" s="28"/>
      <c r="B854" s="28"/>
      <c r="C854" s="28"/>
      <c r="D854" s="28"/>
    </row>
    <row r="855" spans="1:4" ht="15.75" customHeight="1" x14ac:dyDescent="0.3">
      <c r="A855" s="28"/>
      <c r="B855" s="28"/>
      <c r="C855" s="28"/>
      <c r="D855" s="28"/>
    </row>
    <row r="856" spans="1:4" ht="15.75" customHeight="1" x14ac:dyDescent="0.3">
      <c r="A856" s="28"/>
      <c r="B856" s="28"/>
      <c r="C856" s="28"/>
      <c r="D856" s="28"/>
    </row>
    <row r="857" spans="1:4" ht="15.75" customHeight="1" x14ac:dyDescent="0.3">
      <c r="A857" s="28"/>
      <c r="B857" s="28"/>
      <c r="C857" s="28"/>
      <c r="D857" s="28"/>
    </row>
    <row r="858" spans="1:4" ht="15.75" customHeight="1" x14ac:dyDescent="0.3">
      <c r="A858" s="28"/>
      <c r="B858" s="28"/>
      <c r="C858" s="28"/>
      <c r="D858" s="28"/>
    </row>
    <row r="859" spans="1:4" ht="15.75" customHeight="1" x14ac:dyDescent="0.3">
      <c r="A859" s="28"/>
      <c r="B859" s="28"/>
      <c r="C859" s="28"/>
      <c r="D859" s="28"/>
    </row>
    <row r="860" spans="1:4" ht="15.75" customHeight="1" x14ac:dyDescent="0.3">
      <c r="A860" s="28"/>
      <c r="B860" s="28"/>
      <c r="C860" s="28"/>
      <c r="D860" s="28"/>
    </row>
    <row r="861" spans="1:4" ht="15.75" customHeight="1" x14ac:dyDescent="0.3">
      <c r="A861" s="28"/>
      <c r="B861" s="28"/>
      <c r="C861" s="28"/>
      <c r="D861" s="28"/>
    </row>
    <row r="862" spans="1:4" ht="15.75" customHeight="1" x14ac:dyDescent="0.3">
      <c r="A862" s="28"/>
      <c r="B862" s="28"/>
      <c r="C862" s="28"/>
      <c r="D862" s="28"/>
    </row>
    <row r="863" spans="1:4" ht="15.75" customHeight="1" x14ac:dyDescent="0.3">
      <c r="A863" s="28"/>
      <c r="B863" s="28"/>
      <c r="C863" s="28"/>
      <c r="D863" s="28"/>
    </row>
    <row r="864" spans="1:4" ht="15.75" customHeight="1" x14ac:dyDescent="0.3">
      <c r="A864" s="28"/>
      <c r="B864" s="28"/>
      <c r="C864" s="28"/>
      <c r="D864" s="28"/>
    </row>
    <row r="865" spans="1:4" ht="15.75" customHeight="1" x14ac:dyDescent="0.3">
      <c r="A865" s="28"/>
      <c r="B865" s="28"/>
      <c r="C865" s="28"/>
      <c r="D865" s="28"/>
    </row>
    <row r="866" spans="1:4" ht="15.75" customHeight="1" x14ac:dyDescent="0.3">
      <c r="A866" s="28"/>
      <c r="B866" s="28"/>
      <c r="C866" s="28"/>
      <c r="D866" s="28"/>
    </row>
    <row r="867" spans="1:4" ht="15.75" customHeight="1" x14ac:dyDescent="0.3">
      <c r="A867" s="28"/>
      <c r="B867" s="28"/>
      <c r="C867" s="28"/>
      <c r="D867" s="28"/>
    </row>
    <row r="868" spans="1:4" ht="15.75" customHeight="1" x14ac:dyDescent="0.3">
      <c r="A868" s="28"/>
      <c r="B868" s="28"/>
      <c r="C868" s="28"/>
      <c r="D868" s="28"/>
    </row>
    <row r="869" spans="1:4" ht="15.75" customHeight="1" x14ac:dyDescent="0.3">
      <c r="A869" s="28"/>
      <c r="B869" s="28"/>
      <c r="C869" s="28"/>
      <c r="D869" s="28"/>
    </row>
    <row r="870" spans="1:4" ht="15.75" customHeight="1" x14ac:dyDescent="0.3">
      <c r="A870" s="28"/>
      <c r="B870" s="28"/>
      <c r="C870" s="28"/>
      <c r="D870" s="28"/>
    </row>
    <row r="871" spans="1:4" ht="15.75" customHeight="1" x14ac:dyDescent="0.3">
      <c r="A871" s="28"/>
      <c r="B871" s="28"/>
      <c r="C871" s="28"/>
      <c r="D871" s="28"/>
    </row>
    <row r="872" spans="1:4" ht="15.75" customHeight="1" x14ac:dyDescent="0.3">
      <c r="A872" s="28"/>
      <c r="B872" s="28"/>
      <c r="C872" s="28"/>
      <c r="D872" s="28"/>
    </row>
    <row r="873" spans="1:4" ht="15.75" customHeight="1" x14ac:dyDescent="0.3">
      <c r="A873" s="28"/>
      <c r="B873" s="28"/>
      <c r="C873" s="28"/>
      <c r="D873" s="28"/>
    </row>
    <row r="874" spans="1:4" ht="15.75" customHeight="1" x14ac:dyDescent="0.3">
      <c r="A874" s="28"/>
      <c r="B874" s="28"/>
      <c r="C874" s="28"/>
      <c r="D874" s="28"/>
    </row>
    <row r="875" spans="1:4" ht="15.75" customHeight="1" x14ac:dyDescent="0.3">
      <c r="A875" s="28"/>
      <c r="B875" s="28"/>
      <c r="C875" s="28"/>
      <c r="D875" s="28"/>
    </row>
    <row r="876" spans="1:4" ht="15.75" customHeight="1" x14ac:dyDescent="0.3">
      <c r="A876" s="28"/>
      <c r="B876" s="28"/>
      <c r="C876" s="28"/>
      <c r="D876" s="28"/>
    </row>
    <row r="877" spans="1:4" ht="15.75" customHeight="1" x14ac:dyDescent="0.3">
      <c r="A877" s="28"/>
      <c r="B877" s="28"/>
      <c r="C877" s="28"/>
      <c r="D877" s="28"/>
    </row>
    <row r="878" spans="1:4" ht="15.75" customHeight="1" x14ac:dyDescent="0.3">
      <c r="A878" s="28"/>
      <c r="B878" s="28"/>
      <c r="C878" s="28"/>
      <c r="D878" s="28"/>
    </row>
    <row r="879" spans="1:4" ht="15.75" customHeight="1" x14ac:dyDescent="0.3">
      <c r="A879" s="28"/>
      <c r="B879" s="28"/>
      <c r="C879" s="28"/>
      <c r="D879" s="28"/>
    </row>
    <row r="880" spans="1:4" ht="15.75" customHeight="1" x14ac:dyDescent="0.3">
      <c r="A880" s="28"/>
      <c r="B880" s="28"/>
      <c r="C880" s="28"/>
      <c r="D880" s="28"/>
    </row>
    <row r="881" spans="1:4" ht="15.75" customHeight="1" x14ac:dyDescent="0.3">
      <c r="A881" s="28"/>
      <c r="B881" s="28"/>
      <c r="C881" s="28"/>
      <c r="D881" s="28"/>
    </row>
    <row r="882" spans="1:4" ht="15.75" customHeight="1" x14ac:dyDescent="0.3">
      <c r="A882" s="28"/>
      <c r="B882" s="28"/>
      <c r="C882" s="28"/>
      <c r="D882" s="28"/>
    </row>
    <row r="883" spans="1:4" ht="15.75" customHeight="1" x14ac:dyDescent="0.3">
      <c r="A883" s="28"/>
      <c r="B883" s="28"/>
      <c r="C883" s="28"/>
      <c r="D883" s="28"/>
    </row>
    <row r="884" spans="1:4" ht="15.75" customHeight="1" x14ac:dyDescent="0.3">
      <c r="A884" s="28"/>
      <c r="B884" s="28"/>
      <c r="C884" s="28"/>
      <c r="D884" s="28"/>
    </row>
    <row r="885" spans="1:4" ht="15.75" customHeight="1" x14ac:dyDescent="0.3">
      <c r="A885" s="28"/>
      <c r="B885" s="28"/>
      <c r="C885" s="28"/>
      <c r="D885" s="28"/>
    </row>
    <row r="886" spans="1:4" ht="15.75" customHeight="1" x14ac:dyDescent="0.3">
      <c r="A886" s="28"/>
      <c r="B886" s="28"/>
      <c r="C886" s="28"/>
      <c r="D886" s="28"/>
    </row>
    <row r="887" spans="1:4" ht="15.75" customHeight="1" x14ac:dyDescent="0.3">
      <c r="A887" s="28"/>
      <c r="B887" s="28"/>
      <c r="C887" s="28"/>
      <c r="D887" s="28"/>
    </row>
    <row r="888" spans="1:4" ht="15.75" customHeight="1" x14ac:dyDescent="0.3">
      <c r="A888" s="28"/>
      <c r="B888" s="28"/>
      <c r="C888" s="28"/>
      <c r="D888" s="28"/>
    </row>
    <row r="889" spans="1:4" ht="15.75" customHeight="1" x14ac:dyDescent="0.3">
      <c r="A889" s="28"/>
      <c r="B889" s="28"/>
      <c r="C889" s="28"/>
      <c r="D889" s="28"/>
    </row>
    <row r="890" spans="1:4" ht="15.75" customHeight="1" x14ac:dyDescent="0.3">
      <c r="A890" s="28"/>
      <c r="B890" s="28"/>
      <c r="C890" s="28"/>
      <c r="D890" s="28"/>
    </row>
    <row r="891" spans="1:4" ht="15.75" customHeight="1" x14ac:dyDescent="0.3">
      <c r="A891" s="28"/>
      <c r="B891" s="28"/>
      <c r="C891" s="28"/>
      <c r="D891" s="28"/>
    </row>
    <row r="892" spans="1:4" ht="15.75" customHeight="1" x14ac:dyDescent="0.3">
      <c r="A892" s="28"/>
      <c r="B892" s="28"/>
      <c r="C892" s="28"/>
      <c r="D892" s="28"/>
    </row>
    <row r="893" spans="1:4" ht="15.75" customHeight="1" x14ac:dyDescent="0.3">
      <c r="A893" s="28"/>
      <c r="B893" s="28"/>
      <c r="C893" s="28"/>
      <c r="D893" s="28"/>
    </row>
    <row r="894" spans="1:4" ht="15.75" customHeight="1" x14ac:dyDescent="0.3">
      <c r="A894" s="28"/>
      <c r="B894" s="28"/>
      <c r="C894" s="28"/>
      <c r="D894" s="28"/>
    </row>
    <row r="895" spans="1:4" ht="15.75" customHeight="1" x14ac:dyDescent="0.3">
      <c r="A895" s="28"/>
      <c r="B895" s="28"/>
      <c r="C895" s="28"/>
      <c r="D895" s="28"/>
    </row>
    <row r="896" spans="1:4" ht="15.75" customHeight="1" x14ac:dyDescent="0.3">
      <c r="A896" s="28"/>
      <c r="B896" s="28"/>
      <c r="C896" s="28"/>
      <c r="D896" s="28"/>
    </row>
    <row r="897" spans="1:4" ht="15.75" customHeight="1" x14ac:dyDescent="0.3">
      <c r="A897" s="28"/>
      <c r="B897" s="28"/>
      <c r="C897" s="28"/>
      <c r="D897" s="28"/>
    </row>
    <row r="898" spans="1:4" ht="15.75" customHeight="1" x14ac:dyDescent="0.3">
      <c r="A898" s="28"/>
      <c r="B898" s="28"/>
      <c r="C898" s="28"/>
      <c r="D898" s="28"/>
    </row>
    <row r="899" spans="1:4" ht="15.75" customHeight="1" x14ac:dyDescent="0.3">
      <c r="A899" s="28"/>
      <c r="B899" s="28"/>
      <c r="C899" s="28"/>
      <c r="D899" s="28"/>
    </row>
    <row r="900" spans="1:4" ht="15.75" customHeight="1" x14ac:dyDescent="0.3">
      <c r="A900" s="28"/>
      <c r="B900" s="28"/>
      <c r="C900" s="28"/>
      <c r="D900" s="28"/>
    </row>
    <row r="901" spans="1:4" ht="15.75" customHeight="1" x14ac:dyDescent="0.3">
      <c r="A901" s="28"/>
      <c r="B901" s="28"/>
      <c r="C901" s="28"/>
      <c r="D901" s="28"/>
    </row>
    <row r="902" spans="1:4" ht="15.75" customHeight="1" x14ac:dyDescent="0.3">
      <c r="A902" s="28"/>
      <c r="B902" s="28"/>
      <c r="C902" s="28"/>
      <c r="D902" s="28"/>
    </row>
    <row r="903" spans="1:4" ht="15.75" customHeight="1" x14ac:dyDescent="0.3">
      <c r="A903" s="28"/>
      <c r="B903" s="28"/>
      <c r="C903" s="28"/>
      <c r="D903" s="28"/>
    </row>
    <row r="904" spans="1:4" ht="15.75" customHeight="1" x14ac:dyDescent="0.3">
      <c r="A904" s="28"/>
      <c r="B904" s="28"/>
      <c r="C904" s="28"/>
      <c r="D904" s="28"/>
    </row>
    <row r="905" spans="1:4" ht="15.75" customHeight="1" x14ac:dyDescent="0.3">
      <c r="A905" s="28"/>
      <c r="B905" s="28"/>
      <c r="C905" s="28"/>
      <c r="D905" s="28"/>
    </row>
    <row r="906" spans="1:4" ht="15.75" customHeight="1" x14ac:dyDescent="0.3">
      <c r="A906" s="28"/>
      <c r="B906" s="28"/>
      <c r="C906" s="28"/>
      <c r="D906" s="28"/>
    </row>
    <row r="907" spans="1:4" ht="15.75" customHeight="1" x14ac:dyDescent="0.3">
      <c r="A907" s="28"/>
      <c r="B907" s="28"/>
      <c r="C907" s="28"/>
      <c r="D907" s="28"/>
    </row>
    <row r="908" spans="1:4" ht="15.75" customHeight="1" x14ac:dyDescent="0.3">
      <c r="A908" s="28"/>
      <c r="B908" s="28"/>
      <c r="C908" s="28"/>
      <c r="D908" s="28"/>
    </row>
    <row r="909" spans="1:4" ht="15.75" customHeight="1" x14ac:dyDescent="0.3">
      <c r="A909" s="28"/>
      <c r="B909" s="28"/>
      <c r="C909" s="28"/>
      <c r="D909" s="28"/>
    </row>
    <row r="910" spans="1:4" ht="15.75" customHeight="1" x14ac:dyDescent="0.3">
      <c r="A910" s="28"/>
      <c r="B910" s="28"/>
      <c r="C910" s="28"/>
      <c r="D910" s="28"/>
    </row>
    <row r="911" spans="1:4" ht="15.75" customHeight="1" x14ac:dyDescent="0.3">
      <c r="A911" s="28"/>
      <c r="B911" s="28"/>
      <c r="C911" s="28"/>
      <c r="D911" s="28"/>
    </row>
    <row r="912" spans="1:4" ht="15.75" customHeight="1" x14ac:dyDescent="0.3">
      <c r="A912" s="28"/>
      <c r="B912" s="28"/>
      <c r="C912" s="28"/>
      <c r="D912" s="28"/>
    </row>
    <row r="913" spans="1:4" ht="15.75" customHeight="1" x14ac:dyDescent="0.3">
      <c r="A913" s="28"/>
      <c r="B913" s="28"/>
      <c r="C913" s="28"/>
      <c r="D913" s="28"/>
    </row>
    <row r="914" spans="1:4" ht="15.75" customHeight="1" x14ac:dyDescent="0.3">
      <c r="A914" s="28"/>
      <c r="B914" s="28"/>
      <c r="C914" s="28"/>
      <c r="D914" s="28"/>
    </row>
    <row r="915" spans="1:4" ht="15.75" customHeight="1" x14ac:dyDescent="0.3">
      <c r="A915" s="28"/>
      <c r="B915" s="28"/>
      <c r="C915" s="28"/>
      <c r="D915" s="28"/>
    </row>
    <row r="916" spans="1:4" ht="15.75" customHeight="1" x14ac:dyDescent="0.3">
      <c r="A916" s="28"/>
      <c r="B916" s="28"/>
      <c r="C916" s="28"/>
      <c r="D916" s="28"/>
    </row>
    <row r="917" spans="1:4" ht="15.75" customHeight="1" x14ac:dyDescent="0.3">
      <c r="A917" s="28"/>
      <c r="B917" s="28"/>
      <c r="C917" s="28"/>
      <c r="D917" s="28"/>
    </row>
    <row r="918" spans="1:4" ht="15.75" customHeight="1" x14ac:dyDescent="0.3">
      <c r="A918" s="28"/>
      <c r="B918" s="28"/>
      <c r="C918" s="28"/>
      <c r="D918" s="28"/>
    </row>
    <row r="919" spans="1:4" ht="15.75" customHeight="1" x14ac:dyDescent="0.3">
      <c r="A919" s="28"/>
      <c r="B919" s="28"/>
      <c r="C919" s="28"/>
      <c r="D919" s="28"/>
    </row>
    <row r="920" spans="1:4" ht="15.75" customHeight="1" x14ac:dyDescent="0.3">
      <c r="A920" s="28"/>
      <c r="B920" s="28"/>
      <c r="C920" s="28"/>
      <c r="D920" s="28"/>
    </row>
    <row r="921" spans="1:4" ht="15.75" customHeight="1" x14ac:dyDescent="0.3">
      <c r="A921" s="28"/>
      <c r="B921" s="28"/>
      <c r="C921" s="28"/>
      <c r="D921" s="28"/>
    </row>
    <row r="922" spans="1:4" ht="15.75" customHeight="1" x14ac:dyDescent="0.3">
      <c r="A922" s="28"/>
      <c r="B922" s="28"/>
      <c r="C922" s="28"/>
      <c r="D922" s="28"/>
    </row>
    <row r="923" spans="1:4" ht="15.75" customHeight="1" x14ac:dyDescent="0.3">
      <c r="A923" s="28"/>
      <c r="B923" s="28"/>
      <c r="C923" s="28"/>
      <c r="D923" s="28"/>
    </row>
    <row r="924" spans="1:4" ht="15.75" customHeight="1" x14ac:dyDescent="0.3">
      <c r="A924" s="28"/>
      <c r="B924" s="28"/>
      <c r="C924" s="28"/>
      <c r="D924" s="28"/>
    </row>
    <row r="925" spans="1:4" ht="15.75" customHeight="1" x14ac:dyDescent="0.3">
      <c r="A925" s="28"/>
      <c r="B925" s="28"/>
      <c r="C925" s="28"/>
      <c r="D925" s="28"/>
    </row>
    <row r="926" spans="1:4" ht="15.75" customHeight="1" x14ac:dyDescent="0.3">
      <c r="A926" s="28"/>
      <c r="B926" s="28"/>
      <c r="C926" s="28"/>
      <c r="D926" s="28"/>
    </row>
    <row r="927" spans="1:4" ht="15.75" customHeight="1" x14ac:dyDescent="0.3">
      <c r="A927" s="28"/>
      <c r="B927" s="28"/>
      <c r="C927" s="28"/>
      <c r="D927" s="28"/>
    </row>
    <row r="928" spans="1:4" ht="15.75" customHeight="1" x14ac:dyDescent="0.3">
      <c r="A928" s="28"/>
      <c r="B928" s="28"/>
      <c r="C928" s="28"/>
      <c r="D928" s="28"/>
    </row>
    <row r="929" spans="1:4" ht="15.75" customHeight="1" x14ac:dyDescent="0.3">
      <c r="A929" s="28"/>
      <c r="B929" s="28"/>
      <c r="C929" s="28"/>
      <c r="D929" s="28"/>
    </row>
    <row r="930" spans="1:4" ht="15.75" customHeight="1" x14ac:dyDescent="0.3">
      <c r="A930" s="28"/>
      <c r="B930" s="28"/>
      <c r="C930" s="28"/>
      <c r="D930" s="28"/>
    </row>
    <row r="931" spans="1:4" ht="15.75" customHeight="1" x14ac:dyDescent="0.3">
      <c r="A931" s="28"/>
      <c r="B931" s="28"/>
      <c r="C931" s="28"/>
      <c r="D931" s="28"/>
    </row>
    <row r="932" spans="1:4" ht="15.75" customHeight="1" x14ac:dyDescent="0.3">
      <c r="A932" s="28"/>
      <c r="B932" s="28"/>
      <c r="C932" s="28"/>
      <c r="D932" s="28"/>
    </row>
    <row r="933" spans="1:4" ht="15.75" customHeight="1" x14ac:dyDescent="0.3">
      <c r="A933" s="28"/>
      <c r="B933" s="28"/>
      <c r="C933" s="28"/>
      <c r="D933" s="28"/>
    </row>
    <row r="934" spans="1:4" ht="15.75" customHeight="1" x14ac:dyDescent="0.3">
      <c r="A934" s="28"/>
      <c r="B934" s="28"/>
      <c r="C934" s="28"/>
      <c r="D934" s="28"/>
    </row>
    <row r="935" spans="1:4" ht="15.75" customHeight="1" x14ac:dyDescent="0.3">
      <c r="A935" s="28"/>
      <c r="B935" s="28"/>
      <c r="C935" s="28"/>
      <c r="D935" s="28"/>
    </row>
    <row r="936" spans="1:4" ht="15.75" customHeight="1" x14ac:dyDescent="0.3">
      <c r="A936" s="28"/>
      <c r="B936" s="28"/>
      <c r="C936" s="28"/>
      <c r="D936" s="28"/>
    </row>
    <row r="937" spans="1:4" ht="15.75" customHeight="1" x14ac:dyDescent="0.3">
      <c r="A937" s="28"/>
      <c r="B937" s="28"/>
      <c r="C937" s="28"/>
      <c r="D937" s="28"/>
    </row>
    <row r="938" spans="1:4" ht="15.75" customHeight="1" x14ac:dyDescent="0.3">
      <c r="A938" s="28"/>
      <c r="B938" s="28"/>
      <c r="C938" s="28"/>
      <c r="D938" s="28"/>
    </row>
    <row r="939" spans="1:4" ht="15.75" customHeight="1" x14ac:dyDescent="0.3">
      <c r="A939" s="28"/>
      <c r="B939" s="28"/>
      <c r="C939" s="28"/>
      <c r="D939" s="28"/>
    </row>
    <row r="940" spans="1:4" ht="15.75" customHeight="1" x14ac:dyDescent="0.3">
      <c r="A940" s="28"/>
      <c r="B940" s="28"/>
      <c r="C940" s="28"/>
      <c r="D940" s="28"/>
    </row>
    <row r="941" spans="1:4" ht="15.75" customHeight="1" x14ac:dyDescent="0.3">
      <c r="A941" s="28"/>
      <c r="B941" s="28"/>
      <c r="C941" s="28"/>
      <c r="D941" s="28"/>
    </row>
    <row r="942" spans="1:4" ht="15.75" customHeight="1" x14ac:dyDescent="0.3">
      <c r="A942" s="28"/>
      <c r="B942" s="28"/>
      <c r="C942" s="28"/>
      <c r="D942" s="28"/>
    </row>
    <row r="943" spans="1:4" ht="15.75" customHeight="1" x14ac:dyDescent="0.3">
      <c r="A943" s="28"/>
      <c r="B943" s="28"/>
      <c r="C943" s="28"/>
      <c r="D943" s="28"/>
    </row>
    <row r="944" spans="1:4" ht="15.75" customHeight="1" x14ac:dyDescent="0.3">
      <c r="A944" s="28"/>
      <c r="B944" s="28"/>
      <c r="C944" s="28"/>
      <c r="D944" s="28"/>
    </row>
    <row r="945" spans="1:4" ht="15.75" customHeight="1" x14ac:dyDescent="0.3">
      <c r="A945" s="28"/>
      <c r="B945" s="28"/>
      <c r="C945" s="28"/>
      <c r="D945" s="28"/>
    </row>
    <row r="946" spans="1:4" ht="15.75" customHeight="1" x14ac:dyDescent="0.3">
      <c r="A946" s="28"/>
      <c r="B946" s="28"/>
      <c r="C946" s="28"/>
      <c r="D946" s="28"/>
    </row>
    <row r="947" spans="1:4" ht="15.75" customHeight="1" x14ac:dyDescent="0.3">
      <c r="A947" s="28"/>
      <c r="B947" s="28"/>
      <c r="C947" s="28"/>
      <c r="D947" s="28"/>
    </row>
    <row r="948" spans="1:4" ht="15.75" customHeight="1" x14ac:dyDescent="0.3">
      <c r="A948" s="28"/>
      <c r="B948" s="28"/>
      <c r="C948" s="28"/>
      <c r="D948" s="28"/>
    </row>
    <row r="949" spans="1:4" ht="15.75" customHeight="1" x14ac:dyDescent="0.3">
      <c r="A949" s="28"/>
      <c r="B949" s="28"/>
      <c r="C949" s="28"/>
      <c r="D949" s="28"/>
    </row>
    <row r="950" spans="1:4" ht="15.75" customHeight="1" x14ac:dyDescent="0.3">
      <c r="A950" s="28"/>
      <c r="B950" s="28"/>
      <c r="C950" s="28"/>
      <c r="D950" s="28"/>
    </row>
    <row r="951" spans="1:4" ht="15.75" customHeight="1" x14ac:dyDescent="0.3">
      <c r="A951" s="28"/>
      <c r="B951" s="28"/>
      <c r="C951" s="28"/>
      <c r="D951" s="28"/>
    </row>
    <row r="952" spans="1:4" ht="15.75" customHeight="1" x14ac:dyDescent="0.3">
      <c r="A952" s="28"/>
      <c r="B952" s="28"/>
      <c r="C952" s="28"/>
      <c r="D952" s="28"/>
    </row>
    <row r="953" spans="1:4" ht="15.75" customHeight="1" x14ac:dyDescent="0.3">
      <c r="A953" s="28"/>
      <c r="B953" s="28"/>
      <c r="C953" s="28"/>
      <c r="D953" s="28"/>
    </row>
    <row r="954" spans="1:4" ht="15.75" customHeight="1" x14ac:dyDescent="0.3">
      <c r="A954" s="28"/>
      <c r="B954" s="28"/>
      <c r="C954" s="28"/>
      <c r="D954" s="28"/>
    </row>
    <row r="955" spans="1:4" ht="15.75" customHeight="1" x14ac:dyDescent="0.3">
      <c r="A955" s="28"/>
      <c r="B955" s="28"/>
      <c r="C955" s="28"/>
      <c r="D955" s="28"/>
    </row>
    <row r="956" spans="1:4" ht="15.75" customHeight="1" x14ac:dyDescent="0.3">
      <c r="A956" s="28"/>
      <c r="B956" s="28"/>
      <c r="C956" s="28"/>
      <c r="D956" s="28"/>
    </row>
    <row r="957" spans="1:4" ht="15.75" customHeight="1" x14ac:dyDescent="0.3">
      <c r="A957" s="28"/>
      <c r="B957" s="28"/>
      <c r="C957" s="28"/>
      <c r="D957" s="28"/>
    </row>
    <row r="958" spans="1:4" ht="15.75" customHeight="1" x14ac:dyDescent="0.3">
      <c r="A958" s="28"/>
      <c r="B958" s="28"/>
      <c r="C958" s="28"/>
      <c r="D958" s="28"/>
    </row>
    <row r="959" spans="1:4" ht="15.75" customHeight="1" x14ac:dyDescent="0.3">
      <c r="A959" s="28"/>
      <c r="B959" s="28"/>
      <c r="C959" s="28"/>
      <c r="D959" s="28"/>
    </row>
    <row r="960" spans="1:4" ht="15.75" customHeight="1" x14ac:dyDescent="0.3">
      <c r="A960" s="28"/>
      <c r="B960" s="28"/>
      <c r="C960" s="28"/>
      <c r="D960" s="28"/>
    </row>
    <row r="961" spans="1:4" ht="15.75" customHeight="1" x14ac:dyDescent="0.3">
      <c r="A961" s="28"/>
      <c r="B961" s="28"/>
      <c r="C961" s="28"/>
      <c r="D961" s="28"/>
    </row>
    <row r="962" spans="1:4" ht="15.75" customHeight="1" x14ac:dyDescent="0.3">
      <c r="A962" s="28"/>
      <c r="B962" s="28"/>
      <c r="C962" s="28"/>
      <c r="D962" s="28"/>
    </row>
    <row r="963" spans="1:4" ht="15.75" customHeight="1" x14ac:dyDescent="0.3">
      <c r="A963" s="28"/>
      <c r="B963" s="28"/>
      <c r="C963" s="28"/>
      <c r="D963" s="28"/>
    </row>
    <row r="964" spans="1:4" ht="15.75" customHeight="1" x14ac:dyDescent="0.3">
      <c r="A964" s="28"/>
      <c r="B964" s="28"/>
      <c r="C964" s="28"/>
      <c r="D964" s="28"/>
    </row>
    <row r="965" spans="1:4" ht="15.75" customHeight="1" x14ac:dyDescent="0.3">
      <c r="A965" s="28"/>
      <c r="B965" s="28"/>
      <c r="C965" s="28"/>
      <c r="D965" s="28"/>
    </row>
    <row r="966" spans="1:4" ht="15.75" customHeight="1" x14ac:dyDescent="0.3">
      <c r="A966" s="28"/>
      <c r="B966" s="28"/>
      <c r="C966" s="28"/>
      <c r="D966" s="28"/>
    </row>
    <row r="967" spans="1:4" ht="15.75" customHeight="1" x14ac:dyDescent="0.3">
      <c r="A967" s="28"/>
      <c r="B967" s="28"/>
      <c r="C967" s="28"/>
      <c r="D967" s="28"/>
    </row>
    <row r="968" spans="1:4" ht="15.75" customHeight="1" x14ac:dyDescent="0.3">
      <c r="A968" s="28"/>
      <c r="B968" s="28"/>
      <c r="C968" s="28"/>
      <c r="D968" s="28"/>
    </row>
    <row r="969" spans="1:4" ht="15.75" customHeight="1" x14ac:dyDescent="0.3">
      <c r="A969" s="28"/>
      <c r="B969" s="28"/>
      <c r="C969" s="28"/>
      <c r="D969" s="28"/>
    </row>
    <row r="970" spans="1:4" ht="15.75" customHeight="1" x14ac:dyDescent="0.3">
      <c r="A970" s="28"/>
      <c r="B970" s="28"/>
      <c r="C970" s="28"/>
      <c r="D970" s="28"/>
    </row>
    <row r="971" spans="1:4" ht="15.75" customHeight="1" x14ac:dyDescent="0.3">
      <c r="A971" s="28"/>
      <c r="B971" s="28"/>
      <c r="C971" s="28"/>
      <c r="D971" s="28"/>
    </row>
    <row r="972" spans="1:4" ht="15.75" customHeight="1" x14ac:dyDescent="0.3">
      <c r="A972" s="28"/>
      <c r="B972" s="28"/>
      <c r="C972" s="28"/>
      <c r="D972" s="28"/>
    </row>
    <row r="973" spans="1:4" ht="15.75" customHeight="1" x14ac:dyDescent="0.3">
      <c r="A973" s="28"/>
      <c r="B973" s="28"/>
      <c r="C973" s="28"/>
      <c r="D973" s="28"/>
    </row>
    <row r="974" spans="1:4" ht="15.75" customHeight="1" x14ac:dyDescent="0.3">
      <c r="A974" s="28"/>
      <c r="B974" s="28"/>
      <c r="C974" s="28"/>
      <c r="D974" s="28"/>
    </row>
    <row r="975" spans="1:4" ht="15.75" customHeight="1" x14ac:dyDescent="0.3">
      <c r="A975" s="28"/>
      <c r="B975" s="28"/>
      <c r="C975" s="28"/>
      <c r="D975" s="28"/>
    </row>
    <row r="976" spans="1:4" ht="15.75" customHeight="1" x14ac:dyDescent="0.3">
      <c r="A976" s="28"/>
      <c r="B976" s="28"/>
      <c r="C976" s="28"/>
      <c r="D976" s="28"/>
    </row>
    <row r="977" spans="1:4" ht="15.75" customHeight="1" x14ac:dyDescent="0.3">
      <c r="A977" s="28"/>
      <c r="B977" s="28"/>
      <c r="C977" s="28"/>
      <c r="D977" s="28"/>
    </row>
    <row r="978" spans="1:4" ht="15.75" customHeight="1" x14ac:dyDescent="0.3">
      <c r="A978" s="28"/>
      <c r="B978" s="28"/>
      <c r="C978" s="28"/>
      <c r="D978" s="28"/>
    </row>
    <row r="979" spans="1:4" ht="15.75" customHeight="1" x14ac:dyDescent="0.3">
      <c r="A979" s="28"/>
      <c r="B979" s="28"/>
      <c r="C979" s="28"/>
      <c r="D979" s="28"/>
    </row>
    <row r="980" spans="1:4" ht="15.75" customHeight="1" x14ac:dyDescent="0.3">
      <c r="A980" s="28"/>
      <c r="B980" s="28"/>
      <c r="C980" s="28"/>
      <c r="D980" s="28"/>
    </row>
    <row r="981" spans="1:4" ht="15.75" customHeight="1" x14ac:dyDescent="0.3">
      <c r="A981" s="28"/>
      <c r="B981" s="28"/>
      <c r="C981" s="28"/>
      <c r="D981" s="28"/>
    </row>
    <row r="982" spans="1:4" ht="15.75" customHeight="1" x14ac:dyDescent="0.3">
      <c r="A982" s="28"/>
      <c r="B982" s="28"/>
      <c r="C982" s="28"/>
      <c r="D982" s="28"/>
    </row>
    <row r="983" spans="1:4" ht="15.75" customHeight="1" x14ac:dyDescent="0.3">
      <c r="A983" s="28"/>
      <c r="B983" s="28"/>
      <c r="C983" s="28"/>
      <c r="D983" s="28"/>
    </row>
    <row r="984" spans="1:4" ht="15.75" customHeight="1" x14ac:dyDescent="0.3">
      <c r="A984" s="28"/>
      <c r="B984" s="28"/>
      <c r="C984" s="28"/>
      <c r="D984" s="28"/>
    </row>
    <row r="985" spans="1:4" ht="15.75" customHeight="1" x14ac:dyDescent="0.3">
      <c r="A985" s="28"/>
      <c r="B985" s="28"/>
      <c r="C985" s="28"/>
      <c r="D985" s="28"/>
    </row>
    <row r="986" spans="1:4" ht="15.75" customHeight="1" x14ac:dyDescent="0.3">
      <c r="A986" s="28"/>
      <c r="B986" s="28"/>
      <c r="C986" s="28"/>
      <c r="D986" s="28"/>
    </row>
    <row r="987" spans="1:4" ht="15.75" customHeight="1" x14ac:dyDescent="0.3">
      <c r="A987" s="28"/>
      <c r="B987" s="28"/>
      <c r="C987" s="28"/>
      <c r="D987" s="28"/>
    </row>
    <row r="988" spans="1:4" ht="15.75" customHeight="1" x14ac:dyDescent="0.3">
      <c r="A988" s="28"/>
      <c r="B988" s="28"/>
      <c r="C988" s="28"/>
      <c r="D988" s="28"/>
    </row>
    <row r="989" spans="1:4" ht="15.75" customHeight="1" x14ac:dyDescent="0.3">
      <c r="A989" s="28"/>
      <c r="B989" s="28"/>
      <c r="C989" s="28"/>
      <c r="D989" s="28"/>
    </row>
    <row r="990" spans="1:4" ht="15.75" customHeight="1" x14ac:dyDescent="0.3">
      <c r="A990" s="28"/>
      <c r="B990" s="28"/>
      <c r="C990" s="28"/>
      <c r="D990" s="28"/>
    </row>
    <row r="991" spans="1:4" ht="15.75" customHeight="1" x14ac:dyDescent="0.3">
      <c r="A991" s="28"/>
      <c r="B991" s="28"/>
      <c r="C991" s="28"/>
      <c r="D991" s="28"/>
    </row>
    <row r="992" spans="1:4" ht="15.75" customHeight="1" x14ac:dyDescent="0.3">
      <c r="A992" s="28"/>
      <c r="B992" s="28"/>
      <c r="C992" s="28"/>
      <c r="D992" s="28"/>
    </row>
    <row r="993" spans="1:4" ht="15.75" customHeight="1" x14ac:dyDescent="0.3">
      <c r="A993" s="28"/>
      <c r="B993" s="28"/>
      <c r="C993" s="28"/>
      <c r="D993" s="28"/>
    </row>
    <row r="994" spans="1:4" ht="15.75" customHeight="1" x14ac:dyDescent="0.3">
      <c r="A994" s="28"/>
      <c r="B994" s="28"/>
      <c r="C994" s="28"/>
      <c r="D994" s="28"/>
    </row>
    <row r="995" spans="1:4" ht="15.75" customHeight="1" x14ac:dyDescent="0.3">
      <c r="A995" s="28"/>
      <c r="B995" s="28"/>
      <c r="C995" s="28"/>
      <c r="D995" s="28"/>
    </row>
    <row r="996" spans="1:4" ht="15.75" customHeight="1" x14ac:dyDescent="0.3">
      <c r="A996" s="28"/>
      <c r="B996" s="28"/>
      <c r="C996" s="28"/>
      <c r="D996" s="28"/>
    </row>
    <row r="997" spans="1:4" ht="15.75" customHeight="1" x14ac:dyDescent="0.3">
      <c r="A997" s="28"/>
      <c r="B997" s="28"/>
      <c r="C997" s="28"/>
      <c r="D997" s="28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4004-C199-43CA-AC59-BFAFF72A6D1D}">
  <dimension ref="A3:M35"/>
  <sheetViews>
    <sheetView topLeftCell="A16" workbookViewId="0">
      <selection activeCell="G16" sqref="G16"/>
    </sheetView>
  </sheetViews>
  <sheetFormatPr baseColWidth="10" defaultRowHeight="14.4" x14ac:dyDescent="0.3"/>
  <cols>
    <col min="1" max="16384" width="11.5546875" style="54"/>
  </cols>
  <sheetData>
    <row r="3" spans="1:13" ht="15" thickBot="1" x14ac:dyDescent="0.3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x14ac:dyDescent="0.3">
      <c r="A4" s="53"/>
      <c r="B4" s="114" t="s">
        <v>1</v>
      </c>
      <c r="C4" s="116" t="s">
        <v>2</v>
      </c>
      <c r="D4" s="116" t="s">
        <v>3</v>
      </c>
      <c r="E4" s="116" t="s">
        <v>4</v>
      </c>
      <c r="F4" s="116" t="s">
        <v>5</v>
      </c>
      <c r="G4" s="118" t="s">
        <v>6</v>
      </c>
      <c r="H4" s="112" t="s">
        <v>35</v>
      </c>
    </row>
    <row r="5" spans="1:13" ht="39" customHeight="1" thickBot="1" x14ac:dyDescent="0.35">
      <c r="A5" s="53"/>
      <c r="B5" s="115"/>
      <c r="C5" s="117"/>
      <c r="D5" s="117"/>
      <c r="E5" s="117"/>
      <c r="F5" s="117"/>
      <c r="G5" s="119"/>
      <c r="H5" s="113"/>
    </row>
    <row r="6" spans="1:13" ht="16.2" thickBot="1" x14ac:dyDescent="0.35">
      <c r="A6" s="58" t="s">
        <v>9</v>
      </c>
      <c r="B6" s="59">
        <v>13855</v>
      </c>
      <c r="C6" s="60">
        <v>16052</v>
      </c>
      <c r="D6" s="60">
        <v>16797</v>
      </c>
      <c r="E6" s="60">
        <v>17582</v>
      </c>
      <c r="F6" s="60">
        <v>18216</v>
      </c>
      <c r="G6" s="69">
        <v>24898.819999999996</v>
      </c>
      <c r="H6" s="70">
        <f>SUM(B6:G6)</f>
        <v>107400.81999999999</v>
      </c>
    </row>
    <row r="7" spans="1:13" ht="15.6" x14ac:dyDescent="0.3">
      <c r="A7" s="55" t="s">
        <v>8</v>
      </c>
      <c r="B7" s="56">
        <v>10543</v>
      </c>
      <c r="C7" s="57">
        <v>11458</v>
      </c>
      <c r="D7" s="57">
        <v>13520</v>
      </c>
      <c r="E7" s="57">
        <v>14023</v>
      </c>
      <c r="F7" s="57">
        <v>14983</v>
      </c>
      <c r="G7" s="67">
        <v>14763.9</v>
      </c>
      <c r="H7" s="68">
        <f>SUM(B7:G7)</f>
        <v>79290.899999999994</v>
      </c>
    </row>
    <row r="8" spans="1:13" ht="16.2" thickBot="1" x14ac:dyDescent="0.35">
      <c r="A8" s="61" t="s">
        <v>10</v>
      </c>
      <c r="B8" s="62">
        <v>3002</v>
      </c>
      <c r="C8" s="63">
        <v>3769</v>
      </c>
      <c r="D8" s="63">
        <v>4230</v>
      </c>
      <c r="E8" s="63">
        <v>4341</v>
      </c>
      <c r="F8" s="63">
        <v>2713</v>
      </c>
      <c r="G8" s="67">
        <v>0</v>
      </c>
      <c r="H8" s="71">
        <f>SUM(B8:G8)</f>
        <v>18055</v>
      </c>
    </row>
    <row r="9" spans="1:13" ht="16.2" thickBot="1" x14ac:dyDescent="0.35">
      <c r="A9" s="64" t="s">
        <v>11</v>
      </c>
      <c r="B9" s="65">
        <v>27400</v>
      </c>
      <c r="C9" s="66">
        <v>31279</v>
      </c>
      <c r="D9" s="66">
        <v>34547</v>
      </c>
      <c r="E9" s="66">
        <v>35946</v>
      </c>
      <c r="F9" s="66">
        <v>35912</v>
      </c>
      <c r="G9" s="72">
        <f>SUM(G7:G8)</f>
        <v>14763.9</v>
      </c>
      <c r="H9" s="73">
        <f>SUM(H7:H8)</f>
        <v>97345.9</v>
      </c>
    </row>
    <row r="22" spans="1:6" ht="15" thickBot="1" x14ac:dyDescent="0.35"/>
    <row r="23" spans="1:6" x14ac:dyDescent="0.3">
      <c r="A23" s="74"/>
      <c r="B23" s="75" t="s">
        <v>29</v>
      </c>
      <c r="C23" s="75"/>
      <c r="D23" s="75"/>
      <c r="E23" s="75"/>
      <c r="F23" s="76"/>
    </row>
    <row r="24" spans="1:6" ht="43.8" thickBot="1" x14ac:dyDescent="0.35">
      <c r="A24" s="77"/>
      <c r="B24" s="78" t="s">
        <v>36</v>
      </c>
      <c r="C24" s="78"/>
      <c r="D24" s="78" t="s">
        <v>27</v>
      </c>
      <c r="E24" s="78"/>
      <c r="F24" s="79" t="s">
        <v>30</v>
      </c>
    </row>
    <row r="25" spans="1:6" x14ac:dyDescent="0.3">
      <c r="A25" s="77" t="s">
        <v>28</v>
      </c>
      <c r="B25" s="80" t="s">
        <v>8</v>
      </c>
      <c r="C25" s="80" t="s">
        <v>9</v>
      </c>
      <c r="D25" s="80" t="s">
        <v>8</v>
      </c>
      <c r="E25" s="80" t="s">
        <v>9</v>
      </c>
      <c r="F25" s="81"/>
    </row>
    <row r="26" spans="1:6" x14ac:dyDescent="0.3">
      <c r="A26" s="82">
        <v>24</v>
      </c>
      <c r="B26" s="83">
        <v>10</v>
      </c>
      <c r="C26" s="83">
        <v>14</v>
      </c>
      <c r="D26" s="83">
        <v>631.71</v>
      </c>
      <c r="E26" s="83">
        <v>878.62000000000012</v>
      </c>
      <c r="F26" s="84">
        <v>1510.3300000000002</v>
      </c>
    </row>
    <row r="27" spans="1:6" x14ac:dyDescent="0.3">
      <c r="A27" s="85">
        <v>25</v>
      </c>
      <c r="B27" s="86">
        <v>5</v>
      </c>
      <c r="C27" s="86">
        <v>18</v>
      </c>
      <c r="D27" s="86">
        <v>368.74</v>
      </c>
      <c r="E27" s="86">
        <v>1028.4100000000001</v>
      </c>
      <c r="F27" s="87">
        <v>1397.1499999999999</v>
      </c>
    </row>
    <row r="28" spans="1:6" x14ac:dyDescent="0.3">
      <c r="A28" s="82">
        <v>26</v>
      </c>
      <c r="B28" s="83">
        <v>10</v>
      </c>
      <c r="C28" s="83">
        <v>11</v>
      </c>
      <c r="D28" s="83">
        <v>619.50999999999988</v>
      </c>
      <c r="E28" s="83">
        <v>719.24000000000012</v>
      </c>
      <c r="F28" s="84">
        <v>1338.7499999999998</v>
      </c>
    </row>
    <row r="29" spans="1:6" x14ac:dyDescent="0.3">
      <c r="A29" s="85">
        <v>36</v>
      </c>
      <c r="B29" s="86">
        <v>8</v>
      </c>
      <c r="C29" s="86">
        <v>11</v>
      </c>
      <c r="D29" s="86">
        <v>505.64</v>
      </c>
      <c r="E29" s="86">
        <v>729.20999999999992</v>
      </c>
      <c r="F29" s="87">
        <v>1234.8499999999997</v>
      </c>
    </row>
    <row r="30" spans="1:6" x14ac:dyDescent="0.3">
      <c r="A30" s="82">
        <v>20</v>
      </c>
      <c r="B30" s="83">
        <v>6</v>
      </c>
      <c r="C30" s="83">
        <v>12</v>
      </c>
      <c r="D30" s="83">
        <v>368.8</v>
      </c>
      <c r="E30" s="83">
        <v>779.14999999999986</v>
      </c>
      <c r="F30" s="84">
        <v>1147.95</v>
      </c>
    </row>
    <row r="31" spans="1:6" x14ac:dyDescent="0.3">
      <c r="A31" s="85">
        <v>35</v>
      </c>
      <c r="B31" s="86">
        <v>7</v>
      </c>
      <c r="C31" s="86">
        <v>9</v>
      </c>
      <c r="D31" s="86">
        <v>482.34</v>
      </c>
      <c r="E31" s="86">
        <v>639.66</v>
      </c>
      <c r="F31" s="87">
        <v>1121.9999999999998</v>
      </c>
    </row>
    <row r="32" spans="1:6" x14ac:dyDescent="0.3">
      <c r="A32" s="82">
        <v>31</v>
      </c>
      <c r="B32" s="83">
        <v>11</v>
      </c>
      <c r="C32" s="83">
        <v>8</v>
      </c>
      <c r="D32" s="83">
        <v>589.95999999999992</v>
      </c>
      <c r="E32" s="83">
        <v>525.25</v>
      </c>
      <c r="F32" s="84">
        <v>1115.21</v>
      </c>
    </row>
    <row r="33" spans="1:6" x14ac:dyDescent="0.3">
      <c r="A33" s="85">
        <v>38</v>
      </c>
      <c r="B33" s="86">
        <v>10</v>
      </c>
      <c r="C33" s="86">
        <v>9</v>
      </c>
      <c r="D33" s="86">
        <v>568.76</v>
      </c>
      <c r="E33" s="86">
        <v>526.25</v>
      </c>
      <c r="F33" s="87">
        <v>1095.01</v>
      </c>
    </row>
    <row r="34" spans="1:6" x14ac:dyDescent="0.3">
      <c r="A34" s="82">
        <v>15</v>
      </c>
      <c r="B34" s="83">
        <v>3</v>
      </c>
      <c r="C34" s="83">
        <v>13</v>
      </c>
      <c r="D34" s="83">
        <v>190.66</v>
      </c>
      <c r="E34" s="83">
        <v>872.33999999999992</v>
      </c>
      <c r="F34" s="84">
        <v>1063</v>
      </c>
    </row>
    <row r="35" spans="1:6" x14ac:dyDescent="0.3">
      <c r="A35" s="85">
        <v>22</v>
      </c>
      <c r="B35" s="86">
        <v>5</v>
      </c>
      <c r="C35" s="86">
        <v>10</v>
      </c>
      <c r="D35" s="86">
        <v>291.37</v>
      </c>
      <c r="E35" s="86">
        <v>743.33</v>
      </c>
      <c r="F35" s="87">
        <v>1034.7</v>
      </c>
    </row>
  </sheetData>
  <mergeCells count="7">
    <mergeCell ref="H4:H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4 5 b 0 d 3 e - 7 7 a 7 - 4 7 3 2 - 9 d 3 4 - 5 d c b 4 4 6 d a f 5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 4 7 . 7 6 7 6 1 4 7 7 2 6 4 2 2 1 2 < / L a t i t u d e > < L o n g i t u d e > 1 2 . 6 2 4 2 7 5 9 0 0 5 0 5 8 2 9 < / L o n g i t u d e > < R o t a t i o n > 0 < / R o t a t i o n > < P i v o t A n g l e > 0 < / P i v o t A n g l e > < D i s t a n c e > 0 . 5 8 9 8 2 3 9 9 9 9 9 9 9 9 9 9 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q g S U R B V H h e 7 b 1 3 d 1 z n l e a 7 k Q O R c w Z I M G d F U l Q i F S 3 J V r a 6 P Z 7 2 r O k 1 X + L + d 7 9 J h 3 t t y 2 7 l T E k U S T F H B W Y Q I H L O G Y V C A f P + d t U B D w 5 O J a A A k H Q / W h C I i i e 8 O z 9 7 v 3 E f n B 2 Z k / / G i i A t a U 5 m z d W N M / / e U u S V w o x Z / x M h c K Y p W Z 6 o m d Z / X 7 t 2 X U q r N 0 t e R q L + D c Y 8 c Z K R s v i W + c x H 9 0 / E S 9 d I g o x 6 4 m X S G y e V 2 T P S N 5 G g / 4 4 G u W m z 8 k i l / x i C 4 U x T i t y 8 c k n e e W 6 z J M X 7 J D U 1 V X q 6 O q W 4 t E y f n 5 m Z k c T E u 8 c d C r O z s x I f H x / 4 6 y 6 m P R 5 J T k m R 2 7 2 J s r F g R u I C p z G n p z + n 3 5 G U l K S P W b j a 4 p G d V S m B v / x o b 2 u R s v J K u d m T J J s K Z 2 S o r 0 f S c 4 o l N d G n z 9 u / e 8 h c w 2 x z / t Z 3 D Q 0 O S F Z 2 j u v x 2 T E 0 O C g 5 u b k S + l U P A F I S 5 u S 5 T V P z F w g 8 X j U t B 9 Z 7 Z F e p V / a W T 8 s z G z y B Z 2 I L F r J n J k 6 2 F H u l Y F 1 o Y U J Q p s z r x 6 f j p W 0 o Q f r H 4 y U z M 1 N S E + 6 + 7 4 f b q X K 2 O U W + r 0 s N P O L H s F k E z Y O J U m Q E d n e Z V 5 4 0 5 / a Y O c f i r F l Z l x R e i A H X Z 3 f p t G S m z M q 0 O e Z w 4 B q O D X b K h f Z M S U t L M + + P U 2 F C O C Y m x q 1 V b 4 Q 7 b t H x O h F s s S J M X u + 0 V O X 6 F t w / / j 0 x P r 5 I m E B t o U + a B h I C f / l R X l E l 0 1 5 z H c w x 3 a 5 v k s Q M h G l O m t r 6 5 F p X i k w F z v d m t 1 E A 5 p / 2 7 8 r J z d N z m / X 5 h S 8 Y E C Z e 8 0 A J V I L L 2 e w w Q n P O L M L A / Z X 9 1 R 5 d N O n G e h R n + n S h t 5 g F v F J 4 1 G j 6 J H N c 9 p v k B A v 4 Y m u K n D H H C d C k M j M h v / 5 6 R V J S k v U x h C k 9 I B w c / 6 1 e / 2 K a M Q 9 l p 8 / K h v w Z / d v C u u R Z 6 R q N V w s V C b g + f U a I s W 4 T 5 n j C W b W E + D l 5 4 c X n Z a i r I f C I H w i H d 3 p a E g O L P S N 5 T n a U e K O 2 k h a S k p K l r m V Q B d V C Z 0 e b r M v I C P y 1 G D V 5 P m k 1 9 3 T B d 8 Y n S n F K n 2 y u r Z C c 9 D l z n C L V 5 f l G q U 5 L X U + i / N y W J P H m 5 T n G O j m B Q C 3 2 C R Y j P i H h w R I o 3 B 4 7 0 s 3 N / K k 9 2 W j 9 O E k y l i r R n C 3 u k r W 4 Z 2 b j 5 I j R n k 0 D k b k m S w E 3 y O 0 m W e g Z S z C C l K y C Y T / + c V + 6 H D r 0 r C o J F g a u 4 5 i x X g A r t K X Q q + / h n J w Y M + d 7 v C H V W L r o z i v F y M C h j V P G K s 6 p J X T D L x 1 3 r c K 2 0 n g Z a f 9 l k U X L z s m R t p Z m / T f X u j T L p + 6 v H X N G g v m J B G X F e T I y P B T 4 y y + 0 P o f F G O j v 0 8 + b G J / Q v y t z / N 8 5 O h W v F i j F W K Q 8 Y 0 U G + v r 0 e W A J C t c z y V y q d a k L j 8 c S 4 v 7 + X u N e e v X f 4 f B A C Z Q d X M w J s 7 D Q O m j 0 U m O N D p r F M j T p P + W b 3 U l y r N 5 Y L v 1 r 5 X C q 0 X 1 h W k A 7 e n 0 L F y S Y 8 i V I e v o 6 / T e L A R c l 3 1 j T 5 z d P z S / O Y / W p K m g W L I E 8 a + K b C N f q P P Z X T 0 u t s X I I + K R Z g H w W r h o K B 0 x M T J i f S V 1 8 d v y P t 1 + U b 0 9 d l w F j 3 e 4 i T i q q q v V f z o V v Y W p y U h d 0 J B g f 6 p Q 4 I 0 S W A G Z m Z k u C s Q Z 2 o c z L L 9 D P y y 8 o 0 G O 1 k J k 6 q 9 f O Q m F x i Y y N j u i / E c z h g K C O G 9 e 0 O N 0 z / 3 n 8 x t J O T 3 v E O + V R 9 3 L S H P O 0 e S w U E t 7 7 P / / P / x v 4 9 w O F T G O J 0 O C 1 + T 7 j + i T I w x X T K l y p Z j H i 2 t z u S 5 I s c 7 E r c 2 c 0 b v E Z a 7 U S w A r 2 m u 9 j X W U Z D W h f Q w j E t I s w A a w S 7 8 0 z 7 l x D f 6 K J 9 b y q 6 a 1 X E z N V Z M 8 s S F B w f g h E t z n f a N E 2 n K B u E t f K j j m j p Y e a L x g t P a C L 6 9 T J U 5 q A y D F W C E x N T Z j z m p G S w m z 9 2 4 m p q U l 1 2 + z w e D x S P 5 S l S Z p w M n W 5 N U E 2 l 6 V q n O Y x n z U y M i w Z m V k q P N a P E + M m v u I Y g 2 F k d H h e W S X E m / M 1 w p O X N i V d I y a O n R g z l j p e x s d G j V u Z a Q Q 3 U T K y s s w r j Z d j h G p u b l Z G R 0 b M 5 6 f p + 5 1 4 4 L N 8 a P M a E 9 R m p / v U n w c z Z n E n B l l z 4 Q L o p Q L X r T L b J 7 U F X u N O J c u E F 4 0 b e D I I t h V 5 p c y 4 L m 5 r j u M 8 U G M 0 q n m W e M m C z 3 z m U R N v L Q V c K 2 e s 4 / P N y M E N 4 y a W u 2 t p r 1 2 7 J k V F R X L y 5 G k Z H R 2 T 9 e t r 5 O m n n w w 8 u x j d Z P 9 K S v X f X q 9 x r 2 z J B J R G o o n H 3 I C 7 X p X S b q x O Y e A R 8 3 r z f i s + C 4 b e 3 l 4 p L L z 7 H j t w H f m J N 4 J U V l E p r c 2 N m n g Y m U 6 S j o l s e a z K K 4 M T 8 T I 7 0 b 3 g e 5 u b 7 k h 1 z Y b A X 3 7 L O z Q 0 K N n Z 2 Z K Y m C S D g / 2 S m 5 v / 4 A s U K M z w y R 6 H q + K G k 3 f u Z n z u B S D 0 T 6 3 3 u C 4 4 r B s u L M 8 M G z f W i t N + a k v W 9 L k d C E q F E c z G / g S 1 x M F u O B a u O t c r j Q M L F y y C S z x q B 1 Y G t w h L w A L + + e d f 5 c U X n w 8 8 u x B Y j A S j U W a N H 5 m + z m 8 Z w o H P 9 0 x N S Z Z Z s E 4 Q 2 8 z O + n Q h u 6 X n 6 1 t 6 Z W O V u 0 D x m S n m m D n 2 r o 4 2 y S s o k u T k Z L V 0 7 c Z C o 8 A u t i T L r s I h S U 1 L D 7 z L 7 w K a / 5 v X L b y 2 W C z c Q C w Z x 7 H w 2 Q c Q 6 / N m Z E u R P z Y I B Q T p X h I m k G Q E K Z j 2 f t Y I E + C I c V 0 t F J p Y 0 Y k 9 Z d N S b t x D r E E w Y d p e 7 N X y Q m 2 B s a L 5 C 5 X P L x 0 L X T a A x b L c K q y B P W 5 x Y p 0 R I h Z s p M I E W O R 2 Y U L A r C Q B s Y 9 d m K y 4 x 0 K q z Z o 6 o S l 9 A / / x Z B h r m T j v N p Y a D + J K h 3 H r v O M m Z l u 4 X n j N 4 O B A 4 K + 7 Q M C 4 F h z H + P j Y g y 9 Q B O 3 X O 7 n o g Q e C A O u 0 l i C N / 8 J m v 5 B Y w P 2 i P u U G + 6 N Y F g s V Z l E 4 Q Z y V 4 P 4 x 8 y i z v W + 9 i T u x S h a 2 l 4 Q O x A E L r r u 7 K / D X Y i Q n p 2 j t K F J Y i 9 w C A o b g 9 H Z 3 B x 4 x F t y y T O b x g Y E B 6 e v p 1 i L u w O C Q F o X t Q j h o n u f 9 F G k R R I C l s l 9 J r i N J l z F v q n E r U 7 S G a F 8 2 G R n E U m 7 w f 8 Y 6 I 6 A P t E A 9 Z A L 5 E U + 8 M e O z W n M K h p W K m y I F 8 R W F Z g t 2 A X G z D q E w M h W n n + d Y j / J j l A o D F + + R i m k t E G c 7 0 s l u e O 2 1 V + T 6 9 Z v z C 9 g J B I Q F T G L D D b y P 2 G Z g o E / / 7 c y m 8 X 4 S J G T x n O j t 7 Z G 8 v D w p K C q W 1 N w a 2 b i h W v o 9 6 T I 2 M j w v m L n m e f 5 N d t A S R L 7 D W V Q m N n q 0 y i N X O 5 N U o R F P W Y g k d f 5 A C 9 R P 7 S Z Y N B c k z 8 Q X 0 F f c s F b C R C o f R g N u V n X u j N z q M S 6 M c c m A P R X O T X V a 1 1 D W l k V D y t v + m q v G Q r u l 5 i 2 Q L X R D b v q s E S Z 3 A X G C h f r M M 0 / L 4 c P f B R 5 Z D F 6 D p X L D h H G X s B 5 5 e Q W 6 y H H F 7 E D Y S E a Q P g 8 F k j I o A z K i + Y V F 8 9 b I i b H R U c 3 0 9 R q r Z g f H 6 J 1 L V s + g Z T B B s 6 w W n K 6 l G x 5 Y g S o x F 3 R z 4 Y z s L P V K k 7 k w U z M L T 5 V L g x Z a K + w x 1 h N h I f 2 9 z i w A u H 7 U x d x A k d b C q L F A L B p A w d o J S g J 8 l h 1 d o + 7 K x A L M g m C w W 5 w b N 2 7 J l A n q g 4 H F O D A w K F 1 d X Z q I G B k Z 0 f f z M 2 O r R 5 F Q I J Z h g Y 4 a K 0 J R l l S 4 H c Q m W A s E g v f z f G d 7 2 7 z F s S M n J 1 c G A / V F 6 F e k / y 2 Q p b T g 8 f i P 3 f 9 5 m W q p C o 1 V Q 1 j t 9 b K p g S b Z W j y z q O a G S 4 c r G Q r 3 f Z b P u r 5 O 5 Q H B 0 c p + 8 Z u C K I s x 0 7 g v W I B r X U l a B 1 l t o S L J g E t H P a w q x 6 e 0 J 3 h x d c a C U n Q e m X L X c R v y v e Z n 4 c L H + l K 4 t L M l j h n h I 6 m A x Y s U z w e 4 j v 3 9 / X L + w i U Z M j F I Z l a m W T z G 3 c v O U s E g o b B z x 3 Y 5 c + a M l J a W y c a N G 6 S 4 u D j w C X 4 M D w / L q N H 8 c B A H h 4 Y k L T V N O j o 7 5 c a 1 6 7 J v / z 5 p a m 6 R 7 V s 3 q / s V q k 5 k o c + 4 c g X G y t g B A Z c i L q 5 h Y V H J f G I C Q e s c S Z C M 5 F m 9 x x Z w M b G K 1 u s m J y e 0 j o Q g 2 Y U T 4 e b H c g G v 3 u 6 U n Z v 8 q X 4 7 K A R n G 0 s 6 Y s 4 V i 0 k Z A N c x P z 9 f J i c m 7 n + B S j L K i D o M t J z S z B m j n e 5 q Y 1 j b M B F I I y N Q i 3 W b H 6 v t 9 s G 7 c 3 L v A A K C A j j i U k d K T p i T Z 2 r D k 3 g v t y X L g M 3 v j w R k A D u u f S f b t 2 0 1 w n J 3 E a H J n T E G Y O G 1 t b V J Q 0 O j P P v s 0 7 q g T p w 4 p U y K V 1 9 9 + W 6 y w A A h z Y W F b T 4 H 6 / b 5 5 1 / J 7 3 / / d u D Z 0 O j s a J f S s v L A X 3 6 Q a L B q Y v y b m p b b M d r R 0 d Y q e Q W F Y Y X Y X i + 7 X l c v G 6 o q Z M a c W 2 p a m g o P 1 6 O h v s 6 8 p l y u X r k i f f 0 D q m x K S k q M q 5 o r V 6 9 e v / 8 F i l r M w E S C X G v o E k n J k 9 q S Z C W j Y o E s E K / s q w 6 e q a r v S 1 x R P p 8 T x E 4 W f c g O j g O r e a F l Y S I C i w b 9 i P e 5 w R s w X A g k x N p g 7 I t g G B 3 u k + e 2 m H h J G Q G R A 0 E 6 e f K U 9 P T 0 y j v v v G 1 c v v i w i / u 7 7 4 7 I w Y P P L C j u B g M U I a c r O D Q w I D n G w l k Y N p Y Q 7 q A b i M t I j Z N M I M 0 e D h S N u z o 7 p M Q I M d c y K z 1 B W 1 M A N C Q E 7 v z F n 8 x x j a m V f e q p J 0 y 8 6 r 9 u Q + Y 4 z p w 5 d 3 8 J F A R X K 7 h G S O j Z m Z m e M j e 0 R 6 k p 9 u q 4 Z X V 4 N d Y p F H A X 3 a z C S g H h e N q l Z c T N U u a k z a m 7 B 8 s j 2 c Z J A z + 3 J 5 m Y K X h 9 D V c Q + l U k C G X B Q w F r d f S H Y 3 L o u Y M L X K h g w E V q a W m T 2 t r 1 g U f c 0 W k W N q 6 l E 5 a Q 2 O E m e I B j s 4 6 J v i Y Y E c F A D M X r L e s K m 8 Y 7 G 7 d A 8 f G a T z / 9 X K 0 y r y 1 w Z B x H R k b v j 6 Q E 7 g 6 w 1 1 J o M z h 8 x S c n j I a 0 C 1 N f o I B r p Z 6 r 8 + 6 6 V k a Z a M 8 R A r S W K M 5 c v M p p L A Q U c 4 F 1 r s U Z M 5 p p O u k g 2 U J G D S V M s E M i F S a A R l 4 K W G S p a a n q A k Y C F u L Q 0 I C 6 T 8 E A o 8 I p T L y P j J x T m A D C x P P A q n W N j 4 0 t E H C E i f j J D b x 3 c m L M W N e 7 r 4 e l Y q 0 7 C 9 5 p r 1 p g a m K 4 s U 5 k m b j z v h A o y 4 W B 4 E r x 8 6 H y a c 3 m H K g a k c c f e 1 S F q a 2 9 X Z k O B P n 0 A R W Z B Q X I o r U P J 8 h Z 4 0 Y d N Q E 7 7 O + B Q E Z o r W B n P 4 P e s X g l 6 H I D 0 Y o 5 a T 4 5 t G l K 9 s J w y P F p s o J E i l 0 R Z I R J Z / e G Y Y Y 4 Q a w Z L M U c C s R I c P k q K i o C j 4 Q G i 3 H T p k 3 y 1 V f f B B 5 Z j H g K a Q 4 g H F l Z 7 g R c 4 P X O a I x G 8 o T f b v 1 S a Q E q k S V 8 A D e u t 7 v L v D 7 L C M v C a + Y 8 j P E J f 1 N j i j k H M p p u u G / Y 5 n 5 l E 6 c N g d Q Z K N R y c 7 7 5 5 j v V k i P G 7 B f k Z U t V f r y s S 5 m T q 1 1 3 4 x A 0 O T 0 7 f A Y L l T S 1 H T x + p 3 / 1 Y q i h q T h V C M n m n n A k 5 1 t S 5 D k T C 5 J g w f I i X C Q t O E / + f T 4 Q U 6 0 3 j 2 F 1 J s x j K I n h I B n B a D H j n Z a b P x 2 T m 1 f O m 3 g k V 9 L T U j T t H Z e Y o l l H 6 m O 4 q U 4 g T H 1 9 / V J T U 7 P A G o Q D S Q U W J D F Y R o h G Q S d g r g e r Y 4 3 i 9 m V k 6 r 9 x 2 1 g T w e K 5 t p Y m 8 / 8 4 j a 3 y 8 v K V V W 4 / f l g z d A k 7 Q R K m q q p C 8 v L z A 4 8 s x t q q 6 g i B J U Z b l z j Y D t y U N 9 / 8 n V R X V 8 r m z Z v l / P m L M j o 2 o W x r S w n Z F w L 9 R D a r v g B R r I d l A 4 K q 5 Z r y t b h 5 L c a S l m f 7 l H s I J o x r S o E 2 N e n u M d O 1 S 0 3 q n B E w L C 9 w 8 u 6 W g s S k Z N n 4 0 A v y p z + + J / m 5 m f L T L 1 e 1 X e P k s a N q L Y l X a c m n j c Q O L F p Z W W l U w m S h t n a D t r d / 8 M F H m m p 3 A i v S 0 d 4 a + M u P S S P k f O d k g I 9 n 5 w 8 m O Z I O x G q h Q C L D E k A 7 i N G r c h d b a o 7 H a w Q Q X m I o 3 B c W K t c I A j W b z t G F l W v A z U T j a d Y o s 0 a u 9 G Q u 4 F / t K J m Z 7 w + C m 5 V t F k e a w 0 I B L A I d r l b R d K W x z t d t 3 L Y 4 4 8 4 m y s h 0 g v Y j N Q 8 k a l s H N 5 X 0 f 4 d 5 z D f n J + 1 a L A o n K F g H e y 4 c s P K U F r B 8 G 4 w g I x d c y 4 r y U h M j 5 G h d i f o K i s t v L c 3 1 s 9 V 4 c K 1 Y a O n p d 1 n Z 0 Y D W B 6 x b f X 2 9 W j p 6 r B A E L A z 3 N d O 4 e L h k L H y s G W R Z r A 7 9 V c x v Y O Y E s R g c v r H x U W V a W K A A m 2 Q 8 G D c g G F Y / l B M Y t X X m b U 5 3 z 2 s E + d a t O h P b l W j M H g z 3 h Y U i A K f 1 u t i 4 S c H A D X A b k f G r r W U b j X + 5 P T k o 4 / r p 2 t D Z w F i C J j a y X S e O f y 8 J c f 4 j s o S Z + I 9 i L + 4 t g u b s U b I j 1 H N k + a A 1 c V 7 E n s 7 Y D U X D 9 e E T 3 I z M 6 N i 4 u k 4 W 7 M x 3 H r / 8 0 y 9 h L U E 4 p K W l G u 9 i k 2 z Y s F 6 u X r 2 2 K D a h L o T Q w q i w g / k N + h s B M 4 J T U e n v E L Z A L M X 7 + H E C x k M w c B m 4 5 k 7 M m c X T 3 d m 9 o M b m h v s m h i K + w H 0 j x q D z 1 Q 1 N A 3 5 C Y y h s L f Z K l m 2 u h B 1 c e 6 b 0 Y C V W G o P e D H l s c 5 Z s N K 4 P W T 8 S D x w 7 1 o m 4 i Q I v d J o p G h E D 7 7 H m Y m C 1 Q o F z y 4 I r u M G j b q 7 F p K A Z 0 S r 6 k g D p b r k h y S N X t E A 6 P D x i X K 9 x a W 1 t k Z b m F j l 5 6 o y x C l P q Y r H Q q 6 q q p H 0 0 W e t k 0 I u + + u p r O f j M 0 8 q E K C 5 e y G a I B i h C v A v / T 7 I M G a v o r I f x G h I K / H a D 8 v J c X D F e 7 / Y e y w L a g e B Z m c d k I z N j Z p 2 R M u d x a k w z v h k j t O V y + 3 a D l B g r l R A k P r t v 6 l A w n 6 G U B O s P A p E w H o I V V S 3 Q u B d N u n m p I J 1 f a 3 7 s 9 4 V Z E A x Y Y b a D P V 6 h t Y M j x t 1 F I V h z H o K B Q S s u i T I F 2 U J / m 3 y 8 7 C i a 1 E X E D 8 o E j h 0 L j W S P X R P T l d v S 0 i z J O d X i G W y W K 1 e u K S M C l 2 2 5 0 L q U E W D c u R M n T s o b b / z O N Y M G X S g z R O G Z N L k 9 s 0 f 6 P C 3 g i n J + N B b y t 2 W 1 o A n B 5 w P 2 B A Y Z v + 7 Z K k n 3 t s n 6 y g L p 6 u i Q + j t N 0 t v b J 3 v 3 7 t F s 8 u 6 d O 7 S w 6 4 Y g l / 3 e A d o V y 8 Q i p 6 M y G h A X w T q 2 g L Y O J U y k 1 F m w q w H 4 h U 4 l t 7 / G o 6 4 Z s a I d t H a g C L a Z Y y M x E Q y b C r x a o A 0 m T I A E B 8 k d O p g R G o Q H S g 6 u F w E 3 8 Z D T r c n M z J B L l 3 6 S O M + A i X m q 5 b 3 3 3 o m J M A E G n 2 S Y z 4 d l 8 f L L L 7 o K E 0 C Y 7 O 5 b c + O d w L / 8 I A M I W p u b t N E P i 2 V Z K I 0 B A 3 8 j O P y N M D U 2 3 J 4 X J u u 1 R c b F r E j p l O F p K E 0 J U l p e Y e L K V C 3 m d n X 3 S K M R r l C M 9 3 v a Q p n z 0 2 5 T N H O w 7 J w F r r W T 7 Q C z g C G W p M z 5 N + R J 4 p N Q C w 7 G 9 1 K D / G i A Y L t R i U i c n G t O l g L j W t F F G w w U e i l S k x m E X R 7 u + i w X 7 U Y z I 3 D W c J Z Y g Q V N y 8 f z z x + a 5 + j Z g R C x 0 I H l 2 k F Q z c 3 N U 1 d 1 s L 9 X M r K y N S 7 i t R 1 t L V J R V a O v D w a 4 f c y T C A W U d 3 b 6 n J J t m 5 q M E M X F S 4 l x b X F J u Q Z u x w p C L K 2 1 B Q v E b 5 n 8 o 8 D C w S l M x C A E 4 R B j L c o O 1 i q U M I F I C K h L h Z U U I E 2 + s 8 R d W D h n j i G U M A G G X q Y l z q r V W m l h A p B m v / 3 2 + 8 B f s Q P W 4 r n n D k q z c f v s a G / v k O v X b 8 h f / / p 3 r Y k h L F h T r A n C B F j U J W U V m g W 0 r A 9 / h 0 N u X v A 6 k o W 2 4 X h z v 3 C F 5 6 S v b 8 B Y 7 l R t k C w u K g o q T O C e F S g s E w N K n L U n N 1 x u X Z w e t V o h i D + i Q b T E U j v s C 5 s 4 y K q B 4 c b x 8 5 S x l m T u K p n C Z A R + O a j N 7 J O 8 m V u B v 1 Y e L N Z n n n l K B 7 L E G r i c F y 9 e U m v V 2 N i k Q k Q q n V r V P / 3 T u 0 o 6 p Y W d N H k o s P j p 0 g 0 F s o V W b B U K J I c I N x D U k p J i G R u b 8 C c t A t Y y G O 5 Z g f q 5 I 1 m z X v Y Z c 1 b j G E V G G N k n 7 q Q o i 2 A o C G M A a 2 R l u C I B y 5 8 q O T P P m R I E y K x F A r J m B P w 6 j H L T l N Z 2 I M D u y m 6 V s 2 c v B F 7 l j 3 P c W j e i B Q y D 5 o a 6 w F + r A 8 i g x 4 7 9 G P g r t o C B X l d X p 7 1 Y v / v d q y Z m e U Y t A R a M 5 3 4 4 e j x k i p 7 m Q w Q q x 1 g f L B p N i 2 6 g t s X M v X D Y W T q j L j X I y c m W C x c u K T M k H O 5 Z g T L X R k d i o d H h t z E r o a 4 3 S V k Q z G u D d k O 8 g R W y t 4 x b Q J C e 2 Q C d J z K B A F w + r A g F z 6 0 m L n n a W E g 0 l W V p g g H L h G V j 1 w p 4 h n Y l l p + f a 1 y G u 1 o d W l Q s w E I L 1 T 2 7 E i B Z Q Y D O w o 0 V f L 5 Z + d v f P p D W 1 j Y p K i o 2 s U 2 Z K g s 7 s F y M W A 7 1 t R B k s a K A W I 8 m R C s N 7 g R U o 3 D A p b b q g h z P 8 8 / 7 3 V L m W o T C P V 2 H Q p D o U 4 J B 0 D 7 s z z y F u p X E K K V Z s x o r k c V a S m x h t 2 g w j q E E I V S h Q A p 8 e / G M j B u N x s R a + x D N c b M Q o N j Y G / d i A R r b y H y 5 s Z 5 X C q 2 t r e b 6 z 0 l 5 e Z m 6 Q r E A G T n Y G D t 2 b D d x S p p k G G F w A k E u M 9 9 J R p A 5 e H 1 9 f d o V D L B M t L A z o M U N b s f J Z 4 w Z K x U q F s K 7 m Z w 2 c V Q g Z I C p U V d 3 W 2 o 3 b A i Z 5 Q v + z H 0 I r p 3 P q D G I p 7 F C f I i 6 l 4 U a I 1 B w 7 q A K J d m s G V m o W z d v y v b t 2 w K P x A 5 M G M r I i H z O n R P R Z j L h z T U 0 3 J F 9 j z 8 W M 2 E C X V 3 d Q a e 8 2 k F H L K + 9 c u W K H g s c Q P q g y N a V 2 1 g S d u v J c X I P n I C Z n m k s G g 2 F N C h S k u F d M P Q p 7 F u w 3 3 l i L 5 T j l M v n 2 f F A C R Q x V 4 e x Z M R W t I J 3 j L j X N C I F J j / c X k k 8 i 1 W j s o 6 7 Z / U x c W N p R q u o r A y p C Z e K x x 9 / V B c Y V m M p o E D O 2 m O D N g B P L 1 S d D 7 Y A o 7 p w v + x Q s q q x H C x c Y h y P Z 1 o X L O e P O 2 e B Q i q P Y V m V m W F + M 8 w F q x S s T 8 k O X N w 9 e 3 b J g Q M H t P 0 D i z Z j + 3 y A F S G h Y Y + 1 u P Z O 1 6 9 v L F 5 j 8 6 7 x V C M B C X r / O C 0 4 n u u M R b L u u S W b 3 Z 0 d O t s C q 3 j u / A W d A Q j 8 B X G 7 2 J n 1 c L + 3 w I c C I 7 C Y K 4 d g k U a P J O P H K z q V l C o a s z m u 1 y I 8 W e N x J d u C s b F x + e i j T + R P f / p j 4 J H Y A v J q b 0 + f b N x U G 3 h k + Y C a 5 C Q g W 6 A j 9 f v v j s j b 7 7 y p A g Y N p 6 2 t X V 3 A R O P n E u e g w b E M s N V L S 4 t 1 E U J 8 h a 7 E 1 K G d u 3 Z I U 1 O L 9 h T t 2 L F N B g e H d Q L S g Q N P B L 4 l M r C Y T 5 0 6 L d V V V c Y l 9 0 l B f p 4 c P 3 5 C t w D 6 / v s f Z N + + x 1 X Z 4 G o 3 1 N f L r t 2 7 t J 8 K N g g 0 J w Q 0 G P w Z v j n d g 4 t Y + v q d f i k p K Z Q 4 T 7 8 y 4 5 v N 8 W 8 3 x 2 4 V h X F Z L a v 9 w A o U p 8 e J o X 0 4 1 6 c 2 T M 1 b j 1 B g F h t x k 3 N q q B N 8 F A m M Y A k L b v j R o 8 d k 5 8 4 d i 6 Y D x Q p Y h 4 8 / + l T e / f 3 b 8 z c 0 F g i 2 7 S h 4 / / 2 / y 1 t v v y m f f P y p v P n m 6 0 G t L 5 q b I i i s c O Y u 5 O X m a S y J g q I z N t E s a A a f Y G R + a o 2 T R 6 t D X W 1 3 0 C X M N Y D d A T U I F g c J C S z m 5 5 9 / K a + 8 8 r K x W l 5 z H + f U v T t 2 7 I S 2 + j z x x P 7 A J / j B q D G s K X U u 0 D k S r 7 E 4 V n t 0 C s X s k 7 g 5 n / R N p k p B 6 r g O p I H 7 m J z s H w d N O Q H r j X A 9 c A L F B K T p m f j 5 2 d / s E U U G D g s V D q T l i Y M g 4 I Y D W p w O Y i d w O 7 7 + 5 r D s N x r y 9 O m z 8 t Z b b w S e W R l 8 / d U 3 8 l I I y s 5 S w D W j X c M J h O T f / u 0 / t G 4 E T Q j N H A v g n r t d y 1 g D Y S Y 1 j + C 5 K Q J r n 1 z 7 + X P O 3 m m P Z l S T U z O M U K V I w l S H u Q b m t 1 F i s + b 5 b x k 8 8 8 z T U l h U + G D F U I D N j S 1 h A l y Y S I Q J s O s d q W / S 5 s H T 7 X M 6 Q N N a A G g o u 4 8 + a G 7 K w w / t 1 R v G e O K V x u j Y m P l / 7 K w T 4 J r B d E d D 2 4 E V R O u / 8 M J z M R M m Q G l k d T A n d + 7 c m b d E T t B P x a B Q e 6 b X v 3 F 2 q j 4 X H + e T n M R h 6 R m c E m 9 C n h J 6 4 T S + 8 P w h O f L D U X X B H x i B Q g h g V t B e Y I k C w S U 1 K r c 6 V T B s L p r R w q 5 b q p y + p Z b L n 0 l 9 2 4 h c b v T I l 8 Y 6 f G x c n 7 / + 5 W 8 a b A M u 8 K 2 6 e u V 7 B b t x s U R F R b n G J r E G i s W N 2 c + + U B R 3 n Y H + c u D W I b s S 4 J i h E V n 3 y g l c 0 f 7 x h H m q 2 m B / / 4 I U O e 3 3 t G 1 s r y 2 V l H i P J j d o 8 M T N Z O O 2 j s 6 u + 3 8 H Q 0 I H k g + 7 y 7 3 y c 3 u y z l r I N B q W V O i p p h R p H E i U p k B 7 O Y P 3 e 0 b j 5 X p 3 s r Z H + L u A E 5 U A y e c g e C Q j 7 I x u S K x d L b f l 4 P Z k 2 V o y J 0 W 5 a T I 3 1 i Z j f Y 3 y 5 J N P y G 4 T 7 G 6 o X S 9 f f v m 1 v p 7 A t 6 W l R R v m Y h n X B A P s B Q a e b N 2 6 J e b f R 3 I m O 2 2 h U B E n l J W V y S + / / B r T e h T g 2 i + l d h g p O H a o U 5 W a e V 2 s 7 I j 3 8 o 1 C 7 h k z a 8 L E k H g Z z s 3 d r I T G 2 H C / Z G c k m f N P E I 8 v X v J z M 6 S u o f 3 + j 6 E o o p Z m z U h r Y M Y C I F H A 3 I Z o + p r s M / 8 A V C K L K E u 2 C A I m b Q z O 1 g Y L a L + G h g b p 7 u m V m u p q t R y r h c O H v 5 d D h 5 6 J u U X E 5 X M O t A G c 6 5 / / / L 5 O g I 1 k p H K k w K O 4 0 5 8 g I x 7 G U 6 8 M S Z k s H e z 2 t 9 9 + U w X M D m p z 7 U M k Z P w U M v Y B H h 4 e l O K S x f M B A c N e Y L Z D U U q K n 5 H + 0 Z n 7 3 + V j I K F d m A A Z u m i b B J 0 u X r G t j w o r c P j w t 5 o C d 9 Y d L K C p z 5 + / J P X G 3 S P j s x r 4 8 c c T W s v B d y c t H W s E y 2 C y E J 9 8 c r 8 m Y G I J X C 2 G 9 K / P 9 2 o C A X o Z i t G a W R g L k M Y n y z e m s e d C e I z n O W t E I i 1 u T P p 6 e p R d n p t X o H G y G w q L S / Q 3 y p g N 2 o a 8 6 x 6 8 p E S s A F v c A k M 5 0 G j b t m 2 V T u M n B w M u U I K x Y M G E L l b Q L l f j V t b X 3 z F C d U r 6 + / r V B c N C U n S M 1 f c H 2 7 i A G O T 0 6 X M x z S z a U W i s A 5 4 k / W v H G t j 4 L F 6 3 I 4 r V Z e X 6 6 V A f G 2 5 0 J + m G 3 U y d I g 1 f Y G J F l C R W n 3 S / G 2 D A I 2 z Q l M g M t w 0 m 3 L 8 u H z M m 6 C t i 3 F a k Q O N i v S L B v i p a 7 h e a O V w d Z n k z O o s B 8 W 4 z 5 R A 4 t N + m T R s D j 8 Q O f D / t D T / / / I t u E o 0 l 5 K b z Q 5 G R 1 G 5 9 f Y N 5 T b M U F x d q s X Q p M Q 4 L l 5 3 r 3 S h c L M b P P v t S G e G r k X S B / c I 9 Y 8 F X 5 s z o f Y + P m 9 N S C H F x N K A + B X 3 q 9 u 1 6 e e m l F z S Z g J s J 3 Q g X L x h o p 3 e b W Q E Q K M I A 5 j r e 6 b u P B W o l Q d q d D Q f c Q G s A 1 J p j x 4 7 r / A P 4 X X Z O H T f t 7 3 / 7 Q P 7 l T 3 9 c 5 K M v F X x n c 3 O r 3 L x 1 S w 4 8 s U 8 z b c E + G + t E 6 v 7 m z V t K z 2 H + w 7 Z t W 8 z r E 0 L G g B a m z R p l A G c w 3 L x 5 U w o L i y Q / f 3 X c W g s U g E l Y o B 9 I H v W M x Q u H W Z g Z u W 9 P I R i X z 9 6 + z y i C c L 1 p b h b N Q m t T o 1 T W r J f j N 7 z i j X / A t w R 1 K m e a / K C S O E F / 0 q G N / n k O / A Q T J o B W o 0 J e V V U p N 2 7 c l A 8 / / C j w j D 9 5 8 Z / / + W d 5 8 6 3 X Y y J M C C 7 c N N g Q B Q V 5 8 u I L z 6 l l D P X Z W C Q W z d D Q s A o 3 F q u 3 t 1 / p O P w d z h 2 0 1 2 C c Q L B b W l p X X Z g A b p V 1 P x G s E i N I 0 Q g T 8 d 7 Z s + f 1 2 l g g R k O Y q D 0 N T f o H i 7 p h 2 G W z a g t l l V X 6 O y P N r 4 X u + 7 R 5 N C j O 8 K d F R 8 2 F t L u K 7 H I Y T d 8 U 2 o q a x L p 1 6 e I x N 6 q i v N y 4 Y 3 O 6 a K u r q 3 V I J I K 3 X P i 3 h 4 m T 2 o 2 1 + h 3 B a D 5 O E N s w b 7 z Z x F m H D h 7 U M V + F h f n y n T k + C p t J 5 t i x q m 4 x U D A P E U G E c r N / / z 7 X l P O 9 D r J 7 D K n M y s q a 3 2 T P c v M o Z K e a h 7 B 8 Z O z g / r U N z s r w m E d m v R O S l e 3 f 7 d A N l n I b 8 S R p z L l 8 N X o P I l g t Y 2 D S + L j m 9 9 5 y / 6 Y D j 1 Z O 6 x C X c A 2 E b k B L 0 4 u 0 c 8 c O r Q P B m K a Y + 9 R T B + T r r w 8 r o z o W 2 L Z t m 9 y 4 f i P q Z k I W w K 6 d O 9 W a A t z E t 9 9 6 Q 1 5 + + S V Z Z 4 J u m O o I C c f p Z r V 4 j J j N A p a P 9 + A 2 3 o s I d w e 5 N + x j x b 5 h 3 W M J R p g W v w P r j H B V l B f L 3 k 0 F k m x c l c 6 p X O n q n 9 I U e i h Y j a P 3 v Y V K M Z a l O s + n e 0 U R p N J k u L f c q w V e U q 5 2 M P j E 7 t L Q P I Y r s V S g n b B S 9 P M c P X p c u r u 7 p d x Y E h Y d v 2 M B g l 6 S E B S Q l 5 J g s A O L h K A h K L i r t H Z / + u k X 5 v F E 7 T e C H W + x w t l p k J 6 r x s Z G 1 e w k I G 4 b 9 3 H r l s 3 L P o 6 V w I m G F F 0 H b i A u v N W b K L e 6 z b k n Z s m T V W M y N + v f m o a t P Z 2 1 N D Z X I 4 N X U V o g J d l x k p O Z O r / 9 J 8 k f W u g Z W 8 a W q R B r R 0 a G p W s 4 T i Z 8 q f d / U g K B Y J B L T v q s l N o G u q B 0 j 9 x O V b P O K G d O c n + 1 J y i L e j l A m 3 O h q Q c R u 1 y 4 c F G Z 2 L E q e j b A P 0 t K l s r K y L a M C Q X Y 1 9 C l X n j h k K b c q S c x y J L F R f v D b 1 5 5 S X q M J a o x L i P x B r E H 0 4 f u 3 G k y b m K 6 b N + + f c n H g Z V l O i y u b K x A h g 6 r Q z 8 a u 1 m 6 x Y A M 8 W E L I z y X H c a 9 z 4 g b N u e b M D + j 3 N o J n j Z 6 H i N W 5 H e o W N W 6 5 7 y G n 5 v d C T o b / 7 4 X K C 4 S a V Q G o s T w P i 0 L a P n v v / 9 e 9 u 3 b p 1 o N d n O 4 7 F o o c O M O f / O t P P r Y I + q 6 L Q f E Q W T 9 K F a z K L A 2 d M C S j q e O F m z u H g V k + q F I 1 R c U R E 6 M x R q y Q H E X f / r p F / O d s z q D z x K s a L a z c Y L B p G z 1 G m q a M O 0 4 9 L U B 9 t r a 5 p K U s g P L F G w q r B 1 c O + Y D s g O 9 B W a g 3 P c u H 5 d y v T H 1 6 3 R M s / + x t Q b a b e P G j e q u o b 1 + O H J U R 2 B B + Q + W f g 0 F P m N D 7 Q a d a Y D F c C 5 6 v o f 0 P U 1 + b l r V i o X Y O h V r 8 / D D D 6 k g W a 4 b x 1 R U F H p T 5 2 v X r u t Y r 2 A C F w x w 5 z 7 5 5 D P j s u 4 0 3 / u w s X B b h W E n J H A 4 3 h s 3 b 0 p q S u q C 7 F u k g M A b a h L w R W O Z r F k k A E + G m R / B Y m w w P D Q 4 P 6 I 5 F P T 6 m f 8 s R Y m A l W T N 3 l 8 W C n 6 d 2 9 w 8 H u E k 2 A a T 4 S z 3 G m g L v 3 T p k s 6 W i H Z B 2 s F N I 5 4 i g 8 i O F R a 6 G R F s Y p 2 6 u n p l c 2 z Z s k m F h D Q 5 r / 3 o o 0 / V G s A v J E v n J n Q W E D 4 s F g s G 9 5 V s I F a E z 3 j 3 3 b f m h T A S M G 8 c Z j p d u o x y x g 2 2 v t t S N n w X / U Q k T K I F F s o 5 f d d c I q W d n b i T 6 t p l Q D a 3 y A j W t q L F d C K s J + 8 P d X 3 s 6 O n q 1 N H N Y K C v T / K M 1 b + v L F S 4 X S f Y 2 Y 9 2 d z T F v e L + g W t X r 6 k g L X V z M g u 8 1 z 9 0 c U z n x J G i J y 7 5 / P M v 5 O m n n 1 b L k 5 2 d K R 3 t H X L u 3 E X d V O z L L 7 7 W u d y P P f a o e X 1 V 2 M X y 6 6 9 X t a 2 9 u a V V U p O T 5 e d f r q i 7 R t v 6 + v X V 8 3 F H q P N A S D o 7 O + W I s c w w E n B T S X p Q c L a K q h w H n 0 G y A 1 c Q Z R P p Q r b A p n P V j p 0 G f + 1 M 1 u 4 C N 8 U L K n V 0 t T s 3 j + N h c + s h 4 7 K H 2 p j A A s k I N t F G m 1 t D O O 8 b C w X N i L F i k Y B M H 9 Y q 2 I V b T Z C W / u b r b + X 1 N 3 6 7 L G G y g N s H C + K h h / b K j z + e V C G t q a k y i 3 3 x r u p Y t G + + P q w 7 t I d y 5 3 g d s R 4 W D e b 6 O + + 8 q R l B Q P x G 9 o + F f + n S Z X U t K y v L V W A o M p O C T z C u 2 4 X z l + Q Z I 7 h 8 z t V r 1 2 T 3 r p 1 a V r D o S X w H 5 Q W E 2 x k 3 n T 5 9 R l p b 2 + W 1 1 3 6 z r J g K n G 5 K 0 Y 7 b Y A j F g r E j F N 3 I A t l Q M q R c K 7 J + u K 7 3 h U C R m W P O Q T Q g U G V / p E g u 3 k q i p b V V k o y f H Y u 5 f G h + a l y / + c 1 L S u A E 4 Y T 0 z J n z s n P n t q A x C g J / / P i P 0 t 8 / q I X j 3 / 7 2 l X k h c A J h I S b q p U V l f Y 1 a F N x Z J h r R / v 3 D D 0 e N Q G R q n 5 h b 0 Z j v + u y z z + W V V x Y L D r P 2 x s w i p v V l q W C N 3 O p J l M H J x d 8 N q D e S v H L i 9 q 2 b k p O X p 5 l U r D r o a G u T s s B G 3 M z w s 2 8 f y h S k 3 P w C m T Y C R W b Q g r r K 9 3 u W L x S o M 9 H F u 5 a A 8 8 c E H s t V W g r Q 7 l C I r l 6 9 L s 8 9 9 + w C L l o 4 k J m j + R F B s Q s V s d J n n 3 2 h A v n w w 3 t V 4 B G Q Y G 4 X r / / m m 2 8 1 N m O y k F v W k t e E c 9 t w U R m v x k w K e z y J J f z w w 0 + M a / q I s j z s 6 B q J l 9 t 9 S S o Q d A H Y i a w k H t g y l Q Q F c / V C t e 0 Q B r B 3 l h 3 D 4 z M 6 o S k 3 I 0 E 3 E W i o u y W 1 m 7 f o c x T r P Z N T M m U E p 6 S 0 T I d q l p S V 6 z X r a G 2 R J K O A 6 N Q l d g I d 7 a 0 P N p f P m k 2 9 V m C R E H u Q I g Y s J t y q p a D H W I Z n n 3 0 q K m F i g V N 4 J j O I e w j L m v i L F o 8 7 d x q 1 / v T b 3 7 6 q H a w I S C h h I P E B g / 7 F F 5 9 3 F S Y Q T p g A r i e t M E e + / 0 F r Y h a w a G 8 Y t 5 j d E i 2 W C f P t 2 U S P H f 3 p V 4 P Z Y g k T M + i H p / y b 0 5 G 9 y z M C R f n E C Q w 4 3 g o j E t i A w o 6 e 7 i 4 d u V x Z m q u 7 3 4 O y 8 r s 1 N j Z p w 3 J N T 3 s 0 t m K v q H m P w P x W V 3 n m b l i R z d y J w L 8 f S G w q W L s Y C m F i N B U X n R t C Q M 7 s i f / 4 j / 9 f N S L u A Q u e 5 4 H 1 2 w 4 e 6 + j o 1 L h l h w n a b 5 n 4 K V L w / V 9 8 8 V V g C 5 o 5 T Q 6 w m B E q + p m o J f 3 + 9 + + 4 u m Z O c B x M c I I Q H A t g 5 Q 4 a K 3 f m z F n 9 m 1 O / f P l n P S 5 c w e + / P 6 r X h p k N F s j Y M Z q A v i i E D K t 0 o S V F R x k w m I f M H R t w P 1 t 7 d 8 O 5 3 a X T u n H D 7 F y c k m C x Y n Y U F Z f o / r w c j 6 U M 4 k x M B G g w n D H X E F R V r 1 9 0 f 3 D 1 e D 9 x V E P 9 b d 1 h M T U 1 7 c F 2 + Q C c v d U G A v D h B x / p X q z s D M h m X a S f s U 6 b t 2 z W G K S u u U 9 G B z q k M D 9 P L c 9 h s / D z T B D v p x g R + 5 x T 5 o V v x i e Z 2 V n S 2 d E l c 7 M + + d / / + r + C W g g 7 W J A M 4 O d G 8 5 3 B 4 q J I w E I n + w d P M V Z g g b 7 / 1 7 / L e / / 0 r u 6 4 U d / Q I A X 5 + b r A 4 U k 2 j u R o w 1 8 o I C y W w b C A 4 F 1 u o 3 f K P 7 0 K y 3 a 8 I Z C B M 6 8 9 a A Q O 9 9 G t 6 4 C i L j U o B I z j s 8 e n X E / + 5 g c L S r y J h W 1 u b p Z z Z 8 9 K f k G h 7 N v / 2 I M v U P u q P L o 3 7 2 o C l w p G A o w A 6 k D 2 G 2 M B 9 4 + W e r Z t I Z g n t b x v 3 2 P y 2 e d f S X Z W p m 5 C Z i U e 0 J 4 s a v a i 3 b l r p + v n O U G d 5 + O P P z O x y g v K s F 4 O E G 7 S 2 t l G s G O J v x i L z f a i u K H U q + g v s 8 6 N X f + J i Y I B 6 1 O U G T x g a h l I k I Y B / y B N N 1 D c R a h y 0 + 8 W h / v 7 + n Q u n 9 N q M 6 j z p 4 s X p K 6 + S c d B + 7 w e W V + 7 U c c y 5 5 u 4 i w m 5 9 F p h x B 5 o l w + c M 2 6 B R T 1 Z a a D F 6 N g 9 d v y E v P T y y + q + B F v 8 W B + E j b T 3 M 8 8 8 r X s g E a T / 4 Z 9 / L 6 + / / l t N I P B e X D d + E z s x T j g S Y Q K 0 k + C O u K W h v e 4 c U l c g + G j h W L P M s Q A Q S 1 E W n C N W 1 z o 3 r E w o Y Y L Z z f h r 0 u P B k h B 1 x g o F E y b A d 1 z v T t L i M C 5 k x 3 C 8 s T I F 6 k X g F p 8 6 e U o + N A r v 7 N l z 8 r f 3 / 0 u K S 8 t V + C m O V 1 R V K x + S T o O H H t q j y r C 2 t t b v j T z o F s r C a r h + M A u Y 7 Z B W 9 Z Q 8 t h 5 i S n B M T k 4 Z z X 9 G 3 Q a 4 d R M T k z o K j J n h 0 H w Y 9 U v c R U L h T 3 / 6 n x G 5 e R Y Q 7 I s X L k m 3 i Q P I p l n u H o J 0 p i l V n l w f e m N r O 0 g S w D a P 5 W B L C 2 Q Z K Q G Q h X z 1 1 d + o G 0 W i 4 Z f 2 5 K C F W T c Q Q 7 E D C m A z P v Y P W w q w V G O 3 v 5 T 9 x l P g m m G p K B W 4 E W W 5 L 3 Y 3 m n h r y s T F / x A N h o z C o s 8 l 2 u 1 B o w E E 0 K + + + l o t z f r i l J D C B J K S E r U Y S w s F A / P h t q E Z r 1 6 5 Z j 7 j W R U y 5 q I P m v i i s L A g Z G E W o P H 5 w a I w N w H t z + Z o E H M B M w 9 G J u N l T / m 0 W R z 6 U F g g m E d + O C 6 P P f p I x J Y x G v D 5 S c l J a q 3 h P r J I 6 T t q H f H H n Z G C Q Z n c X + 4 u h d 2 l g j F i Y 7 M 5 R r I K Z W Y u S e 9 R Z j q z 9 x a f u 9 M t 5 N q T a P q H E K j 1 + b 4 F r R 0 r A b a L z M 0 v l E t 3 v D p c P m P d w r o T C 5 0 f t B o X n 0 w f M R K L i G l F 7 F d E r Y i k B G 4 a N 4 w f X M I j R 3 6 Q y 5 d / 0 e I n i 3 B m x j 9 m C 6 3 J z a Y P i 5 g N 6 3 j j x i 0 d s m n 1 a N X U 1 O j 3 E C v w E 0 o u O C 5 r 8 b D I S R R k G V e v I l D g j D X Y y o b N B 8 r N 5 7 M b x x c m f v R O T 6 m 7 l 5 Y R O e c x f 5 2 f 9 M p g z t 7 x 0 I m M c E h J W 6 e D Y S g O M + c e t n p F D i n 5 w A u C A I + C z S H + I V w + J u X Q C 7 W U z t x I g F B 8 9 d V h 6 e z p k 7 d + 9 4 p S g 0 g L W 8 C N Y 1 I Q j O u 9 e / e o M H 1 u 3 J 1 X j J t z / f p 1 b U a E 7 R 2 M O M t C J 8 m A e 0 j V / v A 3 3 0 m p E T T 2 W E K y E E C K r Q g g Q k Z S B A o R W T m G t O z a t U N T 3 q G s D O 8 h k 0 f L P d v P 4 I K S a i c R E W n r / V J A W w j B f V p q m h w 4 s F / j y s 8 v T 0 t 6 Z u T 1 N s C C J y 5 a C V D r Y s / k U G B 4 J p n c f w i B e r x q W n t V 7 J s I x B K k U d v b O 3 T b G l r O Y W a T s Y L h z S I n D o H U + t 1 3 R 7 Q F / c q V q 0 a w d h v 3 Z k q J p 1 X V l R H H K C x 6 r A c b r m H t 8 P E R I i v G o q + J m X 2 Q Y b F M C C K u J M e I 9 b P H A l g 7 M m y / / n r F v M 4 n j z 7 6 s A o d l o 3 P h 4 t H C n m l g c L g W G 7 3 p 2 r m j Y 3 I g 8 0 E X C v s r 5 6 W j B R / l s N u y a F e n T 9 / X l n + Z C r / I Q T q 2 V q P M p D Z g X 2 l g R X B 9 M N Q Y E K Q m G g K p j X a n g z S J 5 9 8 L p s 2 1 Z o F + 5 i + n o X E z Q l l P e z w b + L 2 s b z 3 3 r u u c R U a n 9 d s 3 H h 3 E z Y W A L Q l s n V Y A Q q Q C D t k 1 Q E T o / 3 + 3 b f U y l n C x j n Q d c x G a C + 8 8 H z E x 7 Z c k E w Y m o j X G e f 3 G u i 1 o y M Y x c R 1 Y y 4 i y Y q v v v z G e B r + j C 5 W / p 5 R A z b F G X P Q A 7 M + b 3 X 6 p I h v K F Q y E 4 9 F D 3 O b 7 V 9 Y r L g z T z z x u E 4 w s s D j 0 S x Y J g 5 R + M Q y A Y S F H 0 C M d f z 4 S f O Z C z + P z 9 + 5 c 7 u 6 h a 1 t 7 Z p d Z C f C P X t 2 S 1 l g X o T d c m F l H 3 n k I b N A h u a / Z z X A F n f 3 o j A B 2 O Q k e 2 i W R D n S J P n h h x / L K z a G v C r G e 8 F C M R e P n 7 r e R N 0 9 M J a w N M t q g u Q A q e b l t q v b w U 2 a 8 c U p C 6 C z q 1 9 S B s 7 I b 3 7 z o r L Z B 0 x M R s P h q d N n Z d f O H e p e R i q k D N B k R v q / / M v / C D x y F 7 i x P E f B G b 7 f S r t / 1 I P u V Y w 0 n p L n 9 2 9 U p W i 5 1 y S Z z p 6 9 I A c P P q 1 / o 9 j W z E I 9 V O 5 V 6 g i L H W E C b G S 2 q d A 7 v 5 V 9 L J D l G K e 8 0 k C j 0 8 h 3 6 1 Z d 4 J H l g f n e E E G P m M U G h W Z k K k 5 m + n + V o e E h + e C D D 6 X u Z p 3 e S O K z w Y F B d e U Q J s t q 4 V K S z r V v I M 1 j F v L z c z X b d v T E O b n U N C e D x u X i O w E z J t 5 5 5 y 1 t O G T x / C P j r Z c e 0 e K 6 v R 6 I y 9 3 T 6 x / w A t b U Q o U r t L I e m O h J C n M 5 T I d H K q Y 1 X b w a Y O H + 9 S 9 / l 9 1 7 d s q W L Z u X T f k B 3 a P x c q V z Y a G y N n d S K n N 9 4 p 2 Z k 9 M t G f J Y l U f W J f k 0 A Y H 7 V n e 7 X r q 7 u n V T 6 D N n z x l B G 9 I L i t t X b K w X 7 e h Y m 6 q q C k 0 8 Q H y l f m b N S o e l n 2 K U m m X j T v / a L q O d 1 7 V I D E h k 8 D 3 8 L A W 8 n 4 V J I g R D S v K E 7 7 1 X L d S O E q + U 2 n Z j s e P c u f O a 7 G l p b Z O i w j V s g b e s U j B w o S n I s u E X O y I w L m r C G 7 1 B 5 W K s F l g k T S b w f + S R h 7 V g G w v Q X E l R 1 g 5 G Y B V l U c h M V A J p 6 7 A R j r x Z S U 7 y v 4 6 h M P t N r A Z X 7 o 3 X f 6 f 0 G O Y 6 Z G R m G O s 0 p x a U p A V t J Y e / N Z a t f 1 A n q + I 2 s r D Z c w s u H C z t e u O G l 2 X 6 N y G 4 e v 2 W 5 O V k K R v 8 8 u W f Z O v W z V G 5 g U N a q z k u 7 R 2 d 5 v P q p a m p W W 7 f v q 3 U I 7 J l b e Y 8 m G p 7 L 6 E i x 6 f r L x h Q m o x f o x D / 5 z / / b e 0 s F G 3 q 7 K I e D a h k k / 6 G n h I J 6 I M 5 u H F 1 G w z p M Y L 0 + s / / / J 4 m E G K B W z 1 J u q G 2 H S g K 5 t F Z 4 M a T c s b V g 8 X 9 z r t v q c W y C L b B A M O D r B 5 x H 1 Y q G P h c a l M / H P t R N m 1 c b x 6 I M w K 4 c U E y I x T q G 1 u l u a l F H n 9 0 j / I C + T z r B w F D G V z s L p T U t O W P s I 4 l n j e e V G S r z d w n 4 + a v m Y V i k E q 0 m x W T v G I 6 r J X E g L + V k T o n P U F o / g 9 X x D Y e i w S k x q G s w H C I d L G F w v h 0 / A L B s b C I P G p O k 7 l z W J h 8 4 7 q d O H l K 3 U 4 n R c Y J 3 D a K x c Q H o V x U P p f s 3 6 a N G / S 1 f / / g E / H N e H W O e 7 j C b 1 N T k 7 S 3 t 8 s z T z 9 h 4 g 6 r l c J f K u A a U T w e n 8 u W g a m 1 d / l Y Y w g R h V w K u p E K E 1 Y b B b N m A l W V N S Y + z 5 i y D J Z a i T f 3 Q z K M W 2 g J G H y u H r P Q R k c G 9 P G t / g 3 m V h V o f N L N Z P m c A o V 1 Z Z e + a D i F j E 5 z u n y u M N e i O G N W 3 b X M r E w V b A S A r F Q 4 4 H L B J Y S y F C 4 u Q g i g O k G t a m n v l v X V l T I 6 4 R E m A L F j + o h x H Z l i d K O h w 8 R x H d J w p 0 m m f M n y x O N 7 g i o Y h v d H d I 5 R g F I J p N m H j F K 1 P p t R 3 K G o S W S E K f 6 z r i I V J A v U p F K M s l g T l 2 9 i b F g m 6 z 6 T 7 S Z o r j M + 9 D t v v x V 4 Z v n g Z G i q Y / 4 B 7 d 3 h X J 5 Y A x e G + K C h o V G L u 0 w n o k 6 B l b G y Z 1 h N J p 4 m h Z h 4 a k e k w T o u 7 s M V 0 5 J l r D a u 5 + l T p + X 5 F 5 5 b k J l y A 8 d M X Y V Y 4 A 9 / e C + s U P 3 8 8 6 8 m D q v U l D v J j 5 K S I s n N y 5 X u H v + u 6 V u N p u Z O I K i s z q z M L F 2 k w U A G M x a L k O / A g 8 G y O H d T I b k F m 5 x 7 Q K t 8 c e a s x u W N R t i Q 8 z L a 6 K P 0 m O w g c 0 p d a k 0 s V F J y q v z 2 6 U 2 6 4 M 6 f u y h 9 / f 0 6 N W f E B K 2 z 5 u Z C l F w q u G 9 Y P D Q p N B 0 4 b O H c n l i C 7 4 V G R P G V 7 8 f t u t 6 b L t 0 2 t 5 R Y s H k g U b O Y t G X D N Q y F n M R h 6 R y H b B t a b + K u U H q Y 8 o q k p y X p r L j L l y 5 L Z W W V p t O D A Y G C f P v U U 0 + o 8 H M O o Y D b d s 7 c N 6 Y b 1 R o X k M 5 k 3 M B y 4 + Z a h W J + S C u n 6 r 0 I v D E I I K F y T Z a D / P R Z O b D e o 2 G E 2 6 l a 1 x g S r T X f P s X o G Q S L n R r p r 1 o q 6 K m q z v M z X t b M 5 a s t 8 O n C x 0 p x Q 4 4 d P a 4 p X N o X c F P s u w I u B X w G c x P Y R Y K 9 k Z Y y 6 t c C W 1 I S p 0 X T + T s 8 5 p W 6 r l m Z S N u s + 6 + 6 g c 9 t H U p U f z 3 Y c s K F f P 8 v f 5 E 3 D m 2 T o a m k k F u a k p U j e b G x 8 G 5 T I k J I D M M M v W C C g k D l 5 m b L y Z N n N N M X L v Z D W K D Z U P h l R n o 4 C x g O / R M J a k G W i q 3 G l V u r G Y y D k / E 6 b B N 3 U d P / 9 0 o d i p v K D W f s F e R O e o F i A Q q t 7 A B Y V l 4 q j z 7 6 i G p N X B G + L 9 x C w B 1 g C I g F b n l 1 I I V K z O Z g + C h g P P / S n q T W h + + I J D H B N J 8 c x w A R O 6 h v W a 6 r f f h 9 M O B S 4 v Z Q O 1 H S 6 e 1 6 L f q y 2 Y D z n H m e V D Z N j Y x a L i s r C z w T G q T f u 7 u 6 p L H J z w 9 c K t q H 4 + V G 9 9 I 9 E i w 8 W x m t B b j H P 7 c n S 2 U O Q 1 X 9 G d Z 7 p g 5 l 1 5 7 Q X W i M C + f L R w L c v U 3 G p 6 c 1 A h + X v q X x s Q n 5 8 c R J t Z C w B N x q K c x 7 s 2 I e O 4 a M R u K n 0 b h s Z W b B k g S w U N + X q A T P S a + f r R D M I j g x N B W v N y U Y 7 M d H X a 7 M x A m h K F q 4 T + w d 2 9 B v g v 2 B J M n I z p f s V H 9 q n B q U / b h o L S F 2 Q p j Y 2 R 0 i L 0 o H R c C 1 6 j e C 6 J 3 2 L o p F U V Q / X f 5 Z i 8 f L i V N x w d D y T D G K F n n G z V s r Y Q J Q 5 R 6 t 9 J r j 8 M 2 7 m W s i U G j Q K s d M a o A m h h U 9 N e X R G x W J d o 8 E C B V Z G F r M S W e n m A V D b x L 4 5 u v v p K i 4 c F E 2 j H k D 4 d B i 3 D V m q R P M I m A d w 4 l L 6 s l h M o 9 T w Y Q C 7 g X Z z F B t 4 s y B 5 1 D I K M J 5 6 P I U S F b c o E x N j q t y Q a i w T l C W S N 7 g H t I 1 S / v H C a N s S K E z w o z i L U V f k h z 2 u R I I I c w L X L 5 I F Y c T C C z H k J s y K V f r e y U l n e R F Z J 9 V Y p T Z W m 8 M Y c 3 Q t 4 S J Y 4 / N i o 0 S u 0 o X X w g 0 H p N D a 2 v X 6 5 b 9 K 5 F I Q P M S d N P M h 4 B B X h 0 d H Z H / + q + P 1 O X h G D D b / E Q K a D p n m 1 K k 1 V i M U F N L w y F a O d x c G N l i Y i 9 h L E B u + p y M Z T 4 i D U 0 d m t H D 7 W V m B X U k r g l W k G Q D r A r Y 1 O f O X d A m R k C f F 9 e L d n x i O o A C 4 n o u R Z g Q U L b V u V 1 X b w T 6 B / n 2 8 G H J y U q P S o G S E l 8 N h B t l 5 s S a x F B u P D 5 u M F 2 t b 7 3 1 e u C R 1 Q H 1 G g S J J k D m 2 M E u Q B M P z W R K 0 V a m p I a 3 V N E C w q 6 z g a 7 C u H E E 1 9 F g K d y 3 0 S F j F Q Z v y z r p l Z 3 G C 5 i e n p E N G / y j j 7 E W J D B g T m C h s O Z 2 c I + 4 P l w z J s m S z Y x m 8 z V A P x E 1 L + I u L C X f C e K N A j 1 6 2 3 0 L G i w A 9 T g 8 m w Q j v z t K p s N m R p c D d o d n y C Y Z Q 7 4 z X K c 3 z 7 K N K J 3 O q y 5 Q D 5 X f H a d r B w V e 5 r + x O 8 N a A c v E o v F 6 Z z R Y b h z 2 j / K K J U j v U o B 2 U o k A l p v h j J G C e I 0 p P 9 G C 8 5 w Y G 5 G Z t u O S k u D T W R a A j Q D g 1 z E K D R f v 9 d d f 0 + w o 1 w S 2 + b / / + / + n 2 U I E k A w f K X L c 6 H C 7 V F h g t i C t + Q j R q 6 + + v C j z i o W n R c V j f m D V c 2 a F m b M q T K s J p k O R d a S e F w k w B J Q l 6 C F b d Y E K x o 1 i h 2 6 v d z p m m z 0 v F 5 f b k m V g I v r F G g p s D m Y N V Q x m X T a a W K o m w n i K j o y j 9 U u n 6 3 g 9 U z I 1 2 C i v H V g v v W P m m L 7 8 Q N 5 9 8 x V 1 7 3 D L W C j 0 X D G X A p f 4 j 3 / 8 Z 7 V c Z A q x V K T O v / z y G 3 3 c m U B C C J 1 u O 0 L 5 w Q c f y 4 s v P q e u 4 4 Y N G w L P L M a l 1 u Q 1 T T h E A o w A z B D O M z c w D y S 2 K y Y M 0 L 5 u w o T G x A 0 I x S V b T R B C k c m L J U i x h 9 q + 0 k K H 8 d n t R e B Q w B V 6 o m b p 5 N 8 k t u I s 2 S Y / 3 j G x 0 O y 0 z B o J R T C I Z U h S k K z A o u z a t V P + 9 V / / l 9 Y J r b Q 7 v 4 l B m U P B N j Q W c O l O n T q j g g N F i U E y C B / d x N 9 + e 8 R 8 1 n Y 5 e v R H t X R 2 k G A 5 c c c / d J I f 4 r 6 T j S k 6 X 2 I p G c C V B m v 2 1 O k z 8 s n H X 8 w L E 1 g 1 g W J w v 1 s y A i k n h g H O T N t q o 8 W 4 Y T 8 2 p O j u 8 U v J 1 o U C n z c d w c J g G u q V z i S 5 7 k K I d Q M t L o w l X i 6 u 9 2 X J X H K 2 E Y i 7 9 w h 3 N 8 P c k 6 y s T L 0 3 b u 4 v g j c 6 M i o D g 4 M m B m 3 V H R P 9 i a X X d O f 4 S x c v y 5 / / 8 r 4 O o 8 E y b d m y 1 Q g t C Z C 7 l p V N A L j u 9 q I 1 b A b G a O 8 t 8 x q 3 N M Y 3 I 0 K 0 u b j l A O v 7 + e d f y k N 7 9 5 p z O q g b G F j r Z d V c v g N G k x I 7 2 M G B / f u / / a c k p y T L 8 8 8 / t y g I X i 1 g k e r 7 E 5 U O t F J g L d J y w d Y r 0 8 Z H / 7 E h t K v G 0 i r O 8 s m m w p m I F h S z G K D w z M 3 R z z R n 4 g 5 / 0 T T U S G M n i K u K 8 t b J / h q / U D H w h X g K P q I b 6 A K m w e 7 a 9 R u y d 8 8 u r R 0 i e M 6 6 F E r T c g n J F L K V D v E G 4 N q j w J z g e s F 3 z E h e R u p 0 G b j d l 6 i 1 P I r u d p C 8 w v 1 l q h W b g F M I t x f L V 0 2 g g n X o X r x 4 S f l u + O 3 O K v 5 K w T c b J 6 e b k t V i r M r J G 7 B A C t J 9 s q f c q 6 3 s 1 J 4 i A Q K 4 0 8 W y h w M C d s z E V y z Y a G D f 0 Y I F c 6 e x S f b v e 9 z / Q A D E V 4 N D Q + K Z 8 m i x m M 2 o 3 e 4 d T A K Y J q N T F L r 9 7 I r W n 7 + S N 1 5 5 S r o n M l T B U g w H F H g h 9 + 4 2 F i n B / H Z j o a w G u F 5 3 j G K l q J + V M q v H Y w F F Q K s J n c 3 U T G G Y 4 B b b s W o u X z A X C v L q a K A l e j X A c R y t 9 7 s X U a 6 1 Z Y E b 1 T e R o I m E a B Y 5 d Z C l t D Z M G t c x W m E C Z N g s Y G n Y e s c 7 c z f z S D K B m e T c L 8 o L b J 7 m v H f j 5 r s R 5 h R j H B E m w L H g M l b s + Y 3 8 1 J U t h R B S k 2 b l k B F g 9 n T a U + 7 R J A Q s 8 V g I U 7 R b y F p A 8 L H 0 l D Z 2 2 Y S J u f W E J p Q K O A 8 K 2 6 + 9 5 s + O 2 r F q A t W G O x L 4 t x 1 U 2 m n Z t u o R K w n S s v j r a w U W F V m 5 a J n V C B S B + n h g k f A 5 4 Y S F G A R r s z H f q 4 s k U h g v f B 6 4 b 1 V V V S b 4 P q f F Y N r e P z X C h F Y u K y 3 V x I K z G H v N x H 9 n m l L 0 W p 9 r W U w d o 3 1 / W x F 9 S f H K 9 K a u R E 0 p N Y b 6 9 F x z s p x t D r 1 5 d S i w D + 9 u 4 x V Y 7 2 Y G B u w R i M M W S E q 4 x Z S r J l B 1 P U k 6 U c c J 6 h n M z n Y 7 u F g j X N y y G q D L m H h y K T h j F g m C R c x x L I J z 4 Z L W 5 P v k O S N Y b I d J b B U O 9 j i X e 8 I Y 5 9 0 7 t 8 m N G z e l t n a D v P v O W w E W u x 8 U Q e 3 Y Y R Y i H L t Q w B V 0 2 / A s V n i k 0 v / Z K P G l A O V O z W x y a k r p V 7 / 8 e k W V i H 2 N Y q 3 Y N 8 q J V R M o 4 D T D p F O Z a 8 0 M 7 p U W K D R W M L d z p U G 5 A P 4 d g g R l B p 6 d N d Z 3 q c B 1 p P U j E n B l c b E O 1 n p 0 Q l I o O G 8 D F s g 3 6 z O / 4 7 S s 4 a w 3 X T B W i A b B h k A Q z 9 9 K d b K x 5 w v W + a Q 6 9 2 5 t D e u 5 k j E S s R g x O 7 1 h 0 Q L L w 0 w Q h u 3 8 c O Q H Y S 7 I g S f 2 L 1 q f + / c / r u w I J 1 Z V o J y E W G 7 W C s u R A o 2 + V J 8 6 F t h W 7 N X 5 g 5 b 2 z z T C 5 E Y O j h a 3 e h K 1 d k M C I t I k R 3 a q f 7 E F G 1 7 T a 9 v X F q C J v / z i K 9 1 p 0 U 3 p M W y H s 1 J y 8 E i 8 W q w i I 0 A I l Q W O r d n G j o f K Q 9 2 J 8 k A 0 m 7 + t J B A k F D z 1 U L i M u 3 f t M j H S q / M x k x v c H l 8 1 g X L T S J j W 0 u I S q Y t i M + Z o w R i s c P F G K I R z X y K B c 6 4 e g I I U C 5 C p J A F A E T T U a T Y P + m t s F K y x b m h x m B t 2 w F u j S d G O j s 5 O 2 b 1 n d 9 C 5 H 3 a W f P u w X 2 i 6 H a l 6 p 1 t I P 9 c J c y z r z P e t J C c v U l y 6 d F m + O f y d f P T x p 8 b y 7 I u I Y I D w u W H V B I o b a A c a g V 0 f 8 v J z d c z v S o G p S J G C I R 7 E G x Y d H 6 B N 7 e 7 K U o A r 5 E R / j G h N n B 0 K A y E J p e 3 r z S L G K t D n R W K E 9 h S Y G 3 Z 6 D 8 x 5 r A Y u H F l Q e q V u 3 a y T P b t 3 B V 6 x G P R m R c M / x E p j r X F / S U + H 6 k A O B b v F W y p + 7 U i S S X P 6 A w O D u m v h 2 2 + 9 M d + i E i 4 8 Y D M 7 i 5 B g g f e s m k B t L 1 m 4 K M n j s x C 2 b N k y f x I r g U g t A T U H r C g / h 8 w N x 5 W x + o 6 W e / O c y g T E m i c I T j Q E B M E h w N o 9 H P i 3 B V L D J I n c P A f q X p c a P X L 7 d o M W 2 8 O 1 0 u w s 8 e q 1 i g R k 3 s i 0 X j C C D X B Z l w J i N n D D K I Y w a 9 8 V P c a 1 5 d 6 m J t G X N a A t L K T / r W s X L q F B b G U J 1 C 8 d y T r h V 9 e P P r I K Y F Q U w y w s Y D I r K 8 u D + q e x g n P 6 T T C M e P z z 7 4 Y n Y T r 7 Y z t S v 2 j + 5 Q I u m j N V T r o 4 1 u B M W a B Y I X t G l T Z t N 1 x q S 9 Y k g h N Q a T p 7 R 6 R r 2 C d b t m 4 J P B o c 1 K 7 S k 0 P v j u i E 1 R z 5 c P n S a F M W h x E P I t j M D i c 4 r 6 v m H k M p + t U I A R n X 8 f E x Y f t U C 9 Y o g q o Q H d Q A I b T Y 8 r t K p 7 U E A F Z N o F i c U O J J + 6 J V G o f S 5 W S d R 2 k 4 K w 1 i B a c m Z t y W E y z I C 6 1 + Q u Z y h o Y 4 4 b d 2 C w V 7 b I k 1 k k g B l c o C G T e 7 G x s O K I C i 4 n J Z V / 2 M J C a E t 8 7 J 5 t x o + 2 c 8 V y S g z 4 j r U Z D h k 1 9 M f M m 8 w m h h E Y 2 J 4 f A u w g E v g 5 + u k Q S 5 2 e P n S S K I 1 J h e e e V l 1 z E I w U D s D w X J K m j b 1 9 a q C Z Q d 7 c a c 9 n k y J a t o k 9 a G l l q A C w d 8 W m I C L K P l E 6 P R G B u F u V 8 t 1 L p 0 l 4 5 H q F W X C h g K V n x C n I Q b S 4 w Y K b A 6 X D P i L b J 0 A y 5 x o A U 2 s y P O P F A z r V S p U O C I y r J n 1 J p t L / L q c T 3 k o t x i D a y T E z f r G n S j h G B b s Q b D 1 1 8 f V i F 0 w 5 p 0 7 L o h G N d v O S D 7 h W V c a 7 C Q C d 4 t c M E J / F c a z J N g V p 0 d e A j R g s W P K 7 T X u G d u r i p p e 3 a Y h 5 f H s B n m P Z D Z c 3 M n A Y k J l C i a n W v B Z + 4 0 b l O 0 o 7 k j B U w T N / p W Z d a U V O e Y e N n G f A 8 H J k i V l Z f J u i C D a d b E Q r k h 1 j 0 v 1 E X u B W E C H A v a n k X E g r 7 Y s r R A P F p M O 8 5 / q T W f 7 F S G Q f q C x n 0 8 z p Z B j 1 V N 6 + z C K x 3 G p R 9 I U G + A 9 h I n L I + E a 1 L O q D P z O 9 o y A v e W 2 i I d y y R d + M z F 3 2 S s p 7 n 2 w b i Q k 7 P + Y Z y R Y m J y U s c D B B M m o B a K I Y E U C d c S 3 D R u S K y w F E 3 8 I A J e G o u N B M R S A W W J 1 v T d Z d N q 9 R A S a k l j 0 / H m 8 T n d q 4 q Y Z l 3 S r C Q H l p G V g C I p R P z m R j s D 1 L 5 I 1 5 N k I N a M N N a j W O 9 W X 8 S K M m I B V t B x E 0 7 Y X X 0 S Q 8 4 k E + 6 w n d U R D J R 5 v v j i q 0 U U J C f u G Z e P Y 4 T M 6 Q Q X L Z L s k d v G Z P / o Y L N u F n S T s R b 1 f U s b N s P 7 2 Q H d S m 8 j U I X G W t G n R e K G 9 D 8 t G r V 5 M z q j k J h 1 f 7 V H 4 6 5 o h R j h e s q 4 q N z z 9 p E E H V w T D N E q z M J 1 P t e N A o j h x s d G t H 0 o V G L i / P k L u i d x u I 0 t 7 h m B A l B y a C q D / g 9 j 2 Q l Y C 5 A q 7 Q R O E O z 1 / + h g s a D x r 3 U n S e c S i a K A U d E 6 V N 8 o N i x e s F K E f Z E X Z T K 1 N k 7 d s U j A Z 5 N 6 H / P E a + a O x F G X U Z I M S i E j a G e s 8 O 2 R x q A c K z S v O y a + c z t q b 9 9 1 m R u q 0 1 b + Y H s i M z t j c n J K t 0 g N h 3 t G o P C 9 R 6 f 8 k 2 a Y e B M O F B I x 3 w S y a E k C 4 / + G / 3 q Q v q 4 x i y j L u D L n m 5 O 1 x r Y c s A V P q p H H J P N 7 r 3 H 7 3 D w G y g A + Y 5 X g 8 F l N g 9 G A / i N r 4 h G w u 2 Z k D j c b R Q p N i Z p a J J O e c E t x 5 z w T I 1 o v + u 5 m k s T F L 1 Y q W 3 K H d P L r x x 9 / K n / 8 4 x 8 W u X M U b 4 8 c O a b D a i L B 8 q 5 0 D I E w o f 3 w g S M B Q S k y R F / N g y 5 M a G + 0 L M q G b C h 7 X 1 l g x B b a G x e M e h v X j 2 o / i 5 9 r t F x h A v A F E 8 3 n s Z C J X X q M 5 b C D G I 1 h n 4 w 1 c w o T 2 8 t Y I I 4 J 5 r 5 T T G c o J 4 K E y 8 d r L d B k S X k F q x S J M P E V 8 Z 5 u 6 e 1 q l 8 + / / E Y + O n r L V Z i w i J W F q V p P W r + + Z p E w g S + / / F q m p z 3 a x h 8 J 7 h k L h W n G 5 w c / t S e Z C 7 d 0 F + V B A 2 0 I V Q 4 + I W 3 8 W C L n G r D v Q 7 V S I A H h J N Z S r K e + 6 A b c T j f G C a l 4 e I 7 2 B c j 5 w P O z s 2 q i h c Z h M 5 M m L k o N G Q 6 g q A 5 t n N Q W o g 1 G o J w u H 8 V b B I 3 J T f H m w O y T m m j n R 6 U j h H Z B v G c E y p 5 t 4 V j X s r P 2 X k O + C a g f K o + s K M t 1 s z J b K w W s B 9 4 E S Q m L s Y C X w O R X J 4 i L s X D 2 1 v p Q w F V D u S 5 n j J s e 2 + S E 1 H f 7 Z G i 2 I P D o Y t B W k x E 3 K C 3 N L T o q z Q 7 i J o Z 9 s r k C b h / d y j t 2 b N d Y 6 v T p M z p j E I 6 j f 9 8 t c x 3 S 0 v x 7 a 9 0 L A o X f 7 3 T 1 y B w R C M c a a C U C Z t w U d p X H v e D H X w v x K R 3 F 4 t 1 B j c E V I W P l 1 L B 2 r Y u C 4 j N W A 4 9 X s U O h i 7 o 3 4 D g Z A L M a I P N 3 1 s R n l D r I s D J l i c 3 E o 5 m y t J K Y 1 a b I 0 M e C l W 1 t v K U d 4 / Z J T V C L j h / / U Q 4 d O q h / M 5 3 r w o W L y k r f t + 9 x H d S C M P E 6 X E G L P M y I 6 j U V K K s 2 c L D 2 7 q Q d O 9 B s t B k Q J 7 D L x V J B t y p b 4 6 M t 3 b 4 H I F D U Q 5 w Z R D s u t K T o o r G D D F i i e Y i x U 8 D i 7 N n J s N Q w A G 7 D H q M 4 c t L Y m t J f j I y 0 6 9 Y O F u + j V R 7 X v X p X m x 1 C c o j v 4 5 j Y I 4 m 0 + f 2 C f W V 9 c v L E a X n l l Z c C j / h B b 9 Q L z x + a 5 + r R D g 9 D 4 p F H H t a / Q 2 H N L R Q 1 C 1 q i I 4 F y y i b o 2 Q l d 3 8 B 6 E H O w I 0 a a C T z 3 x b B g z L 5 M C B / c N a d w c h b W Q x P T 8 d r U t z 5 3 S n 7 8 p V t q i p J k c 3 V h 4 N m 7 s B c o g 8 U a w c B 3 0 Y t k H z O 2 E i O k I w F u G p t m L 3 W O g 9 s G C i u J y f E R m W 7 8 S m p q a u S h v b u 1 e x z Q s f v E E / v m h 6 6 y 5 Q 5 z J Z w u Y T C s u E B Z C 8 z 6 E m s R M r y R 3 S a W w t 9 i Q U O / b + 4 a k Z S 0 d U a T J O n n Z h n B h I g 6 a u J l K C 3 2 z d D W A r S o s G U M g x H R b m 7 b k t J o S C I B o U e 7 L y V 2 I K V c k u l n c P 9 3 7 B k Z k i a a 5 L H N W X L 8 x 5 P i M f H Q l i 2 b d F R Y b W 2 t b n c E m H Y 7 P D y s c y M j x Y o K F I s c 7 Y s W R a P H e j g H U 0 h / u n J T n j q w z 2 h I s i 2 B J + 4 R E N i + / / 7 f 5 Q 9 / + C e d C x 4 K B P j L y W z d S 7 D u u / U b I O y 4 w d R 8 4 O 3 V 9 y f p 4 E 8 3 9 s J q g P I D M w Y Z v 0 C T 6 / j E u G R m Z M x z + 9 g g I T c v R y q i 3 L x i x S 1 U s O 1 r Y g X G B R M s b t + + L f D I v Q N i p 2 + / / V 4 n 5 N h H b z k B r W e p r e D 3 I n K N o D x c 7 p 8 H 2 D 6 U o O x z T Y b Z 0 G V i S L Y r J Y 5 c b X A s 1 Q k 3 J D U l V d g S 1 t 6 + w T 0 7 c u S o P L 7 v M c l y 8 S j C Y U W d V t K X K y l M g F T l n c Z G v R D 3 G s g C M U A / H P / r Q R I m M G n i x 1 u 9 S T q h 9 6 b 5 z S 7 v A A Y M M R 4 U p a t d y W s i T I A 4 d b 2 J n W j v 9 3 g W x t f 1 9 Q 1 m T a 2 T 5 C g a D u 9 C 5 P 8 C F 3 v d O h N W + 4 0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 G u i d = " f 0 3 f 6 d 4 3 - 3 9 c f - 4 c 8 a - 9 6 1 a - d e e 2 3 0 e b 3 6 8 d "   R e v = " 1 "   R e v G u i d = " 8 9 e 9 d f 0 b - d 5 f b - 4 b 2 b - a a 4 a - 7 8 e c 2 9 6 7 7 5 4 b " 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4 7 F 0 D A 7 0 - 7 2 5 1 - 4 F 6 3 - 8 2 A 9 - 8 2 B 3 A 4 5 D 8 4 C 5 } "   T o u r I d = " d 9 b f 4 8 8 2 - 5 c 2 7 - 4 a a a - 8 9 6 1 - d 7 a f 2 b 3 a 8 3 9 9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2 A A A A N g A b T C 1 p 0 A A E q g S U R B V H h e 7 b 1 3 d 1 z n l e a 7 k Q O R c w Z I M G d F U l Q i F S 3 J V r a 6 P Z 7 2 r O k 1 X + L + d 7 9 J h 3 t t y 2 7 l T E k U S T F H B W Y Q I H L O G Y V C A f P + d t U B D w 5 O J a A A k H Q / W h C I i i e 8 O z 9 7 v 3 E f n B 2 Z k / / G i i A t a U 5 m z d W N M / / e U u S V w o x Z / x M h c K Y p W Z 6 o m d Z / X 7 t 2 X U q r N 0 t e R q L + D c Y 8 c Z K R s v i W + c x H 9 0 / E S 9 d I g o x 6 4 m X S G y e V 2 T P S N 5 G g / 4 4 G u W m z 8 k i l / x i C 4 U x T i t y 8 c k n e e W 6 z J M X 7 J D U 1 V X q 6 O q W 4 t E y f n 5 m Z k c T E u 8 c d C r O z s x I f H x / 4 6 y 6 m P R 5 J T k m R 2 7 2 J s r F g R u I C p z G n p z + n 3 5 G U l K S P W b j a 4 p G d V S m B v / x o b 2 u R s v J K u d m T J J s K Z 2 S o r 0 f S c 4 o l N d G n z 9 u / e 8 h c w 2 x z / t Z 3 D Q 0 O S F Z 2 j u v x 2 T E 0 O C g 5 u b k S + l U P A F I S 5 u S 5 T V P z F w g 8 X j U t B 9 Z 7 Z F e p V / a W T 8 s z G z y B Z 2 I L F r J n J k 6 2 F H u l Y F 1 o Y U J Q p s z r x 6 f j p W 0 o Q f r H 4 y U z M 1 N S E + 6 + 7 4 f b q X K 2 O U W + r 0 s N P O L H s F k E z Y O J U m Q E d n e Z V 5 4 0 5 / a Y O c f i r F l Z l x R e i A H X Z 3 f p t G S m z M q 0 O e Z w 4 B q O D X b K h f Z M S U t L M + + P U 2 F C O C Y m x q 1 V b 4 Q 7 b t H x O h F s s S J M X u + 0 V O X 6 F t w / / j 0 x P r 5 I m E B t o U + a B h I C f / l R X l E l 0 1 5 z H c w x 3 a 5 v k s Q M h G l O m t r 6 5 F p X i k w F z v d m t 1 E A 5 p / 2 7 8 r J z d N z m / X 5 h S 8 Y E C Z e 8 0 A J V I L L 2 e w w Q n P O L M L A / Z X 9 1 R 5 d N O n G e h R n + n S h t 5 g F v F J 4 1 G j 6 J H N c 9 p v k B A v 4 Y m u K n D H H C d C k M j M h v / 5 6 R V J S k v U x h C k 9 I B w c / 6 1 e / 2 K a M Q 9 l p 8 / K h v w Z / d v C u u R Z 6 R q N V w s V C b g + f U a I s W 4 T 5 n j C W b W E + D l 5 4 c X n Z a i r I f C I H w i H d 3 p a E g O L P S N 5 T n a U e K O 2 k h a S k p K l r m V Q B d V C Z 0 e b r M v I C P y 1 G D V 5 P m k 1 9 3 T B d 8 Y n S n F K n 2 y u r Z C c 9 D l z n C L V 5 f l G q U 5 L X U + i / N y W J P H m 5 T n G O j m B Q C 3 2 C R Y j P i H h w R I o 3 B 4 7 0 s 3 N / K k 9 2 W j 9 O E k y l i r R n C 3 u k r W 4 Z 2 b j 5 I j R n k 0 D k b k m S w E 3 y O 0 m W e g Z S z C C l K y C Y T / + c V + 6 H D r 0 r C o J F g a u 4 5 i x X g A r t K X Q q + / h n J w Y M + d 7 v C H V W L r o z i v F y M C h j V P G K s 6 p J X T D L x 1 3 r c K 2 0 n g Z a f 9 l k U X L z s m R t p Z m / T f X u j T L p + 6 v H X N G g v m J B G X F e T I y P B T 4 y y + 0 P o f F G O j v 0 8 + b G J / Q v y t z / N 8 5 O h W v F i j F W K Q 8 Y 0 U G + v r 0 e W A J C t c z y V y q d a k L j 8 c S 4 v 7 + X u N e e v X f 4 f B A C Z Q d X M w J s 7 D Q O m j 0 U m O N D p r F M j T p P + W b 3 U l y r N 5 Y L v 1 r 5 X C q 0 X 1 h W k A 7 e n 0 L F y S Y 8 i V I e v o 6 / T e L A R c l 3 1 j T 5 z d P z S / O Y / W p K m g W L I E 8 a + K b C N f q P P Z X T 0 u t s X I I + K R Z g H w W r h o K B 0 x M T J i f S V 1 8 d v y P t 1 + U b 0 9 d l w F j 3 e 4 i T i q q q v V f z o V v Y W p y U h d 0 J B g f 6 p Q 4 I 0 S W A G Z m Z k u C s Q Z 2 o c z L L 9 D P y y 8 o 0 G O 1 k J k 6 q 9 f O Q m F x i Y y N j u i / E c z h g K C O G 9 e 0 O N 0 z / 3 n 8 x t J O T 3 v E O + V R 9 3 L S H P O 0 e S w U E t 7 7 P / / P / x v 4 9 w O F T G O J 0 O C 1 + T 7 j + i T I w x X T K l y p Z j H i 2 t z u S 5 I s c 7 E r c 2 c 0 b v E Z a 7 U S w A r 2 m u 9 j X W U Z D W h f Q w j E t I s w A a w S 7 8 0 z 7 l x D f 6 K J 9 b y q 6 a 1 X E z N V Z M 8 s S F B w f g h E t z n f a N E 2 n K B u E t f K j j m j p Y e a L x g t P a C L 6 9 T J U 5 q A y D F W C E x N T Z j z m p G S w m z 9 2 4 m p q U l 1 2 + z w e D x S P 5 S l S Z p w M n W 5 N U E 2 l 6 V q n O Y x n z U y M i w Z m V k q P N a P E + M m v u I Y g 2 F k d H h e W S X E m / M 1 w p O X N i V d I y a O n R g z l j p e x s d G j V u Z a Q Q 3 U T K y s s w r j Z d j h G p u b l Z G R 0 b M 5 6 f p + 5 1 4 4 L N 8 a P M a E 9 R m p / v U n w c z Z n E n B l l z 4 Q L o p Q L X r T L b J 7 U F X u N O J c u E F 4 0 b e D I I t h V 5 p c y 4 L m 5 r j u M 8 U G M 0 q n m W e M m C z 3 z m U R N v L Q V c K 2 e s 4 / P N y M E N 4 y a W u 2 t p r 1 2 7 J k V F R X L y 5 G k Z H R 2 T 9 e t r 5 O m n n w w 8 u x j d Z P 9 K S v X f X q 9 x r 2 z J B J R G o o n H 3 I C 7 X p X S b q x O Y e A R 8 3 r z f i s + C 4 b e 3 l 4 p L L z 7 H j t w H f m J N 4 J U V l E p r c 2 N m n g Y m U 6 S j o l s e a z K K 4 M T 8 T I 7 0 b 3 g e 5 u b 7 k h 1 z Y b A X 3 7 L O z Q 0 K N n Z 2 Z K Y m C S D g / 2 S m 5 v / 4 A s U K M z w y R 6 H q + K G k 3 f u Z n z u B S D 0 T 6 3 3 u C 4 4 r B s u L M 8 M G z f W i t N + a k v W 9 L k d C E q F E c z G / g S 1 x M F u O B a u O t c r j Q M L F y y C S z x q B 1 Y G t w h L w A L + + e d f 5 c U X n w 8 8 u x B Y j A S j U W a N H 5 m + z m 8 Z w o H P 9 0 x N S Z Z Z s E 4 Q 2 8 z O + n Q h u 6 X n 6 1 t 6 Z W O V u 0 D x m S n m m D n 2 r o 4 2 y S s o k u T k Z L V 0 7 c Z C o 8 A u t i T L r s I h S U 1 L D 7 z L 7 w K a / 5 v X L b y 2 W C z c Q C w Z x 7 H w 2 Q c Q 6 / N m Z E u R P z Y I B Q T p X h I m k G Q E K Z j 2 f t Y I E + C I c V 0 t F J p Y 0 Y k 9 Z d N S b t x D r E E w Y d p e 7 N X y Q m 2 B s a L 5 C 5 X P L x 0 L X T a A x b L c K q y B P W 5 x Y p 0 R I h Z s p M I E W O R 2 Y U L A r C Q B s Y 9 d m K y 4 x 0 K q z Z o 6 o S l 9 A / / x Z B h r m T j v N p Y a D + J K h 3 H r v O M m Z l u 4 X n j N 4 O B A 4 K + 7 Q M C 4 F h z H + P j Y g y 9 Q B O 3 X O 7 n o g Q e C A O u 0 l i C N / 8 J m v 5 B Y w P 2 i P u U G + 6 N Y F g s V Z l E 4 Q Z y V 4 P 4 x 8 y i z v W + 9 i T u x S h a 2 l 4 Q O x A E L r r u 7 K / D X Y i Q n p 2 j t K F J Y i 9 w C A o b g 9 H Z 3 B x 4 x F t y y T O b x g Y E B 6 e v p 1 i L u w O C Q F o X t Q j h o n u f 9 F G k R R I C l s l 9 J r i N J l z F v q n E r U 7 S G a F 8 2 G R n E U m 7 w f 8 Y 6 I 6 A P t E A 9 Z A L 5 E U + 8 M e O z W n M K h p W K m y I F 8 R W F Z g t 2 A X G z D q E w M h W n n + d Y j / J j l A o D F + + R i m k t E G c 7 0 s l u e O 2 1 V + T 6 9 Z v z C 9 g J B I Q F T G L D D b y P 2 G Z g o E / / 7 c y m 8 X 4 S J G T x n O j t 7 Z G 8 v D w p K C q W 1 N w a 2 b i h W v o 9 6 T I 2 M j w v m L n m e f 5 N d t A S R L 7 D W V Q m N n q 0 y i N X O 5 N U o R F P W Y g k d f 5 A C 9 R P 7 S Z Y N B c k z 8 Q X 0 F f c s F b C R C o f R g N u V n X u j N z q M S 6 M c c m A P R X O T X V a 1 1 D W l k V D y t v + m q v G Q r u l 5 i 2 Q L X R D b v q s E S Z 3 A X G C h f r M M 0 / L 4 c P f B R 5 Z D F 6 D p X L D h H G X s B 5 5 e Q W 6 y H H F 7 E D Y S E a Q P g 8 F k j I o A z K i + Y V F 8 9 b I i b H R U c 3 0 9 R q r Z g f H 6 J 1 L V s + g Z T B B s 6 w W n K 6 l G x 5 Y g S o x F 3 R z 4 Y z s L P V K k 7 k w U z M L T 5 V L g x Z a K + w x 1 h N h I f 2 9 z i w A u H 7 U x d x A k d b C q L F A L B p A w d o J S g J 8 l h 1 d o + 7 K x A L M g m C w W 5 w b N 2 7 J l A n q g 4 H F O D A w K F 1 d X Z q I G B k Z 0 f f z M 2 O r R 5 F Q I J Z h g Y 4 a K 0 J R l l S 4 H c Q m W A s E g v f z f G d 7 2 7 z F s S M n J 1 c G A / V F 6 F e k / y 2 Q p b T g 8 f i P 3 f 9 5 m W q p C o 1 V Q 1 j t 9 b K p g S b Z W j y z q O a G S 4 c r G Q r 3 f Z b P u r 5 O 5 Q H B 0 c p + 8 Z u C K I s x 0 7 g v W I B r X U l a B 1 l t o S L J g E t H P a w q x 6 e 0 J 3 h x d c a C U n Q e m X L X c R v y v e Z n 4 c L H + l K 4 t L M l j h n h I 6 m A x Y s U z w e 4 j v 3 9 / X L + w i U Z M j F I Z l a m W T z G 3 c v O U s E g o b B z x 3 Y 5 c + a M l J a W y c a N G 6 S 4 u D j w C X 4 M D w / L q N H 8 c B A H h 4 Y k L T V N O j o 7 5 c a 1 6 7 J v / z 5 p a m 6 R 7 V s 3 q / s V q k 5 k o c + 4 c g X G y t g B A Z c i L q 5 h Y V H J f G I C Q e s c S Z C M 5 F m 9 x x Z w M b G K 1 u s m J y e 0 j o Q g 2 Y U T 4 e b H c g G v 3 u 6 U n Z v 8 q X 4 7 K A R n G 0 s 6 Y s 4 V i 0 k Z A N c x P z 9 f J i c m 7 n + B S j L K i D o M t J z S z B m j n e 5 q Y 1 j b M B F I I y N Q i 3 W b H 6 v t 9 s G 7 c 3 L v A A K C A j j i U k d K T p i T Z 2 r D k 3 g v t y X L g M 3 v j w R k A D u u f S f b t 2 0 1 w n J 3 E a H J n T E G Y O G 1 t b V J Q 0 O j P P v s 0 7 q g T p w 4 p U y K V 1 9 9 + W 6 y w A A h z Y W F b T 4 H 6 / b 5 5 1 / J 7 3 / / d u D Z 0 O j s a J f S s v L A X 3 6 Q a L B q Y v y b m p b b M d r R 0 d Y q e Q W F Y Y X Y X i + 7 X l c v G 6 o q Z M a c W 2 p a m g o P 1 6 O h v s 6 8 p l y u X r k i f f 0 D q m x K S k q M q 5 o r V 6 9 e v / 8 F i l r M w E S C X G v o E k n J k 9 q S Z C W j Y o E s E K / s q w 6 e q a r v S 1 x R P p 8 T x E 4 W f c g O j g O r e a F l Y S I C i w b 9 i P e 5 w R s w X A g k x N p g 7 I t g G B 3 u k + e 2 m H h J G Q G R A 0 E 6 e f K U 9 P T 0 y j v v v G 1 c v v i w i / u 7 7 4 7 I w Y P P L C j u B g M U I a c r O D Q w I D n G w l k Y N p Y Q 7 q A b i M t I j Z N M I M 0 e D h S N u z o 7 p M Q I M d c y K z 1 B W 1 M A N C Q E 7 v z F n 8 x x j a m V f e q p J 0 y 8 6 r 9 u Q + Y 4 z p w 5 d 3 8 J F A R X K 7 h G S O j Z m Z m e M j e 0 R 6 k p 9 u q 4 Z X V 4 N d Y p F H A X 3 a z C S g H h e N q l Z c T N U u a k z a m 7 B 8 s j 2 c Z J A z + 3 J 5 m Y K X h 9 D V c Q + l U k C G X B Q w F r d f S H Y 3 L o u Y M L X K h g w E V q a W m T 2 t r 1 g U f c 0 W k W N q 6 l E 5 a Q 2 O E m e I B j s 4 6 J v i Y Y E c F A D M X r L e s K m 8 Y 7 G 7 d A 8 f G a T z / 9 X K 0 y r y 1 w Z B x H R k b v j 6 Q E 7 g 6 w 1 1 J o M z h 8 x S c n j I a 0 C 1 N f o I B r p Z 6 r 8 + 6 6 V k a Z a M 8 R A r S W K M 5 c v M p p L A Q U c 4 F 1 r s U Z M 5 p p O u k g 2 U J G D S V M s E M i F S a A R l 4 K W G S p a a n q A k Y C F u L Q 0 I C 6 T 8 E A o 8 I p T L y P j J x T m A D C x P P A q n W N j 4 0 t E H C E i f j J D b x 3 c m L M W N e 7 r 4 e l Y q 0 7 C 9 5 p r 1 p g a m K 4 s U 5 k m b j z v h A o y 4 W B 4 E r x 8 6 H y a c 3 m H K g a k c c f e 1 S F q a 2 9 X Z k O B P n 0 A R W Z B Q X I o r U P J 8 h Z 4 0 Y d N Q E 7 7 O + B Q E Z o r W B n P 4 P e s X g l 6 H I D 0 Y o 5 a T 4 5 t G l K 9 s J w y P F p s o J E i l 0 R Z I R J Z / e G Y Y Y 4 Q a w Z L M U c C s R I c P k q K i o C j 4 Q G i 3 H T p k 3 y 1 V f f B B 5 Z j H g K a Q 4 g H F l Z 7 g R c 4 P X O a I x G 8 o T f b v 1 S a Q E q k S V 8 A D e u t 7 v L v D 7 L C M v C a + Y 8 j P E J f 1 N j i j k H M p p u u G / Y 5 n 5 l E 6 c N g d Q Z K N R y c 7 7 5 5 j v V k i P G 7 B f k Z U t V f r y s S 5 m T q 1 1 3 4 x A 0 O T 0 7 f A Y L l T S 1 H T x + p 3 / 1 Y q i h q T h V C M n m n n A k 5 1 t S 5 D k T C 5 J g w f I i X C Q t O E / + f T 4 Q U 6 0 3 j 2 F 1 J s x j K I n h I B n B a D H j n Z a b P x 2 T m 1 f O m 3 g k V 9 L T U j T t H Z e Y o l l H 6 m O 4 q U 4 g T H 1 9 / V J T U 7 P A G o Q D S Q U W J D F Y R o h G Q S d g r g e r Y 4 3 i 9 m V k 6 r 9 x 2 1 g T w e K 5 t p Y m 8 / 8 4 j a 3 y 8 v K V V W 4 / f l g z d A k 7 Q R K m q q p C 8 v L z A 4 8 s x t q q 6 g i B J U Z b l z j Y D t y U N 9 / 8 n V R X V 8 r m z Z v l / P m L M j o 2 o W x r S w n Z F w L 9 R D a r v g B R r I d l A 4 K q 5 Z r y t b h 5 L c a S l m f 7 l H s I J o x r S o E 2 N e n u M d O 1 S 0 3 q n B E w L C 9 w 8 u 6 W g s S k Z N n 4 0 A v y p z + + J / m 5 m f L T L 1 e 1 X e P k s a N q L Y l X a c m n j c Q O L F p Z W W l U w m S h t n a D t r d / 8 M F H m m p 3 A i v S 0 d 4 a + M u P S S P k f O d k g I 9 n 5 w 8 m O Z I O x G q h Q C L D E k A 7 i N G r c h d b a o 7 H a w Q Q X m I o 3 B c W K t c I A j W b z t G F l W v A z U T j a d Y o s 0 a u 9 G Q u 4 F / t K J m Z 7 w + C m 5 V t F k e a w 0 I B L A I d r l b R d K W x z t d t 3 L Y 4 4 8 4 m y s h 0 g v Y j N Q 8 k a l s H N 5 X 0 f 4 d 5 z D f n J + 1 a L A o n K F g H e y 4 c s P K U F r B 8 G 4 w g I x d c y 4 r y U h M j 5 G h d i f o K i s t v L c 3 1 s 9 V 4 c K 1 Y a O n p d 1 n Z 0 Y D W B 6 x b f X 2 9 W j p 6 r B A E L A z 3 N d O 4 e L h k L H y s G W R Z r A 7 9 V c x v Y O Y E s R g c v r H x U W V a W K A A m 2 Q 8 G D c g G F Y / l B M Y t X X m b U 5 3 z 2 s E + d a t O h P b l W j M H g z 3 h Y U i A K f 1 u t i 4 S c H A D X A b k f G r r W U b j X + 5 P T k o 4 / r p 2 t D Z w F i C J j a y X S e O f y 8 J c f 4 j s o S Z + I 9 i L + 4 t g u b s U b I j 1 H N k + a A 1 c V 7 E n s 7 Y D U X D 9 e E T 3 I z M 6 N i 4 u k 4 W 7 M x 3 H r / 8 0 y 9 h L U E 4 p K W l G u 9 i k 2 z Y s F 6 u X r 2 2 K D a h L o T Q w q i w g / k N + h s B M 4 J T U e n v E L Z A L M X 7 + H E C x k M w c B m 4 5 k 7 M m c X T 3 d m 9 o M b m h v s m h i K + w H 0 j x q D z 1 Q 1 N A 3 5 C Y y h s L f Z K l m 2 u h B 1 c e 6 b 0 Y C V W G o P e D H l s c 5 Z s N K 4 P W T 8 S D x w 7 1 o m 4 i Q I v d J o p G h E D 7 7 H m Y m C 1 Q o F z y 4 I r u M G j b q 7 F p K A Z 0 S r 6 k g D p b r k h y S N X t E A 6 P D x i X K 9 x a W 1 t k Z b m F j l 5 6 o y x C l P q Y r H Q q 6 q q p H 0 0 W e t k 0 I u + + u p r O f j M 0 8 q E K C 5 e y G a I B i h C v A v / T 7 I M G a v o r I f x G h I K / H a D 8 v J c X D F e 7 / Y e y w L a g e B Z m c d k I z N j Z p 2 R M u d x a k w z v h k j t O V y + 3 a D l B g r l R A k P r t v 6 l A w n 6 G U B O s P A p E w H o I V V S 3 Q u B d N u n m p I J 1 f a 3 7 s 9 4 V Z E A x Y Y b a D P V 6 h t Y M j x t 1 F I V h z H o K B Q S s u i T I F 2 U J / m 3 y 8 7 C i a 1 E X E D 8 o E j h 0 L j W S P X R P T l d v S 0 i z J O d X i G W y W K 1 e u K S M C l 2 2 5 0 L q U E W D c u R M n T s o b b / z O N Y M G X S g z R O G Z N L k 9 s 0 f 6 P C 3 g i n J + N B b y t 2 W 1 o A n B 5 w P 2 B A Y Z v + 7 Z K k n 3 t s n 6 y g L p 6 u i Q + j t N 0 t v b J 3 v 3 7 t F s 8 u 6 d O 7 S w 6 4 Y g l / 3 e A d o V y 8 Q i p 6 M y G h A X w T q 2 g L Y O J U y k 1 F m w q w H 4 h U 4 l t 7 / G o 6 4 Z s a I d t H a g C L a Z Y y M x E Q y b C r x a o A 0 m T I A E B 8 k d O p g R G o Q H S g 6 u F w E 3 8 Z D T r c n M z J B L l 3 6 S O M + A i X m q 5 b 3 3 3 o m J M A E G n 2 S Y z 4 d l 8 f L L L 7 o K E 0 C Y 7 O 5 b c + O d w L / 8 I A M I W p u b t N E P i 2 V Z K I 0 B A 3 8 j O P y N M D U 2 3 J 4 X J u u 1 R c b F r E j p l O F p K E 0 J U l p e Y e L K V C 3 m d n X 3 S K M R r l C M 9 3 v a Q p n z 0 2 5 T N H O w 7 J w F r r W T 7 Q C z g C G W p M z 5 N + R J 4 p N Q C w 7 G 9 1 K D / G i A Y L t R i U i c n G t O l g L j W t F F G w w U e i l S k x m E X R 7 u + i w X 7 U Y z I 3 D W c J Z Y g Q V N y 8 f z z x + a 5 + j Z g R C x 0 I H l 2 k F Q z c 3 N U 1 d 1 s L 9 X M r K y N S 7 i t R 1 t L V J R V a O v D w a 4 f c y T C A W U d 3 b 6 n J J t m 5 q M E M X F S 4 l x b X F J u Q Z u x w p C L K 2 1 B Q v E b 5 n 8 o 8 D C w S l M x C A E 4 R B j L c o O 1 i q U M I F I C K h L h Z U U I E 2 + s 8 R d W D h n j i G U M A G G X q Y l z q r V W m l h A p B m v / 3 2 + 8 B f s Q P W 4 r n n D k q z c f v s a G / v k O v X b 8 h f / / p 3 r Y k h L F h T r A n C B F j U J W U V m g W 0 r A 9 / h 0 N u X v A 6 k o W 2 4 X h z v 3 C F 5 6 S v b 8 B Y 7 l R t k C w u K g o q T O C e F S g s E w N K n L U n N 1 x u X Z w e t V o h i D + i Q b T E U j v s C 5 s 4 y K q B 4 c b x 8 5 S x l m T u K p n C Z A R + O a j N 7 J O 8 m V u B v 1 Y e L N Z n n n l K B 7 L E G r i c F y 9 e U m v V 2 N i k Q k Q q n V r V P / 3 T u 0 o 6 p Y W d N H k o s P j p 0 g 0 F s o V W b B U K J I c I N x D U k p J i G R u b 8 C c t A t Y y G O 5 Z g f q 5 I 1 m z X v Y Z c 1 b j G E V G G N k n 7 q Q o i 2 A o C G M A a 2 R l u C I B y 5 8 q O T P P m R I E y K x F A r J m B P w 6 j H L T l N Z 2 I M D u y m 6 V s 2 c v B F 7 l j 3 P c W j e i B Q y D 5 o a 6 w F + r A 8 i g x 4 7 9 G P g r t o C B X l d X p 7 1 Y v / v d q y Z m e U Y t A R a M 5 3 4 4 e j x k i p 7 m Q w Q q x 1 g f L B p N i 2 6 g t s X M v X D Y W T q j L j X I y c m W C x c u K T M k H O 5 Z g T L X R k d i o d H h t z E r o a 4 3 S V k Q z G u D d k O 8 g R W y t 4 x b Q J C e 2 Q C d J z K B A F w + r A g F z 6 0 m L n n a W E g 0 l W V p g g H L h G V j 1 w p 4 h n Y l l p + f a 1 y G u 1 o d W l Q s w E I L 1 T 2 7 E i B Z Q Y D O w o 0 V f L 5 Z + d v f P p D W 1 j Y p K i o 2 s U 2 Z K g s 7 s F y M W A 7 1 t R B k s a K A W I 8 m R C s N 7 g R U o 3 D A p b b q g h z P 8 8 / 7 3 V L m W o T C P V 2 H Q p D o U 4 J B 0 D 7 s z z y F u p X E K K V Z s x o r k c V a S m x h t 2 g w j q E E I V S h Q A p 8 e / G M j B u N x s R a + x D N c b M Q o N j Y G / d i A R r b y H y 5 s Z 5 X C q 2 t r e b 6 z 0 l 5 e Z m 6 Q r E A G T n Y G D t 2 b D d x S p p k G G F w A k E u M 9 9 J R p A 5 e H 1 9 f d o V D L B M t L A z o M U N b s f J Z 4 w Z K x U q F s K 7 m Z w 2 c V Q g Z I C p U V d 3 W 2 o 3 b A i Z 5 Q v + z H 0 I r p 3 P q D G I p 7 F C f I i 6 l 4 U a I 1 B w 7 q A K J d m s G V m o W z d v y v b t 2 w K P x A 5 M G M r I i H z O n R P R Z j L h z T U 0 3 J F 9 j z 8 W M 2 E C X V 3 d Q a e 8 2 k F H L K + 9 c u W K H g s c Q P q g y N a V 2 1 g S d u v J c X I P n I C Z n m k s G g 2 F N C h S k u F d M P Q p 7 F u w 3 3 l i L 5 T j l M v n 2 f F A C R Q x V 4 e x Z M R W t I J 3 j L j X N C I F J j / c X k k 8 i 1 W j s o 6 7 Z / U x c W N p R q u o r A y p C Z e K x x 9 / V B c Y V m M p o E D O 2 m O D N g B P L 1 S d D 7 Y A o 7 p w v + x Q s q q x H C x c Y h y P Z 1 o X L O e P O 2 e B Q i q P Y V m V m W F + M 8 w F q x S s T 8 k O X N w 9 e 3 b J g Q M H t P 0 D i z Z j + 3 y A F S G h Y Y + 1 u P Z O 1 6 9 v L F 5 j 8 6 7 x V C M B C X r / O C 0 4 n u u M R b L u u S W b 3 Z 0 d O t s C q 3 j u / A W d A Q j 8 B X G 7 2 J n 1 c L + 3 w I c C I 7 C Y K 4 d g k U a P J O P H K z q V l C o a s z m u 1 y I 8 W e N x J d u C s b F x + e i j T + R P f / p j 4 J H Y A v J q b 0 + f b N x U G 3 h k + Y C a 5 C Q g W 6 A j 9 f v v j s j b 7 7 y p A g Y N p 6 2 t X V 3 A R O P n E u e g w b E M s N V L S 4 t 1 E U J 8 h a 7 E 1 K G d u 3 Z I U 1 O L 9 h T t 2 L F N B g e H d Q L S g Q N P B L 4 l M r C Y T 5 0 6 L d V V V c Y l 9 0 l B f p 4 c P 3 5 C t w D 6 / v s f Z N + + x 1 X Z 4 G o 3 1 N f L r t 2 7 t J 8 K N g g 0 J w Q 0 G P w Z v j n d g 4 t Y + v q d f i k p K Z Q 4 T 7 8 y 4 5 v N 8 W 8 3 x 2 4 V h X F Z L a v 9 w A o U p 8 e J o X 0 4 1 6 c 2 T M 1 b j 1 B g F h t x k 3 N q q B N 8 F A m M Y A k L b v j R o 8 d k 5 8 4 d i 6 Y D x Q p Y h 4 8 / + l T e / f 3 b 8 z c 0 F g i 2 7 S h 4 / / 2 / y 1 t v v y m f f P y p v P n m 6 0 G t L 5 q b I i i s c O Y u 5 O X m a S y J g q I z N t E s a A a f Y G R + a o 2 T R 6 t D X W 1 3 0 C X M N Y D d A T U I F g c J C S z m 5 5 9 / K a + 8 8 r K x W l 5 z H + f U v T t 2 7 I S 2 + j z x x P 7 A J / j B q D G s K X U u 0 D k S r 7 E 4 V n t 0 C s X s k 7 g 5 n / R N p k p B 6 r g O p I H 7 m J z s H w d N O Q H r j X A 9 c A L F B K T p m f j 5 2 d / s E U U G D g s V D q T l i Y M g 4 I Y D W p w O Y i d w O 7 7 + 5 r D s N x r y 9 O m z 8 t Z b b w S e W R l 8 / d U 3 8 l I I y s 5 S w D W j X c M J h O T f / u 0 / t G 4 E T Q j N H A v g n r t d y 1 g D Y S Y 1 j + C 5 K Q J r n 1 z 7 + X P O 3 m m P Z l S T U z O M U K V I w l S H u Q b m t 1 F i s + b 5 b x k 8 8 8 z T U l h U + G D F U I D N j S 1 h A l y Y S I Q J s O s d q W / S 5 s H T 7 X M 6 Q N N a A G g o u 4 8 + a G 7 K w w / t 1 R v G e O K V x u j Y m P l / 7 K w T 4 J r B d E d D 2 4 E V R O u / 8 M J z M R M m Q G l k d T A n d + 7 c m b d E T t B P x a B Q e 6 b X v 3 F 2 q j 4 X H + e T n M R h 6 R m c E m 9 C n h J 6 4 T S + 8 P w h O f L D U X X B H x i B Q g h g V t B e Y I k C w S U 1 K r c 6 V T B s L p r R w q 5 b q p y + p Z b L n 0 l 9 2 4 h c b v T I l 8 Y 6 f G x c n 7 / + 5 W 8 a b A M u 8 K 2 6 e u V 7 B b t x s U R F R b n G J r E G i s W N 2 c + + U B R 3 n Y H + c u D W I b s S 4 J i h E V n 3 y g l c 0 f 7 x h H m q 2 m B / / 4 I U O e 3 3 t G 1 s r y 2 V l H i P J j d o 8 M T N Z O O 2 j s 6 u + 3 8 H Q 0 I H k g + 7 y 7 3 y c 3 u y z l r I N B q W V O i p p h R p H E i U p k B 7 O Y P 3 e 0 b j 5 X p 3 s r Z H + L u A E 5 U A y e c g e C Q j 7 I x u S K x d L b f l 4 P Z k 2 V o y J 0 W 5 a T I 3 1 i Z j f Y 3 y 5 J N P y G 4 T 7 G 6 o X S 9 f f v m 1 v p 7 A t 6 W l R R v m Y h n X B A P s B Q a e b N 2 6 J e b f R 3 I m O 2 2 h U B E n l J W V y S + / / B r T e h T g 2 i + l d h g p O H a o U 5 W a e V 2 s 7 I j 3 8 o 1 C 7 h k z a 8 L E k H g Z z s 3 d r I T G 2 H C / Z G c k m f N P E I 8 v X v J z M 6 S u o f 3 + j 6 E o o p Z m z U h r Y M Y C I F H A 3 I Z o + p r s M / 8 A V C K L K E u 2 C A I m b Q z O 1 g Y L a L + G h g b p 7 u m V m u p q t R y r h c O H v 5 d D h 5 6 J u U X E 5 X M O t A G c 6 5 / / / L 5 O g I 1 k p H K k w K O 4 0 5 8 g I x 7 G U 6 8 M S Z k s H e z 2 t 9 9 + U w X M D m p z 7 U M k Z P w U M v Y B H h 4 e l O K S x f M B A c N e Y L Z D U U q K n 5 H + 0 Z n 7 3 + V j I K F d m A A Z u m i b B J 0 u X r G t j w o r c P j w t 5 o C d 9 Y d L K C p z 5 + / J P X G 3 S P j s x r 4 8 c c T W s v B d y c t H W s E y 2 C y E J 9 8 c r 8 m Y G I J X C 2 G 9 K / P 9 2 o C A X o Z i t G a W R g L k M Y n y z e m s e d C e I z n O W t E I i 1 u T P p 6 e p R d n p t X o H G y G w q L S / Q 3 y p g N 2 o a 8 6 x 6 8 p E S s A F v c A k M 5 0 G j b t m 2 V T u M n B w M u U I K x Y M G E L l b Q L l f j V t b X 3 z F C d U r 6 + / r V B c N C U n S M 1 f c H 2 7 i A G O T 0 6 X M x z S z a U W i s A 5 4 k / W v H G t j 4 L F 6 3 I 4 r V Z e X 6 6 V A f G 2 5 0 J + m G 3 U y d I g 1 f Y G J F l C R W n 3 S / G 2 D A I 2 z Q l M g M t w 0 m 3 L 8 u H z M m 6 C t i 3 F a k Q O N i v S L B v i p a 7 h e a O V w d Z n k z O o s B 8 W 4 z 5 R A 4 t N + m T R s D j 8 Q O f D / t D T / / / I t u E o 0 l 5 K b z Q 5 G R 1 G 5 9 f Y N 5 T b M U F x d q s X Q p M Q 4 L l 5 3 r 3 S h c L M b P P v t S G e G r k X S B / c I 9 Y 8 F X 5 s z o f Y + P m 9 N S C H F x N K A + B X 3 q 9 u 1 6 e e m l F z S Z g J s J 3 Q g X L x h o p 3 e b W Q E Q K M I A 5 j r e 6 b u P B W o l Q d q d D Q f c Q G s A 1 J p j x 4 7 r / A P 4 X X Z O H T f t 7 3 / 7 Q P 7 l T 3 9 c 5 K M v F X x n c 3 O r 3 L x 1 S w 4 8 s U 8 z b c E + G + t E 6 v 7 m z V t K z 2 H + w 7 Z t W 8 z r E 0 L G g B a m z R p l A G c w 3 L x 5 U w o L i y Q / f 3 X c W g s U g E l Y o B 9 I H v W M x Q u H W Z g Z u W 9 P I R i X z 9 6 + z y i C c L 1 p b h b N Q m t T o 1 T W r J f j N 7 z i j X / A t w R 1 K m e a / K C S O E F / 0 q G N / n k O / A Q T J o B W o 0 J e V V U p N 2 7 c l A 8 / / C j w j D 9 5 8 Z / / + W d 5 8 6 3 X Y y J M C C 7 c N N g Q B Q V 5 8 u I L z 6 l l D P X Z W C Q W z d D Q s A o 3 F q u 3 t 1 / p O P w d z h 2 0 1 2 C c Q L B b W l p X X Z g A b p V 1 P x G s E i N I 0 Q g T 8 d 7 Z s + f 1 2 l g g R k O Y q D 0 N T f o H i 7 p h 2 G W z a g t l l V X 6 O y P N r 4 X u + 7 R 5 N C j O 8 K d F R 8 2 F t L u K 7 H I Y T d 8 U 2 o q a x L p 1 6 e I x N 6 q i v N y 4 Y 3 O 6 a K u r q 3 V I J I K 3 X P i 3 h 4 m T 2 o 2 1 + h 3 B a D 5 O E N s w b 7 z Z x F m H D h 7 U M V + F h f n y n T k + C p t J 5 t i x q m 4 x U D A P E U G E c r N / / z 7 X l P O 9 D r J 7 D K n M y s q a 3 2 T P c v M o Z K e a h 7 B 8 Z O z g / r U N z s r w m E d m v R O S l e 3 f 7 d A N l n I b 8 S R p z L l 8 N X o P I l g t Y 2 D S + L j m 9 9 5 y / 6 Y D j 1 Z O 6 x C X c A 2 E b k B L 0 4 u 0 c 8 c O r Q P B m K a Y + 9 R T B + T r r w 8 r o z o W 2 L Z t m 9 y 4 f i P q Z k I W w K 6 d O 9 W a A t z E t 9 9 6 Q 1 5 + + S V Z Z 4 J u m O o I C c f p Z r V 4 j J j N A p a P 9 + A 2 3 o s I d w e 5 N + x j x b 5 h 3 W M J R p g W v w P r j H B V l B f L 3 k 0 F k m x c l c 6 p X O n q n 9 I U e i h Y j a P 3 v Y V K M Z a l O s + n e 0 U R p N J k u L f c q w V e U q 5 2 M P j E 7 t L Q P I Y r s V S g n b B S 9 P M c P X p c u r u 7 p d x Y E h Y d v 2 M B g l 6 S E B S Q l 5 J g s A O L h K A h K L i r t H Z / + u k X 5 v F E 7 T e C H W + x w t l p k J 6 r x s Z G 1 e w k I G 4 b 9 3 H r l s 3 L P o 6 V w I m G F F 0 H b i A u v N W b K L e 6 z b k n Z s m T V W M y N + v f m o a t P Z 2 1 N D Z X I 4 N X U V o g J d l x k p O Z O r / 9 J 8 k f W u g Z W 8 a W q R B r R 0 a G p W s 4 T i Z 8 q f d / U g K B Y J B L T v q s l N o G u q B 0 j 9 x O V b P O K G d O c n + 1 J y i L e j l A m 3 O h q Q c R u 1 y 4 c F G Z 2 L E q e j b A P 0 t K l s r K y L a M C Q X Y 1 9 C l X n j h k K b c q S c x y J L F R f v D b 1 5 5 S X q M J a o x L i P x B r E H 0 4 f u 3 G k y b m K 6 b N + + f c n H g Z V l O i y u b K x A h g 6 r Q z 8 a u 1 m 6 x Y A M 8 W E L I z y X H c a 9 z 4 g b N u e b M D + j 3 N o J n j Z 6 H i N W 5 H e o W N W 6 5 7 y G n 5 v d C T o b / 7 4 X K C 4 S a V Q G o s T w P i 0 L a P n v v / 9 e 9 u 3 b p 1 o N d n O 4 7 F o o c O M O f / O t P P r Y I + q 6 L Q f E Q W T 9 K F a z K L A 2 d M C S j q e O F m z u H g V k + q F I 1 R c U R E 6 M x R q y Q H E X f / r p F / O d s z q D z x K s a L a z c Y L B p G z 1 G m q a M O 0 4 9 L U B 9 t r a 5 p K U s g P L F G w q r B 1 c O + Y D s g O 9 B W a g 3 P c u H 5 d y v T H 1 6 3 R M s / + x t Q b a b e P G j e q u o b 1 + O H J U R 2 B B + Q + W f g 0 F P m N D 7 Q a d a Y D F c C 5 6 v o f 0 P U 1 + b l r V i o X Y O h V r 8 / D D D 6 k g W a 4 b x 1 R U F H p T 5 2 v X r u t Y r 2 A C F w x w 5 z 7 5 5 D P j s u 4 0 3 / u w s X B b h W E n J H A 4 3 h s 3 b 0 p q S u q C 7 F u k g M A b a h L w R W O Z r F k k A E + G m R / B Y m w w P D Q 4 P 6 I 5 F P T 6 m f 8 s R Y m A l W T N 3 l 8 W C n 6 d 2 9 w 8 H u E k 2 A a T 4 S z 3 G m g L v 3 T p k s 6 W i H Z B 2 s F N I 5 4 i g 8 i O F R a 6 G R F s Y p 2 6 u n p l c 2 z Z s k m F h D Q 5 r / 3 o o 0 / V G s A v J E v n J n Q W E D 4 s F g s G 9 5 V s I F a E z 3 j 3 3 b f m h T A S M G 8 c Z j p d u o x y x g 2 2 v t t S N n w X / U Q k T K I F F s o 5 f d d c I q W d n b i T 6 t p l Q D a 3 y A j W t q L F d C K s J + 8 P d X 3 s 6 O n q 1 N H N Y K C v T / K M 1 b + v L F S 4 X S f Y 2 Y 9 2 d z T F v e L + g W t X r 6 k g L X V z M g u 8 1 z 9 0 c U z n x J G i J y 7 5 / P M v 5 O m n n 1 b L k 5 2 d K R 3 t H X L u 3 E X d V O z L L 7 7 W u d y P P f a o e X 1 V 2 M X y 6 6 9 X t a 2 9 u a V V U p O T 5 e d f r q i 7 R t v 6 + v X V 8 3 F H q P N A S D o 7 O + W I s c w w E n B T S X p Q c L a K q h w H n 0 G y A 1 c Q Z R P p Q r b A p n P V j p 0 G f + 1 M 1 u 4 C N 8 U L K n V 0 t T s 3 j + N h c + s h 4 7 K H 2 p j A A s k I N t F G m 1 t D O O 8 b C w X N i L F i k Y B M H 9 Y q 2 I V b T Z C W / u b r b + X 1 N 3 6 7 L G G y g N s H C + K h h / b K j z + e V C G t q a k y i 3 3 x r u p Y t G + + P q w 7 t I d y 5 3 g d s R 4 W D e b 6 O + + 8 q R l B Q P x G 9 o + F f + n S Z X U t K y v L V W A o M p O C T z C u 2 4 X z l + Q Z I 7 h 8 z t V r 1 2 T 3 r p 1 a V r D o S X w H 5 Q W E 2 x k 3 n T 5 9 R l p b 2 + W 1 1 3 6 z r J g K n G 5 K 0 Y 7 b Y A j F g r E j F N 3 I A t l Q M q R c K 7 J + u K 7 3 h U C R m W P O Q T Q g U G V / p E g u 3 k q i p b V V k o y f H Y u 5 f G h + a l y / + c 1 L S u A E 4 Y T 0 z J n z s n P n t q A x C g J / / P i P 0 t 8 / q I X j 3 / 7 2 l X k h c A J h I S b q p U V l f Y 1 a F N x Z J h r R / v 3 D D 0 e N Q G R q n 5 h b 0 Z j v + u y z z + W V V x Y L D r P 2 x s w i p v V l q W C N 3 O p J l M H J x d 8 N q D e S v H L i 9 q 2 b k p O X p 5 l U r D r o a G u T s s B G 3 M z w s 2 8 f y h S k 3 P w C m T Y C R W b Q g r r K 9 3 u W L x S o M 9 H F u 5 a A 8 8 c E H s t V W g r Q 7 l C I r l 6 9 L s 8 9 9 + w C L l o 4 k J m j + R F B s Q s V s d J n n 3 2 h A v n w w 3 t V 4 B G Q Y G 4 X r / / m m 2 8 1 N m O y k F v W k t e E c 9 t w U R m v x k w K e z y J J f z w w 0 + M a / q I s j z s 6 B q J l 9 t 9 S S o Q d A H Y i a w k H t g y l Q Q F c / V C t e 0 Q B r B 3 l h 3 D 4 z M 6 o S k 3 I 0 E 3 E W i o u y W 1 m 7 f o c x T r P Z N T M m U E p 6 S 0 T I d q l p S V 6 z X r a G 2 R J K O A 6 N Q l d g I d 7 a 0 P N p f P m k 2 9 V m C R E H u Q I g Y s J t y q p a D H W I Z n n 3 0 q K m F i g V N 4 J j O I e w j L m v i L F o 8 7 d x q 1 / v T b 3 7 6 q H a w I S C h h I P E B g / 7 F F 5 9 3 F S Y Q T p g A r i e t M E e + / 0 F r Y h a w a G 8 Y t 5 j d E i 2 W C f P t 2 U S P H f 3 p V 4 P Z Y g k T M + i H p / y b 0 5 G 9 y z M C R f n E C Q w 4 3 g o j E t i A w o 6 e 7 i 4 d u V x Z m q u 7 3 4 O y 8 r s 1 N j Z p w 3 J N T 3 s 0 t m K v q H m P w P x W V 3 n m b l i R z d y J w L 8 f S G w q W L s Y C m F i N B U X n R t C Q M 7 s i f / 4 j / 9 f N S L u A Q u e 5 4 H 1 2 w 4 e 6 + j o 1 L h l h w n a b 5 n 4 K V L w / V 9 8 8 V V g C 5 o 5 T Q 6 w m B E q + p m o J f 3 + 9 + + 4 u m Z O c B x M c I I Q H A t g 5 Q 4 a K 3 f m z F n 9 m 1 O / f P l n P S 5 c w e + / P 6 r X h p k N F s j Y M Z q A v i i E D K t 0 o S V F R x k w m I f M H R t w P 1 t 7 d 8 O 5 3 a X T u n H D 7 F y c k m C x Y n Y U F Z f o / r w c j 6 U M 4 k x M B G g w n D H X E F R V r 1 9 0 f 3 D 1 e D 9 x V E P 9 b d 1 h M T U 1 7 c F 2 + Q C c v d U G A v D h B x / p X q z s D M h m X a S f s U 6 b t 2 z W G K S u u U 9 G B z q k M D 9 P L c 9 h s / D z T B D v p x g R + 5 x T 5 o V v x i e Z 2 V n S 2 d E l c 7 M + + d / / + r + C W g g 7 W J A M 4 O d G 8 5 3 B 4 q J I w E I n + w d P M V Z g g b 7 / 1 7 / L e / / 0 r u 6 4 U d / Q I A X 5 + b r A 4 U k 2 j u R o w 1 8 o I C y W w b C A 4 F 1 u o 3 f K P 7 0 K y 3 a 8 I Z C B M 6 8 9 a A Q O 9 9 G t 6 4 C i L j U o B I z j s 8 e n X E / + 5 g c L S r y J h W 1 u b p Z z Z 8 9 K f k G h 7 N v / 2 I M v U P u q P L o 3 7 2 o C l w p G A o w A 6 k D 2 G 2 M B 9 4 + W e r Z t I Z g n t b x v 3 2 P y 2 e d f S X Z W p m 5 C Z i U e 0 J 4 s a v a i 3 b l r p + v n O U G d 5 + O P P z O x y g v K s F 4 O E G 7 S 2 t l G s G O J v x i L z f a i u K H U q + g v s 8 6 N X f + J i Y I B 6 1 O U G T x g a h l I k I Y B / y B N N 1 D c R a h y 0 + 8 W h / v 7 + n Q u n 9 N q M 6 j z p 4 s X p K 6 + S c d B + 7 w e W V + 7 U c c y 5 5 u 4 i w m 5 9 F p h x B 5 o l w + c M 2 6 B R T 1 Z a a D F 6 N g 9 d v y E v P T y y + q + B F v 8 W B + E j b T 3 M 8 8 8 r X s g E a T / 4 Z 9 / L 6 + / / l t N I P B e X D d + E z s x T j g S Y Q K 0 k + C O u K W h v e 4 c U l c g + G j h W L P M s Q A Q S 1 E W n C N W 1 z o 3 r E w o Y Y L Z z f h r 0 u P B k h B 1 x g o F E y b A d 1 z v T t L i M C 5 k x 3 C 8 s T I F 6 k X g F p 8 6 e U o + N A r v 7 N l z 8 r f 3 / 0 u K S 8 t V + C m O V 1 R V K x + S T o O H H t q j y r C 2 t t b v j T z o F s r C a r h + M A u Y 7 Z B W 9 Z Q 8 t h 5 i S n B M T k 4 Z z X 9 G 3 Q a 4 d R M T k z o K j J n h 0 H w Y 9 U v c R U L h T 3 / 6 n x G 5 e R Y Q 7 I s X L k m 3 i Q P I p l n u H o J 0 p i l V n l w f e m N r O 0 g S w D a P 5 W B L C 2 Q Z K Q G Q h X z 1 1 d + o G 0 W i 4 Z f 2 5 K C F W T c Q Q 7 E D C m A z P v Y P W w q w V G O 3 v 5 T 9 x l P g m m G p K B W 4 E W W 5 L 3 Y 3 m n h r y s T F / x A N h o z C o s 8 l 2 u 1 B o w E E 0 K + + + l o t z f r i l J D C B J K S E r U Y S w s F A / P h t q E Z r 1 6 5 Z j 7 j W R U y 5 q I P m v i i s L A g Z G E W o P H 5 w a I w N w H t z + Z o E H M B M w 9 G J u N l T / m 0 W R z 6 U F g g m E d + O C 6 P P f p I x J Y x G v D 5 S c l J a q 3 h P r J I 6 T t q H f H H n Z G C Q Z n c X + 4 u h d 2 l g j F i Y 7 M 5 R r I K Z W Y u S e 9 R Z j q z 9 x a f u 9 M t 5 N q T a P q H E K j 1 + b 4 F r R 0 r A b a L z M 0 v l E t 3 v D p c P m P d w r o T C 5 0 f t B o X n 0 w f M R K L i G l F 7 F d E r Y i k B G 4 a N 4 w f X M I j R 3 6 Q y 5 d / 0 e I n i 3 B m x j 9 m C 6 3 J z a Y P i 5 g N 6 3 j j x i 0 d s m n 1 a N X U 1 O j 3 E C v w E 0 o u O C 5 r 8 b D I S R R k G V e v I l D g j D X Y y o b N B 8 r N 5 7 M b x x c m f v R O T 6 m 7 l 5 Y R O e c x f 5 2 f 9 M p g z t 7 x 0 I m M c E h J W 6 e D Y S g O M + c e t n p F D i n 5 w A u C A I + C z S H + I V w + J u X Q C 7 W U z t x I g F B 8 9 d V h 6 e z p k 7 d + 9 4 p S g 0 g L W 8 C N Y 1 I Q j O u 9 e / e o M H 1 u 3 J 1 X j J t z / f p 1 b U a E 7 R 2 M O M t C J 8 m A e 0 j V / v A 3 3 0 m p E T T 2 W E K y E E C K r Q g g Q k Z S B A o R W T m G t O z a t U N T 3 q G s D O 8 h k 0 f L P d v P 4 I K S a i c R E W n r / V J A W w j B f V p q m h w 4 s F / j y s 8 v T 0 t 6 Z u T 1 N s C C J y 5 a C V D r Y s / k U G B 4 J p n c f w i B e r x q W n t V 7 J s I x B K k U d v b O 3 T b G l r O Y W a T s Y L h z S I n D o H U + t 1 3 R 7 Q F / c q V q 0 a w d h v 3 Z k q J p 1 X V l R H H K C x 6 r A c b r m H t 8 P E R I i v G o q + J m X 2 Q Y b F M C C K u J M e I 9 b P H A l g 7 M m y / / n r F v M 4 n j z 7 6 s A o d l o 3 P h 4 t H C n m l g c L g W G 7 3 p 2 r m j Y 3 I g 8 0 E X C v s r 5 6 W j B R / l s N u y a F e n T 9 / X l n + Z C r / I Q T q 2 V q P M p D Z g X 2 l g R X B 9 M N Q Y E K Q m G g K p j X a n g z S J 5 9 8 L p s 2 1 Z o F + 5 i + n o X E z Q l l P e z w b + L 2 s b z 3 3 r u u c R U a n 9 d s 3 H h 3 E z Y W A L Q l s n V Y A Q q Q C D t k 1 Q E T o / 3 + 3 b f U y l n C x j n Q d c x G a C + 8 8 H z E x 7 Z c k E w Y m o j X G e f 3 G u i 1 o y M Y x c R 1 Y y 4 i y Y q v v v z G e B r + j C 5 W / p 5 R A z b F G X P Q A 7 M + b 3 X 6 p I h v K F Q y E 4 9 F D 3 O b 7 V 9 Y r L g z T z z x u E 4 w s s D j 0 S x Y J g 5 R + M Q y A Y S F H 0 C M d f z 4 S f O Z C z + P z 9 + 5 c 7 u 6 h a 1 t 7 Z p d Z C f C P X t 2 S 1 l g X o T d c m F l H 3 n k I b N A h u a / Z z X A F n f 3 o j A B 2 O Q k e 2 i W R D n S J P n h h x / L K z a G v C r G e 8 F C M R e P n 7 r e R N 0 9 M J a w N M t q g u Q A q e b l t q v b w U 2 a 8 c U p C 6 C z q 1 9 S B s 7 I b 3 7 z o r L Z B 0 x M R s P h q d N n Z d f O H e p e R i q k D N B k R v q / / M v / C D x y F 7 i x P E f B G b 7 f S r t / 1 I P u V Y w 0 n p L n 9 2 9 U p W i 5 1 y S Z z p 6 9 I A c P P q 1 / o 9 j W z E I 9 V O 5 V 6 g i L H W E C b G S 2 q d A 7 v 5 V 9 L J D l G K e 8 0 k C j 0 8 h 3 6 1 Z d 4 J H l g f n e E E G P m M U G h W Z k K k 5 m + n + V o e E h + e C D D 6 X u Z p 3 e S O K z w Y F B d e U Q J s t q 4 V K S z r V v I M 1 j F v L z c z X b d v T E O b n U N C e D x u X i O w E z J t 5 5 5 y 1 t O G T x / C P j r Z c e 0 e K 6 v R 6 I y 9 3 T 6 x / w A t b U Q o U r t L I e m O h J C n M 5 T I d H K q Y 1 X b w a Y O H + 9 S 9 / l 9 1 7 d s q W L Z u X T f k B 3 a P x c q V z Y a G y N n d S K n N 9 4 p 2 Z k 9 M t G f J Y l U f W J f k 0 A Y H 7 V n e 7 X r q 7 u n V T 6 D N n z x l B G 9 I L i t t X b K w X 7 e h Y m 6 q q C k 0 8 Q H y l f m b N S o e l n 2 K U m m X j T v / a L q O d 1 7 V I D E h k 8 D 3 8 L A W 8 n 4 V J I g R D S v K E 7 7 1 X L d S O E q + U 2 n Z j s e P c u f O a 7 G l p b Z O i w j V s g b e s U j B w o S n I s u E X O y I w L m r C G 7 1 B 5 W K s F l g k T S b w f + S R h 7 V g G w v Q X E l R 1 g 5 G Y B V l U c h M V A J p 6 7 A R j r x Z S U 7 y v 4 6 h M P t N r A Z X 7 o 3 X f 6 f 0 G O Y 6 Z G R m G O s 0 p x a U p A V t J Y e / N Z a t f 1 A n q + I 2 s r D Z c w s u H C z t e u O G l 2 X 6 N y G 4 e v 2 W 5 O V k K R v 8 8 u W f Z O v W z V G 5 g U N a q z k u 7 R 2 d 5 v P q p a m p W W 7 f v q 3 U I 7 J l b e Y 8 m G p 7 L 6 E i x 6 f r L x h Q m o x f o x D / 5 z / / b e 0 s F G 3 q 7 K I e D a h k k / 6 G n h I J 6 I M 5 u H F 1 G w z p M Y L 0 + s / / / J 4 m E G K B W z 1 J u q G 2 H S g K 5 t F Z 4 M a T c s b V g 8 X 9 z r t v q c W y C L b B A M O D r B 5 x H 1 Y q G P h c a l M / H P t R N m 1 c b x 6 I M w K 4 c U E y I x T q G 1 u l u a l F H n 9 0 j / I C + T z r B w F D G V z s L p T U t O W P s I 4 l n j e e V G S r z d w n 4 + a v m Y V i k E q 0 m x W T v G I 6 r J X E g L + V k T o n P U F o / g 9 X x D Y e i w S k x q G s w H C I d L G F w v h 0 / A L B s b C I P G p O k 7 l z W J h 8 4 7 q d O H l K 3 U 4 n R c Y J 3 D a K x c Q H o V x U P p f s 3 6 a N G / S 1 f / / g E / H N e H W O e 7 j C b 1 N T k 7 S 3 t 8 s z T z 9 h 4 g 6 r l c J f K u A a U T w e n 8 u W g a m 1 d / l Y Y w g R h V w K u p E K E 1 Y b B b N m A l W V N S Y + z 5 i y D J Z a i T f 3 Q z K M W 2 g J G H y u H r P Q R k c G 9 P G t / g 3 m V h V o f N L N Z P m c A o V 1 Z Z e + a D i F j E 5 z u n y u M N e i O G N W 3 b X M r E w V b A S A r F Q 4 4 H L B J Y S y F C 4 u Q g i g O k G t a m n v l v X V l T I 6 4 R E m A L F j + o h x H Z l i d K O h w 8 R x H d J w p 0 m m f M n y x O N 7 g i o Y h v d H d I 5 R g F I J p N m H j F K 1 P p t R 3 K G o S W S E K f 6 z r i I V J A v U p F K M s l g T l 2 9 i b F g m 6 z 6 T 7 S Z o r j M + 9 D t v v x V 4 Z v n g Z G i q Y / 4 B 7 d 3 h X J 5 Y A x e G + K C h o V G L u 0 w n o k 6 B l b G y Z 1 h N J p 4 m h Z h 4 a k e k w T o u 7 s M V 0 5 J l r D a u 5 + l T p + X 5 F 5 5 b k J l y A 8 d M X Y V Y 4 A 9 / e C + s U P 3 8 8 6 8 m D q v U l D v J j 5 K S I s n N y 5 X u H v + u 6 V u N p u Z O I K i s z q z M L F 2 k w U A G M x a L k O / A g 8 G y O H d T I b k F m 5 x 7 Q K t 8 c e a s x u W N R t i Q 8 z L a 6 K P 0 m O w g c 0 p d a k 0 s V F J y q v z 2 6 U 2 6 4 M 6 f u y h 9 / f 0 6 N W f E B K 2 z 5 u Z C l F w q u G 9 Y P D Q p N B 0 4 b O H c n l i C 7 4 V G R P G V 7 8 f t u t 6 b L t 0 2 t 5 R Y s H k g U b O Y t G X D N Q y F n M R h 6 R y H b B t a b + K u U H q Y 8 o q k p y X p r L j L l y 5 L Z W W V p t O D A Y G C f P v U U 0 + o 8 H M O o Y D b d s 7 c N 6 Y b 1 R o X k M 5 k 3 M B y 4 + Z a h W J + S C u n 6 r 0 I v D E I I K F y T Z a D / P R Z O b D e o 2 G E 2 6 l a 1 x g S r T X f P s X o G Q S L n R r p r 1 o q 6 K m q z v M z X t b M 5 a s t 8 O n C x 0 p x Q 4 4 d P a 4 p X N o X c F P s u w I u B X w G c x P Y R Y K 9 k Z Y y 6 t c C W 1 I S p 0 X T + T s 8 5 p W 6 r l m Z S N u s + 6 + 6 g c 9 t H U p U f z 3 Y c s K F f P 8 v f 5 E 3 D m 2 T o a m k k F u a k p U j e b G x 8 G 5 T I k J I D M M M v W C C g k D l 5 m b L y Z N n N N M X L v Z D W K D Z U P h l R n o 4 C x g O / R M J a k G W i q 3 G l V u r G Y y D k / E 6 b B N 3 U d P / 9 0 o d i p v K D W f s F e R O e o F i A Q q t 7 A B Y V l 4 q j z 7 6 i G p N X B G + L 9 x C w B 1 g C I g F b n l 1 I I V K z O Z g + C h g P P / S n q T W h + + I J D H B N J 8 c x w A R O 6 h v W a 6 r f f h 9 M O B S 4 v Z Q O 1 H S 6 e 1 6 L f q y 2 Y D z n H m e V D Z N j Y x a L i s r C z w T G q T f u 7 u 6 p L H J z w 9 c K t q H 4 + V G 9 9 I 9 E i w 8 W x m t B b j H P 7 c n S 2 U O Q 1 X 9 G d Z 7 p g 5 l 1 5 7 Q X W i M C + f L R w L c v U 3 G p 6 c 1 A h + X v q X x s Q n 5 8 c R J t Z C w B N x q K c x 7 s 2 I e O 4 a M R u K n 0 b h s Z W b B k g S w U N + X q A T P S a + f r R D M I j g x N B W v N y U Y 7 M d H X a 7 M x A m h K F q 4 T + w d 2 9 B v g v 2 B J M n I z p f s V H 9 q n B q U / b h o L S F 2 Q p j Y 2 R 0 i L 0 o H R c C 1 6 j e C 6 J 3 2 L o p F U V Q / X f 5 Z i 8 f L i V N x w d D y T D G K F n n G z V s r Y Q J Q 5 R 6 t 9 J r j 8 M 2 7 m W s i U G j Q K s d M a o A m h h U 9 N e X R G x W J d o 8 E C B V Z G F r M S W e n m A V D b x L 4 5 u v v p K i 4 c F E 2 j H k D 4 d B i 3 D V m q R P M I m A d w 4 l L 6 s l h M o 9 T w Y Q C 7 g X Z z F B t 4 s y B 5 1 D I K M J 5 6 P I U S F b c o E x N j q t y Q a i w T l C W S N 7 g H t I 1 S / v H C a N s S K E z w o z i L U V f k h z 2 u R I I I c w L X L 5 I F Y c T C C z H k J s y K V f r e y U l n e R F Z J 9 V Y p T Z W m 8 M Y c 3 Q t 4 S J Y 4 / N i o 0 S u 0 o X X w g 0 H p N D a 2 v X 6 5 b 9 K 5 F I Q P M S d N P M h 4 B B X h 0 d H Z H / + q + P 1 O X h G D D b / E Q K a D p n m 1 K k 1 V i M U F N L w y F a O d x c G N l i Y i 9 h L E B u + p y M Z T 4 i D U 0 d m t H D 7 W V m B X U k r g l W k G Q D r A r Y 1 O f O X d A m R k C f F 9 e L d n x i O o A C 4 n o u R Z g Q U L b V u V 1 X b w T 6 B / n 2 8 G H J y U q P S o G S E l 8 N h B t l 5 s S a x F B u P D 5 u M F 2 t b 7 3 1 e u C R 1 Q H 1 G g S J J k D m 2 M E u Q B M P z W R K 0 V a m p I a 3 V N E C w q 6 z g a 7 C u H E E 1 9 F g K d y 3 0 S F j F Q Z v y z r p l Z 3 G C 5 i e n p E N G / y j j 7 E W J D B g T m C h s O Z 2 c I + 4 P l w z J s m S z Y x m 8 z V A P x E 1 L + I u L C X f C e K N A j 1 6 2 3 0 L G i w A 9 T g 8 m w Q j v z t K p s N m R p c D d o d n y C Y Z Q 7 4 z X K c 3 z 7 K N K J 3 O q y 5 Q D 5 X f H a d r B w V e 5 r + x O 8 N a A c v E o v F 6 Z z R Y b h z 2 j / K K J U j v U o B 2 U o k A l p v h j J G C e I 0 p P 9 G C 8 5 w Y G 5 G Z t u O S k u D T W R a A j Q D g 1 z E K D R f v 9 d d f 0 + w o 1 w S 2 + b / / + / + n 2 U I E k A w f K X L c 6 H C 7 V F h g t i C t + Q j R q 6 + + v C j z i o W n R c V j f m D V c 2 a F m b M q T K s J p k O R d a S e F w k w B J Q l 6 C F b d Y E K x o 1 i h 2 6 v d z p m m z 0 v F 5 f b k m V g I v r F G g p s D m Y N V Q x m X T a a W K o m w n i K j o y j 9 U u n 6 3 g 9 U z I 1 2 C i v H V g v v W P m m L 7 8 Q N 5 9 8 x V 1 7 3 D L W C j 0 X D G X A p f 4 j 3 / 8 Z 7 V c Z A q x V K T O v / z y G 3 3 c m U B C C J 1 u O 0 L 5 w Q c f y 4 s v P q e u 4 4 Y N G w L P L M a l 1 u Q 1 T T h E A o w A z B D O M z c w D y S 2 K y Y M 0 L 5 u w o T G x A 0 I x S V b T R B C k c m L J U i x h 9 q + 0 k K H 8 d n t R e B Q w B V 6 o m b p 5 N 8 k t u I s 2 S Y / 3 j G x 0 O y 0 z B o J R T C I Z U h S k K z A o u z a t V P + 9 V / / l 9 Y J r b Q 7 v 4 l B m U P B N j Q W c O l O n T q j g g N F i U E y C B / d x N 9 + e 8 R 8 1 n Y 5 e v R H t X R 2 k G A 5 c c c / d J I f 4 r 6 T j S k 6 X 2 I p G c C V B m v 2 1 O k z 8 s n H X 8 w L E 1 g 1 g W J w v 1 s y A i k n h g H O T N t q o 8 W 4 Y T 8 2 p O j u 8 U v J 1 o U C n z c d w c J g G u q V z i S 5 7 k K I d Q M t L o w l X i 6 u 9 2 X J X H K 2 E Y i 7 9 w h 3 N 8 P c k 6 y s T L 0 3 b u 4 v g j c 6 M i o D g 4 M m B m 3 V H R P 9 i a X X d O f 4 S x c v y 5 / / 8 r 4 O o 8 E y b d m y 1 Q g t C Z C 7 l p V N A L j u 9 q I 1 b A b G a O 8 t 8 x q 3 N M Y 3 I 0 K 0 u b j l A O v 7 + e d f y k N 7 9 5 p z O q g b G F j r Z d V c v g N G k x I 7 2 M G B / f u / / a c k p y T L 8 8 8 / t y g I X i 1 g k e r 7 E 5 U O t F J g L d J y w d Y r 0 8 Z H / 7 E h t K v G 0 i r O 8 s m m w p m I F h S z G K D w z M 3 R z z R n 4 g 5 / 0 T T U S G M n i K u K 8 t b J / h q / U D H w h X g K P q I b 6 A K m w e 7 a 9 R u y d 8 8 u r R 0 i e M 6 6 F E r T c g n J F L K V D v E G 4 N q j w J z g e s F 3 z E h e R u p 0 G b j d l 6 i 1 P I r u d p C 8 w v 1 l q h W b g F M I t x f L V 0 2 g g n X o X r x 4 S f l u + O 3 O K v 5 K w T c b J 6 e b k t V i r M r J G 7 B A C t J 9 s q f c q 6 3 s 1 J 4 i A Q K 4 0 8 W y h w M C d s z E V y z Y a G D f 0 Y I F c 6 e x S f b v e 9 z / Q A D E V 4 N D Q + K Z 8 m i x m M 2 o 3 e 4 d T A K Y J q N T F L r 9 7 I r W n 7 + S N 1 5 5 S r o n M l T B U g w H F H g h 9 + 4 2 F i n B / H Z j o a w G u F 5 3 j G K l q J + V M q v H Y w F F Q K s J n c 3 U T G G Y 4 B b b s W o u X z A X C v L q a K A l e j X A c R y t 9 7 s X U a 6 1 Z Y E b 1 T e R o I m E a B Y 5 d Z C l t D Z M G t c x W m E C Z N g s Y G n Y e s c 7 c z f z S D K B m e T c L 8 o L b J 7 m v H f j 5 r s R 5 h R j H B E m w L H g M l b s + Y 3 8 1 J U t h R B S k 2 b l k B F g 9 n T a U + 7 R J A Q s 8 V g I U 7 R b y F p A 8 L H 0 l D Z 2 2 Y S J u f W E J p Q K O A 8 K 2 6 + 9 5 s + O 2 r F q A t W G O x L 4 t x 1 U 2 m n Z t u o R K w n S s v j r a w U W F V m 5 a J n V C B S B + n h g k f A 5 4 Y S F G A R r s z H f q 4 s k U h g v f B 6 4 b 1 V V V S b 4 P q f F Y N r e P z X C h F Y u K y 3 V x I K z G H v N x H 9 n m l L 0 W p 9 r W U w d o 3 1 / W x F 9 S f H K 9 K a u R E 0 p N Y b 6 9 F x z s p x t D r 1 5 d S i w D + 9 u 4 x V Y 7 2 Y G B u w R i M M W S E q 4 x Z S r J l B 1 P U k 6 U c c J 6 h n M z n Y 7 u F g j X N y y G q D L m H h y K T h j F g m C R c x x L I J z 4 Z L W 5 P v k O S N Y b I d J b B U O 9 j i X e 8 I Y 5 9 0 7 t 8 m N G z e l t n a D v P v O W w E W u x 8 U Q e 3 Y Y R Y i H L t Q w B V 0 2 / A s V n i k 0 v / Z K P G l A O V O z W x y a k r p V 7 / 8 e k W V i H 2 N Y q 3 Y N 8 q J V R M o 4 D T D p F O Z a 8 0 M 7 p U W K D R W M L d z p U G 5 A P 4 d g g R l B p 6 d N d Z 3 q c B 1 p P U j E n B l c b E O 1 n p 0 Q l I o O G 8 D F s g 3 6 z O / 4 7 S s 4 a w 3 X T B W i A b B h k A Q z 9 9 K d b K x 5 w v W + a Q 6 9 2 5 t D e u 5 k j E S s R g x O 7 1 h 0 Q L L w 0 w Q h u 3 8 c O Q H Y S 7 I g S f 2 L 1 q f + / c / r u w I J 1 Z V o J y E W G 7 W C s u R A o 2 + V J 8 6 F t h W 7 N X 5 g 5 b 2 z z T C 5 E Y O j h a 3 e h K 1 d k M C I t I k R 3 a q f 7 E F G 1 7 T a 9 v X F q C J v / z i K 9 1 p 0 U 3 p M W y H s 1 J y 8 E i 8 W q w i I 0 A I l Q W O r d n G j o f K Q 9 2 J 8 k A 0 m 7 + t J B A k F D z 1 U L i M u 3 f t M j H S q / M x k x v c H l 8 1 g X L T S J j W 0 u I S q Y t i M + Z o w R i s c P F G K I R z X y K B c 6 4 e g I I U C 5 C p J A F A E T T U a T Y P + m t s F K y x b m h x m B t 2 w F u j S d G O j s 5 O 2 b 1 n d 9 C 5 H 3 a W f P u w X 2 i 6 H a l 6 p 1 t I P 9 c J c y z r z P e t J C c v U l y 6 d F m + O f y d f P T x p 8 b y 7 I u I Y I D w u W H V B I o b a A c a g V 0 f 8 v J z d c z v S o G p S J G C I R 7 E G x Y d H 6 B N 7 e 7 K U o A r 5 E R / j G h N n B 0 K A y E J p e 3 r z S L G K t D n R W K E 9 h S Y G 3 Z 6 D 8 x 5 r A Y u H F l Q e q V u 3 a y T P b t 3 B V 6 x G P R m R c M / x E p j r X F / S U + H 6 k A O B b v F W y p + 7 U i S S X P 6 A w O D u m v h 2 2 + 9 M d + i E i 4 8 Y D M 7 i 5 B g g f e s m k B t L 1 m 4 K M n j s x C 2 b N k y f x I r g U g t A T U H r C g / h 8 w N x 5 W x + o 6 W e / O c y g T E m i c I T j Q E B M E h w N o 9 H P i 3 B V L D J I n c P A f q X p c a P X L 7 d o M W 2 8 O 1 0 u w s 8 e q 1 i g R k 3 s i 0 X j C C D X B Z l w J i N n D D K I Y w a 9 8 V P c a 1 5 d 6 m J t G X N a A t L K T / r W s X L q F B b G U J 1 C 8 d y T r h V 9 e P P r I K Y F Q U w y w s Y D I r K 8 u D + q e x g n P 6 T T C M e P z z 7 4 Y n Y T r 7 Y z t S v 2 j + 5 Q I u m j N V T r o 4 1 u B M W a B Y I X t G l T Z t N 1 x q S 9 Y k g h N Q a T p 7 R 6 R r 2 C d b t m 4 J P B o c 1 K 7 S k 0 P v j u i E 1 R z 5 c P n S a F M W h x E P I t j M D i c 4 r 6 v m H k M p + t U I A R n X 8 f E x Y f t U C 9 Y o g q o Q H d Q A I b T Y 8 r t K p 7 U E A F Z N o F i c U O J J + 6 J V G o f S 5 W S d R 2 k 4 K w 1 i B a c m Z t y W E y z I C 6 1 + Q u Z y h o Y 4 4 b d 2 C w V 7 b I k 1 k k g B l c o C G T e 7 G x s O K I C i 4 n J Z V / 2 M J C a E t 8 7 J 5 t x o + 2 c 8 V y S g z 4 j r U Z D h k 1 9 M f M m 8 w m h h E Y 2 J 4 f A u w g E v g 5 + u k Q S 5 2 e P n S S K I 1 J h e e e V l 1 z E I w U D s D w X J K m j b 1 9 a q C Z Q d 7 c a c 9 n k y J a t o k 9 a G l l q A C w d 8 W m I C L K P l E 6 P R G B u F u V 8 t 1 L p 0 l 4 5 H q F W X C h g K V n x C n I Q b S 4 w Y K b A 6 X D P i L b J 0 A y 5 x o A U 2 s y P O P F A z r V S p U O C I y r J n 1 J p t L / L q c T 3 k o t x i D a y T E z f r G n S j h G B b s Q b D 1 1 8 f V i F 0 w 5 p 0 7 L o h G N d v O S D 7 h W V c a 7 C Q C d 4 t c M E J / F c a z J N g V p 0 d e A j R g s W P K 7 T X u G d u r i p p e 3 a Y h 5 f H s B n m P Z D Z c 3 M n A Y k J l C i a n W v B Z + 4 0 b l O 0 o 7 k j B U w T N / p W Z d a U V O e Y e N n G f A 8 H J k i V l Z f J u i C D a d b E Q r k h 1 j 0 v 1 E X u B W E C H A v a n k X E g r 7 Y s r R A P F p M O 8 5 / q T W f 7 F S G Q f q C x n 0 8 z p Z B j 1 V N 6 + z C K x 3 G p R 9 I U G + A 9 h I n L I + E a 1 L O q D P z O 9 o y A v e W 2 i I d y y R d + M z F 3 2 S s p 7 n 2 w b i Q k 7 P + Y Z y R Y m J y U s c D B B M m o B a K I Y E U C d c S 3 D R u S K y w F E 3 8 I A J e G o u N B M R S A W W J 1 v T d Z d N q 9 R A S a k l j 0 / H m 8 T n d q 4 q Y Z l 3 S r C Q H l p G V g C I p R P z m R j s D 1 L 5 I 1 5 N k I N a M N N a j W O 9 W X 8 S K M m I B V t B x E 0 7 Y X X 0 S Q 8 4 k E + 6 w n d U R D J R 5 v v j i q 0 U U J C f u G Z e P Y 4 T M 6 Q Q X L Z L s k d v G Z P / o Y L N u F n S T s R b 1 f U s b N s P 7 2 Q H d S m 8 j U I X G W t G n R e K G 9 D 8 t G r V 5 M z q j k J h 1 f 7 V H 4 6 5 o h R j h e s q 4 q N z z 9 p E E H V w T D N E q z M J 1 P t e N A o j h x s d G t H 0 o V G L i / P k L u i d x u I 0 t 7 h m B A l B y a C q D / g 9 j 2 Q l Y C 5 A q 7 Q R O E O z 1 / + h g s a D x r 3 U n S e c S i a K A U d E 6 V N 8 o N i x e s F K E f Z E X Z T K 1 N k 7 d s U j A Z 5 N 6 H / P E a + a O x F G X U Z I M S i E j a G e s 8 O 2 R x q A c K z S v O y a + c z t q b 9 9 1 m R u q 0 1 b + Y H s i M z t j c n J K t 0 g N h 3 t G o P C 9 R 6 f 8 k 2 a Y e B M O F B I x 3 w S y a E k C 4 / + G / 3 q Q v q 4 x i y j L u D L n m 5 O 1 x r Y c s A V P q p H H J P N 7 r 3 H 7 3 D w G y g A + Y 5 X g 8 F l N g 9 G A / i N r 4 h G w u 2 Z k D j c b R Q p N i Z p a J J O e c E t x 5 z w T I 1 o v + u 5 m k s T F L 1 Y q W 3 K H d P L r x x 9 / K n / 8 4 x 8 W u X M U b 4 8 c O a b D a i L B 8 q 5 0 D I E w o f 3 w g S M B Q S k y R F / N g y 5 M a G + 0 L M q G b C h 7 X 1 l g x B b a G x e M e h v X j 2 o / i 5 9 r t F x h A v A F E 8 3 n s Z C J X X q M 5 b C D G I 1 h n 4 w 1 c w o T 2 8 t Y I I 4 J 5 r 5 T T G c o J 4 K E y 8 d r L d B k S X k F q x S J M P E V 8 Z 5 u 6 e 1 q l 8 + / / E Y + O n r L V Z i w i J W F q V p P W r + + Z p E w g S + / / F q m p z 3 a x h 8 J 7 h k L h W n G 5 w c / t S e Z C 7 d 0 F + V B A 2 0 I V Q 4 + I W 3 8 W C L n G r D v Q 7 V S I A H h J N Z S r K e + 6 A b c T j f G C a l 4 e I 7 2 B c j 5 w P O z s 2 q i h c Z h M 5 M m L k o N G Q 6 g q A 5 t n N Q W o g 1 G o J w u H 8 V b B I 3 J T f H m w O y T m m j n R 6 U j h H Z B v G c E y p 5 t 4 V j X s r P 2 X k O + C a g f K o + s K M t 1 s z J b K w W s B 9 4 E S Q m L s Y C X w O R X J 4 i L s X D 2 1 v p Q w F V D u S 5 n j J s e 2 + S E 1 H f 7 Z G i 2 I P D o Y t B W k x E 3 K C 3 N L T o q z Q 7 i J o Z 9 s r k C b h / d y j t 2 b N d Y 6 v T p M z p j E I 6 j f 9 8 t c x 3 S 0 v x 7 a 9 0 L A o X f 7 3 T 1 y B w R C M c a a C U C Z t w U d p X H v e D H X w v x K R 3 F 4 t 1 B j c E V I W P l 1 L B 2 r Y u C 4 j N W A 4 9 X s U O h i 7 o 3 4 D g Z A L M a I P N 3 1 s R n l D r I s D J l i c 3 E o 5 m y t J K Y 1 a b I 0 M e C l W 1 t v K U d 4 / Z J T V C L j h / / U Q 4 d O q h / M 5 3 r w o W L y k r f t + 9 x H d S C M P E 6 X E G L P M y I 6 j U V K K s 2 c L D 2 7 q Q d O 9 B s t B k Q J 7 D L x V J B t y p b 4 6 M t 3 b 4 H I F D U Q 5 w Z R D s u t K T o o r G D D F i i e Y i x U 8 D i 7 N n J s N Q w A G 7 D H q M 4 c t L Y m t J f j I y 0 6 9 Y O F u + j V R 7 X v X p X m x 1 C c o j v 4 5 j Y I 4 m 0 + f 2 C f W V 9 c v L E a X n l l Z c C j / h B b 9 Q L z x + a 5 + r R D g 9 D 4 p F H H t a / Q 2 H N L R Q 1 C 1 q i I 4 F y y i b o 2 Q l d 3 8 B 6 E H O w I 0 a a C T z 3 x b B g z L 5 M C B / c N a d w c h b W Q x P T 8 d r U t z 5 3 S n 7 8 p V t q i p J k c 3 V h 4 N m 7 s B c o g 8 U a w c B 3 0 Y t k H z O 2 E i O k I w F u G p t m L 3 W O g 9 s G C i u J y f E R m W 7 8 S m p q a u S h v b u 1 e x z Q s f v E E / v m h 6 6 y 5 Q 5 z J Z w u Y T C s u E B Z C 8 z 6 E m s R M r y R 3 S a W w t 9 i Q U O / b + 4 a k Z S 0 d U a T J O n n Z h n B h I g 6 a u J l K C 3 2 z d D W A r S o s G U M g x H R b m 7 b k t J o S C I B o U e 7 L y V 2 I K V c k u l n c P 9 3 7 B k Z k i a a 5 L H N W X L 8 x 5 P i M f H Q l i 2 b d F R Y b W 2 t b n c E m H Y 7 P D y s c y M j x Y o K F I s c 7 Y s W R a P H e j g H U 0 h / u n J T n j q w z 2 h I s i 2 B J + 4 R E N i + / / 7 f 5 Q 9 / + C e d C x 4 K B P j L y W z d S 7 D u u / U b I O y 4 w d R 8 4 O 3 V 9 y f p 4 E 8 3 9 s J q g P I D M w Y Z v 0 C T 6 / j E u G R m Z M x z + 9 g g I T c v R y q i 3 L x i x S 1 U s O 1 r Y g X G B R M s b t + + L f D I v Q N i p 2 + / / V 4 n 5 N h H b z k B r W e p r e D 3 I n K N o D x c 7 p 8 H 2 D 6 U o O x z T Y b Z 0 G V i S L Y r J Y 5 c b X A s 1 Q k 3 J D U l V d g S 1 t 6 + w T 0 7 c u S o P L 7 v M c l y 8 S j C Y U W d V t K X K y l M g F T l n c Z G v R D 3 G s g C M U A / H P / r Q R I m M G n i x 1 u 9 S T q h 9 6 b 5 z S 7 v A A Y M M R 4 U p a t d y W s i T I A 4 d b 2 J n W j v 9 3 g W x t f 1 9 Q 1 m T a 2 T 5 C g a D u 9 C 5 P 8 C F 3 v d O h N W + 4 0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47F0DA70-7251-4F63-82A9-82B3A45D84C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E3D6F6D-FE2B-43CE-9D6A-F59F376D84F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Feuil4</vt:lpstr>
      <vt:lpstr>plage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candice plainf</cp:lastModifiedBy>
  <dcterms:created xsi:type="dcterms:W3CDTF">2021-02-27T08:31:49Z</dcterms:created>
  <dcterms:modified xsi:type="dcterms:W3CDTF">2024-01-31T15:32:36Z</dcterms:modified>
</cp:coreProperties>
</file>