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B-06.01" sheetId="1" r:id="rId4"/>
    <sheet name="B-06.04" sheetId="2" r:id="rId5"/>
    <sheet name="B-06.05" sheetId="3" r:id="rId6"/>
    <sheet name="B-06.06" sheetId="4" r:id="rId7"/>
  </sheets>
</workbook>
</file>

<file path=xl/comments1.xml><?xml version="1.0" encoding="utf-8"?>
<comments xmlns="http://schemas.openxmlformats.org/spreadsheetml/2006/main">
  <authors>
    <author>Larry Walther</author>
  </authors>
  <commentList>
    <comment ref="K1" authorId="0">
      <text>
        <r>
          <rPr>
            <sz val="11"/>
            <color indexed="8"/>
            <rFont val="Helvetica"/>
          </rPr>
          <t>Larry Walther:
B-06.04</t>
        </r>
      </text>
    </comment>
  </commentList>
</comments>
</file>

<file path=xl/comments2.xml><?xml version="1.0" encoding="utf-8"?>
<comments xmlns="http://schemas.openxmlformats.org/spreadsheetml/2006/main">
  <authors>
    <author>Larry Walther</author>
  </authors>
  <commentList>
    <comment ref="K1" authorId="0">
      <text>
        <r>
          <rPr>
            <sz val="11"/>
            <color indexed="8"/>
            <rFont val="Helvetica"/>
          </rPr>
          <t>Larry Walther:
B-06.05</t>
        </r>
      </text>
    </comment>
  </commentList>
</comments>
</file>

<file path=xl/comments3.xml><?xml version="1.0" encoding="utf-8"?>
<comments xmlns="http://schemas.openxmlformats.org/spreadsheetml/2006/main">
  <authors>
    <author>Larry Walther</author>
  </authors>
  <commentList>
    <comment ref="K1" authorId="0">
      <text>
        <r>
          <rPr>
            <sz val="11"/>
            <color indexed="8"/>
            <rFont val="Helvetica"/>
          </rPr>
          <t>Larry Walther:
B-06.06</t>
        </r>
      </text>
    </comment>
  </commentList>
</comments>
</file>

<file path=xl/sharedStrings.xml><?xml version="1.0" encoding="utf-8"?>
<sst xmlns="http://schemas.openxmlformats.org/spreadsheetml/2006/main" uniqueCount="84">
  <si>
    <t>The Best Used Textbook Store</t>
  </si>
  <si>
    <t>BANK OF UTAH STATE UNIVERSITY</t>
  </si>
  <si>
    <t>General Ledger 1/1/2009 to 1/31/2009</t>
  </si>
  <si>
    <t>STATEMENT OF ACCOUNT</t>
  </si>
  <si>
    <t>FROM 1/1/2009 TO 1/31/2009</t>
  </si>
  <si>
    <t>ACCT# 1000 - Cash in Bank</t>
  </si>
  <si>
    <t>The Best Used Textbook Store - Account # 10054887</t>
  </si>
  <si>
    <t>DR</t>
  </si>
  <si>
    <t>CR</t>
  </si>
  <si>
    <t>BALANCE</t>
  </si>
  <si>
    <t>Balance January 1, 2009</t>
  </si>
  <si>
    <t>1/1/2009  #10452  McGraw Hull</t>
  </si>
  <si>
    <t xml:space="preserve">  Total Checks and other Debits</t>
  </si>
  <si>
    <t>1/2/2009  Deposit</t>
  </si>
  <si>
    <t xml:space="preserve">  Total Deposits and other Credits</t>
  </si>
  <si>
    <t>1/4/2009  #10453  Random Hut</t>
  </si>
  <si>
    <t xml:space="preserve">  Monthly Service Charge</t>
  </si>
  <si>
    <t>1/4/2009  #10454  James Johnson</t>
  </si>
  <si>
    <t>Balance January 31, 2009</t>
  </si>
  <si>
    <t>1/6/2009  #10455  RSV Distributing</t>
  </si>
  <si>
    <t>1/8/2009  #10456  Mary Kinard</t>
  </si>
  <si>
    <t>Deposit Detail:</t>
  </si>
  <si>
    <t>1/13/2009  #10458  Dollar Bush</t>
  </si>
  <si>
    <t xml:space="preserve">  January 3</t>
  </si>
  <si>
    <t>1/13/2009  Deposit</t>
  </si>
  <si>
    <t xml:space="preserve">  January 14</t>
  </si>
  <si>
    <t>1/15/2009  #10459  McGraw Hull</t>
  </si>
  <si>
    <t xml:space="preserve">  January 22</t>
  </si>
  <si>
    <t>1/20/2009 Deposit</t>
  </si>
  <si>
    <t xml:space="preserve">  Interest Paid on Balance</t>
  </si>
  <si>
    <t>1/24/2009 #10460  Steve Easton</t>
  </si>
  <si>
    <t>Total</t>
  </si>
  <si>
    <t>1/27/2009 #10461 SecondHand Books</t>
  </si>
  <si>
    <t>1/29/2009 #10462 John Smyth</t>
  </si>
  <si>
    <t>Checks and other Debits Detail:</t>
  </si>
  <si>
    <t>1/30/2009 Deposit</t>
  </si>
  <si>
    <t xml:space="preserve">  Check # 10452</t>
  </si>
  <si>
    <t xml:space="preserve">  Check # 10456</t>
  </si>
  <si>
    <t xml:space="preserve">  Check # 10458</t>
  </si>
  <si>
    <t xml:space="preserve">  Check # 10453</t>
  </si>
  <si>
    <t xml:space="preserve">  Check # 10455</t>
  </si>
  <si>
    <t xml:space="preserve">Using the information from the company general ledger for the Cash account and the bank statement  - prepare a cash reconciliation. </t>
  </si>
  <si>
    <t>Ending balance per       company records</t>
  </si>
  <si>
    <t>Ending balance per bank statement</t>
  </si>
  <si>
    <t xml:space="preserve">Add:  </t>
  </si>
  <si>
    <r>
      <rPr>
        <sz val="12"/>
        <color indexed="11"/>
        <rFont val="Arial Bold"/>
      </rPr>
      <t>Add:</t>
    </r>
    <r>
      <rPr>
        <sz val="12"/>
        <color indexed="11"/>
        <rFont val="Arial"/>
      </rPr>
      <t xml:space="preserve"> </t>
    </r>
  </si>
  <si>
    <r>
      <rPr>
        <sz val="12"/>
        <color indexed="11"/>
        <rFont val="Arial Bold"/>
      </rPr>
      <t>Deduct</t>
    </r>
  </si>
  <si>
    <r>
      <rPr>
        <sz val="12"/>
        <color indexed="11"/>
        <rFont val="Arial Bold"/>
      </rPr>
      <t>Deduct:</t>
    </r>
    <r>
      <rPr>
        <sz val="12"/>
        <color indexed="11"/>
        <rFont val="Arial"/>
      </rPr>
      <t xml:space="preserve"> </t>
    </r>
  </si>
  <si>
    <t>Correct cash balance</t>
  </si>
  <si>
    <t>GENERAL JOURNAL</t>
  </si>
  <si>
    <t>Date</t>
  </si>
  <si>
    <t>Accounts</t>
  </si>
  <si>
    <t>Debit</t>
  </si>
  <si>
    <t>Credit</t>
  </si>
  <si>
    <t>Miscellaneous Expense</t>
  </si>
  <si>
    <t xml:space="preserve">     Cash</t>
  </si>
  <si>
    <t xml:space="preserve">     Interest Income</t>
  </si>
  <si>
    <t>To record adjustments from bank reconciliation</t>
  </si>
  <si>
    <t>GENERAL JOURNAL                                                                                   </t>
  </si>
  <si>
    <t>Accounts Receivable</t>
  </si>
  <si>
    <t>Services Expense</t>
  </si>
  <si>
    <t>Cash</t>
  </si>
  <si>
    <t>Interest Earnings</t>
  </si>
  <si>
    <t>To record adjustments necessitated by bank reconciliation</t>
  </si>
  <si>
    <t>#1</t>
  </si>
  <si>
    <t>Petty Cash</t>
  </si>
  <si>
    <t>To establish a $500 petty cash fund</t>
  </si>
  <si>
    <t>#2</t>
  </si>
  <si>
    <t>Postage Expense</t>
  </si>
  <si>
    <t>Supplies Expense</t>
  </si>
  <si>
    <t>Travel Expense</t>
  </si>
  <si>
    <t>Cash Short (Over)</t>
  </si>
  <si>
    <t>To record expenses and replenishment of petty cash</t>
  </si>
  <si>
    <t>#3</t>
  </si>
  <si>
    <t>To record expenses and replenishment/increase to petty cash</t>
  </si>
  <si>
    <t>Trading Securities</t>
  </si>
  <si>
    <t>To record the purchase of 500,000 shares of Kuai stock at $7 per share</t>
  </si>
  <si>
    <t>Unrecognized Gain on Investments</t>
  </si>
  <si>
    <t>To record a $2 per share increase in the value of 500,000 shares of Kuai stock</t>
  </si>
  <si>
    <t>Unrecognized Loss on Investments</t>
  </si>
  <si>
    <t>To record a $4 per share decrease in the value of 500,000 shares of Kuai stock</t>
  </si>
  <si>
    <t>Dividend Income</t>
  </si>
  <si>
    <t>To record a $0.10 per share cash dividend on the investment in Kuai stock</t>
  </si>
  <si>
    <t>To record a $3 per share increase in the value of 500,000 shares of Kuai stock</t>
  </si>
</sst>
</file>

<file path=xl/styles.xml><?xml version="1.0" encoding="utf-8"?>
<styleSheet xmlns="http://schemas.openxmlformats.org/spreadsheetml/2006/main">
  <numFmts count="10">
    <numFmt numFmtId="0" formatCode="General"/>
    <numFmt numFmtId="59" formatCode="&quot;$&quot;#,##0"/>
    <numFmt numFmtId="60" formatCode="&quot; &quot;* #,##0&quot; &quot;;&quot; &quot;* (#,##0);&quot; &quot;* &quot;- &quot;"/>
    <numFmt numFmtId="61" formatCode="&quot; &quot;* #,##0.00&quot; &quot;;&quot; &quot;* (#,##0.00);&quot; &quot;* &quot;-&quot;??&quot; &quot;"/>
    <numFmt numFmtId="62" formatCode="&quot;$&quot;#,##0.00"/>
    <numFmt numFmtId="63" formatCode="&quot; &quot;&quot;$&quot;* #,##0&quot; &quot;;&quot; &quot;&quot;$&quot;* (#,##0);&quot; &quot;&quot;$&quot;* &quot;-&quot;??&quot; &quot;"/>
    <numFmt numFmtId="64" formatCode="&quot; &quot;&quot;$&quot;* #,##0&quot; &quot;;&quot; &quot;&quot;$&quot;* (#,##0);&quot; &quot;&quot;$&quot;* &quot;- &quot;"/>
    <numFmt numFmtId="65" formatCode="&quot; &quot;&quot;$&quot;* #,##0.00&quot; &quot;;&quot; &quot;&quot;$&quot;* (#,##0.00);&quot; &quot;&quot;$&quot;* &quot;-&quot;??&quot; &quot;"/>
    <numFmt numFmtId="66" formatCode="&quot; &quot;* #,##0&quot; &quot;;&quot; &quot;* (#,##0);&quot; &quot;* &quot;-&quot;??&quot; &quot;"/>
    <numFmt numFmtId="67" formatCode="d&quot;-&quot;mmm"/>
  </numFmts>
  <fonts count="20">
    <font>
      <sz val="12"/>
      <color indexed="8"/>
      <name val="Verdana"/>
    </font>
    <font>
      <sz val="26"/>
      <color indexed="8"/>
      <name val="Calibri"/>
    </font>
    <font>
      <sz val="12"/>
      <color indexed="8"/>
      <name val="Helvetica"/>
    </font>
    <font>
      <sz val="11"/>
      <color indexed="8"/>
      <name val="Calibri"/>
    </font>
    <font>
      <sz val="14"/>
      <color indexed="8"/>
      <name val="Calibri"/>
    </font>
    <font>
      <b val="1"/>
      <sz val="11"/>
      <color indexed="8"/>
      <name val="Calibri"/>
    </font>
    <font>
      <sz val="12"/>
      <color indexed="11"/>
      <name val="Arial"/>
    </font>
    <font>
      <sz val="12"/>
      <color indexed="11"/>
      <name val="Arial Bold"/>
    </font>
    <font>
      <u val="single"/>
      <sz val="12"/>
      <color indexed="11"/>
      <name val="Arial"/>
    </font>
    <font>
      <u val="double"/>
      <sz val="12"/>
      <color indexed="11"/>
      <name val="Arial"/>
    </font>
    <font>
      <sz val="11"/>
      <color indexed="11"/>
      <name val="Arial Bold"/>
    </font>
    <font>
      <i val="1"/>
      <sz val="11"/>
      <color indexed="11"/>
      <name val="Arial"/>
    </font>
    <font>
      <sz val="12"/>
      <color indexed="8"/>
      <name val="Arial Bold"/>
    </font>
    <font>
      <sz val="20"/>
      <color indexed="8"/>
      <name val="Arial Bold"/>
    </font>
    <font>
      <sz val="12"/>
      <color indexed="8"/>
      <name val="Arial"/>
    </font>
    <font>
      <sz val="10"/>
      <color indexed="8"/>
      <name val="Arial"/>
    </font>
    <font>
      <sz val="11"/>
      <color indexed="8"/>
      <name val="Helvetica"/>
    </font>
    <font>
      <sz val="11"/>
      <color indexed="8"/>
      <name val="Arial Bold"/>
    </font>
    <font>
      <sz val="11"/>
      <color indexed="8"/>
      <name val="Arial"/>
    </font>
    <font>
      <i val="1"/>
      <sz val="12"/>
      <color indexed="11"/>
      <name val="Arial"/>
    </font>
  </fonts>
  <fills count="3">
    <fill>
      <patternFill patternType="none"/>
    </fill>
    <fill>
      <patternFill patternType="gray125"/>
    </fill>
    <fill>
      <patternFill patternType="solid">
        <fgColor indexed="10"/>
        <bgColor auto="1"/>
      </patternFill>
    </fill>
  </fills>
  <borders count="53">
    <border>
      <left/>
      <right/>
      <top/>
      <bottom/>
      <diagonal/>
    </border>
    <border>
      <left style="medium">
        <color indexed="8"/>
      </left>
      <right style="thin">
        <color indexed="9"/>
      </right>
      <top style="medium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medium">
        <color indexed="8"/>
      </top>
      <bottom style="thin">
        <color indexed="9"/>
      </bottom>
      <diagonal/>
    </border>
    <border>
      <left style="thin">
        <color indexed="9"/>
      </left>
      <right style="medium">
        <color indexed="8"/>
      </right>
      <top style="medium">
        <color indexed="8"/>
      </top>
      <bottom style="thin">
        <color indexed="9"/>
      </bottom>
      <diagonal/>
    </border>
    <border>
      <left style="medium">
        <color indexed="8"/>
      </left>
      <right style="medium">
        <color indexed="8"/>
      </right>
      <top style="thin">
        <color indexed="9"/>
      </top>
      <bottom style="thin">
        <color indexed="9"/>
      </bottom>
      <diagonal/>
    </border>
    <border>
      <left style="medium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medium">
        <color indexed="8"/>
      </right>
      <top style="thin">
        <color indexed="9"/>
      </top>
      <bottom style="thin">
        <color indexed="9"/>
      </bottom>
      <diagonal/>
    </border>
    <border>
      <left style="medium">
        <color indexed="8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 style="medium">
        <color indexed="8"/>
      </right>
      <top style="thin">
        <color indexed="9"/>
      </top>
      <bottom/>
      <diagonal/>
    </border>
    <border>
      <left style="medium">
        <color indexed="8"/>
      </left>
      <right/>
      <top/>
      <bottom/>
      <diagonal/>
    </border>
    <border>
      <left/>
      <right/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 style="thin">
        <color indexed="9"/>
      </right>
      <top/>
      <bottom/>
      <diagonal/>
    </border>
    <border>
      <left style="thin">
        <color indexed="9"/>
      </left>
      <right style="thin">
        <color indexed="9"/>
      </right>
      <top/>
      <bottom/>
      <diagonal/>
    </border>
    <border>
      <left style="thin">
        <color indexed="9"/>
      </left>
      <right/>
      <top/>
      <bottom/>
      <diagonal/>
    </border>
    <border>
      <left style="thin">
        <color indexed="9"/>
      </left>
      <right style="medium">
        <color indexed="8"/>
      </right>
      <top style="thin">
        <color indexed="9"/>
      </top>
      <bottom style="thin">
        <color indexed="8"/>
      </bottom>
      <diagonal/>
    </border>
    <border>
      <left style="thin">
        <color indexed="9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medium">
        <color indexed="8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/>
      <top/>
      <bottom style="thin">
        <color indexed="9"/>
      </bottom>
      <diagonal/>
    </border>
    <border>
      <left/>
      <right/>
      <top style="thin">
        <color indexed="9"/>
      </top>
      <bottom/>
      <diagonal/>
    </border>
    <border>
      <left style="medium">
        <color indexed="8"/>
      </left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 style="medium">
        <color indexed="8"/>
      </right>
      <top/>
      <bottom style="thin">
        <color indexed="9"/>
      </bottom>
      <diagonal/>
    </border>
    <border>
      <left style="medium">
        <color indexed="8"/>
      </left>
      <right style="thin">
        <color indexed="9"/>
      </right>
      <top style="thin">
        <color indexed="9"/>
      </top>
      <bottom style="medium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medium">
        <color indexed="8"/>
      </bottom>
      <diagonal/>
    </border>
    <border>
      <left style="thin">
        <color indexed="9"/>
      </left>
      <right style="medium">
        <color indexed="8"/>
      </right>
      <top style="thin">
        <color indexed="9"/>
      </top>
      <bottom style="medium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60">
    <xf numFmtId="0" fontId="0" applyNumberFormat="0" applyFont="1" applyFill="0" applyBorder="0" applyAlignment="1" applyProtection="0">
      <alignment vertical="top" wrapText="1"/>
    </xf>
    <xf numFmtId="0" fontId="3" applyNumberFormat="1" applyFont="1" applyFill="0" applyBorder="0" applyAlignment="1" applyProtection="0">
      <alignment vertical="bottom"/>
    </xf>
    <xf numFmtId="0" fontId="5" borderId="1" applyNumberFormat="1" applyFont="1" applyFill="0" applyBorder="1" applyAlignment="1" applyProtection="0">
      <alignment horizontal="center" vertical="bottom"/>
    </xf>
    <xf numFmtId="1" fontId="5" borderId="2" applyNumberFormat="1" applyFont="1" applyFill="0" applyBorder="1" applyAlignment="1" applyProtection="0">
      <alignment horizontal="center" vertical="bottom"/>
    </xf>
    <xf numFmtId="1" fontId="5" borderId="3" applyNumberFormat="1" applyFont="1" applyFill="0" applyBorder="1" applyAlignment="1" applyProtection="0">
      <alignment horizontal="center" vertical="bottom"/>
    </xf>
    <xf numFmtId="0" fontId="3" borderId="4" applyNumberFormat="0" applyFont="1" applyFill="0" applyBorder="1" applyAlignment="1" applyProtection="0">
      <alignment vertical="bottom"/>
    </xf>
    <xf numFmtId="0" fontId="3" borderId="5" applyNumberFormat="1" applyFont="1" applyFill="0" applyBorder="1" applyAlignment="1" applyProtection="0">
      <alignment horizontal="center" vertical="bottom"/>
    </xf>
    <xf numFmtId="1" fontId="3" borderId="6" applyNumberFormat="1" applyFont="1" applyFill="0" applyBorder="1" applyAlignment="1" applyProtection="0">
      <alignment horizontal="center" vertical="bottom"/>
    </xf>
    <xf numFmtId="1" fontId="3" borderId="7" applyNumberFormat="1" applyFont="1" applyFill="0" applyBorder="1" applyAlignment="1" applyProtection="0">
      <alignment horizontal="center" vertical="bottom"/>
    </xf>
    <xf numFmtId="1" fontId="3" borderId="5" applyNumberFormat="1" applyFont="1" applyFill="0" applyBorder="1" applyAlignment="1" applyProtection="0">
      <alignment vertical="bottom"/>
    </xf>
    <xf numFmtId="1" fontId="3" borderId="6" applyNumberFormat="1" applyFont="1" applyFill="0" applyBorder="1" applyAlignment="1" applyProtection="0">
      <alignment vertical="bottom"/>
    </xf>
    <xf numFmtId="1" fontId="3" borderId="7" applyNumberFormat="1" applyFont="1" applyFill="0" applyBorder="1" applyAlignment="1" applyProtection="0">
      <alignment vertical="bottom"/>
    </xf>
    <xf numFmtId="1" fontId="3" borderId="5" applyNumberFormat="1" applyFont="1" applyFill="0" applyBorder="1" applyAlignment="1" applyProtection="0">
      <alignment horizontal="center" vertical="bottom"/>
    </xf>
    <xf numFmtId="0" fontId="3" borderId="5" applyNumberFormat="1" applyFont="1" applyFill="0" applyBorder="1" applyAlignment="1" applyProtection="0">
      <alignment vertical="bottom"/>
    </xf>
    <xf numFmtId="0" fontId="3" borderId="6" applyNumberFormat="1" applyFont="1" applyFill="0" applyBorder="1" applyAlignment="1" applyProtection="0">
      <alignment horizontal="right" vertical="bottom"/>
    </xf>
    <xf numFmtId="0" fontId="3" borderId="7" applyNumberFormat="1" applyFont="1" applyFill="0" applyBorder="1" applyAlignment="1" applyProtection="0">
      <alignment horizontal="right" vertical="bottom"/>
    </xf>
    <xf numFmtId="0" fontId="3" borderId="8" applyNumberFormat="1" applyFont="1" applyFill="0" applyBorder="1" applyAlignment="1" applyProtection="0">
      <alignment vertical="bottom"/>
    </xf>
    <xf numFmtId="1" fontId="3" borderId="9" applyNumberFormat="1" applyFont="1" applyFill="0" applyBorder="1" applyAlignment="1" applyProtection="0">
      <alignment vertical="bottom"/>
    </xf>
    <xf numFmtId="59" fontId="3" borderId="10" applyNumberFormat="1" applyFont="1" applyFill="0" applyBorder="1" applyAlignment="1" applyProtection="0">
      <alignment vertical="bottom"/>
    </xf>
    <xf numFmtId="60" fontId="3" borderId="6" applyNumberFormat="1" applyFont="1" applyFill="0" applyBorder="1" applyAlignment="1" applyProtection="0">
      <alignment vertical="bottom"/>
    </xf>
    <xf numFmtId="59" fontId="3" borderId="7" applyNumberFormat="1" applyFont="1" applyFill="0" applyBorder="1" applyAlignment="1" applyProtection="0">
      <alignment vertical="bottom"/>
    </xf>
    <xf numFmtId="0" fontId="3" fillId="2" borderId="11" applyNumberFormat="1" applyFont="1" applyFill="1" applyBorder="1" applyAlignment="1" applyProtection="0">
      <alignment vertical="bottom"/>
    </xf>
    <xf numFmtId="61" fontId="3" fillId="2" borderId="12" applyNumberFormat="1" applyFont="1" applyFill="1" applyBorder="1" applyAlignment="1" applyProtection="0">
      <alignment vertical="bottom"/>
    </xf>
    <xf numFmtId="3" fontId="3" fillId="2" borderId="13" applyNumberFormat="1" applyFont="1" applyFill="1" applyBorder="1" applyAlignment="1" applyProtection="0">
      <alignment vertical="bottom"/>
    </xf>
    <xf numFmtId="3" fontId="3" borderId="7" applyNumberFormat="1" applyFont="1" applyFill="0" applyBorder="1" applyAlignment="1" applyProtection="0">
      <alignment vertical="bottom"/>
    </xf>
    <xf numFmtId="0" fontId="3" borderId="14" applyNumberFormat="1" applyFont="1" applyFill="0" applyBorder="1" applyAlignment="1" applyProtection="0">
      <alignment vertical="bottom"/>
    </xf>
    <xf numFmtId="61" fontId="3" borderId="15" applyNumberFormat="1" applyFont="1" applyFill="0" applyBorder="1" applyAlignment="1" applyProtection="0">
      <alignment vertical="bottom"/>
    </xf>
    <xf numFmtId="61" fontId="3" borderId="16" applyNumberFormat="1" applyFont="1" applyFill="0" applyBorder="1" applyAlignment="1" applyProtection="0">
      <alignment vertical="bottom"/>
    </xf>
    <xf numFmtId="3" fontId="3" borderId="17" applyNumberFormat="1" applyFont="1" applyFill="0" applyBorder="1" applyAlignment="1" applyProtection="0">
      <alignment vertical="bottom"/>
    </xf>
    <xf numFmtId="59" fontId="3" borderId="18" applyNumberFormat="1" applyFont="1" applyFill="0" applyBorder="1" applyAlignment="1" applyProtection="0">
      <alignment vertical="bottom"/>
    </xf>
    <xf numFmtId="60" fontId="3" borderId="19" applyNumberFormat="1" applyFont="1" applyFill="0" applyBorder="1" applyAlignment="1" applyProtection="0">
      <alignment vertical="bottom"/>
    </xf>
    <xf numFmtId="60" fontId="3" borderId="7" applyNumberFormat="1" applyFont="1" applyFill="0" applyBorder="1" applyAlignment="1" applyProtection="0">
      <alignment vertical="bottom"/>
    </xf>
    <xf numFmtId="59" fontId="3" borderId="6" applyNumberFormat="1" applyFont="1" applyFill="0" applyBorder="1" applyAlignment="1" applyProtection="0">
      <alignment vertical="bottom"/>
    </xf>
    <xf numFmtId="3" fontId="3" borderId="6" applyNumberFormat="1" applyFont="1" applyFill="0" applyBorder="1" applyAlignment="1" applyProtection="0">
      <alignment vertical="bottom"/>
    </xf>
    <xf numFmtId="3" fontId="3" borderId="20" applyNumberFormat="1" applyFont="1" applyFill="0" applyBorder="1" applyAlignment="1" applyProtection="0">
      <alignment vertical="bottom"/>
    </xf>
    <xf numFmtId="60" fontId="3" borderId="17" applyNumberFormat="1" applyFont="1" applyFill="0" applyBorder="1" applyAlignment="1" applyProtection="0">
      <alignment vertical="bottom"/>
    </xf>
    <xf numFmtId="60" fontId="3" borderId="21" applyNumberFormat="1" applyFont="1" applyFill="0" applyBorder="1" applyAlignment="1" applyProtection="0">
      <alignment vertical="bottom"/>
    </xf>
    <xf numFmtId="61" fontId="3" borderId="22" applyNumberFormat="1" applyFont="1" applyFill="0" applyBorder="1" applyAlignment="1" applyProtection="0">
      <alignment vertical="bottom"/>
    </xf>
    <xf numFmtId="61" fontId="3" borderId="23" applyNumberFormat="1" applyFont="1" applyFill="0" applyBorder="1" applyAlignment="1" applyProtection="0">
      <alignment vertical="bottom"/>
    </xf>
    <xf numFmtId="1" fontId="3" fillId="2" borderId="11" applyNumberFormat="1" applyFont="1" applyFill="1" applyBorder="1" applyAlignment="1" applyProtection="0">
      <alignment vertical="bottom"/>
    </xf>
    <xf numFmtId="1" fontId="3" fillId="2" borderId="12" applyNumberFormat="1" applyFont="1" applyFill="1" applyBorder="1" applyAlignment="1" applyProtection="0">
      <alignment vertical="bottom"/>
    </xf>
    <xf numFmtId="62" fontId="3" fillId="2" borderId="12" applyNumberFormat="1" applyFont="1" applyFill="1" applyBorder="1" applyAlignment="1" applyProtection="0">
      <alignment vertical="bottom"/>
    </xf>
    <xf numFmtId="0" fontId="3" borderId="24" applyNumberFormat="1" applyFont="1" applyFill="0" applyBorder="1" applyAlignment="1" applyProtection="0">
      <alignment vertical="bottom"/>
    </xf>
    <xf numFmtId="1" fontId="3" borderId="25" applyNumberFormat="1" applyFont="1" applyFill="0" applyBorder="1" applyAlignment="1" applyProtection="0">
      <alignment vertical="bottom"/>
    </xf>
    <xf numFmtId="62" fontId="3" borderId="25" applyNumberFormat="1" applyFont="1" applyFill="0" applyBorder="1" applyAlignment="1" applyProtection="0">
      <alignment vertical="bottom"/>
    </xf>
    <xf numFmtId="59" fontId="3" borderId="26" applyNumberFormat="1" applyFont="1" applyFill="0" applyBorder="1" applyAlignment="1" applyProtection="0">
      <alignment vertical="bottom"/>
    </xf>
    <xf numFmtId="62" fontId="3" borderId="6" applyNumberFormat="1" applyFont="1" applyFill="0" applyBorder="1" applyAlignment="1" applyProtection="0">
      <alignment vertical="bottom"/>
    </xf>
    <xf numFmtId="1" fontId="3" borderId="21" applyNumberFormat="1" applyFont="1" applyFill="0" applyBorder="1" applyAlignment="1" applyProtection="0">
      <alignment vertical="bottom"/>
    </xf>
    <xf numFmtId="1" fontId="3" borderId="27" applyNumberFormat="1" applyFont="1" applyFill="0" applyBorder="1" applyAlignment="1" applyProtection="0">
      <alignment vertical="bottom"/>
    </xf>
    <xf numFmtId="1" fontId="3" borderId="28" applyNumberFormat="1" applyFont="1" applyFill="0" applyBorder="1" applyAlignment="1" applyProtection="0">
      <alignment vertical="bottom"/>
    </xf>
    <xf numFmtId="1" fontId="3" borderId="29" applyNumberFormat="1" applyFont="1" applyFill="0" applyBorder="1" applyAlignment="1" applyProtection="0">
      <alignment vertical="bottom"/>
    </xf>
    <xf numFmtId="0" fontId="3" borderId="2" applyNumberFormat="0" applyFont="1" applyFill="0" applyBorder="1" applyAlignment="1" applyProtection="0">
      <alignment vertical="bottom"/>
    </xf>
    <xf numFmtId="0" fontId="3" borderId="6" applyNumberFormat="0" applyFont="1" applyFill="0" applyBorder="1" applyAlignment="1" applyProtection="0">
      <alignment vertical="bottom"/>
    </xf>
    <xf numFmtId="0" fontId="3" borderId="6" applyNumberFormat="1" applyFont="1" applyFill="0" applyBorder="1" applyAlignment="1" applyProtection="0">
      <alignment horizontal="center" vertical="bottom" wrapText="1"/>
    </xf>
    <xf numFmtId="1" fontId="3" borderId="6" applyNumberFormat="1" applyFont="1" applyFill="0" applyBorder="1" applyAlignment="1" applyProtection="0">
      <alignment horizontal="center" vertical="bottom" wrapText="1"/>
    </xf>
    <xf numFmtId="1" fontId="6" borderId="20" applyNumberFormat="1" applyFont="1" applyFill="0" applyBorder="1" applyAlignment="1" applyProtection="0">
      <alignment vertical="center"/>
    </xf>
    <xf numFmtId="0" fontId="3" borderId="20" applyNumberFormat="0" applyFont="1" applyFill="0" applyBorder="1" applyAlignment="1" applyProtection="0">
      <alignment vertical="bottom"/>
    </xf>
    <xf numFmtId="0" fontId="7" borderId="30" applyNumberFormat="1" applyFont="1" applyFill="0" applyBorder="1" applyAlignment="1" applyProtection="0">
      <alignment horizontal="left" vertical="center" wrapText="1"/>
    </xf>
    <xf numFmtId="1" fontId="7" borderId="21" applyNumberFormat="1" applyFont="1" applyFill="0" applyBorder="1" applyAlignment="1" applyProtection="0">
      <alignment horizontal="left" vertical="center" wrapText="1"/>
    </xf>
    <xf numFmtId="0" fontId="6" borderId="21" applyNumberFormat="1" applyFont="1" applyFill="0" applyBorder="1" applyAlignment="1" applyProtection="0">
      <alignment horizontal="right" vertical="center" wrapText="1"/>
    </xf>
    <xf numFmtId="63" fontId="6" borderId="31" applyNumberFormat="1" applyFont="1" applyFill="0" applyBorder="1" applyAlignment="1" applyProtection="0">
      <alignment vertical="center"/>
    </xf>
    <xf numFmtId="0" fontId="3" borderId="32" applyNumberFormat="0" applyFont="1" applyFill="0" applyBorder="1" applyAlignment="1" applyProtection="0">
      <alignment vertical="bottom"/>
    </xf>
    <xf numFmtId="64" fontId="6" borderId="31" applyNumberFormat="1" applyFont="1" applyFill="0" applyBorder="1" applyAlignment="1" applyProtection="0">
      <alignment vertical="center"/>
    </xf>
    <xf numFmtId="1" fontId="7" borderId="33" applyNumberFormat="1" applyFont="1" applyFill="0" applyBorder="1" applyAlignment="1" applyProtection="0">
      <alignment horizontal="left" vertical="center" wrapText="1"/>
    </xf>
    <xf numFmtId="1" fontId="7" borderId="20" applyNumberFormat="1" applyFont="1" applyFill="0" applyBorder="1" applyAlignment="1" applyProtection="0">
      <alignment horizontal="left" vertical="center" wrapText="1"/>
    </xf>
    <xf numFmtId="0" fontId="6" borderId="6" applyNumberFormat="1" applyFont="1" applyFill="0" applyBorder="1" applyAlignment="1" applyProtection="0">
      <alignment horizontal="right" vertical="center" wrapText="1"/>
    </xf>
    <xf numFmtId="65" fontId="6" borderId="34" applyNumberFormat="1" applyFont="1" applyFill="0" applyBorder="1" applyAlignment="1" applyProtection="0">
      <alignment vertical="center"/>
    </xf>
    <xf numFmtId="1" fontId="7" borderId="6" applyNumberFormat="1" applyFont="1" applyFill="0" applyBorder="1" applyAlignment="1" applyProtection="0">
      <alignment horizontal="left" vertical="center" wrapText="1"/>
    </xf>
    <xf numFmtId="1" fontId="7" borderId="30" applyNumberFormat="1" applyFont="1" applyFill="0" applyBorder="1" applyAlignment="1" applyProtection="0">
      <alignment horizontal="left" vertical="center" wrapText="1"/>
    </xf>
    <xf numFmtId="0" fontId="7" borderId="35" applyNumberFormat="1" applyFont="1" applyFill="0" applyBorder="1" applyAlignment="1" applyProtection="0">
      <alignment horizontal="left" vertical="center" wrapText="1"/>
    </xf>
    <xf numFmtId="65" fontId="6" borderId="6" applyNumberFormat="1" applyFont="1" applyFill="0" applyBorder="1" applyAlignment="1" applyProtection="0">
      <alignment vertical="center"/>
    </xf>
    <xf numFmtId="1" fontId="6" borderId="34" applyNumberFormat="1" applyFont="1" applyFill="0" applyBorder="1" applyAlignment="1" applyProtection="0">
      <alignment vertical="center"/>
    </xf>
    <xf numFmtId="61" fontId="6" borderId="34" applyNumberFormat="1" applyFont="1" applyFill="0" applyBorder="1" applyAlignment="1" applyProtection="0">
      <alignment vertical="center"/>
    </xf>
    <xf numFmtId="1" fontId="6" borderId="35" applyNumberFormat="1" applyFont="1" applyFill="0" applyBorder="1" applyAlignment="1" applyProtection="0">
      <alignment horizontal="left" vertical="center" wrapText="1"/>
    </xf>
    <xf numFmtId="1" fontId="6" borderId="6" applyNumberFormat="1" applyFont="1" applyFill="0" applyBorder="1" applyAlignment="1" applyProtection="0">
      <alignment horizontal="left" vertical="center" wrapText="1"/>
    </xf>
    <xf numFmtId="63" fontId="6" borderId="6" applyNumberFormat="1" applyFont="1" applyFill="0" applyBorder="1" applyAlignment="1" applyProtection="0">
      <alignment vertical="center"/>
    </xf>
    <xf numFmtId="63" fontId="6" borderId="34" applyNumberFormat="1" applyFont="1" applyFill="0" applyBorder="1" applyAlignment="1" applyProtection="0">
      <alignment horizontal="left" vertical="center"/>
    </xf>
    <xf numFmtId="66" fontId="6" borderId="34" applyNumberFormat="1" applyFont="1" applyFill="0" applyBorder="1" applyAlignment="1" applyProtection="0">
      <alignment horizontal="left" vertical="center"/>
    </xf>
    <xf numFmtId="1" fontId="6" borderId="33" applyNumberFormat="1" applyFont="1" applyFill="0" applyBorder="1" applyAlignment="1" applyProtection="0">
      <alignment horizontal="left" vertical="center" wrapText="1"/>
    </xf>
    <xf numFmtId="1" fontId="6" borderId="20" applyNumberFormat="1" applyFont="1" applyFill="0" applyBorder="1" applyAlignment="1" applyProtection="0">
      <alignment horizontal="left" vertical="center" wrapText="1"/>
    </xf>
    <xf numFmtId="63" fontId="8" borderId="6" applyNumberFormat="1" applyFont="1" applyFill="0" applyBorder="1" applyAlignment="1" applyProtection="0">
      <alignment vertical="center"/>
    </xf>
    <xf numFmtId="63" fontId="6" borderId="34" applyNumberFormat="1" applyFont="1" applyFill="0" applyBorder="1" applyAlignment="1" applyProtection="0">
      <alignment vertical="center"/>
    </xf>
    <xf numFmtId="61" fontId="8" borderId="6" applyNumberFormat="1" applyFont="1" applyFill="0" applyBorder="1" applyAlignment="1" applyProtection="0">
      <alignment vertical="center"/>
    </xf>
    <xf numFmtId="66" fontId="6" borderId="34" applyNumberFormat="1" applyFont="1" applyFill="0" applyBorder="1" applyAlignment="1" applyProtection="0">
      <alignment vertical="center"/>
    </xf>
    <xf numFmtId="1" fontId="6" borderId="30" applyNumberFormat="1" applyFont="1" applyFill="0" applyBorder="1" applyAlignment="1" applyProtection="0">
      <alignment horizontal="left" vertical="center" wrapText="1"/>
    </xf>
    <xf numFmtId="1" fontId="6" borderId="21" applyNumberFormat="1" applyFont="1" applyFill="0" applyBorder="1" applyAlignment="1" applyProtection="0">
      <alignment horizontal="left" vertical="center" wrapText="1"/>
    </xf>
    <xf numFmtId="63" fontId="8" borderId="34" applyNumberFormat="1" applyFont="1" applyFill="0" applyBorder="1" applyAlignment="1" applyProtection="0">
      <alignment vertical="center"/>
    </xf>
    <xf numFmtId="66" fontId="8" borderId="34" applyNumberFormat="1" applyFont="1" applyFill="0" applyBorder="1" applyAlignment="1" applyProtection="0">
      <alignment vertical="center"/>
    </xf>
    <xf numFmtId="61" fontId="6" borderId="6" applyNumberFormat="1" applyFont="1" applyFill="0" applyBorder="1" applyAlignment="1" applyProtection="0">
      <alignment vertical="center"/>
    </xf>
    <xf numFmtId="66" fontId="6" borderId="6" applyNumberFormat="1" applyFont="1" applyFill="0" applyBorder="1" applyAlignment="1" applyProtection="0">
      <alignment vertical="center"/>
    </xf>
    <xf numFmtId="61" fontId="8" borderId="34" applyNumberFormat="1" applyFont="1" applyFill="0" applyBorder="1" applyAlignment="1" applyProtection="0">
      <alignment vertical="center"/>
    </xf>
    <xf numFmtId="64" fontId="8" borderId="6" applyNumberFormat="1" applyFont="1" applyFill="0" applyBorder="1" applyAlignment="1" applyProtection="0">
      <alignment horizontal="right" vertical="center" wrapText="1"/>
    </xf>
    <xf numFmtId="66" fontId="8" borderId="34" applyNumberFormat="1" applyFont="1" applyFill="0" applyBorder="1" applyAlignment="1" applyProtection="0">
      <alignment horizontal="right" vertical="center" wrapText="1"/>
    </xf>
    <xf numFmtId="0" fontId="7" borderId="33" applyNumberFormat="1" applyFont="1" applyFill="0" applyBorder="1" applyAlignment="1" applyProtection="0">
      <alignment horizontal="left" vertical="center" wrapText="1"/>
    </xf>
    <xf numFmtId="64" fontId="9" borderId="20" applyNumberFormat="1" applyFont="1" applyFill="0" applyBorder="1" applyAlignment="1" applyProtection="0">
      <alignment horizontal="right" vertical="center" wrapText="1"/>
    </xf>
    <xf numFmtId="63" fontId="9" borderId="36" applyNumberFormat="1" applyFont="1" applyFill="0" applyBorder="1" applyAlignment="1" applyProtection="0">
      <alignment horizontal="right" vertical="center" wrapText="1"/>
    </xf>
    <xf numFmtId="66" fontId="9" borderId="36" applyNumberFormat="1" applyFont="1" applyFill="0" applyBorder="1" applyAlignment="1" applyProtection="0">
      <alignment horizontal="right" vertical="center" wrapText="1"/>
    </xf>
    <xf numFmtId="0" fontId="3" borderId="21" applyNumberFormat="0" applyFont="1" applyFill="0" applyBorder="1" applyAlignment="1" applyProtection="0">
      <alignment vertical="bottom"/>
    </xf>
    <xf numFmtId="0" fontId="3" borderId="37" applyNumberFormat="0" applyFont="1" applyFill="0" applyBorder="1" applyAlignment="1" applyProtection="0">
      <alignment vertical="bottom"/>
    </xf>
    <xf numFmtId="0" fontId="3" borderId="34" applyNumberFormat="0" applyFont="1" applyFill="0" applyBorder="1" applyAlignment="1" applyProtection="0">
      <alignment vertical="bottom"/>
    </xf>
    <xf numFmtId="0" fontId="5" borderId="38" applyNumberFormat="1" applyFont="1" applyFill="0" applyBorder="1" applyAlignment="1" applyProtection="0">
      <alignment horizontal="center" vertical="bottom"/>
    </xf>
    <xf numFmtId="1" fontId="5" borderId="37" applyNumberFormat="1" applyFont="1" applyFill="0" applyBorder="1" applyAlignment="1" applyProtection="0">
      <alignment horizontal="center" vertical="bottom"/>
    </xf>
    <xf numFmtId="1" fontId="5" borderId="39" applyNumberFormat="1" applyFont="1" applyFill="0" applyBorder="1" applyAlignment="1" applyProtection="0">
      <alignment horizontal="center" vertical="bottom"/>
    </xf>
    <xf numFmtId="0" fontId="3" borderId="40" applyNumberFormat="1" applyFont="1" applyFill="0" applyBorder="1" applyAlignment="1" applyProtection="0">
      <alignment horizontal="center" vertical="bottom"/>
    </xf>
    <xf numFmtId="1" fontId="3" borderId="40" applyNumberFormat="1" applyFont="1" applyFill="0" applyBorder="1" applyAlignment="1" applyProtection="0">
      <alignment horizontal="center" vertical="bottom"/>
    </xf>
    <xf numFmtId="16" fontId="3" borderId="40" applyNumberFormat="1" applyFont="1" applyFill="0" applyBorder="1" applyAlignment="1" applyProtection="0">
      <alignment horizontal="left" vertical="bottom"/>
    </xf>
    <xf numFmtId="1" fontId="3" borderId="40" applyNumberFormat="1" applyFont="1" applyFill="0" applyBorder="1" applyAlignment="1" applyProtection="0">
      <alignment vertical="bottom"/>
    </xf>
    <xf numFmtId="0" fontId="3" borderId="40" applyNumberFormat="1" applyFont="1" applyFill="0" applyBorder="1" applyAlignment="1" applyProtection="0">
      <alignment vertical="bottom"/>
    </xf>
    <xf numFmtId="0" fontId="3" borderId="38" applyNumberFormat="0" applyFont="1" applyFill="0" applyBorder="1" applyAlignment="1" applyProtection="0">
      <alignment vertical="bottom"/>
    </xf>
    <xf numFmtId="16" fontId="3" borderId="40" applyNumberFormat="1" applyFont="1" applyFill="0" applyBorder="1" applyAlignment="1" applyProtection="0">
      <alignment vertical="bottom"/>
    </xf>
    <xf numFmtId="0" fontId="3" borderId="40" applyNumberFormat="0" applyFont="1" applyFill="0" applyBorder="1" applyAlignment="1" applyProtection="0">
      <alignment vertical="bottom"/>
    </xf>
    <xf numFmtId="2" fontId="3" borderId="40" applyNumberFormat="1" applyFont="1" applyFill="0" applyBorder="1" applyAlignment="1" applyProtection="0">
      <alignment vertical="bottom"/>
    </xf>
    <xf numFmtId="1" fontId="10" borderId="40" applyNumberFormat="1" applyFont="1" applyFill="0" applyBorder="1" applyAlignment="1" applyProtection="0">
      <alignment horizontal="left" vertical="center" wrapText="1"/>
    </xf>
    <xf numFmtId="0" fontId="11" borderId="40" applyNumberFormat="1" applyFont="1" applyFill="0" applyBorder="1" applyAlignment="1" applyProtection="0">
      <alignment horizontal="left" vertical="center" wrapText="1"/>
    </xf>
    <xf numFmtId="0" fontId="3" applyNumberFormat="1" applyFont="1" applyFill="0" applyBorder="0" applyAlignment="1" applyProtection="0">
      <alignment vertical="bottom"/>
    </xf>
    <xf numFmtId="1" fontId="14" borderId="34" applyNumberFormat="1" applyFont="1" applyFill="0" applyBorder="1" applyAlignment="1" applyProtection="0">
      <alignment vertical="center"/>
    </xf>
    <xf numFmtId="0" fontId="12" borderId="38" applyNumberFormat="1" applyFont="1" applyFill="0" applyBorder="1" applyAlignment="1" applyProtection="0">
      <alignment horizontal="center" vertical="center" wrapText="1"/>
    </xf>
    <xf numFmtId="1" fontId="15" borderId="37" applyNumberFormat="1" applyFont="1" applyFill="0" applyBorder="1" applyAlignment="1" applyProtection="0">
      <alignment vertical="center"/>
    </xf>
    <xf numFmtId="1" fontId="15" borderId="39" applyNumberFormat="1" applyFont="1" applyFill="0" applyBorder="1" applyAlignment="1" applyProtection="0">
      <alignment vertical="center"/>
    </xf>
    <xf numFmtId="1" fontId="6" borderId="35" applyNumberFormat="1" applyFont="1" applyFill="0" applyBorder="1" applyAlignment="1" applyProtection="0">
      <alignment horizontal="center" vertical="center" wrapText="1"/>
    </xf>
    <xf numFmtId="1" fontId="14" borderId="41" applyNumberFormat="1" applyFont="1" applyFill="0" applyBorder="1" applyAlignment="1" applyProtection="0">
      <alignment vertical="center"/>
    </xf>
    <xf numFmtId="0" fontId="17" borderId="42" applyNumberFormat="1" applyFont="1" applyFill="0" applyBorder="1" applyAlignment="1" applyProtection="0">
      <alignment horizontal="center" vertical="center" wrapText="1"/>
    </xf>
    <xf numFmtId="1" fontId="18" borderId="42" applyNumberFormat="1" applyFont="1" applyFill="0" applyBorder="1" applyAlignment="1" applyProtection="0">
      <alignment horizontal="center" vertical="center" wrapText="1"/>
    </xf>
    <xf numFmtId="1" fontId="18" borderId="42" applyNumberFormat="1" applyFont="1" applyFill="0" applyBorder="1" applyAlignment="1" applyProtection="0">
      <alignment vertical="center" wrapText="1"/>
    </xf>
    <xf numFmtId="1" fontId="14" borderId="43" applyNumberFormat="1" applyFont="1" applyFill="0" applyBorder="1" applyAlignment="1" applyProtection="0">
      <alignment horizontal="center" vertical="center" wrapText="1"/>
    </xf>
    <xf numFmtId="1" fontId="14" borderId="35" applyNumberFormat="1" applyFont="1" applyFill="0" applyBorder="1" applyAlignment="1" applyProtection="0">
      <alignment vertical="center" wrapText="1"/>
    </xf>
    <xf numFmtId="1" fontId="14" borderId="44" applyNumberFormat="1" applyFont="1" applyFill="0" applyBorder="1" applyAlignment="1" applyProtection="0">
      <alignment vertical="center"/>
    </xf>
    <xf numFmtId="67" fontId="6" borderId="45" applyNumberFormat="1" applyFont="1" applyFill="0" applyBorder="1" applyAlignment="1" applyProtection="0">
      <alignment horizontal="center" vertical="center" wrapText="1"/>
    </xf>
    <xf numFmtId="1" fontId="6" borderId="45" applyNumberFormat="1" applyFont="1" applyFill="0" applyBorder="1" applyAlignment="1" applyProtection="0">
      <alignment horizontal="center" vertical="center" wrapText="1"/>
    </xf>
    <xf numFmtId="0" fontId="6" borderId="45" applyNumberFormat="1" applyFont="1" applyFill="0" applyBorder="1" applyAlignment="1" applyProtection="0">
      <alignment vertical="center"/>
    </xf>
    <xf numFmtId="1" fontId="6" borderId="45" applyNumberFormat="1" applyFont="1" applyFill="0" applyBorder="1" applyAlignment="1" applyProtection="0">
      <alignment vertical="center" wrapText="1"/>
    </xf>
    <xf numFmtId="4" fontId="6" borderId="45" applyNumberFormat="1" applyFont="1" applyFill="0" applyBorder="1" applyAlignment="1" applyProtection="0">
      <alignment horizontal="right" vertical="center" wrapText="1"/>
    </xf>
    <xf numFmtId="3" fontId="6" borderId="45" applyNumberFormat="1" applyFont="1" applyFill="0" applyBorder="1" applyAlignment="1" applyProtection="0">
      <alignment horizontal="right" vertical="center" wrapText="1"/>
    </xf>
    <xf numFmtId="1" fontId="6" borderId="46" applyNumberFormat="1" applyFont="1" applyFill="0" applyBorder="1" applyAlignment="1" applyProtection="0">
      <alignment vertical="center" wrapText="1"/>
    </xf>
    <xf numFmtId="1" fontId="6" borderId="35" applyNumberFormat="1" applyFont="1" applyFill="0" applyBorder="1" applyAlignment="1" applyProtection="0">
      <alignment horizontal="center" vertical="center"/>
    </xf>
    <xf numFmtId="1" fontId="14" borderId="47" applyNumberFormat="1" applyFont="1" applyFill="0" applyBorder="1" applyAlignment="1" applyProtection="0">
      <alignment vertical="center"/>
    </xf>
    <xf numFmtId="67" fontId="6" borderId="48" applyNumberFormat="1" applyFont="1" applyFill="0" applyBorder="1" applyAlignment="1" applyProtection="0">
      <alignment horizontal="center" vertical="center" wrapText="1"/>
    </xf>
    <xf numFmtId="1" fontId="6" borderId="48" applyNumberFormat="1" applyFont="1" applyFill="0" applyBorder="1" applyAlignment="1" applyProtection="0">
      <alignment horizontal="center" vertical="center" wrapText="1"/>
    </xf>
    <xf numFmtId="0" fontId="6" borderId="48" applyNumberFormat="1" applyFont="1" applyFill="0" applyBorder="1" applyAlignment="1" applyProtection="0">
      <alignment vertical="center"/>
    </xf>
    <xf numFmtId="1" fontId="6" borderId="48" applyNumberFormat="1" applyFont="1" applyFill="0" applyBorder="1" applyAlignment="1" applyProtection="0">
      <alignment vertical="center" wrapText="1"/>
    </xf>
    <xf numFmtId="4" fontId="6" borderId="48" applyNumberFormat="1" applyFont="1" applyFill="0" applyBorder="1" applyAlignment="1" applyProtection="0">
      <alignment horizontal="right" vertical="center" wrapText="1"/>
    </xf>
    <xf numFmtId="3" fontId="6" borderId="48" applyNumberFormat="1" applyFont="1" applyFill="0" applyBorder="1" applyAlignment="1" applyProtection="0">
      <alignment horizontal="right" vertical="center" wrapText="1"/>
    </xf>
    <xf numFmtId="1" fontId="6" borderId="49" applyNumberFormat="1" applyFont="1" applyFill="0" applyBorder="1" applyAlignment="1" applyProtection="0">
      <alignment vertical="center" wrapText="1"/>
    </xf>
    <xf numFmtId="0" fontId="6" borderId="48" applyNumberFormat="1" applyFont="1" applyFill="0" applyBorder="1" applyAlignment="1" applyProtection="0">
      <alignment horizontal="left" vertical="center"/>
    </xf>
    <xf numFmtId="1" fontId="7" borderId="48" applyNumberFormat="1" applyFont="1" applyFill="0" applyBorder="1" applyAlignment="1" applyProtection="0">
      <alignment vertical="center" wrapText="1"/>
    </xf>
    <xf numFmtId="3" fontId="6" borderId="49" applyNumberFormat="1" applyFont="1" applyFill="0" applyBorder="1" applyAlignment="1" applyProtection="0">
      <alignment horizontal="right" vertical="center" wrapText="1"/>
    </xf>
    <xf numFmtId="1" fontId="14" borderId="35" applyNumberFormat="1" applyFont="1" applyFill="0" applyBorder="1" applyAlignment="1" applyProtection="0">
      <alignment vertical="center"/>
    </xf>
    <xf numFmtId="0" fontId="19" borderId="48" applyNumberFormat="1" applyFont="1" applyFill="0" applyBorder="1" applyAlignment="1" applyProtection="0">
      <alignment vertical="center" wrapText="1"/>
    </xf>
    <xf numFmtId="4" fontId="6" borderId="48" applyNumberFormat="1" applyFont="1" applyFill="0" applyBorder="1" applyAlignment="1" applyProtection="0">
      <alignment vertical="center" wrapText="1"/>
    </xf>
    <xf numFmtId="1" fontId="14" borderId="50" applyNumberFormat="1" applyFont="1" applyFill="0" applyBorder="1" applyAlignment="1" applyProtection="0">
      <alignment vertical="center"/>
    </xf>
    <xf numFmtId="1" fontId="6" borderId="51" applyNumberFormat="1" applyFont="1" applyFill="0" applyBorder="1" applyAlignment="1" applyProtection="0">
      <alignment horizontal="center" vertical="center" wrapText="1"/>
    </xf>
    <xf numFmtId="1" fontId="6" borderId="51" applyNumberFormat="1" applyFont="1" applyFill="0" applyBorder="1" applyAlignment="1" applyProtection="0">
      <alignment vertical="center" wrapText="1"/>
    </xf>
    <xf numFmtId="1" fontId="6" borderId="52" applyNumberFormat="1" applyFont="1" applyFill="0" applyBorder="1" applyAlignment="1" applyProtection="0">
      <alignment vertical="center" wrapText="1"/>
    </xf>
    <xf numFmtId="0" fontId="3" applyNumberFormat="1" applyFont="1" applyFill="0" applyBorder="0" applyAlignment="1" applyProtection="0">
      <alignment vertical="bottom"/>
    </xf>
    <xf numFmtId="0" fontId="6" borderId="45" applyNumberFormat="1" applyFont="1" applyFill="0" applyBorder="1" applyAlignment="1" applyProtection="0">
      <alignment horizontal="center" vertical="center" wrapText="1"/>
    </xf>
    <xf numFmtId="0" fontId="6" borderId="48" applyNumberFormat="1" applyFont="1" applyFill="0" applyBorder="1" applyAlignment="1" applyProtection="0">
      <alignment horizontal="center" vertical="center" wrapText="1"/>
    </xf>
    <xf numFmtId="0" fontId="3" borderId="35" applyNumberFormat="0" applyFont="1" applyFill="0" applyBorder="1" applyAlignment="1" applyProtection="0">
      <alignment vertical="bottom"/>
    </xf>
    <xf numFmtId="0" fontId="6" borderId="48" applyNumberFormat="1" applyFont="1" applyFill="0" applyBorder="1" applyAlignment="1" applyProtection="0">
      <alignment vertical="center" wrapText="1"/>
    </xf>
    <xf numFmtId="0" fontId="3" applyNumberFormat="1" applyFont="1" applyFill="0" applyBorder="0" applyAlignment="1" applyProtection="0">
      <alignment vertical="bottom"/>
    </xf>
    <xf numFmtId="1" fontId="6" borderId="42" applyNumberFormat="1" applyFont="1" applyFill="0" applyBorder="1" applyAlignment="1" applyProtection="0">
      <alignment vertical="center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d8d8d8"/>
      <rgbColor rgb="ff0000ff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2.png"/></Relationships>
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image" Target="../media/image2.png"/></Relationships>
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image" Target="../media/image2.png"/></Relationships>

</file>

<file path=xl/drawings/drawing1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0</xdr:col>
      <xdr:colOff>0</xdr:colOff>
      <xdr:row>0</xdr:row>
      <xdr:rowOff>0</xdr:rowOff>
    </xdr:from>
    <xdr:to>
      <xdr:col>0</xdr:col>
      <xdr:colOff>1270</xdr:colOff>
      <xdr:row>0</xdr:row>
      <xdr:rowOff>1270</xdr:rowOff>
    </xdr:to>
    <xdr:pic>
      <xdr:nvPicPr>
        <xdr:cNvPr id="2" name="image1.png"/>
        <xdr:cNvPicPr/>
      </xdr:nvPicPr>
      <xdr:blipFill>
        <a:blip r:embed="rId1">
          <a:extLst/>
        </a:blip>
        <a:stretch>
          <a:fillRect/>
        </a:stretch>
      </xdr:blipFill>
      <xdr:spPr>
        <a:xfrm>
          <a:off x="0" y="0"/>
          <a:ext cx="1270" cy="1270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drawings/drawing2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0</xdr:col>
      <xdr:colOff>0</xdr:colOff>
      <xdr:row>0</xdr:row>
      <xdr:rowOff>0</xdr:rowOff>
    </xdr:from>
    <xdr:to>
      <xdr:col>0</xdr:col>
      <xdr:colOff>1270</xdr:colOff>
      <xdr:row>0</xdr:row>
      <xdr:rowOff>1270</xdr:rowOff>
    </xdr:to>
    <xdr:pic>
      <xdr:nvPicPr>
        <xdr:cNvPr id="5" name="image1.png"/>
        <xdr:cNvPicPr/>
      </xdr:nvPicPr>
      <xdr:blipFill>
        <a:blip r:embed="rId1">
          <a:extLst/>
        </a:blip>
        <a:stretch>
          <a:fillRect/>
        </a:stretch>
      </xdr:blipFill>
      <xdr:spPr>
        <a:xfrm>
          <a:off x="0" y="0"/>
          <a:ext cx="1270" cy="1270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drawings/drawing3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0</xdr:col>
      <xdr:colOff>0</xdr:colOff>
      <xdr:row>0</xdr:row>
      <xdr:rowOff>0</xdr:rowOff>
    </xdr:from>
    <xdr:to>
      <xdr:col>0</xdr:col>
      <xdr:colOff>1270</xdr:colOff>
      <xdr:row>0</xdr:row>
      <xdr:rowOff>1270</xdr:rowOff>
    </xdr:to>
    <xdr:pic>
      <xdr:nvPicPr>
        <xdr:cNvPr id="8" name="image1.png"/>
        <xdr:cNvPicPr/>
      </xdr:nvPicPr>
      <xdr:blipFill>
        <a:blip r:embed="rId1">
          <a:extLst/>
        </a:blip>
        <a:stretch>
          <a:fillRect/>
        </a:stretch>
      </xdr:blipFill>
      <xdr:spPr>
        <a:xfrm>
          <a:off x="0" y="0"/>
          <a:ext cx="1270" cy="1270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40000" dist="20000" dir="5400000">
              <a:srgbClr val="000000">
                <a:alpha val="38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58"/>
  <sheetViews>
    <sheetView workbookViewId="0" showGridLines="0" defaultGridColor="1"/>
  </sheetViews>
  <sheetFormatPr defaultColWidth="6.625" defaultRowHeight="15" customHeight="1" outlineLevelRow="0" outlineLevelCol="0"/>
  <cols>
    <col min="1" max="1" width="25.875" style="1" customWidth="1"/>
    <col min="2" max="2" width="8.375" style="1" customWidth="1"/>
    <col min="3" max="3" width="8.625" style="1" customWidth="1"/>
    <col min="4" max="4" width="8.875" style="1" customWidth="1"/>
    <col min="5" max="5" width="1.5" style="1" customWidth="1"/>
    <col min="6" max="6" width="24.75" style="1" customWidth="1"/>
    <col min="7" max="7" width="8.25" style="1" customWidth="1"/>
    <col min="8" max="8" width="10.125" style="1" customWidth="1"/>
    <col min="9" max="256" width="6.625" style="1" customWidth="1"/>
  </cols>
  <sheetData>
    <row r="1" ht="17.5" customHeight="1">
      <c r="A1" t="s" s="2">
        <v>0</v>
      </c>
      <c r="B1" s="3"/>
      <c r="C1" s="3"/>
      <c r="D1" s="4"/>
      <c r="E1" s="5"/>
      <c r="F1" t="s" s="2">
        <v>1</v>
      </c>
      <c r="G1" s="3"/>
      <c r="H1" s="4"/>
    </row>
    <row r="2" ht="17" customHeight="1">
      <c r="A2" t="s" s="6">
        <v>2</v>
      </c>
      <c r="B2" s="7"/>
      <c r="C2" s="7"/>
      <c r="D2" s="8"/>
      <c r="E2" s="5"/>
      <c r="F2" t="s" s="6">
        <v>3</v>
      </c>
      <c r="G2" s="7"/>
      <c r="H2" s="8"/>
    </row>
    <row r="3" ht="17" customHeight="1">
      <c r="A3" s="9"/>
      <c r="B3" s="10"/>
      <c r="C3" s="10"/>
      <c r="D3" s="11"/>
      <c r="E3" s="5"/>
      <c r="F3" t="s" s="6">
        <v>4</v>
      </c>
      <c r="G3" s="7"/>
      <c r="H3" s="8"/>
    </row>
    <row r="4" ht="17" customHeight="1">
      <c r="A4" s="9"/>
      <c r="B4" s="10"/>
      <c r="C4" s="10"/>
      <c r="D4" s="11"/>
      <c r="E4" s="5"/>
      <c r="F4" s="12"/>
      <c r="G4" s="7"/>
      <c r="H4" s="8"/>
    </row>
    <row r="5" ht="17" customHeight="1">
      <c r="A5" t="s" s="13">
        <v>5</v>
      </c>
      <c r="B5" s="10"/>
      <c r="C5" s="10"/>
      <c r="D5" s="11"/>
      <c r="E5" s="5"/>
      <c r="F5" t="s" s="13">
        <v>6</v>
      </c>
      <c r="G5" s="10"/>
      <c r="H5" s="11"/>
    </row>
    <row r="6" ht="17" customHeight="1">
      <c r="A6" s="9"/>
      <c r="B6" t="s" s="14">
        <v>7</v>
      </c>
      <c r="C6" t="s" s="14">
        <v>8</v>
      </c>
      <c r="D6" t="s" s="15">
        <v>9</v>
      </c>
      <c r="E6" s="5"/>
      <c r="F6" s="9"/>
      <c r="G6" s="10"/>
      <c r="H6" s="11"/>
    </row>
    <row r="7" ht="17" customHeight="1">
      <c r="A7" t="s" s="16">
        <v>10</v>
      </c>
      <c r="B7" s="17"/>
      <c r="C7" s="17"/>
      <c r="D7" s="18">
        <v>25000</v>
      </c>
      <c r="E7" s="5"/>
      <c r="F7" t="s" s="13">
        <v>10</v>
      </c>
      <c r="G7" s="19"/>
      <c r="H7" s="20">
        <v>25000</v>
      </c>
    </row>
    <row r="8" ht="17" customHeight="1">
      <c r="A8" t="s" s="21">
        <v>11</v>
      </c>
      <c r="B8" s="22"/>
      <c r="C8" s="22">
        <v>-4520</v>
      </c>
      <c r="D8" s="23">
        <f>D7+B8+C8</f>
        <v>20480</v>
      </c>
      <c r="E8" s="5"/>
      <c r="F8" t="s" s="13">
        <v>12</v>
      </c>
      <c r="G8" s="19"/>
      <c r="H8" s="24">
        <f>-H26</f>
        <v>-9480</v>
      </c>
    </row>
    <row r="9" ht="17" customHeight="1">
      <c r="A9" t="s" s="25">
        <v>13</v>
      </c>
      <c r="B9" s="26">
        <v>12370</v>
      </c>
      <c r="C9" s="27"/>
      <c r="D9" s="23">
        <f>D8+B9+C9</f>
        <v>32850</v>
      </c>
      <c r="E9" s="5"/>
      <c r="F9" t="s" s="13">
        <v>14</v>
      </c>
      <c r="G9" s="19"/>
      <c r="H9" s="24">
        <f>H18</f>
        <v>55723</v>
      </c>
    </row>
    <row r="10" ht="17" customHeight="1">
      <c r="A10" t="s" s="21">
        <v>15</v>
      </c>
      <c r="B10" s="22"/>
      <c r="C10" s="22">
        <v>-1460</v>
      </c>
      <c r="D10" s="23">
        <f>D9+B10+C10</f>
        <v>31390</v>
      </c>
      <c r="E10" s="5"/>
      <c r="F10" t="s" s="13">
        <v>16</v>
      </c>
      <c r="G10" s="19"/>
      <c r="H10" s="28">
        <v>14</v>
      </c>
    </row>
    <row r="11" ht="15.75" customHeight="1">
      <c r="A11" t="s" s="25">
        <v>17</v>
      </c>
      <c r="B11" s="26"/>
      <c r="C11" s="27">
        <v>-125</v>
      </c>
      <c r="D11" s="23">
        <f>D10+B11+C11</f>
        <v>31265</v>
      </c>
      <c r="E11" s="5"/>
      <c r="F11" t="s" s="13">
        <v>18</v>
      </c>
      <c r="G11" s="19"/>
      <c r="H11" s="29">
        <f>H7+H8+H9-H10</f>
        <v>71229</v>
      </c>
    </row>
    <row r="12" ht="15.75" customHeight="1">
      <c r="A12" t="s" s="21">
        <v>19</v>
      </c>
      <c r="B12" s="22"/>
      <c r="C12" s="22">
        <v>-2400</v>
      </c>
      <c r="D12" s="23">
        <f>D11+B12+C12</f>
        <v>28865</v>
      </c>
      <c r="E12" s="5"/>
      <c r="F12" s="9"/>
      <c r="G12" s="19"/>
      <c r="H12" s="30"/>
    </row>
    <row r="13" ht="17" customHeight="1">
      <c r="A13" t="s" s="25">
        <v>20</v>
      </c>
      <c r="B13" s="26"/>
      <c r="C13" s="27">
        <v>-300</v>
      </c>
      <c r="D13" s="23">
        <f>D12+B13+C13</f>
        <v>28565</v>
      </c>
      <c r="E13" s="5"/>
      <c r="F13" t="s" s="13">
        <v>21</v>
      </c>
      <c r="G13" s="19"/>
      <c r="H13" s="31"/>
    </row>
    <row r="14" ht="17" customHeight="1">
      <c r="A14" t="s" s="21">
        <v>22</v>
      </c>
      <c r="B14" s="22"/>
      <c r="C14" s="22">
        <v>-800</v>
      </c>
      <c r="D14" s="23">
        <f>D13+B14+C14</f>
        <v>27765</v>
      </c>
      <c r="E14" s="5"/>
      <c r="F14" t="s" s="13">
        <v>23</v>
      </c>
      <c r="G14" s="32">
        <v>12370</v>
      </c>
      <c r="H14" s="31"/>
    </row>
    <row r="15" ht="17" customHeight="1">
      <c r="A15" t="s" s="25">
        <v>24</v>
      </c>
      <c r="B15" s="26">
        <v>24600</v>
      </c>
      <c r="C15" s="27"/>
      <c r="D15" s="23">
        <f>D14+B15+C15</f>
        <v>52365</v>
      </c>
      <c r="E15" s="5"/>
      <c r="F15" t="s" s="13">
        <v>25</v>
      </c>
      <c r="G15" s="33">
        <v>24600</v>
      </c>
      <c r="H15" s="31"/>
    </row>
    <row r="16" ht="17" customHeight="1">
      <c r="A16" t="s" s="21">
        <v>26</v>
      </c>
      <c r="B16" s="22"/>
      <c r="C16" s="22">
        <v>-3480</v>
      </c>
      <c r="D16" s="23">
        <f>D15+B16+C16</f>
        <v>48885</v>
      </c>
      <c r="E16" s="5"/>
      <c r="F16" t="s" s="13">
        <v>27</v>
      </c>
      <c r="G16" s="33">
        <v>18750</v>
      </c>
      <c r="H16" s="31"/>
    </row>
    <row r="17" ht="17" customHeight="1">
      <c r="A17" t="s" s="25">
        <v>28</v>
      </c>
      <c r="B17" s="26">
        <v>18750</v>
      </c>
      <c r="C17" s="27"/>
      <c r="D17" s="23">
        <f>D16+B17+C17</f>
        <v>67635</v>
      </c>
      <c r="E17" s="5"/>
      <c r="F17" t="s" s="13">
        <v>29</v>
      </c>
      <c r="G17" s="34">
        <v>3</v>
      </c>
      <c r="H17" s="35"/>
    </row>
    <row r="18" ht="15.75" customHeight="1">
      <c r="A18" t="s" s="21">
        <v>30</v>
      </c>
      <c r="B18" s="22"/>
      <c r="C18" s="22">
        <f>-485-980</f>
        <v>-1465</v>
      </c>
      <c r="D18" s="23">
        <f>D17+B18+C18</f>
        <v>66170</v>
      </c>
      <c r="E18" s="5"/>
      <c r="F18" t="s" s="13">
        <v>31</v>
      </c>
      <c r="G18" s="36"/>
      <c r="H18" s="29">
        <f>G14+G15+G16+G17</f>
        <v>55723</v>
      </c>
    </row>
    <row r="19" ht="15.75" customHeight="1">
      <c r="A19" t="s" s="21">
        <v>32</v>
      </c>
      <c r="B19" s="22"/>
      <c r="C19" s="22">
        <v>-17400</v>
      </c>
      <c r="D19" s="23">
        <f>D18+B19+C19</f>
        <v>48770</v>
      </c>
      <c r="E19" s="5"/>
      <c r="F19" s="9"/>
      <c r="G19" s="19"/>
      <c r="H19" s="30"/>
    </row>
    <row r="20" ht="17" customHeight="1">
      <c r="A20" t="s" s="25">
        <v>33</v>
      </c>
      <c r="B20" s="26"/>
      <c r="C20" s="37">
        <v>-105</v>
      </c>
      <c r="D20" s="23">
        <f>D19+B20+C20</f>
        <v>48665</v>
      </c>
      <c r="E20" s="5"/>
      <c r="F20" t="s" s="13">
        <v>34</v>
      </c>
      <c r="G20" s="19"/>
      <c r="H20" s="31"/>
    </row>
    <row r="21" ht="17" customHeight="1">
      <c r="A21" t="s" s="21">
        <v>35</v>
      </c>
      <c r="B21" s="22">
        <v>14000</v>
      </c>
      <c r="C21" s="38"/>
      <c r="D21" s="23">
        <f>D20+B21+C21</f>
        <v>62665</v>
      </c>
      <c r="E21" s="5"/>
      <c r="F21" t="s" s="13">
        <v>36</v>
      </c>
      <c r="G21" s="32">
        <v>4520</v>
      </c>
      <c r="H21" s="31"/>
    </row>
    <row r="22" ht="17" customHeight="1">
      <c r="A22" s="39"/>
      <c r="B22" s="40"/>
      <c r="C22" s="41"/>
      <c r="D22" s="23"/>
      <c r="E22" s="5"/>
      <c r="F22" t="s" s="13">
        <v>37</v>
      </c>
      <c r="G22" s="33">
        <v>300</v>
      </c>
      <c r="H22" s="31"/>
    </row>
    <row r="23" ht="17" customHeight="1">
      <c r="A23" t="s" s="42">
        <v>18</v>
      </c>
      <c r="B23" s="43"/>
      <c r="C23" s="44"/>
      <c r="D23" s="45">
        <f>D21+C23</f>
        <v>62665</v>
      </c>
      <c r="E23" s="5"/>
      <c r="F23" t="s" s="13">
        <v>38</v>
      </c>
      <c r="G23" s="33">
        <v>800</v>
      </c>
      <c r="H23" s="31"/>
    </row>
    <row r="24" ht="17" customHeight="1">
      <c r="A24" s="9"/>
      <c r="B24" s="10"/>
      <c r="C24" s="10"/>
      <c r="D24" s="11"/>
      <c r="E24" s="5"/>
      <c r="F24" t="s" s="13">
        <v>39</v>
      </c>
      <c r="G24" s="33">
        <v>1460</v>
      </c>
      <c r="H24" s="31"/>
    </row>
    <row r="25" ht="17" customHeight="1">
      <c r="A25" s="9"/>
      <c r="B25" s="10"/>
      <c r="C25" s="10"/>
      <c r="D25" s="11"/>
      <c r="E25" s="5"/>
      <c r="F25" t="s" s="13">
        <v>40</v>
      </c>
      <c r="G25" s="34">
        <v>2400</v>
      </c>
      <c r="H25" s="35"/>
    </row>
    <row r="26" ht="15.75" customHeight="1">
      <c r="A26" s="9"/>
      <c r="B26" s="10"/>
      <c r="C26" s="46"/>
      <c r="D26" s="11"/>
      <c r="E26" s="5"/>
      <c r="F26" t="s" s="13">
        <v>31</v>
      </c>
      <c r="G26" s="47"/>
      <c r="H26" s="29">
        <f>G21+G22+G23+G24+G25</f>
        <v>9480</v>
      </c>
    </row>
    <row r="27" ht="8" customHeight="1">
      <c r="A27" s="9"/>
      <c r="B27" s="10"/>
      <c r="C27" s="46"/>
      <c r="D27" s="11"/>
      <c r="E27" s="5"/>
      <c r="F27" s="9"/>
      <c r="G27" s="19"/>
      <c r="H27" s="30"/>
    </row>
    <row r="28" ht="8" customHeight="1">
      <c r="A28" s="48"/>
      <c r="B28" s="49"/>
      <c r="C28" s="49"/>
      <c r="D28" s="50"/>
      <c r="E28" s="5"/>
      <c r="F28" s="48"/>
      <c r="G28" s="49"/>
      <c r="H28" s="50"/>
    </row>
    <row r="29" ht="8" customHeight="1">
      <c r="A29" s="51"/>
      <c r="B29" s="51"/>
      <c r="C29" s="51"/>
      <c r="D29" s="51"/>
      <c r="E29" s="52"/>
      <c r="F29" s="51"/>
      <c r="G29" s="51"/>
      <c r="H29" s="51"/>
    </row>
    <row r="30" ht="16.5" customHeight="1">
      <c r="A30" t="s" s="53">
        <v>41</v>
      </c>
      <c r="B30" s="54"/>
      <c r="C30" s="54"/>
      <c r="D30" s="54"/>
      <c r="E30" s="54"/>
      <c r="F30" s="54"/>
      <c r="G30" s="54"/>
      <c r="H30" s="54"/>
    </row>
    <row r="31" ht="8" customHeight="1">
      <c r="A31" s="54"/>
      <c r="B31" s="54"/>
      <c r="C31" s="54"/>
      <c r="D31" s="54"/>
      <c r="E31" s="54"/>
      <c r="F31" s="54"/>
      <c r="G31" s="54"/>
      <c r="H31" s="54"/>
    </row>
    <row r="32" ht="9" customHeight="1">
      <c r="A32" s="55"/>
      <c r="B32" s="55"/>
      <c r="C32" s="55"/>
      <c r="D32" s="55"/>
      <c r="E32" s="7"/>
      <c r="F32" s="56"/>
      <c r="G32" s="56"/>
      <c r="H32" s="56"/>
    </row>
    <row r="33" ht="31.5" customHeight="1">
      <c r="A33" t="s" s="57">
        <v>42</v>
      </c>
      <c r="B33" s="58"/>
      <c r="C33" s="59"/>
      <c r="D33" s="60">
        <v>62665</v>
      </c>
      <c r="E33" s="61"/>
      <c r="F33" t="s" s="57">
        <v>43</v>
      </c>
      <c r="G33" s="58"/>
      <c r="H33" s="62">
        <f>H11</f>
        <v>71229</v>
      </c>
    </row>
    <row r="34" ht="15.75" customHeight="1">
      <c r="A34" s="63"/>
      <c r="B34" s="64"/>
      <c r="C34" s="65"/>
      <c r="D34" s="66"/>
      <c r="E34" s="61"/>
      <c r="F34" s="63"/>
      <c r="G34" s="67"/>
      <c r="H34" s="66"/>
    </row>
    <row r="35" ht="15.75" customHeight="1">
      <c r="A35" s="68"/>
      <c r="B35" s="58"/>
      <c r="C35" s="65"/>
      <c r="D35" s="66"/>
      <c r="E35" s="61"/>
      <c r="F35" s="68"/>
      <c r="G35" s="67"/>
      <c r="H35" s="66"/>
    </row>
    <row r="36" ht="15.75" customHeight="1">
      <c r="A36" t="s" s="69">
        <v>44</v>
      </c>
      <c r="B36" s="67"/>
      <c r="C36" s="70"/>
      <c r="D36" s="71"/>
      <c r="E36" s="61"/>
      <c r="F36" t="s" s="69">
        <v>45</v>
      </c>
      <c r="G36" s="67"/>
      <c r="H36" s="72"/>
    </row>
    <row r="37" ht="19" customHeight="1">
      <c r="A37" s="73"/>
      <c r="B37" s="74"/>
      <c r="C37" s="75"/>
      <c r="D37" s="76">
        <v>3</v>
      </c>
      <c r="E37" s="61"/>
      <c r="F37" s="73"/>
      <c r="G37" s="75"/>
      <c r="H37" s="77">
        <v>14000</v>
      </c>
    </row>
    <row r="38" ht="17.25" customHeight="1">
      <c r="A38" s="78"/>
      <c r="B38" s="79"/>
      <c r="C38" s="80"/>
      <c r="D38" s="81"/>
      <c r="E38" s="61"/>
      <c r="F38" s="63"/>
      <c r="G38" s="82"/>
      <c r="H38" s="83"/>
    </row>
    <row r="39" ht="17.25" customHeight="1">
      <c r="A39" s="84"/>
      <c r="B39" s="85"/>
      <c r="C39" s="80"/>
      <c r="D39" s="81"/>
      <c r="E39" s="61"/>
      <c r="F39" s="68"/>
      <c r="G39" s="82"/>
      <c r="H39" s="83"/>
    </row>
    <row r="40" ht="17.25" customHeight="1">
      <c r="A40" t="s" s="69">
        <v>46</v>
      </c>
      <c r="B40" s="67"/>
      <c r="C40" s="80"/>
      <c r="D40" s="86"/>
      <c r="E40" s="61"/>
      <c r="F40" t="s" s="69">
        <v>47</v>
      </c>
      <c r="G40" s="82"/>
      <c r="H40" s="87"/>
    </row>
    <row r="41" ht="17.25" customHeight="1">
      <c r="A41" s="73"/>
      <c r="B41" s="74"/>
      <c r="C41" s="75"/>
      <c r="D41" s="76">
        <v>14</v>
      </c>
      <c r="E41" s="61"/>
      <c r="F41" s="73"/>
      <c r="G41" s="52"/>
      <c r="H41" s="87"/>
    </row>
    <row r="42" ht="17.25" customHeight="1">
      <c r="A42" s="73"/>
      <c r="B42" s="74"/>
      <c r="C42" s="75"/>
      <c r="D42" s="81"/>
      <c r="E42" s="61"/>
      <c r="F42" s="73"/>
      <c r="G42" s="88">
        <v>125</v>
      </c>
      <c r="H42" s="87"/>
    </row>
    <row r="43" ht="17.25" customHeight="1">
      <c r="A43" s="73"/>
      <c r="B43" s="74"/>
      <c r="C43" s="88"/>
      <c r="D43" s="71"/>
      <c r="E43" s="61"/>
      <c r="F43" s="73"/>
      <c r="G43" s="89">
        <v>3480</v>
      </c>
      <c r="H43" s="87"/>
    </row>
    <row r="44" ht="17.25" customHeight="1">
      <c r="A44" s="73"/>
      <c r="B44" s="74"/>
      <c r="C44" s="88"/>
      <c r="D44" s="71"/>
      <c r="E44" s="61"/>
      <c r="F44" s="73"/>
      <c r="G44" s="89">
        <v>1465</v>
      </c>
      <c r="H44" s="87"/>
    </row>
    <row r="45" ht="17.25" customHeight="1">
      <c r="A45" s="73"/>
      <c r="B45" s="74"/>
      <c r="C45" s="88"/>
      <c r="D45" s="71"/>
      <c r="E45" s="61"/>
      <c r="F45" s="73"/>
      <c r="G45" s="89">
        <v>17400</v>
      </c>
      <c r="H45" s="87"/>
    </row>
    <row r="46" ht="17.25" customHeight="1">
      <c r="A46" s="73"/>
      <c r="B46" s="74"/>
      <c r="C46" s="82"/>
      <c r="D46" s="90"/>
      <c r="E46" s="61"/>
      <c r="F46" s="73"/>
      <c r="G46" s="89">
        <v>105</v>
      </c>
      <c r="H46" s="87">
        <f>G42+G43+G44+G45+G46</f>
        <v>22575</v>
      </c>
    </row>
    <row r="47" ht="17.25" customHeight="1">
      <c r="A47" s="78"/>
      <c r="B47" s="74"/>
      <c r="C47" s="82"/>
      <c r="D47" s="90"/>
      <c r="E47" s="61"/>
      <c r="F47" s="78"/>
      <c r="G47" s="82"/>
      <c r="H47" s="87"/>
    </row>
    <row r="48" ht="17.25" customHeight="1">
      <c r="A48" s="68"/>
      <c r="B48" s="67"/>
      <c r="C48" s="91"/>
      <c r="D48" s="71"/>
      <c r="E48" s="61"/>
      <c r="F48" s="68"/>
      <c r="G48" s="67"/>
      <c r="H48" s="92"/>
    </row>
    <row r="49" ht="17.25" customHeight="1">
      <c r="A49" t="s" s="93">
        <v>48</v>
      </c>
      <c r="B49" s="64"/>
      <c r="C49" s="94"/>
      <c r="D49" s="95">
        <f>D33+D37-D41</f>
        <v>62654</v>
      </c>
      <c r="E49" s="61"/>
      <c r="F49" t="s" s="93">
        <v>48</v>
      </c>
      <c r="G49" s="64"/>
      <c r="H49" s="96">
        <f>H33+H37-H46</f>
        <v>62654</v>
      </c>
    </row>
    <row r="50" ht="17" customHeight="1">
      <c r="A50" s="97"/>
      <c r="B50" s="97"/>
      <c r="C50" s="97"/>
      <c r="D50" s="98"/>
      <c r="E50" s="56"/>
      <c r="F50" s="98"/>
      <c r="G50" s="98"/>
      <c r="H50" s="98"/>
    </row>
    <row r="51" ht="17" customHeight="1">
      <c r="A51" s="52"/>
      <c r="B51" s="52"/>
      <c r="C51" s="99"/>
      <c r="D51" t="s" s="100">
        <v>49</v>
      </c>
      <c r="E51" s="101"/>
      <c r="F51" s="101"/>
      <c r="G51" s="101"/>
      <c r="H51" s="102"/>
    </row>
    <row r="52" ht="17" customHeight="1">
      <c r="A52" s="52"/>
      <c r="B52" s="52"/>
      <c r="C52" s="99"/>
      <c r="D52" t="s" s="103">
        <v>50</v>
      </c>
      <c r="E52" s="104"/>
      <c r="F52" t="s" s="103">
        <v>51</v>
      </c>
      <c r="G52" t="s" s="103">
        <v>52</v>
      </c>
      <c r="H52" t="s" s="103">
        <v>53</v>
      </c>
    </row>
    <row r="53" ht="17" customHeight="1">
      <c r="A53" s="52"/>
      <c r="B53" s="52"/>
      <c r="C53" s="99"/>
      <c r="D53" s="105">
        <v>39844</v>
      </c>
      <c r="E53" s="106"/>
      <c r="F53" t="s" s="107">
        <v>54</v>
      </c>
      <c r="G53" s="106">
        <v>14</v>
      </c>
      <c r="H53" s="108"/>
    </row>
    <row r="54" ht="17" customHeight="1">
      <c r="A54" s="52"/>
      <c r="B54" s="52"/>
      <c r="C54" s="99"/>
      <c r="D54" s="109"/>
      <c r="E54" s="106"/>
      <c r="F54" t="s" s="107">
        <v>55</v>
      </c>
      <c r="G54" s="110"/>
      <c r="H54" s="106">
        <v>11</v>
      </c>
    </row>
    <row r="55" ht="17" customHeight="1">
      <c r="A55" s="52"/>
      <c r="B55" s="52"/>
      <c r="C55" s="99"/>
      <c r="D55" s="106"/>
      <c r="E55" s="106"/>
      <c r="F55" t="s" s="107">
        <v>56</v>
      </c>
      <c r="G55" s="106"/>
      <c r="H55" s="106">
        <v>3</v>
      </c>
    </row>
    <row r="56" ht="17" customHeight="1">
      <c r="A56" s="52"/>
      <c r="B56" s="52"/>
      <c r="C56" s="99"/>
      <c r="D56" s="106"/>
      <c r="E56" s="106"/>
      <c r="F56" s="106"/>
      <c r="G56" s="111"/>
      <c r="H56" s="111"/>
    </row>
    <row r="57" ht="17" customHeight="1">
      <c r="A57" s="52"/>
      <c r="B57" s="52"/>
      <c r="C57" s="99"/>
      <c r="D57" s="106"/>
      <c r="E57" s="106"/>
      <c r="F57" s="106"/>
      <c r="G57" s="111"/>
      <c r="H57" s="111"/>
    </row>
    <row r="58" ht="28.5" customHeight="1">
      <c r="A58" s="52"/>
      <c r="B58" s="52"/>
      <c r="C58" s="99"/>
      <c r="D58" s="112"/>
      <c r="E58" s="106"/>
      <c r="F58" t="s" s="113">
        <v>57</v>
      </c>
      <c r="G58" s="111"/>
      <c r="H58" s="111"/>
    </row>
  </sheetData>
  <mergeCells count="7">
    <mergeCell ref="D51:H51"/>
    <mergeCell ref="A1:D1"/>
    <mergeCell ref="F1:H1"/>
    <mergeCell ref="A2:D2"/>
    <mergeCell ref="F2:H2"/>
    <mergeCell ref="F3:H3"/>
    <mergeCell ref="A30:H31"/>
  </mergeCells>
  <pageMargins left="0.75" right="0.75" top="1" bottom="1" header="0.5" footer="0.5"/>
  <pageSetup firstPageNumber="1" fitToHeight="1" fitToWidth="1" scale="76" useFirstPageNumber="0" orientation="portrait" pageOrder="downThenOver"/>
  <headerFooter>
    <oddHeader>&amp;R&amp;"Calibri,Regular"&amp;26&amp;K000000B-06.01</oddHeader>
    <oddFooter>&amp;L&amp;"Helvetica,Regular"&amp;12&amp;K000000&amp;P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K10"/>
  <sheetViews>
    <sheetView workbookViewId="0" showGridLines="0" defaultGridColor="1"/>
  </sheetViews>
  <sheetFormatPr defaultColWidth="6.625" defaultRowHeight="12.75" customHeight="1" outlineLevelRow="0" outlineLevelCol="0"/>
  <cols>
    <col min="1" max="1" width="2.875" style="114" customWidth="1"/>
    <col min="2" max="2" width="1.5" style="114" customWidth="1"/>
    <col min="3" max="3" width="7.75" style="114" customWidth="1"/>
    <col min="4" max="4" width="1.5" style="114" customWidth="1"/>
    <col min="5" max="5" width="27.25" style="114" customWidth="1"/>
    <col min="6" max="6" width="1.5" style="114" customWidth="1"/>
    <col min="7" max="7" width="9.375" style="114" customWidth="1"/>
    <col min="8" max="8" width="1.5" style="114" customWidth="1"/>
    <col min="9" max="9" width="9.375" style="114" customWidth="1"/>
    <col min="10" max="10" width="1.5" style="114" customWidth="1"/>
    <col min="11" max="11" width="3.625" style="114" customWidth="1"/>
    <col min="12" max="256" width="6.625" style="114" customWidth="1"/>
  </cols>
  <sheetData>
    <row r="1" ht="21" customHeight="1">
      <c r="A1" s="115"/>
      <c r="B1" t="s" s="116">
        <v>58</v>
      </c>
      <c r="C1" s="117"/>
      <c r="D1" s="117"/>
      <c r="E1" s="117"/>
      <c r="F1" s="117"/>
      <c r="G1" s="117"/>
      <c r="H1" s="117"/>
      <c r="I1" s="117"/>
      <c r="J1" s="118"/>
      <c r="K1" s="119"/>
    </row>
    <row r="2" ht="18" customHeight="1">
      <c r="A2" s="115"/>
      <c r="B2" s="120"/>
      <c r="C2" t="s" s="121">
        <v>50</v>
      </c>
      <c r="D2" s="122"/>
      <c r="E2" t="s" s="121">
        <v>51</v>
      </c>
      <c r="F2" s="123"/>
      <c r="G2" t="s" s="121">
        <v>52</v>
      </c>
      <c r="H2" s="122"/>
      <c r="I2" t="s" s="121">
        <v>53</v>
      </c>
      <c r="J2" s="124"/>
      <c r="K2" s="125"/>
    </row>
    <row r="3" ht="18" customHeight="1">
      <c r="A3" s="115"/>
      <c r="B3" s="126"/>
      <c r="C3" s="127"/>
      <c r="D3" s="128"/>
      <c r="E3" t="s" s="129">
        <v>59</v>
      </c>
      <c r="F3" s="130"/>
      <c r="G3" s="131">
        <v>3445.99</v>
      </c>
      <c r="H3" s="132"/>
      <c r="I3" s="130"/>
      <c r="J3" s="133"/>
      <c r="K3" s="134"/>
    </row>
    <row r="4" ht="18" customHeight="1">
      <c r="A4" s="115"/>
      <c r="B4" s="135"/>
      <c r="C4" s="136"/>
      <c r="D4" s="137"/>
      <c r="E4" t="s" s="138">
        <v>54</v>
      </c>
      <c r="F4" s="139"/>
      <c r="G4" s="140">
        <v>466.9</v>
      </c>
      <c r="H4" s="141"/>
      <c r="I4" s="139"/>
      <c r="J4" s="142"/>
      <c r="K4" s="134"/>
    </row>
    <row r="5" ht="18" customHeight="1">
      <c r="A5" s="115"/>
      <c r="B5" s="135"/>
      <c r="C5" s="136"/>
      <c r="D5" s="137"/>
      <c r="E5" t="s" s="138">
        <v>60</v>
      </c>
      <c r="F5" s="139"/>
      <c r="G5" s="140">
        <v>120</v>
      </c>
      <c r="H5" s="141"/>
      <c r="I5" s="139"/>
      <c r="J5" s="142"/>
      <c r="K5" s="134"/>
    </row>
    <row r="6" ht="18" customHeight="1">
      <c r="A6" s="115"/>
      <c r="B6" s="135"/>
      <c r="C6" s="136"/>
      <c r="D6" s="137"/>
      <c r="E6" t="s" s="143">
        <v>61</v>
      </c>
      <c r="F6" s="139"/>
      <c r="G6" s="141"/>
      <c r="H6" s="141"/>
      <c r="I6" s="140">
        <f>(G3+G4+G5)-I7</f>
        <v>3466.01</v>
      </c>
      <c r="J6" s="142"/>
      <c r="K6" s="134"/>
    </row>
    <row r="7" ht="18" customHeight="1">
      <c r="A7" s="115"/>
      <c r="B7" s="135"/>
      <c r="C7" s="137"/>
      <c r="D7" s="137"/>
      <c r="E7" t="s" s="143">
        <v>62</v>
      </c>
      <c r="F7" s="144"/>
      <c r="G7" s="139"/>
      <c r="H7" s="139"/>
      <c r="I7" s="140">
        <v>566.88</v>
      </c>
      <c r="J7" s="145"/>
      <c r="K7" s="146"/>
    </row>
    <row r="8" ht="50.25" customHeight="1">
      <c r="A8" s="115"/>
      <c r="B8" s="135"/>
      <c r="C8" s="137"/>
      <c r="D8" s="137"/>
      <c r="E8" t="s" s="147">
        <v>63</v>
      </c>
      <c r="F8" s="139"/>
      <c r="G8" s="148"/>
      <c r="H8" s="139"/>
      <c r="I8" s="148"/>
      <c r="J8" s="142"/>
      <c r="K8" s="134"/>
    </row>
    <row r="9" ht="18" customHeight="1">
      <c r="A9" s="115"/>
      <c r="B9" s="135"/>
      <c r="C9" s="137"/>
      <c r="D9" s="137"/>
      <c r="E9" s="139"/>
      <c r="F9" s="139"/>
      <c r="G9" s="139"/>
      <c r="H9" s="139"/>
      <c r="I9" s="139"/>
      <c r="J9" s="142"/>
      <c r="K9" s="146"/>
    </row>
    <row r="10" ht="9.75" customHeight="1">
      <c r="A10" s="115"/>
      <c r="B10" s="149"/>
      <c r="C10" s="150"/>
      <c r="D10" s="150"/>
      <c r="E10" s="151"/>
      <c r="F10" s="151"/>
      <c r="G10" s="151"/>
      <c r="H10" s="151"/>
      <c r="I10" s="151"/>
      <c r="J10" s="152"/>
      <c r="K10" s="146"/>
    </row>
  </sheetData>
  <mergeCells count="1">
    <mergeCell ref="B1:J1"/>
  </mergeCells>
  <pageMargins left="0.75" right="0.75" top="1" bottom="1" header="0.5" footer="0.5"/>
  <pageSetup firstPageNumber="1" fitToHeight="1" fitToWidth="1" scale="100" useFirstPageNumber="0" orientation="portrait" pageOrder="downThenOver"/>
  <headerFooter>
    <oddHeader>&amp;R&amp;"Arial Bold,Regular"&amp;12&amp;K000000	&amp;20B-06.04</oddHeader>
  </headerFooter>
  <drawing r:id="rId1"/>
  <legacyDrawing r:id="rId2"/>
</worksheet>
</file>

<file path=xl/worksheets/sheet3.xml><?xml version="1.0" encoding="utf-8"?>
<worksheet xmlns:r="http://schemas.openxmlformats.org/officeDocument/2006/relationships" xmlns="http://schemas.openxmlformats.org/spreadsheetml/2006/main">
  <dimension ref="A1:K20"/>
  <sheetViews>
    <sheetView workbookViewId="0" showGridLines="0" defaultGridColor="1"/>
  </sheetViews>
  <sheetFormatPr defaultColWidth="6.625" defaultRowHeight="12.75" customHeight="1" outlineLevelRow="0" outlineLevelCol="0"/>
  <cols>
    <col min="1" max="1" width="2.875" style="153" customWidth="1"/>
    <col min="2" max="2" width="1.5" style="153" customWidth="1"/>
    <col min="3" max="3" width="7.75" style="153" customWidth="1"/>
    <col min="4" max="4" width="1.5" style="153" customWidth="1"/>
    <col min="5" max="5" width="27.25" style="153" customWidth="1"/>
    <col min="6" max="6" width="1.5" style="153" customWidth="1"/>
    <col min="7" max="7" width="9.375" style="153" customWidth="1"/>
    <col min="8" max="8" width="1.5" style="153" customWidth="1"/>
    <col min="9" max="9" width="9.375" style="153" customWidth="1"/>
    <col min="10" max="10" width="1.5" style="153" customWidth="1"/>
    <col min="11" max="11" width="3.625" style="153" customWidth="1"/>
    <col min="12" max="256" width="6.625" style="153" customWidth="1"/>
  </cols>
  <sheetData>
    <row r="1" ht="21" customHeight="1">
      <c r="A1" s="115"/>
      <c r="B1" t="s" s="116">
        <v>58</v>
      </c>
      <c r="C1" s="117"/>
      <c r="D1" s="117"/>
      <c r="E1" s="117"/>
      <c r="F1" s="117"/>
      <c r="G1" s="117"/>
      <c r="H1" s="117"/>
      <c r="I1" s="117"/>
      <c r="J1" s="118"/>
      <c r="K1" s="119"/>
    </row>
    <row r="2" ht="18" customHeight="1">
      <c r="A2" s="115"/>
      <c r="B2" s="120"/>
      <c r="C2" t="s" s="121">
        <v>50</v>
      </c>
      <c r="D2" s="122"/>
      <c r="E2" t="s" s="121">
        <v>51</v>
      </c>
      <c r="F2" s="123"/>
      <c r="G2" t="s" s="121">
        <v>52</v>
      </c>
      <c r="H2" s="122"/>
      <c r="I2" t="s" s="121">
        <v>53</v>
      </c>
      <c r="J2" s="124"/>
      <c r="K2" s="125"/>
    </row>
    <row r="3" ht="18" customHeight="1">
      <c r="A3" s="115"/>
      <c r="B3" s="126"/>
      <c r="C3" t="s" s="154">
        <v>64</v>
      </c>
      <c r="D3" s="128"/>
      <c r="E3" t="s" s="129">
        <v>65</v>
      </c>
      <c r="F3" s="130"/>
      <c r="G3" s="132">
        <v>500</v>
      </c>
      <c r="H3" s="132"/>
      <c r="I3" s="130"/>
      <c r="J3" s="133"/>
      <c r="K3" s="134"/>
    </row>
    <row r="4" ht="18" customHeight="1">
      <c r="A4" s="115"/>
      <c r="B4" s="135"/>
      <c r="C4" s="137"/>
      <c r="D4" s="137"/>
      <c r="E4" t="s" s="143">
        <v>61</v>
      </c>
      <c r="F4" s="144"/>
      <c r="G4" s="139"/>
      <c r="H4" s="139"/>
      <c r="I4" s="141">
        <v>500</v>
      </c>
      <c r="J4" s="145"/>
      <c r="K4" s="146"/>
    </row>
    <row r="5" ht="34.5" customHeight="1">
      <c r="A5" s="115"/>
      <c r="B5" s="135"/>
      <c r="C5" s="137"/>
      <c r="D5" s="137"/>
      <c r="E5" t="s" s="147">
        <v>66</v>
      </c>
      <c r="F5" s="139"/>
      <c r="G5" s="139"/>
      <c r="H5" s="139"/>
      <c r="I5" s="139"/>
      <c r="J5" s="142"/>
      <c r="K5" s="134"/>
    </row>
    <row r="6" ht="18" customHeight="1">
      <c r="A6" s="115"/>
      <c r="B6" s="135"/>
      <c r="C6" s="137"/>
      <c r="D6" s="137"/>
      <c r="E6" s="139"/>
      <c r="F6" s="139"/>
      <c r="G6" s="139"/>
      <c r="H6" s="139"/>
      <c r="I6" s="139"/>
      <c r="J6" s="142"/>
      <c r="K6" s="146"/>
    </row>
    <row r="7" ht="18" customHeight="1">
      <c r="A7" s="115"/>
      <c r="B7" s="135"/>
      <c r="C7" t="s" s="155">
        <v>67</v>
      </c>
      <c r="D7" s="137"/>
      <c r="E7" t="s" s="143">
        <v>68</v>
      </c>
      <c r="F7" s="139"/>
      <c r="G7" s="141">
        <v>65</v>
      </c>
      <c r="H7" s="141"/>
      <c r="I7" s="139"/>
      <c r="J7" s="142"/>
      <c r="K7" s="119"/>
    </row>
    <row r="8" ht="18" customHeight="1">
      <c r="A8" s="115"/>
      <c r="B8" s="135"/>
      <c r="C8" s="136"/>
      <c r="D8" s="137"/>
      <c r="E8" t="s" s="143">
        <v>69</v>
      </c>
      <c r="F8" s="139"/>
      <c r="G8" s="141">
        <v>123</v>
      </c>
      <c r="H8" s="141"/>
      <c r="I8" s="139"/>
      <c r="J8" s="142"/>
      <c r="K8" s="119"/>
    </row>
    <row r="9" ht="18" customHeight="1">
      <c r="A9" s="115"/>
      <c r="B9" s="135"/>
      <c r="C9" s="136"/>
      <c r="D9" s="137"/>
      <c r="E9" t="s" s="143">
        <v>70</v>
      </c>
      <c r="F9" s="139"/>
      <c r="G9" s="141">
        <v>180</v>
      </c>
      <c r="H9" s="141"/>
      <c r="I9" s="139"/>
      <c r="J9" s="142"/>
      <c r="K9" s="119"/>
    </row>
    <row r="10" ht="18" customHeight="1">
      <c r="A10" s="115"/>
      <c r="B10" s="135"/>
      <c r="C10" s="136"/>
      <c r="D10" s="137"/>
      <c r="E10" t="s" s="143">
        <v>71</v>
      </c>
      <c r="F10" s="139"/>
      <c r="G10" s="141">
        <v>5</v>
      </c>
      <c r="H10" s="141"/>
      <c r="I10" s="139"/>
      <c r="J10" s="142"/>
      <c r="K10" s="119"/>
    </row>
    <row r="11" ht="18" customHeight="1">
      <c r="A11" s="115"/>
      <c r="B11" s="135"/>
      <c r="C11" s="155"/>
      <c r="D11" s="137"/>
      <c r="E11" t="s" s="143">
        <v>61</v>
      </c>
      <c r="F11" s="139"/>
      <c r="G11" s="139"/>
      <c r="H11" s="139"/>
      <c r="I11" s="141">
        <v>373</v>
      </c>
      <c r="J11" s="145"/>
      <c r="K11" s="156"/>
    </row>
    <row r="12" ht="34.5" customHeight="1">
      <c r="A12" s="115"/>
      <c r="B12" s="135"/>
      <c r="C12" s="137"/>
      <c r="D12" s="137"/>
      <c r="E12" t="s" s="147">
        <v>72</v>
      </c>
      <c r="F12" s="139"/>
      <c r="G12" s="139"/>
      <c r="H12" s="139"/>
      <c r="I12" s="139"/>
      <c r="J12" s="142"/>
      <c r="K12" s="119"/>
    </row>
    <row r="13" ht="18" customHeight="1">
      <c r="A13" s="115"/>
      <c r="B13" s="135"/>
      <c r="C13" s="137"/>
      <c r="D13" s="137"/>
      <c r="E13" s="139"/>
      <c r="F13" s="139"/>
      <c r="G13" s="139"/>
      <c r="H13" s="139"/>
      <c r="I13" s="139"/>
      <c r="J13" s="142"/>
      <c r="K13" s="146"/>
    </row>
    <row r="14" ht="18" customHeight="1">
      <c r="A14" s="115"/>
      <c r="B14" s="135"/>
      <c r="C14" t="s" s="155">
        <v>73</v>
      </c>
      <c r="D14" s="137"/>
      <c r="E14" t="s" s="157">
        <v>68</v>
      </c>
      <c r="F14" s="139"/>
      <c r="G14" s="139">
        <v>265</v>
      </c>
      <c r="H14" s="139"/>
      <c r="I14" s="139"/>
      <c r="J14" s="142"/>
      <c r="K14" s="146"/>
    </row>
    <row r="15" ht="18" customHeight="1">
      <c r="A15" s="115"/>
      <c r="B15" s="135"/>
      <c r="C15" s="136"/>
      <c r="D15" s="137"/>
      <c r="E15" t="s" s="143">
        <v>69</v>
      </c>
      <c r="F15" s="139"/>
      <c r="G15" s="141">
        <v>160</v>
      </c>
      <c r="H15" s="141"/>
      <c r="I15" s="139"/>
      <c r="J15" s="142"/>
      <c r="K15" s="119"/>
    </row>
    <row r="16" ht="18" customHeight="1">
      <c r="A16" s="115"/>
      <c r="B16" s="135"/>
      <c r="C16" s="136"/>
      <c r="D16" s="137"/>
      <c r="E16" t="s" s="143">
        <v>70</v>
      </c>
      <c r="F16" s="139"/>
      <c r="G16" s="141">
        <v>40</v>
      </c>
      <c r="H16" s="141"/>
      <c r="I16" s="139"/>
      <c r="J16" s="142"/>
      <c r="K16" s="119"/>
    </row>
    <row r="17" ht="18" customHeight="1">
      <c r="A17" s="115"/>
      <c r="B17" s="135"/>
      <c r="C17" s="136"/>
      <c r="D17" s="137"/>
      <c r="E17" t="s" s="143">
        <v>65</v>
      </c>
      <c r="F17" s="139"/>
      <c r="G17" s="141">
        <v>250</v>
      </c>
      <c r="H17" s="141"/>
      <c r="I17" s="139"/>
      <c r="J17" s="142"/>
      <c r="K17" s="119"/>
    </row>
    <row r="18" ht="18" customHeight="1">
      <c r="A18" s="115"/>
      <c r="B18" s="135"/>
      <c r="C18" s="155"/>
      <c r="D18" s="137"/>
      <c r="E18" t="s" s="143">
        <v>61</v>
      </c>
      <c r="F18" s="139"/>
      <c r="G18" s="139"/>
      <c r="H18" s="139"/>
      <c r="I18" s="141">
        <v>715</v>
      </c>
      <c r="J18" s="145"/>
      <c r="K18" s="156"/>
    </row>
    <row r="19" ht="49.5" customHeight="1">
      <c r="A19" s="115"/>
      <c r="B19" s="135"/>
      <c r="C19" s="137"/>
      <c r="D19" s="137"/>
      <c r="E19" t="s" s="147">
        <v>74</v>
      </c>
      <c r="F19" s="139"/>
      <c r="G19" s="139"/>
      <c r="H19" s="139"/>
      <c r="I19" s="139"/>
      <c r="J19" s="142"/>
      <c r="K19" s="119"/>
    </row>
    <row r="20" ht="9.75" customHeight="1">
      <c r="A20" s="115"/>
      <c r="B20" s="149"/>
      <c r="C20" s="150"/>
      <c r="D20" s="150"/>
      <c r="E20" s="151"/>
      <c r="F20" s="151"/>
      <c r="G20" s="151"/>
      <c r="H20" s="151"/>
      <c r="I20" s="151"/>
      <c r="J20" s="152"/>
      <c r="K20" s="146"/>
    </row>
  </sheetData>
  <mergeCells count="1">
    <mergeCell ref="B1:J1"/>
  </mergeCells>
  <pageMargins left="0.75" right="0.75" top="1" bottom="1" header="0.5" footer="0.5"/>
  <pageSetup firstPageNumber="1" fitToHeight="1" fitToWidth="1" scale="100" useFirstPageNumber="0" orientation="portrait" pageOrder="downThenOver"/>
  <headerFooter>
    <oddHeader>&amp;R&amp;"Arial Bold,Regular"&amp;12&amp;K000000	&amp;20B-06.05</oddHeader>
  </headerFooter>
  <drawing r:id="rId1"/>
  <legacyDrawing r:id="rId2"/>
</worksheet>
</file>

<file path=xl/worksheets/sheet4.xml><?xml version="1.0" encoding="utf-8"?>
<worksheet xmlns:r="http://schemas.openxmlformats.org/officeDocument/2006/relationships" xmlns="http://schemas.openxmlformats.org/spreadsheetml/2006/main">
  <dimension ref="A1:K22"/>
  <sheetViews>
    <sheetView workbookViewId="0" showGridLines="0" defaultGridColor="1"/>
  </sheetViews>
  <sheetFormatPr defaultColWidth="6.625" defaultRowHeight="12.75" customHeight="1" outlineLevelRow="0" outlineLevelCol="0"/>
  <cols>
    <col min="1" max="1" width="2.875" style="158" customWidth="1"/>
    <col min="2" max="2" width="1.5" style="158" customWidth="1"/>
    <col min="3" max="3" width="7.75" style="158" customWidth="1"/>
    <col min="4" max="4" width="1.5" style="158" customWidth="1"/>
    <col min="5" max="5" width="27.25" style="158" customWidth="1"/>
    <col min="6" max="6" width="1.5" style="158" customWidth="1"/>
    <col min="7" max="7" width="9.375" style="158" customWidth="1"/>
    <col min="8" max="8" width="1.5" style="158" customWidth="1"/>
    <col min="9" max="9" width="9.375" style="158" customWidth="1"/>
    <col min="10" max="10" width="1.5" style="158" customWidth="1"/>
    <col min="11" max="11" width="3.625" style="158" customWidth="1"/>
    <col min="12" max="256" width="6.625" style="158" customWidth="1"/>
  </cols>
  <sheetData>
    <row r="1" ht="21" customHeight="1">
      <c r="A1" s="115"/>
      <c r="B1" t="s" s="116">
        <v>58</v>
      </c>
      <c r="C1" s="117"/>
      <c r="D1" s="117"/>
      <c r="E1" s="117"/>
      <c r="F1" s="117"/>
      <c r="G1" s="117"/>
      <c r="H1" s="117"/>
      <c r="I1" s="117"/>
      <c r="J1" s="118"/>
      <c r="K1" s="119"/>
    </row>
    <row r="2" ht="18" customHeight="1">
      <c r="A2" s="115"/>
      <c r="B2" s="120"/>
      <c r="C2" t="s" s="121">
        <v>50</v>
      </c>
      <c r="D2" s="122"/>
      <c r="E2" t="s" s="121">
        <v>51</v>
      </c>
      <c r="F2" s="123"/>
      <c r="G2" t="s" s="121">
        <v>52</v>
      </c>
      <c r="H2" s="122"/>
      <c r="I2" t="s" s="121">
        <v>53</v>
      </c>
      <c r="J2" s="124"/>
      <c r="K2" s="125"/>
    </row>
    <row r="3" ht="18" customHeight="1">
      <c r="A3" s="115"/>
      <c r="B3" s="126"/>
      <c r="C3" s="127">
        <v>39209</v>
      </c>
      <c r="D3" s="128"/>
      <c r="E3" t="s" s="129">
        <v>75</v>
      </c>
      <c r="F3" s="130"/>
      <c r="G3" s="132">
        <f t="shared" si="0" ref="G3:I4">500000*7</f>
        <v>3500000</v>
      </c>
      <c r="H3" s="132"/>
      <c r="I3" s="159"/>
      <c r="J3" s="133"/>
      <c r="K3" s="134"/>
    </row>
    <row r="4" ht="18" customHeight="1">
      <c r="A4" s="115"/>
      <c r="B4" s="135"/>
      <c r="C4" s="137"/>
      <c r="D4" s="137"/>
      <c r="E4" t="s" s="143">
        <v>61</v>
      </c>
      <c r="F4" s="144"/>
      <c r="G4" s="139"/>
      <c r="H4" s="139"/>
      <c r="I4" s="132">
        <f t="shared" si="0"/>
        <v>3500000</v>
      </c>
      <c r="J4" s="145"/>
      <c r="K4" s="146"/>
    </row>
    <row r="5" ht="50.25" customHeight="1">
      <c r="A5" s="115"/>
      <c r="B5" s="135"/>
      <c r="C5" s="137"/>
      <c r="D5" s="137"/>
      <c r="E5" t="s" s="147">
        <v>76</v>
      </c>
      <c r="F5" s="139"/>
      <c r="G5" s="139"/>
      <c r="H5" s="139"/>
      <c r="I5" s="139"/>
      <c r="J5" s="142"/>
      <c r="K5" s="134"/>
    </row>
    <row r="6" ht="18" customHeight="1">
      <c r="A6" s="115"/>
      <c r="B6" s="135"/>
      <c r="C6" s="137"/>
      <c r="D6" s="137"/>
      <c r="E6" s="139"/>
      <c r="F6" s="139"/>
      <c r="G6" s="139"/>
      <c r="H6" s="139"/>
      <c r="I6" s="139"/>
      <c r="J6" s="142"/>
      <c r="K6" s="146"/>
    </row>
    <row r="7" ht="18" customHeight="1">
      <c r="A7" s="115"/>
      <c r="B7" s="135"/>
      <c r="C7" s="136">
        <v>39233</v>
      </c>
      <c r="D7" s="137"/>
      <c r="E7" t="s" s="143">
        <v>75</v>
      </c>
      <c r="F7" s="139"/>
      <c r="G7" s="141">
        <f t="shared" si="2" ref="G7:I8">2*500000</f>
        <v>1000000</v>
      </c>
      <c r="H7" s="141"/>
      <c r="I7" s="139"/>
      <c r="J7" s="142"/>
      <c r="K7" s="119"/>
    </row>
    <row r="8" ht="18" customHeight="1">
      <c r="A8" s="115"/>
      <c r="B8" s="135"/>
      <c r="C8" s="136"/>
      <c r="D8" s="137"/>
      <c r="E8" t="s" s="143">
        <v>77</v>
      </c>
      <c r="F8" s="139"/>
      <c r="G8" s="141"/>
      <c r="H8" s="141"/>
      <c r="I8" s="141">
        <f t="shared" si="2"/>
        <v>1000000</v>
      </c>
      <c r="J8" s="142"/>
      <c r="K8" s="119"/>
    </row>
    <row r="9" ht="50.25" customHeight="1">
      <c r="A9" s="115"/>
      <c r="B9" s="135"/>
      <c r="C9" s="137"/>
      <c r="D9" s="137"/>
      <c r="E9" t="s" s="147">
        <v>78</v>
      </c>
      <c r="F9" s="139"/>
      <c r="G9" s="139"/>
      <c r="H9" s="139"/>
      <c r="I9" s="139"/>
      <c r="J9" s="142"/>
      <c r="K9" s="119"/>
    </row>
    <row r="10" ht="18" customHeight="1">
      <c r="A10" s="115"/>
      <c r="B10" s="135"/>
      <c r="C10" s="137"/>
      <c r="D10" s="137"/>
      <c r="E10" s="139"/>
      <c r="F10" s="139"/>
      <c r="G10" s="139"/>
      <c r="H10" s="139"/>
      <c r="I10" s="139"/>
      <c r="J10" s="142"/>
      <c r="K10" s="146"/>
    </row>
    <row r="11" ht="18" customHeight="1">
      <c r="A11" s="115"/>
      <c r="B11" s="135"/>
      <c r="C11" s="136">
        <v>39263</v>
      </c>
      <c r="D11" s="137"/>
      <c r="E11" t="s" s="143">
        <v>79</v>
      </c>
      <c r="F11" s="139"/>
      <c r="G11" s="141">
        <f t="shared" si="4" ref="G11:I12">4*500000</f>
        <v>2000000</v>
      </c>
      <c r="H11" s="141"/>
      <c r="I11" s="139"/>
      <c r="J11" s="142"/>
      <c r="K11" s="119"/>
    </row>
    <row r="12" ht="18" customHeight="1">
      <c r="A12" s="115"/>
      <c r="B12" s="135"/>
      <c r="C12" s="136"/>
      <c r="D12" s="137"/>
      <c r="E12" t="s" s="143">
        <v>75</v>
      </c>
      <c r="F12" s="139"/>
      <c r="G12" s="141"/>
      <c r="H12" s="141"/>
      <c r="I12" s="141">
        <f t="shared" si="4"/>
        <v>2000000</v>
      </c>
      <c r="J12" s="142"/>
      <c r="K12" s="119"/>
    </row>
    <row r="13" ht="50.25" customHeight="1">
      <c r="A13" s="115"/>
      <c r="B13" s="135"/>
      <c r="C13" s="137"/>
      <c r="D13" s="137"/>
      <c r="E13" t="s" s="147">
        <v>80</v>
      </c>
      <c r="F13" s="139"/>
      <c r="G13" s="139"/>
      <c r="H13" s="139"/>
      <c r="I13" s="139"/>
      <c r="J13" s="142"/>
      <c r="K13" s="119"/>
    </row>
    <row r="14" ht="18" customHeight="1">
      <c r="A14" s="115"/>
      <c r="B14" s="135"/>
      <c r="C14" s="137"/>
      <c r="D14" s="137"/>
      <c r="E14" s="139"/>
      <c r="F14" s="139"/>
      <c r="G14" s="139"/>
      <c r="H14" s="139"/>
      <c r="I14" s="139"/>
      <c r="J14" s="142"/>
      <c r="K14" s="146"/>
    </row>
    <row r="15" ht="18" customHeight="1">
      <c r="A15" s="115"/>
      <c r="B15" s="135"/>
      <c r="C15" s="136">
        <v>39278</v>
      </c>
      <c r="D15" s="137"/>
      <c r="E15" t="s" s="143">
        <v>61</v>
      </c>
      <c r="F15" s="139"/>
      <c r="G15" s="141">
        <f t="shared" si="6" ref="G15:I16">0.1*500000</f>
        <v>50000</v>
      </c>
      <c r="H15" s="141"/>
      <c r="I15" s="139"/>
      <c r="J15" s="142"/>
      <c r="K15" s="119"/>
    </row>
    <row r="16" ht="18" customHeight="1">
      <c r="A16" s="115"/>
      <c r="B16" s="135"/>
      <c r="C16" s="136"/>
      <c r="D16" s="137"/>
      <c r="E16" t="s" s="143">
        <v>81</v>
      </c>
      <c r="F16" s="139"/>
      <c r="G16" s="141"/>
      <c r="H16" s="141"/>
      <c r="I16" s="141">
        <f t="shared" si="6"/>
        <v>50000</v>
      </c>
      <c r="J16" s="142"/>
      <c r="K16" s="119"/>
    </row>
    <row r="17" ht="50.25" customHeight="1">
      <c r="A17" s="115"/>
      <c r="B17" s="135"/>
      <c r="C17" s="137"/>
      <c r="D17" s="137"/>
      <c r="E17" t="s" s="147">
        <v>82</v>
      </c>
      <c r="F17" s="139"/>
      <c r="G17" s="139"/>
      <c r="H17" s="139"/>
      <c r="I17" s="139"/>
      <c r="J17" s="142"/>
      <c r="K17" s="119"/>
    </row>
    <row r="18" ht="18" customHeight="1">
      <c r="A18" s="115"/>
      <c r="B18" s="135"/>
      <c r="C18" s="137"/>
      <c r="D18" s="137"/>
      <c r="E18" s="139"/>
      <c r="F18" s="139"/>
      <c r="G18" s="139"/>
      <c r="H18" s="139"/>
      <c r="I18" s="139"/>
      <c r="J18" s="142"/>
      <c r="K18" s="146"/>
    </row>
    <row r="19" ht="18" customHeight="1">
      <c r="A19" s="115"/>
      <c r="B19" s="135"/>
      <c r="C19" s="136">
        <v>39294</v>
      </c>
      <c r="D19" s="137"/>
      <c r="E19" t="s" s="143">
        <v>75</v>
      </c>
      <c r="F19" s="139"/>
      <c r="G19" s="141">
        <v>1500000</v>
      </c>
      <c r="H19" s="139"/>
      <c r="I19" s="139"/>
      <c r="J19" s="142"/>
      <c r="K19" s="146"/>
    </row>
    <row r="20" ht="18" customHeight="1">
      <c r="A20" s="115"/>
      <c r="B20" s="135"/>
      <c r="C20" s="155"/>
      <c r="D20" s="137"/>
      <c r="E20" t="s" s="143">
        <v>77</v>
      </c>
      <c r="F20" s="139"/>
      <c r="G20" s="139"/>
      <c r="H20" s="139"/>
      <c r="I20" s="141">
        <v>1500000</v>
      </c>
      <c r="J20" s="145"/>
      <c r="K20" s="156"/>
    </row>
    <row r="21" ht="48.75" customHeight="1">
      <c r="A21" s="115"/>
      <c r="B21" s="135"/>
      <c r="C21" s="137"/>
      <c r="D21" s="137"/>
      <c r="E21" t="s" s="147">
        <v>83</v>
      </c>
      <c r="F21" s="139"/>
      <c r="G21" s="139"/>
      <c r="H21" s="139"/>
      <c r="I21" s="139"/>
      <c r="J21" s="142"/>
      <c r="K21" s="119"/>
    </row>
    <row r="22" ht="9.75" customHeight="1">
      <c r="A22" s="115"/>
      <c r="B22" s="149"/>
      <c r="C22" s="150"/>
      <c r="D22" s="150"/>
      <c r="E22" s="151"/>
      <c r="F22" s="151"/>
      <c r="G22" s="151"/>
      <c r="H22" s="151"/>
      <c r="I22" s="151"/>
      <c r="J22" s="152"/>
      <c r="K22" s="146"/>
    </row>
  </sheetData>
  <mergeCells count="1">
    <mergeCell ref="B1:J1"/>
  </mergeCells>
  <pageMargins left="0.75" right="0.75" top="1" bottom="1" header="0.5" footer="0.5"/>
  <pageSetup firstPageNumber="1" fitToHeight="1" fitToWidth="1" scale="100" useFirstPageNumber="0" orientation="portrait" pageOrder="downThenOver"/>
  <headerFooter>
    <oddHeader>&amp;R&amp;"Arial Bold,Regular"&amp;12&amp;K000000	&amp;20B-06.06</oddHeader>
  </headerFooter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