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7.2" sheetId="1" r:id="rId4"/>
    <sheet name="B-7.4" sheetId="2" r:id="rId5"/>
    <sheet name="B-7.7" sheetId="3" r:id="rId6"/>
    <sheet name="B-7.11" sheetId="4" r:id="rId7"/>
    <sheet name="I.7.2" sheetId="5" r:id="rId8"/>
    <sheet name="I-7.4(a)" sheetId="6" r:id="rId9"/>
    <sheet name="I-7.4(b)" sheetId="7" r:id="rId10"/>
  </sheets>
</workbook>
</file>

<file path=xl/comments1.xml><?xml version="1.0" encoding="utf-8"?>
<comments xmlns="http://schemas.openxmlformats.org/spreadsheetml/2006/main">
  <authors>
    <author>Larry Walther</author>
  </authors>
  <commentList>
    <comment ref="K1" authorId="0">
      <text>
        <r>
          <rPr>
            <sz val="11"/>
            <color indexed="8"/>
            <rFont val="Helvetica"/>
          </rPr>
          <t>Larry Walther:
B-07.02</t>
        </r>
      </text>
    </comment>
  </commentList>
</comments>
</file>

<file path=xl/comments2.xml><?xml version="1.0" encoding="utf-8"?>
<comments xmlns="http://schemas.openxmlformats.org/spreadsheetml/2006/main">
  <authors>
    <author>Larry Walther</author>
  </authors>
  <commentList>
    <comment ref="C1" authorId="0">
      <text>
        <r>
          <rPr>
            <sz val="11"/>
            <color indexed="8"/>
            <rFont val="Helvetica"/>
          </rPr>
          <t xml:space="preserve">Larry Walther:
B-07.04
</t>
        </r>
      </text>
    </comment>
  </commentList>
</comments>
</file>

<file path=xl/comments3.xml><?xml version="1.0" encoding="utf-8"?>
<comments xmlns="http://schemas.openxmlformats.org/spreadsheetml/2006/main">
  <authors>
    <author>Larry Walther</author>
  </authors>
  <commentList>
    <comment ref="A1" authorId="0">
      <text>
        <r>
          <rPr>
            <sz val="11"/>
            <color indexed="8"/>
            <rFont val="Helvetica"/>
          </rPr>
          <t xml:space="preserve">Larry Walther:
B-07.07
</t>
        </r>
      </text>
    </comment>
  </commentList>
</comments>
</file>

<file path=xl/comments4.xml><?xml version="1.0" encoding="utf-8"?>
<comments xmlns="http://schemas.openxmlformats.org/spreadsheetml/2006/main">
  <authors>
    <author>Larry Walther</author>
  </authors>
  <commentList>
    <comment ref="A1" authorId="0">
      <text>
        <r>
          <rPr>
            <sz val="11"/>
            <color indexed="8"/>
            <rFont val="Helvetica"/>
          </rPr>
          <t xml:space="preserve">Larry Walther:
B-07.11
</t>
        </r>
      </text>
    </comment>
  </commentList>
</comments>
</file>

<file path=xl/comments5.xml><?xml version="1.0" encoding="utf-8"?>
<comments xmlns="http://schemas.openxmlformats.org/spreadsheetml/2006/main">
  <authors>
    <author>Larry Walther</author>
  </authors>
  <commentList>
    <comment ref="C1" authorId="0">
      <text>
        <r>
          <rPr>
            <sz val="11"/>
            <color indexed="8"/>
            <rFont val="Helvetica"/>
          </rPr>
          <t xml:space="preserve">Larry Walther:
I-07.01
</t>
        </r>
      </text>
    </comment>
  </commentList>
</comments>
</file>

<file path=xl/comments6.xml><?xml version="1.0" encoding="utf-8"?>
<comments xmlns="http://schemas.openxmlformats.org/spreadsheetml/2006/main">
  <authors>
    <author>Larry Walther</author>
  </authors>
  <commentList>
    <comment ref="A1" authorId="0">
      <text>
        <r>
          <rPr>
            <sz val="11"/>
            <color indexed="8"/>
            <rFont val="Helvetica"/>
          </rPr>
          <t>Larry Walther:
I-07.04(a)</t>
        </r>
      </text>
    </comment>
    <comment ref="H2" authorId="0">
      <text>
        <r>
          <rPr>
            <sz val="11"/>
            <color indexed="8"/>
            <rFont val="Helvetica"/>
          </rPr>
          <t xml:space="preserve">Larry Walther:
You should become familiar with the sort routine.  It is found on the toolbar under Data/Sort.  In this case, the entire table of data is highlighted, and then sorted by column D (Hint: you will need to select "options" and identify column D as date related information in the pick list (Jan, Feb, etc.)).  
Your instructor may wish to demonstrate the solution manual, which added an "age" calculation in column E (by subtracting the date of sale from December 31).
This problem is tedious by hand and easy using your expanding spreadsheet skills.  Taking time to learn spreadsheet skills can pay back in large amounts of time saved!
</t>
        </r>
      </text>
    </comment>
  </commentList>
</comments>
</file>

<file path=xl/comments7.xml><?xml version="1.0" encoding="utf-8"?>
<comments xmlns="http://schemas.openxmlformats.org/spreadsheetml/2006/main">
  <authors>
    <author>Larry Walther</author>
  </authors>
  <commentList>
    <comment ref="C1" authorId="0">
      <text>
        <r>
          <rPr>
            <sz val="11"/>
            <color indexed="8"/>
            <rFont val="Helvetica"/>
          </rPr>
          <t xml:space="preserve">Larry Walther:
I-07.04(b-d)
</t>
        </r>
      </text>
    </comment>
  </commentList>
</comments>
</file>

<file path=xl/sharedStrings.xml><?xml version="1.0" encoding="utf-8"?>
<sst xmlns="http://schemas.openxmlformats.org/spreadsheetml/2006/main" uniqueCount="104">
  <si>
    <t>GENERAL JOURNAL                                                                                   </t>
  </si>
  <si>
    <t>Date</t>
  </si>
  <si>
    <t>Accounts</t>
  </si>
  <si>
    <t>Debit</t>
  </si>
  <si>
    <t>Credit</t>
  </si>
  <si>
    <t>Cash</t>
  </si>
  <si>
    <t>Service Charges</t>
  </si>
  <si>
    <t>Service Revenue</t>
  </si>
  <si>
    <t>Sold merchandise on "bank card;" same day funding, net of fee of 1.5% assessed by bank</t>
  </si>
  <si>
    <t>Accounts Receivable</t>
  </si>
  <si>
    <t>Sold merchandise on "nonbank card,"  recorded 4% fee</t>
  </si>
  <si>
    <t>Collected amount due from credit card company</t>
  </si>
  <si>
    <t>(a)</t>
  </si>
  <si>
    <t>The beginning of year balance for Uncollectible Accounts Expense was $58,000.</t>
  </si>
  <si>
    <t>(b)</t>
  </si>
  <si>
    <t>various</t>
  </si>
  <si>
    <t>Uncollectible Accounts Allowance</t>
  </si>
  <si>
    <t>To record the write off of uncollectible accounts</t>
  </si>
  <si>
    <t>(c)</t>
  </si>
  <si>
    <t>Dec. 31</t>
  </si>
  <si>
    <t>Uncollectible Accounts Expense</t>
  </si>
  <si>
    <t>To adjust the allowance account from a $18,000 balance to the target balance of $69,000</t>
  </si>
  <si>
    <t>(d)</t>
  </si>
  <si>
    <t>Less:  Allowance for Uncollectible Accounts</t>
  </si>
  <si>
    <t>(e)</t>
  </si>
  <si>
    <t>(a)(c)</t>
  </si>
  <si>
    <t xml:space="preserve"> </t>
  </si>
  <si>
    <t>To write off the Timber Creek account as uncollectible.</t>
  </si>
  <si>
    <t>Reversing the earlier entry to reflect a change in collectibility on the Timber Creek account.</t>
  </si>
  <si>
    <t>To record the payment received from Timber Creek for sales on account.</t>
  </si>
  <si>
    <t>This will not affect income because the Uncollectible Accounts Allowance Account already has funds to cover the loss of value to the Accounts Receivable account. The company has in essence used profits from past years to provide insurance against this current loss.</t>
  </si>
  <si>
    <t>Dec. 1</t>
  </si>
  <si>
    <t>Notes Receivable</t>
  </si>
  <si>
    <t>To record issuance of 10%, 1-year note, in exchange for outstanding receivable</t>
  </si>
  <si>
    <t>Interest Receivable</t>
  </si>
  <si>
    <t>Interest Income</t>
  </si>
  <si>
    <t>To accrued interest on note ($24,000 X 10% X 1/12)</t>
  </si>
  <si>
    <t>Nov. 30</t>
  </si>
  <si>
    <t>To record interest income (11 months) and collection of note receivable and previously accrued interest</t>
  </si>
  <si>
    <t>If Lambert had defaulted, Cash would not have been debited on the Nov. 30th entry. Instead, either Accounts Receivable or Allowance for Uncollectible accounts would have replaced it, depending on whether or not Musaka believed he could collect from Lambert.</t>
  </si>
  <si>
    <t>Sales Revenue</t>
  </si>
  <si>
    <t>To record sales on account</t>
  </si>
  <si>
    <t>To record collections on account</t>
  </si>
  <si>
    <t>Sales Discounts</t>
  </si>
  <si>
    <t xml:space="preserve">To record sales discounts </t>
  </si>
  <si>
    <t>To write-off uncollectible accounts</t>
  </si>
  <si>
    <t xml:space="preserve">To increase allowance  </t>
  </si>
  <si>
    <t>To record sales discounts</t>
  </si>
  <si>
    <t>To increase allowance (see calculations on next page)</t>
  </si>
  <si>
    <t>CALCULATION OF ALLOWANCE FOR 20X8</t>
  </si>
  <si>
    <t>Receivables</t>
  </si>
  <si>
    <t>Allowance</t>
  </si>
  <si>
    <t>Beginning balance (20X7)</t>
  </si>
  <si>
    <t>Sales on account (20X7)</t>
  </si>
  <si>
    <t>Collections on account (20X7)</t>
  </si>
  <si>
    <t>Sales discounts (20X7)</t>
  </si>
  <si>
    <t>Accounts written off (20X7)</t>
  </si>
  <si>
    <t>Additions to allowance (20X7)</t>
  </si>
  <si>
    <t>Ending balance (20X7)</t>
  </si>
  <si>
    <t>Beginning balance (20X8)</t>
  </si>
  <si>
    <t>Sales on account (20X8)</t>
  </si>
  <si>
    <t>Collections on account (20X8)</t>
  </si>
  <si>
    <t>Sales discounts (20X8)</t>
  </si>
  <si>
    <t>Accounts written off (20X8)</t>
  </si>
  <si>
    <t>Subtotals</t>
  </si>
  <si>
    <t>*</t>
  </si>
  <si>
    <t>Additions to allowance (20X8)</t>
  </si>
  <si>
    <t>Ending balance (20X8)</t>
  </si>
  <si>
    <t>The objective in deciding which technique is appropriate is to get the most accurate estimate for how many accounts will be uncollectible for a given year. Myssie’s decision to adopt a new technique could have been influenced by trends or other patterns in uncollectible accounts, including changes in how frequently or what types of accounts were uncollectible, or other factors such as how many resources the company had to devote to estimating the amount of uncollectible revenue.</t>
  </si>
  <si>
    <t>Customer</t>
  </si>
  <si>
    <t>Date of Sale</t>
  </si>
  <si>
    <t>Amount</t>
  </si>
  <si>
    <t>Air There Freight</t>
  </si>
  <si>
    <t>Aurora</t>
  </si>
  <si>
    <t>Batesville</t>
  </si>
  <si>
    <t>CarMan</t>
  </si>
  <si>
    <t>Clinic Quick</t>
  </si>
  <si>
    <t>Delorres River Guides</t>
  </si>
  <si>
    <t>Elonzo's Restaurant</t>
  </si>
  <si>
    <t>Hospital Supply</t>
  </si>
  <si>
    <t>Inidigo</t>
  </si>
  <si>
    <t>Meridan Oil</t>
  </si>
  <si>
    <t>Museum of Art</t>
  </si>
  <si>
    <t>Norman's</t>
  </si>
  <si>
    <t>Novellus</t>
  </si>
  <si>
    <t>Robert Ricketts</t>
  </si>
  <si>
    <t>Sanchez Systems</t>
  </si>
  <si>
    <t>Security by the Hour</t>
  </si>
  <si>
    <t>Stop Shop</t>
  </si>
  <si>
    <t>Target Time</t>
  </si>
  <si>
    <t>Uvlade Ranch</t>
  </si>
  <si>
    <t xml:space="preserve">Xhi </t>
  </si>
  <si>
    <t>Zebra Sports</t>
  </si>
  <si>
    <t>AGE</t>
  </si>
  <si>
    <t>BALANCE</t>
  </si>
  <si>
    <t>ESTIMATED % UNCOLLECTIBLE</t>
  </si>
  <si>
    <t>ESTIMATED AMOUNT UNCOLLECTIBLE</t>
  </si>
  <si>
    <t>0 to 30 days</t>
  </si>
  <si>
    <t>31 to 90 days</t>
  </si>
  <si>
    <t>91 to 180 days</t>
  </si>
  <si>
    <t>Over 180 days</t>
  </si>
  <si>
    <t>Allowance for Uncollectible Accounts</t>
  </si>
  <si>
    <t>To reflect the estimated amount of uncollectible accounts based on aging analysis.</t>
  </si>
  <si>
    <t xml:space="preserve">The Allowance for Uncollectible Accounts could have a debit balance if the amount of uncollectible accounts had exceeded the allowance. </t>
  </si>
</sst>
</file>

<file path=xl/styles.xml><?xml version="1.0" encoding="utf-8"?>
<styleSheet xmlns="http://schemas.openxmlformats.org/spreadsheetml/2006/main">
  <numFmts count="6">
    <numFmt numFmtId="0" formatCode="General"/>
    <numFmt numFmtId="59" formatCode="d&quot;-&quot;mmm"/>
    <numFmt numFmtId="60" formatCode="&quot; &quot;&quot;$&quot;* #,##0&quot; &quot;;&quot; &quot;&quot;$&quot;* (#,##0);&quot; &quot;&quot;$&quot;* &quot;- &quot;"/>
    <numFmt numFmtId="61" formatCode="&quot; &quot;* #,##0&quot; &quot;;&quot; &quot;* (#,##0);&quot; &quot;* &quot;- &quot;"/>
    <numFmt numFmtId="62" formatCode="mmm d"/>
    <numFmt numFmtId="63" formatCode="mmmm&quot; &quot;d&quot;, &quot;yyyy"/>
  </numFmts>
  <fonts count="17">
    <font>
      <sz val="12"/>
      <color indexed="8"/>
      <name val="Verdana"/>
    </font>
    <font>
      <sz val="12"/>
      <color indexed="8"/>
      <name val="Arial Bold"/>
    </font>
    <font>
      <sz val="20"/>
      <color indexed="8"/>
      <name val="Arial Bold"/>
    </font>
    <font>
      <sz val="10"/>
      <color indexed="8"/>
      <name val="Arial"/>
    </font>
    <font>
      <sz val="13"/>
      <color indexed="8"/>
      <name val="Arial"/>
    </font>
    <font>
      <sz val="12"/>
      <color indexed="8"/>
      <name val="Arial"/>
    </font>
    <font>
      <sz val="12"/>
      <color indexed="10"/>
      <name val="Arial"/>
    </font>
    <font>
      <sz val="11"/>
      <color indexed="8"/>
      <name val="Helvetica"/>
    </font>
    <font>
      <sz val="11"/>
      <color indexed="8"/>
      <name val="Arial Bold"/>
    </font>
    <font>
      <sz val="11"/>
      <color indexed="8"/>
      <name val="Arial"/>
    </font>
    <font>
      <sz val="12"/>
      <color indexed="10"/>
      <name val="Arial Bold"/>
    </font>
    <font>
      <i val="1"/>
      <sz val="12"/>
      <color indexed="10"/>
      <name val="Arial"/>
    </font>
    <font>
      <u val="single"/>
      <sz val="12"/>
      <color indexed="10"/>
      <name val="Arial"/>
    </font>
    <font>
      <u val="double"/>
      <sz val="12"/>
      <color indexed="10"/>
      <name val="Arial"/>
    </font>
    <font>
      <sz val="11"/>
      <color indexed="10"/>
      <name val="Arial"/>
    </font>
    <font>
      <u val="single"/>
      <sz val="11"/>
      <color indexed="10"/>
      <name val="Arial"/>
    </font>
    <font>
      <u val="double"/>
      <sz val="11"/>
      <color indexed="10"/>
      <name val="Arial"/>
    </font>
  </fonts>
  <fills count="2">
    <fill>
      <patternFill patternType="none"/>
    </fill>
    <fill>
      <patternFill patternType="gray125"/>
    </fill>
  </fills>
  <borders count="27">
    <border>
      <left/>
      <right/>
      <top/>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9"/>
      </left>
      <right style="thin">
        <color indexed="9"/>
      </right>
      <top style="thin">
        <color indexed="9"/>
      </top>
      <bottom style="thin">
        <color indexed="9"/>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9"/>
      </right>
      <top style="thin">
        <color indexed="8"/>
      </top>
      <bottom style="thin">
        <color indexed="9"/>
      </bottom>
      <diagonal/>
    </border>
    <border>
      <left style="hair">
        <color indexed="8"/>
      </left>
      <right style="thin">
        <color indexed="8"/>
      </right>
      <top style="hair">
        <color indexed="8"/>
      </top>
      <bottom style="thin">
        <color indexed="9"/>
      </bottom>
      <diagonal/>
    </border>
    <border>
      <left style="hair">
        <color indexed="8"/>
      </left>
      <right style="thin">
        <color indexed="8"/>
      </right>
      <top style="thin">
        <color indexed="9"/>
      </top>
      <bottom style="hair">
        <color indexed="8"/>
      </bottom>
      <diagonal/>
    </border>
    <border>
      <left style="hair">
        <color indexed="8"/>
      </left>
      <right style="thin">
        <color indexed="8"/>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applyNumberFormat="0" applyFont="1" applyFill="0" applyBorder="0" applyAlignment="1" applyProtection="0">
      <alignment vertical="top" wrapText="1"/>
    </xf>
  </cellStyleXfs>
  <cellXfs count="142">
    <xf numFmtId="0" fontId="0" applyNumberFormat="0" applyFont="1" applyFill="0" applyBorder="0" applyAlignment="1" applyProtection="0">
      <alignment vertical="top" wrapText="1"/>
    </xf>
    <xf numFmtId="0" fontId="3" applyNumberFormat="1" applyFont="1" applyFill="0" applyBorder="0" applyAlignment="1" applyProtection="0">
      <alignment vertical="bottom"/>
    </xf>
    <xf numFmtId="1" fontId="5" borderId="1" applyNumberFormat="1" applyFont="1" applyFill="0" applyBorder="1" applyAlignment="1" applyProtection="0">
      <alignment vertical="center"/>
    </xf>
    <xf numFmtId="0" fontId="1" borderId="2" applyNumberFormat="1" applyFont="1" applyFill="0" applyBorder="1" applyAlignment="1" applyProtection="0">
      <alignment horizontal="center" vertical="center" wrapText="1"/>
    </xf>
    <xf numFmtId="1" fontId="3" borderId="3" applyNumberFormat="1" applyFont="1" applyFill="0" applyBorder="1" applyAlignment="1" applyProtection="0">
      <alignment vertical="center"/>
    </xf>
    <xf numFmtId="1" fontId="3" borderId="4" applyNumberFormat="1" applyFont="1" applyFill="0" applyBorder="1" applyAlignment="1" applyProtection="0">
      <alignment vertical="center"/>
    </xf>
    <xf numFmtId="1" fontId="6" borderId="5" applyNumberFormat="1" applyFont="1" applyFill="0" applyBorder="1" applyAlignment="1" applyProtection="0">
      <alignment horizontal="center" vertical="center" wrapText="1"/>
    </xf>
    <xf numFmtId="1" fontId="6" borderId="6" applyNumberFormat="1" applyFont="1" applyFill="0" applyBorder="1" applyAlignment="1" applyProtection="0">
      <alignment horizontal="center" vertical="center" wrapText="1"/>
    </xf>
    <xf numFmtId="1" fontId="5" borderId="7" applyNumberFormat="1" applyFont="1" applyFill="0" applyBorder="1" applyAlignment="1" applyProtection="0">
      <alignment vertical="center"/>
    </xf>
    <xf numFmtId="0" fontId="8" borderId="8" applyNumberFormat="1" applyFont="1" applyFill="0" applyBorder="1" applyAlignment="1" applyProtection="0">
      <alignment horizontal="center" vertical="center" wrapText="1"/>
    </xf>
    <xf numFmtId="1" fontId="9" borderId="8" applyNumberFormat="1" applyFont="1" applyFill="0" applyBorder="1" applyAlignment="1" applyProtection="0">
      <alignment horizontal="center" vertical="center" wrapText="1"/>
    </xf>
    <xf numFmtId="1" fontId="9" borderId="8" applyNumberFormat="1" applyFont="1" applyFill="0" applyBorder="1" applyAlignment="1" applyProtection="0">
      <alignment vertical="center" wrapText="1"/>
    </xf>
    <xf numFmtId="1" fontId="5" borderId="9" applyNumberFormat="1" applyFont="1" applyFill="0" applyBorder="1" applyAlignment="1" applyProtection="0">
      <alignment horizontal="center" vertical="center" wrapText="1"/>
    </xf>
    <xf numFmtId="1" fontId="5" borderId="5" applyNumberFormat="1" applyFont="1" applyFill="0" applyBorder="1" applyAlignment="1" applyProtection="0">
      <alignment vertical="center" wrapText="1"/>
    </xf>
    <xf numFmtId="1" fontId="5" borderId="6" applyNumberFormat="1" applyFont="1" applyFill="0" applyBorder="1" applyAlignment="1" applyProtection="0">
      <alignment vertical="center" wrapText="1"/>
    </xf>
    <xf numFmtId="1" fontId="5" borderId="10" applyNumberFormat="1" applyFont="1" applyFill="0" applyBorder="1" applyAlignment="1" applyProtection="0">
      <alignment vertical="center"/>
    </xf>
    <xf numFmtId="59" fontId="6" borderId="11" applyNumberFormat="1" applyFont="1" applyFill="0" applyBorder="1" applyAlignment="1" applyProtection="0">
      <alignment horizontal="center" vertical="center" wrapText="1"/>
    </xf>
    <xf numFmtId="1" fontId="6" borderId="11" applyNumberFormat="1" applyFont="1" applyFill="0" applyBorder="1" applyAlignment="1" applyProtection="0">
      <alignment horizontal="center" vertical="center" wrapText="1"/>
    </xf>
    <xf numFmtId="0" fontId="6" borderId="11" applyNumberFormat="1" applyFont="1" applyFill="0" applyBorder="1" applyAlignment="1" applyProtection="0">
      <alignment vertical="center"/>
    </xf>
    <xf numFmtId="1" fontId="6" borderId="11" applyNumberFormat="1" applyFont="1" applyFill="0" applyBorder="1" applyAlignment="1" applyProtection="0">
      <alignment vertical="center" wrapText="1"/>
    </xf>
    <xf numFmtId="3" fontId="6" borderId="11" applyNumberFormat="1" applyFont="1" applyFill="0" applyBorder="1" applyAlignment="1" applyProtection="0">
      <alignment horizontal="right" vertical="center" wrapText="1"/>
    </xf>
    <xf numFmtId="1" fontId="6" borderId="12" applyNumberFormat="1" applyFont="1" applyFill="0" applyBorder="1" applyAlignment="1" applyProtection="0">
      <alignment vertical="center" wrapText="1"/>
    </xf>
    <xf numFmtId="1" fontId="6" borderId="5" applyNumberFormat="1" applyFont="1" applyFill="0" applyBorder="1" applyAlignment="1" applyProtection="0">
      <alignment horizontal="center" vertical="center"/>
    </xf>
    <xf numFmtId="1" fontId="6" borderId="6" applyNumberFormat="1" applyFont="1" applyFill="0" applyBorder="1" applyAlignment="1" applyProtection="0">
      <alignment horizontal="center" vertical="center"/>
    </xf>
    <xf numFmtId="1" fontId="5" borderId="13" applyNumberFormat="1" applyFont="1" applyFill="0" applyBorder="1" applyAlignment="1" applyProtection="0">
      <alignment vertical="center"/>
    </xf>
    <xf numFmtId="59" fontId="6" borderId="14" applyNumberFormat="1" applyFont="1" applyFill="0" applyBorder="1" applyAlignment="1" applyProtection="0">
      <alignment horizontal="center" vertical="center" wrapText="1"/>
    </xf>
    <xf numFmtId="1" fontId="6" borderId="14" applyNumberFormat="1" applyFont="1" applyFill="0" applyBorder="1" applyAlignment="1" applyProtection="0">
      <alignment horizontal="center" vertical="center" wrapText="1"/>
    </xf>
    <xf numFmtId="0" fontId="6" borderId="14" applyNumberFormat="1" applyFont="1" applyFill="0" applyBorder="1" applyAlignment="1" applyProtection="0">
      <alignment vertical="center"/>
    </xf>
    <xf numFmtId="1" fontId="6" borderId="14" applyNumberFormat="1" applyFont="1" applyFill="0" applyBorder="1" applyAlignment="1" applyProtection="0">
      <alignment vertical="center" wrapText="1"/>
    </xf>
    <xf numFmtId="3" fontId="6" borderId="14" applyNumberFormat="1" applyFont="1" applyFill="0" applyBorder="1" applyAlignment="1" applyProtection="0">
      <alignment horizontal="right" vertical="center" wrapText="1"/>
    </xf>
    <xf numFmtId="1" fontId="6" borderId="15" applyNumberFormat="1" applyFont="1" applyFill="0" applyBorder="1" applyAlignment="1" applyProtection="0">
      <alignment vertical="center" wrapText="1"/>
    </xf>
    <xf numFmtId="0" fontId="6" borderId="14" applyNumberFormat="1" applyFont="1" applyFill="0" applyBorder="1" applyAlignment="1" applyProtection="0">
      <alignment horizontal="left" vertical="center"/>
    </xf>
    <xf numFmtId="1" fontId="10" borderId="14" applyNumberFormat="1" applyFont="1" applyFill="0" applyBorder="1" applyAlignment="1" applyProtection="0">
      <alignment vertical="center" wrapText="1"/>
    </xf>
    <xf numFmtId="3" fontId="6" borderId="15" applyNumberFormat="1" applyFont="1" applyFill="0" applyBorder="1" applyAlignment="1" applyProtection="0">
      <alignment horizontal="right" vertical="center" wrapText="1"/>
    </xf>
    <xf numFmtId="1" fontId="5" borderId="5" applyNumberFormat="1" applyFont="1" applyFill="0" applyBorder="1" applyAlignment="1" applyProtection="0">
      <alignment vertical="center"/>
    </xf>
    <xf numFmtId="1" fontId="5" borderId="6" applyNumberFormat="1" applyFont="1" applyFill="0" applyBorder="1" applyAlignment="1" applyProtection="0">
      <alignment vertical="center"/>
    </xf>
    <xf numFmtId="0" fontId="11" borderId="14" applyNumberFormat="1" applyFont="1" applyFill="0" applyBorder="1" applyAlignment="1" applyProtection="0">
      <alignment vertical="center" wrapText="1"/>
    </xf>
    <xf numFmtId="0" fontId="6" borderId="14" applyNumberFormat="1" applyFont="1" applyFill="0" applyBorder="1" applyAlignment="1" applyProtection="0">
      <alignment horizontal="center" vertical="center" wrapText="1"/>
    </xf>
    <xf numFmtId="0" fontId="3" borderId="6" applyNumberFormat="0" applyFont="1" applyFill="0" applyBorder="1" applyAlignment="1" applyProtection="0">
      <alignment vertical="bottom"/>
    </xf>
    <xf numFmtId="0" fontId="3" borderId="16" applyNumberFormat="0" applyFont="1" applyFill="0" applyBorder="1" applyAlignment="1" applyProtection="0">
      <alignment vertical="center"/>
    </xf>
    <xf numFmtId="0" fontId="6" borderId="14" applyNumberFormat="1" applyFont="1" applyFill="0" applyBorder="1" applyAlignment="1" applyProtection="0">
      <alignment vertical="center" wrapText="1"/>
    </xf>
    <xf numFmtId="1" fontId="5" borderId="17" applyNumberFormat="1" applyFont="1" applyFill="0" applyBorder="1" applyAlignment="1" applyProtection="0">
      <alignment vertical="center"/>
    </xf>
    <xf numFmtId="1" fontId="6" borderId="18" applyNumberFormat="1" applyFont="1" applyFill="0" applyBorder="1" applyAlignment="1" applyProtection="0">
      <alignment horizontal="center" vertical="center" wrapText="1"/>
    </xf>
    <xf numFmtId="1" fontId="6" borderId="18" applyNumberFormat="1" applyFont="1" applyFill="0" applyBorder="1" applyAlignment="1" applyProtection="0">
      <alignment vertical="center" wrapText="1"/>
    </xf>
    <xf numFmtId="1" fontId="6" borderId="19" applyNumberFormat="1" applyFont="1" applyFill="0" applyBorder="1" applyAlignment="1" applyProtection="0">
      <alignment vertical="center" wrapText="1"/>
    </xf>
    <xf numFmtId="0" fontId="3" applyNumberFormat="1" applyFont="1" applyFill="0" applyBorder="0" applyAlignment="1" applyProtection="0">
      <alignment vertical="bottom"/>
    </xf>
    <xf numFmtId="0" fontId="6" borderId="16" applyNumberFormat="1" applyFont="1" applyFill="0" applyBorder="1" applyAlignment="1" applyProtection="0">
      <alignment vertical="top"/>
    </xf>
    <xf numFmtId="0" fontId="3" borderId="16" applyNumberFormat="0" applyFont="1" applyFill="0" applyBorder="1" applyAlignment="1" applyProtection="0">
      <alignment vertical="bottom"/>
    </xf>
    <xf numFmtId="0" fontId="6" borderId="16" applyNumberFormat="1" applyFont="1" applyFill="0" applyBorder="1" applyAlignment="1" applyProtection="0">
      <alignment horizontal="left" vertical="top" wrapText="1"/>
    </xf>
    <xf numFmtId="1" fontId="6" borderId="16" applyNumberFormat="1" applyFont="1" applyFill="0" applyBorder="1" applyAlignment="1" applyProtection="0">
      <alignment horizontal="left" vertical="top" wrapText="1"/>
    </xf>
    <xf numFmtId="1" fontId="6" borderId="16" applyNumberFormat="1" applyFont="1" applyFill="0" applyBorder="1" applyAlignment="1" applyProtection="0">
      <alignment vertical="bottom"/>
    </xf>
    <xf numFmtId="0" fontId="3" borderId="20" applyNumberFormat="0" applyFont="1" applyFill="0" applyBorder="1" applyAlignment="1" applyProtection="0">
      <alignment vertical="bottom"/>
    </xf>
    <xf numFmtId="0" fontId="6" borderId="1" applyNumberFormat="1" applyFont="1" applyFill="0" applyBorder="1" applyAlignment="1" applyProtection="0">
      <alignment vertical="top"/>
    </xf>
    <xf numFmtId="1" fontId="1" borderId="3" applyNumberFormat="1" applyFont="1" applyFill="0" applyBorder="1" applyAlignment="1" applyProtection="0">
      <alignment horizontal="center" vertical="center" wrapText="1"/>
    </xf>
    <xf numFmtId="1" fontId="1" borderId="4" applyNumberFormat="1" applyFont="1" applyFill="0" applyBorder="1" applyAlignment="1" applyProtection="0">
      <alignment horizontal="center" vertical="center" wrapText="1"/>
    </xf>
    <xf numFmtId="1" fontId="6" borderId="1" applyNumberFormat="1" applyFont="1" applyFill="0" applyBorder="1" applyAlignment="1" applyProtection="0">
      <alignment vertical="center"/>
    </xf>
    <xf numFmtId="0" fontId="6" borderId="11" applyNumberFormat="1" applyFont="1" applyFill="0" applyBorder="1" applyAlignment="1" applyProtection="0">
      <alignment horizontal="center" vertical="center" wrapText="1"/>
    </xf>
    <xf numFmtId="0" fontId="3" borderId="21" applyNumberFormat="0" applyFont="1" applyFill="0" applyBorder="1" applyAlignment="1" applyProtection="0">
      <alignment vertical="bottom"/>
    </xf>
    <xf numFmtId="0" fontId="6" borderId="16" applyNumberFormat="1" applyFont="1" applyFill="0" applyBorder="1" applyAlignment="1" applyProtection="0">
      <alignment horizontal="left" vertical="center" wrapText="1"/>
    </xf>
    <xf numFmtId="1" fontId="6" borderId="16" applyNumberFormat="1" applyFont="1" applyFill="0" applyBorder="1" applyAlignment="1" applyProtection="0">
      <alignment horizontal="left" vertical="center" wrapText="1"/>
    </xf>
    <xf numFmtId="60" fontId="6" borderId="16" applyNumberFormat="1" applyFont="1" applyFill="0" applyBorder="1" applyAlignment="1" applyProtection="0">
      <alignment horizontal="center" vertical="center" wrapText="1"/>
    </xf>
    <xf numFmtId="61" fontId="12" borderId="16" applyNumberFormat="1" applyFont="1" applyFill="0" applyBorder="1" applyAlignment="1" applyProtection="0">
      <alignment horizontal="center" vertical="center" wrapText="1"/>
    </xf>
    <xf numFmtId="0" fontId="3" applyNumberFormat="1" applyFont="1" applyFill="0" applyBorder="0" applyAlignment="1" applyProtection="0">
      <alignment vertical="bottom"/>
    </xf>
    <xf numFmtId="0" fontId="6" borderId="16" applyNumberFormat="1" applyFont="1" applyFill="0" applyBorder="1" applyAlignment="1" applyProtection="0">
      <alignment horizontal="left" vertical="top"/>
    </xf>
    <xf numFmtId="1" fontId="6" borderId="20" applyNumberFormat="1" applyFont="1" applyFill="0" applyBorder="1" applyAlignment="1" applyProtection="0">
      <alignment horizontal="left" vertical="top"/>
    </xf>
    <xf numFmtId="1" fontId="6" borderId="16" applyNumberFormat="1" applyFont="1" applyFill="0" applyBorder="1" applyAlignment="1" applyProtection="0">
      <alignment horizontal="left" vertical="top"/>
    </xf>
    <xf numFmtId="1" fontId="11" borderId="14" applyNumberFormat="1" applyFont="1" applyFill="0" applyBorder="1" applyAlignment="1" applyProtection="0">
      <alignment vertical="center" wrapText="1"/>
    </xf>
    <xf numFmtId="3" fontId="6" borderId="22" applyNumberFormat="1" applyFont="1" applyFill="0" applyBorder="1" applyAlignment="1" applyProtection="0">
      <alignment horizontal="right" vertical="center" wrapText="1"/>
    </xf>
    <xf numFmtId="1" fontId="6" borderId="23" applyNumberFormat="1" applyFont="1" applyFill="0" applyBorder="1" applyAlignment="1" applyProtection="0">
      <alignment vertical="center" wrapText="1"/>
    </xf>
    <xf numFmtId="0" fontId="3" applyNumberFormat="1" applyFont="1" applyFill="0" applyBorder="0" applyAlignment="1" applyProtection="0">
      <alignment vertical="bottom"/>
    </xf>
    <xf numFmtId="0" fontId="6" borderId="11" applyNumberFormat="1" applyFont="1" applyFill="0" applyBorder="1" applyAlignment="1" applyProtection="0">
      <alignment horizontal="left" vertical="center"/>
    </xf>
    <xf numFmtId="3" fontId="6" borderId="24" applyNumberFormat="1" applyFont="1" applyFill="0" applyBorder="1" applyAlignment="1" applyProtection="0">
      <alignment horizontal="right" vertical="center" wrapText="1"/>
    </xf>
    <xf numFmtId="1" fontId="6" borderId="16" applyNumberFormat="1" applyFont="1" applyFill="0" applyBorder="1" applyAlignment="1" applyProtection="0">
      <alignment vertical="top"/>
    </xf>
    <xf numFmtId="0" fontId="3" applyNumberFormat="1" applyFont="1" applyFill="0" applyBorder="0" applyAlignment="1" applyProtection="0">
      <alignment vertical="bottom"/>
    </xf>
    <xf numFmtId="1" fontId="6" borderId="20" applyNumberFormat="1" applyFont="1" applyFill="0" applyBorder="1" applyAlignment="1" applyProtection="0">
      <alignment horizontal="left" vertical="top" wrapText="1"/>
    </xf>
    <xf numFmtId="1" fontId="6" borderId="1" applyNumberFormat="1" applyFont="1" applyFill="0" applyBorder="1" applyAlignment="1" applyProtection="0">
      <alignment vertical="top"/>
    </xf>
    <xf numFmtId="3" fontId="6" borderId="14" applyNumberFormat="1" applyFont="1" applyFill="0" applyBorder="1" applyAlignment="1" applyProtection="0">
      <alignment vertical="center" wrapText="1"/>
    </xf>
    <xf numFmtId="0" fontId="11" borderId="14" applyNumberFormat="1" applyFont="1" applyFill="0" applyBorder="1" applyAlignment="1" applyProtection="0">
      <alignment horizontal="left" vertical="center"/>
    </xf>
    <xf numFmtId="0" fontId="6" borderId="14" applyNumberFormat="0" applyFont="1" applyFill="0" applyBorder="1" applyAlignment="1" applyProtection="0">
      <alignment horizontal="center" vertical="center" wrapText="1"/>
    </xf>
    <xf numFmtId="0" fontId="11" borderId="14" applyNumberFormat="0" applyFont="1" applyFill="0" applyBorder="1" applyAlignment="1" applyProtection="0">
      <alignment horizontal="left" vertical="center"/>
    </xf>
    <xf numFmtId="1" fontId="11" borderId="14" applyNumberFormat="1" applyFont="1" applyFill="0" applyBorder="1" applyAlignment="1" applyProtection="0">
      <alignment horizontal="left" vertical="center"/>
    </xf>
    <xf numFmtId="1" fontId="6" borderId="14" applyNumberFormat="1" applyFont="1" applyFill="0" applyBorder="1" applyAlignment="1" applyProtection="0">
      <alignment vertical="center"/>
    </xf>
    <xf numFmtId="1" fontId="6" borderId="16" applyNumberFormat="1" applyFont="1" applyFill="0" applyBorder="1" applyAlignment="1" applyProtection="0">
      <alignment vertical="center"/>
    </xf>
    <xf numFmtId="1" fontId="5" borderId="21" applyNumberFormat="1" applyFont="1" applyFill="0" applyBorder="1" applyAlignment="1" applyProtection="0">
      <alignment vertical="center"/>
    </xf>
    <xf numFmtId="1" fontId="6" borderId="21" applyNumberFormat="1" applyFont="1" applyFill="0" applyBorder="1" applyAlignment="1" applyProtection="0">
      <alignment horizontal="center" vertical="center" wrapText="1"/>
    </xf>
    <xf numFmtId="1" fontId="6" borderId="21" applyNumberFormat="1" applyFont="1" applyFill="0" applyBorder="1" applyAlignment="1" applyProtection="0">
      <alignment vertical="center" wrapText="1"/>
    </xf>
    <xf numFmtId="1" fontId="5" borderId="16" applyNumberFormat="1" applyFont="1" applyFill="0" applyBorder="1" applyAlignment="1" applyProtection="0">
      <alignment vertical="center"/>
    </xf>
    <xf numFmtId="62" fontId="6" borderId="11" applyNumberFormat="1" applyFont="1" applyFill="0" applyBorder="1" applyAlignment="1" applyProtection="0">
      <alignment horizontal="center" vertical="center" wrapText="1"/>
    </xf>
    <xf numFmtId="62" fontId="6" borderId="14" applyNumberFormat="1" applyFont="1" applyFill="0" applyBorder="1" applyAlignment="1" applyProtection="0">
      <alignment horizontal="center" vertical="center" wrapText="1"/>
    </xf>
    <xf numFmtId="1" fontId="6" borderId="14" applyNumberFormat="1" applyFont="1" applyFill="0" applyBorder="1" applyAlignment="1" applyProtection="0">
      <alignment horizontal="left" vertical="center"/>
    </xf>
    <xf numFmtId="0" fontId="12" borderId="16" applyNumberFormat="1" applyFont="1" applyFill="0" applyBorder="1" applyAlignment="1" applyProtection="0">
      <alignment horizontal="left" vertical="center"/>
    </xf>
    <xf numFmtId="1" fontId="12" borderId="16" applyNumberFormat="1" applyFont="1" applyFill="0" applyBorder="1" applyAlignment="1" applyProtection="0">
      <alignment horizontal="left" vertical="center"/>
    </xf>
    <xf numFmtId="1" fontId="6" borderId="16" applyNumberFormat="1" applyFont="1" applyFill="0" applyBorder="1" applyAlignment="1" applyProtection="0">
      <alignment vertical="center" wrapText="1"/>
    </xf>
    <xf numFmtId="1" fontId="6" borderId="16" applyNumberFormat="1" applyFont="1" applyFill="0" applyBorder="1" applyAlignment="1" applyProtection="0">
      <alignment horizontal="center" vertical="center" wrapText="1"/>
    </xf>
    <xf numFmtId="0" fontId="12" borderId="16" applyNumberFormat="1" applyFont="1" applyFill="0" applyBorder="1" applyAlignment="1" applyProtection="0">
      <alignment horizontal="center" vertical="center" wrapText="1"/>
    </xf>
    <xf numFmtId="1" fontId="12" borderId="16" applyNumberFormat="1" applyFont="1" applyFill="0" applyBorder="1" applyAlignment="1" applyProtection="0">
      <alignment horizontal="center" vertical="center" wrapText="1"/>
    </xf>
    <xf numFmtId="1" fontId="3" borderId="16" applyNumberFormat="1" applyFont="1" applyFill="0" applyBorder="1" applyAlignment="1" applyProtection="0">
      <alignment vertical="center" wrapText="1"/>
    </xf>
    <xf numFmtId="60" fontId="6" borderId="16" applyNumberFormat="1" applyFont="1" applyFill="0" applyBorder="1" applyAlignment="1" applyProtection="0">
      <alignment vertical="center" wrapText="1"/>
    </xf>
    <xf numFmtId="0" fontId="6" borderId="16" applyNumberFormat="1" applyFont="1" applyFill="0" applyBorder="1" applyAlignment="1" applyProtection="0">
      <alignment vertical="center"/>
    </xf>
    <xf numFmtId="61" fontId="6" borderId="16" applyNumberFormat="1" applyFont="1" applyFill="0" applyBorder="1" applyAlignment="1" applyProtection="0">
      <alignment horizontal="left" vertical="center"/>
    </xf>
    <xf numFmtId="61" fontId="6" borderId="16" applyNumberFormat="1" applyFont="1" applyFill="0" applyBorder="1" applyAlignment="1" applyProtection="0">
      <alignment horizontal="center" vertical="center"/>
    </xf>
    <xf numFmtId="61" fontId="6" borderId="16" applyNumberFormat="1" applyFont="1" applyFill="0" applyBorder="1" applyAlignment="1" applyProtection="0">
      <alignment vertical="center"/>
    </xf>
    <xf numFmtId="61" fontId="12" borderId="16" applyNumberFormat="1" applyFont="1" applyFill="0" applyBorder="1" applyAlignment="1" applyProtection="0">
      <alignment horizontal="left" vertical="center"/>
    </xf>
    <xf numFmtId="61" fontId="12" borderId="16" applyNumberFormat="1" applyFont="1" applyFill="0" applyBorder="1" applyAlignment="1" applyProtection="0">
      <alignment horizontal="center" vertical="center"/>
    </xf>
    <xf numFmtId="60" fontId="13" borderId="16" applyNumberFormat="1" applyFont="1" applyFill="0" applyBorder="1" applyAlignment="1" applyProtection="0">
      <alignment horizontal="center" vertical="center"/>
    </xf>
    <xf numFmtId="60" fontId="6" borderId="16" applyNumberFormat="1" applyFont="1" applyFill="0" applyBorder="1" applyAlignment="1" applyProtection="0">
      <alignment vertical="center"/>
    </xf>
    <xf numFmtId="60" fontId="13" borderId="16" applyNumberFormat="1" applyFont="1" applyFill="0" applyBorder="1" applyAlignment="1" applyProtection="0">
      <alignment vertical="center"/>
    </xf>
    <xf numFmtId="60" fontId="6" borderId="16" applyNumberFormat="1" applyFont="1" applyFill="0" applyBorder="1" applyAlignment="1" applyProtection="0">
      <alignment horizontal="center" vertical="center"/>
    </xf>
    <xf numFmtId="0" fontId="6" borderId="16" applyNumberFormat="1" applyFont="1" applyFill="0" applyBorder="1" applyAlignment="1" applyProtection="0">
      <alignment horizontal="center" vertical="center"/>
    </xf>
    <xf numFmtId="0" fontId="6" borderId="16" applyNumberFormat="1" applyFont="1" applyFill="0" applyBorder="1" applyAlignment="1" applyProtection="0">
      <alignment horizontal="center" vertical="top"/>
    </xf>
    <xf numFmtId="1" fontId="6" borderId="16" applyNumberFormat="1" applyFont="1" applyFill="0" applyBorder="1" applyAlignment="1" applyProtection="0">
      <alignment horizontal="center" vertical="top"/>
    </xf>
    <xf numFmtId="0" fontId="6" borderId="16" applyNumberFormat="1" applyFont="1" applyFill="0" applyBorder="1" applyAlignment="1" applyProtection="0">
      <alignment vertical="top" wrapText="1"/>
    </xf>
    <xf numFmtId="1" fontId="3" borderId="16" applyNumberFormat="1" applyFont="1" applyFill="0" applyBorder="1" applyAlignment="1" applyProtection="0">
      <alignment vertical="top" wrapText="1"/>
    </xf>
    <xf numFmtId="1" fontId="3" borderId="16" applyNumberFormat="1" applyFont="1" applyFill="0" applyBorder="1" applyAlignment="1" applyProtection="0">
      <alignment horizontal="left" vertical="top" wrapText="1"/>
    </xf>
    <xf numFmtId="0" fontId="3" applyNumberFormat="1" applyFont="1" applyFill="0" applyBorder="0" applyAlignment="1" applyProtection="0">
      <alignment vertical="bottom"/>
    </xf>
    <xf numFmtId="1" fontId="3" borderId="16" applyNumberFormat="1" applyFont="1" applyFill="0" applyBorder="1" applyAlignment="1" applyProtection="0">
      <alignment horizontal="center" vertical="top" wrapText="1"/>
    </xf>
    <xf numFmtId="1" fontId="9" borderId="16" applyNumberFormat="1" applyFont="1" applyFill="0" applyBorder="1" applyAlignment="1" applyProtection="0">
      <alignment horizontal="left" vertical="center" wrapText="1"/>
    </xf>
    <xf numFmtId="0" fontId="14" borderId="25" applyNumberFormat="1" applyFont="1" applyFill="0" applyBorder="1" applyAlignment="1" applyProtection="0">
      <alignment horizontal="center" vertical="center" wrapText="1"/>
    </xf>
    <xf numFmtId="1" fontId="14" borderId="16" applyNumberFormat="1" applyFont="1" applyFill="0" applyBorder="1" applyAlignment="1" applyProtection="0">
      <alignment horizontal="center" vertical="center" wrapText="1"/>
    </xf>
    <xf numFmtId="1" fontId="14" borderId="26" applyNumberFormat="1" applyFont="1" applyFill="0" applyBorder="1" applyAlignment="1" applyProtection="0">
      <alignment horizontal="center" vertical="center" wrapText="1"/>
    </xf>
    <xf numFmtId="1" fontId="9" borderId="16" applyNumberFormat="1" applyFont="1" applyFill="0" applyBorder="1" applyAlignment="1" applyProtection="0">
      <alignment horizontal="left" vertical="top" wrapText="1"/>
    </xf>
    <xf numFmtId="0" fontId="14" borderId="16" applyNumberFormat="1" applyFont="1" applyFill="0" applyBorder="1" applyAlignment="1" applyProtection="0">
      <alignment horizontal="left" vertical="top" wrapText="1"/>
    </xf>
    <xf numFmtId="1" fontId="14" borderId="16" applyNumberFormat="1" applyFont="1" applyFill="0" applyBorder="1" applyAlignment="1" applyProtection="0">
      <alignment horizontal="left" vertical="top" wrapText="1"/>
    </xf>
    <xf numFmtId="63" fontId="14" borderId="16" applyNumberFormat="1" applyFont="1" applyFill="0" applyBorder="1" applyAlignment="1" applyProtection="0">
      <alignment horizontal="center" vertical="top" wrapText="1"/>
    </xf>
    <xf numFmtId="1" fontId="14" borderId="16" applyNumberFormat="1" applyFont="1" applyFill="0" applyBorder="1" applyAlignment="1" applyProtection="0">
      <alignment horizontal="center" vertical="top" wrapText="1"/>
    </xf>
    <xf numFmtId="61" fontId="14" borderId="16" applyNumberFormat="1" applyFont="1" applyFill="0" applyBorder="1" applyAlignment="1" applyProtection="0">
      <alignment horizontal="left" vertical="top" wrapText="1"/>
    </xf>
    <xf numFmtId="61" fontId="9" borderId="16" applyNumberFormat="1" applyFont="1" applyFill="0" applyBorder="1" applyAlignment="1" applyProtection="0">
      <alignment vertical="bottom"/>
    </xf>
    <xf numFmtId="0" fontId="14" borderId="25" applyNumberFormat="1" applyFont="1" applyFill="0" applyBorder="1" applyAlignment="1" applyProtection="0">
      <alignment horizontal="center" vertical="center"/>
    </xf>
    <xf numFmtId="0" fontId="14" borderId="16" applyNumberFormat="1" applyFont="1" applyFill="0" applyBorder="1" applyAlignment="1" applyProtection="0">
      <alignment horizontal="center" vertical="center"/>
    </xf>
    <xf numFmtId="1" fontId="14" borderId="16" applyNumberFormat="1" applyFont="1" applyFill="0" applyBorder="1" applyAlignment="1" applyProtection="0">
      <alignment vertical="bottom"/>
    </xf>
    <xf numFmtId="0" fontId="14" borderId="26" applyNumberFormat="1" applyFont="1" applyFill="0" applyBorder="1" applyAlignment="1" applyProtection="0">
      <alignment horizontal="center" vertical="center"/>
    </xf>
    <xf numFmtId="1" fontId="14" borderId="26" applyNumberFormat="1" applyFont="1" applyFill="0" applyBorder="1" applyAlignment="1" applyProtection="0">
      <alignment vertical="bottom"/>
    </xf>
    <xf numFmtId="0" fontId="14" borderId="16" applyNumberFormat="1" applyFont="1" applyFill="0" applyBorder="1" applyAlignment="1" applyProtection="0">
      <alignment horizontal="center" vertical="top"/>
    </xf>
    <xf numFmtId="0" fontId="14" borderId="16" applyNumberFormat="1" applyFont="1" applyFill="0" applyBorder="1" applyAlignment="1" applyProtection="0">
      <alignment vertical="top"/>
    </xf>
    <xf numFmtId="60" fontId="14" borderId="16" applyNumberFormat="1" applyFont="1" applyFill="0" applyBorder="1" applyAlignment="1" applyProtection="0">
      <alignment vertical="top" wrapText="1"/>
    </xf>
    <xf numFmtId="9" fontId="14" borderId="16" applyNumberFormat="1" applyFont="1" applyFill="0" applyBorder="1" applyAlignment="1" applyProtection="0">
      <alignment horizontal="center" vertical="top" wrapText="1"/>
    </xf>
    <xf numFmtId="61" fontId="14" borderId="16" applyNumberFormat="1" applyFont="1" applyFill="0" applyBorder="1" applyAlignment="1" applyProtection="0">
      <alignment vertical="top" wrapText="1"/>
    </xf>
    <xf numFmtId="61" fontId="15" borderId="16" applyNumberFormat="1" applyFont="1" applyFill="0" applyBorder="1" applyAlignment="1" applyProtection="0">
      <alignment vertical="top" wrapText="1"/>
    </xf>
    <xf numFmtId="60" fontId="16" borderId="16" applyNumberFormat="1" applyFont="1" applyFill="0" applyBorder="1" applyAlignment="1" applyProtection="0">
      <alignment vertical="top" wrapText="1"/>
    </xf>
    <xf numFmtId="0" fontId="3" applyNumberFormat="1" applyFont="1" applyFill="0" applyBorder="0" applyAlignment="1" applyProtection="0">
      <alignment vertical="bottom"/>
    </xf>
    <xf numFmtId="1" fontId="6" borderId="18" applyNumberFormat="1" applyFont="1" applyFill="0" applyBorder="1" applyAlignment="1" applyProtection="0">
      <alignment vertical="center"/>
    </xf>
    <xf numFmtId="3" fontId="6" borderId="18" applyNumberFormat="1" applyFont="1" applyFill="0" applyBorder="1" applyAlignment="1" applyProtection="0">
      <alignment horizontal="righ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4.xml.rels><?xml version="1.0" encoding="UTF-8" standalone="yes"?><Relationships xmlns="http://schemas.openxmlformats.org/package/2006/relationships"><Relationship Id="rId1"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2.png"/></Relationships>

</file>

<file path=xl/drawings/_rels/drawing6.xml.rels><?xml version="1.0" encoding="UTF-8" standalone="yes"?><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7.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5"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8"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11"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14"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xdr:twoCellAnchor>
    <xdr:from>
      <xdr:col>7</xdr:col>
      <xdr:colOff>819150</xdr:colOff>
      <xdr:row>1</xdr:row>
      <xdr:rowOff>142875</xdr:rowOff>
    </xdr:from>
    <xdr:to>
      <xdr:col>7</xdr:col>
      <xdr:colOff>1114425</xdr:colOff>
      <xdr:row>4</xdr:row>
      <xdr:rowOff>155575</xdr:rowOff>
    </xdr:to>
    <xdr:pic>
      <xdr:nvPicPr>
        <xdr:cNvPr id="17" name="image2.png" descr="lightbulb"/>
        <xdr:cNvPicPr/>
      </xdr:nvPicPr>
      <xdr:blipFill>
        <a:blip r:embed="rId1">
          <a:extLst/>
        </a:blip>
        <a:stretch>
          <a:fillRect/>
        </a:stretch>
      </xdr:blipFill>
      <xdr:spPr>
        <a:xfrm>
          <a:off x="5924550" y="400050"/>
          <a:ext cx="295275" cy="571500"/>
        </a:xfrm>
        <a:prstGeom prst="rect">
          <a:avLst/>
        </a:prstGeom>
        <a:ln w="12700" cap="flat">
          <a:noFill/>
          <a:miter lim="400000"/>
        </a:ln>
        <a:effectLst/>
      </xdr:spPr>
    </xdr:pic>
    <xdr:clientData/>
  </xdr:twoCellAnchor>
  <xdr:twoCellAnchor>
    <xdr:from>
      <xdr:col>0</xdr:col>
      <xdr:colOff>0</xdr:colOff>
      <xdr:row>0</xdr:row>
      <xdr:rowOff>0</xdr:rowOff>
    </xdr:from>
    <xdr:to>
      <xdr:col>0</xdr:col>
      <xdr:colOff>1270</xdr:colOff>
      <xdr:row>0</xdr:row>
      <xdr:rowOff>1270</xdr:rowOff>
    </xdr:to>
    <xdr:pic>
      <xdr:nvPicPr>
        <xdr:cNvPr id="18" name="image1.png"/>
        <xdr:cNvPicPr/>
      </xdr:nvPicPr>
      <xdr:blipFill>
        <a:blip r:embed="rId2">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2"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dimension ref="A1:N16"/>
  <sheetViews>
    <sheetView workbookViewId="0" showGridLines="0" defaultGridColor="1"/>
  </sheetViews>
  <sheetFormatPr defaultColWidth="6.625" defaultRowHeight="12.75" customHeight="1" outlineLevelRow="0" outlineLevelCol="0"/>
  <cols>
    <col min="1" max="1" width="2.875" style="1" customWidth="1"/>
    <col min="2" max="2" width="1.5" style="1" customWidth="1"/>
    <col min="3" max="3" width="7.75" style="1" customWidth="1"/>
    <col min="4" max="4" width="1.5" style="1" customWidth="1"/>
    <col min="5" max="5" width="27.25" style="1" customWidth="1"/>
    <col min="6" max="6" width="1.5" style="1" customWidth="1"/>
    <col min="7" max="7" width="9.375" style="1" customWidth="1"/>
    <col min="8" max="8" width="1.5" style="1" customWidth="1"/>
    <col min="9" max="9" width="9.375" style="1" customWidth="1"/>
    <col min="10" max="10" width="1.5" style="1" customWidth="1"/>
    <col min="11" max="11" width="3.625" style="1" customWidth="1"/>
    <col min="12" max="12" width="3.625" style="1" customWidth="1"/>
    <col min="13" max="13" width="3.625" style="1" customWidth="1"/>
    <col min="14" max="14" width="3.625" style="1" customWidth="1"/>
    <col min="15" max="256" width="6.625" style="1" customWidth="1"/>
  </cols>
  <sheetData>
    <row r="1" ht="21" customHeight="1">
      <c r="A1" s="2"/>
      <c r="B1" t="s" s="3">
        <v>0</v>
      </c>
      <c r="C1" s="4"/>
      <c r="D1" s="4"/>
      <c r="E1" s="4"/>
      <c r="F1" s="4"/>
      <c r="G1" s="4"/>
      <c r="H1" s="4"/>
      <c r="I1" s="4"/>
      <c r="J1" s="5"/>
      <c r="K1" s="6"/>
      <c r="L1" s="6"/>
      <c r="M1" s="6"/>
      <c r="N1" s="7"/>
    </row>
    <row r="2" ht="18" customHeight="1">
      <c r="A2" s="2"/>
      <c r="B2" s="8"/>
      <c r="C2" t="s" s="9">
        <v>1</v>
      </c>
      <c r="D2" s="10"/>
      <c r="E2" t="s" s="9">
        <v>2</v>
      </c>
      <c r="F2" s="11"/>
      <c r="G2" t="s" s="9">
        <v>3</v>
      </c>
      <c r="H2" s="10"/>
      <c r="I2" t="s" s="9">
        <v>4</v>
      </c>
      <c r="J2" s="12"/>
      <c r="K2" s="13"/>
      <c r="L2" s="13"/>
      <c r="M2" s="13"/>
      <c r="N2" s="14"/>
    </row>
    <row r="3" ht="18" customHeight="1">
      <c r="A3" s="2"/>
      <c r="B3" s="15"/>
      <c r="C3" s="16">
        <v>39244</v>
      </c>
      <c r="D3" s="17"/>
      <c r="E3" t="s" s="18">
        <v>5</v>
      </c>
      <c r="F3" s="19"/>
      <c r="G3" s="20">
        <v>20685</v>
      </c>
      <c r="H3" s="20"/>
      <c r="I3" s="19"/>
      <c r="J3" s="21"/>
      <c r="K3" s="22"/>
      <c r="L3" s="22"/>
      <c r="M3" s="22"/>
      <c r="N3" s="23"/>
    </row>
    <row r="4" ht="18" customHeight="1">
      <c r="A4" s="2"/>
      <c r="B4" s="24"/>
      <c r="C4" s="25"/>
      <c r="D4" s="26"/>
      <c r="E4" t="s" s="27">
        <v>6</v>
      </c>
      <c r="F4" s="28"/>
      <c r="G4" s="29">
        <v>315</v>
      </c>
      <c r="H4" s="29"/>
      <c r="I4" s="28"/>
      <c r="J4" s="30"/>
      <c r="K4" s="22"/>
      <c r="L4" s="22"/>
      <c r="M4" s="22"/>
      <c r="N4" s="23"/>
    </row>
    <row r="5" ht="18" customHeight="1">
      <c r="A5" s="2"/>
      <c r="B5" s="24"/>
      <c r="C5" s="26"/>
      <c r="D5" s="26"/>
      <c r="E5" t="s" s="31">
        <v>7</v>
      </c>
      <c r="F5" s="32"/>
      <c r="G5" s="28"/>
      <c r="H5" s="28"/>
      <c r="I5" s="29">
        <v>21000</v>
      </c>
      <c r="J5" s="33"/>
      <c r="K5" s="34"/>
      <c r="L5" s="34"/>
      <c r="M5" s="34"/>
      <c r="N5" s="35"/>
    </row>
    <row r="6" ht="57" customHeight="1">
      <c r="A6" s="2"/>
      <c r="B6" s="24"/>
      <c r="C6" s="26"/>
      <c r="D6" s="26"/>
      <c r="E6" t="s" s="36">
        <v>8</v>
      </c>
      <c r="F6" s="28"/>
      <c r="G6" s="28"/>
      <c r="H6" s="28"/>
      <c r="I6" s="28"/>
      <c r="J6" s="30"/>
      <c r="K6" s="22"/>
      <c r="L6" s="22"/>
      <c r="M6" s="22"/>
      <c r="N6" s="23"/>
    </row>
    <row r="7" ht="18" customHeight="1">
      <c r="A7" s="2"/>
      <c r="B7" s="24"/>
      <c r="C7" s="26"/>
      <c r="D7" s="26"/>
      <c r="E7" s="28"/>
      <c r="F7" s="28"/>
      <c r="G7" s="28"/>
      <c r="H7" s="28"/>
      <c r="I7" s="28"/>
      <c r="J7" s="30"/>
      <c r="K7" s="34"/>
      <c r="L7" s="34"/>
      <c r="M7" s="34"/>
      <c r="N7" s="35"/>
    </row>
    <row r="8" ht="18" customHeight="1">
      <c r="A8" s="2"/>
      <c r="B8" s="24"/>
      <c r="C8" s="25">
        <v>39244</v>
      </c>
      <c r="D8" s="26"/>
      <c r="E8" t="s" s="31">
        <v>9</v>
      </c>
      <c r="F8" s="28"/>
      <c r="G8" s="29">
        <v>2820</v>
      </c>
      <c r="H8" s="29"/>
      <c r="I8" s="28"/>
      <c r="J8" s="30"/>
      <c r="K8" s="6"/>
      <c r="L8" s="6"/>
      <c r="M8" s="6"/>
      <c r="N8" s="7"/>
    </row>
    <row r="9" ht="18" customHeight="1">
      <c r="A9" s="2"/>
      <c r="B9" s="24"/>
      <c r="C9" s="25"/>
      <c r="D9" s="26"/>
      <c r="E9" t="s" s="27">
        <v>6</v>
      </c>
      <c r="F9" s="28"/>
      <c r="G9" s="29">
        <v>120</v>
      </c>
      <c r="H9" s="29"/>
      <c r="I9" s="28"/>
      <c r="J9" s="30"/>
      <c r="K9" s="6"/>
      <c r="L9" s="6"/>
      <c r="M9" s="6"/>
      <c r="N9" s="7"/>
    </row>
    <row r="10" ht="18" customHeight="1">
      <c r="A10" s="2"/>
      <c r="B10" s="24"/>
      <c r="C10" s="37"/>
      <c r="D10" s="26"/>
      <c r="E10" t="s" s="31">
        <v>7</v>
      </c>
      <c r="F10" s="28"/>
      <c r="G10" s="28"/>
      <c r="H10" s="28"/>
      <c r="I10" s="29">
        <v>3000</v>
      </c>
      <c r="J10" s="33"/>
      <c r="K10" s="38"/>
      <c r="L10" s="39"/>
      <c r="M10" s="39"/>
      <c r="N10" s="39"/>
    </row>
    <row r="11" ht="57" customHeight="1">
      <c r="A11" s="2"/>
      <c r="B11" s="24"/>
      <c r="C11" s="26"/>
      <c r="D11" s="26"/>
      <c r="E11" t="s" s="36">
        <v>10</v>
      </c>
      <c r="F11" s="28"/>
      <c r="G11" s="28"/>
      <c r="H11" s="28"/>
      <c r="I11" s="28"/>
      <c r="J11" s="30"/>
      <c r="K11" s="6"/>
      <c r="L11" s="6"/>
      <c r="M11" s="6"/>
      <c r="N11" s="7"/>
    </row>
    <row r="12" ht="18" customHeight="1">
      <c r="A12" s="2"/>
      <c r="B12" s="24"/>
      <c r="C12" s="26"/>
      <c r="D12" s="26"/>
      <c r="E12" s="28"/>
      <c r="F12" s="28"/>
      <c r="G12" s="28"/>
      <c r="H12" s="28"/>
      <c r="I12" s="28"/>
      <c r="J12" s="30"/>
      <c r="K12" s="34"/>
      <c r="L12" s="34"/>
      <c r="M12" s="34"/>
      <c r="N12" s="35"/>
    </row>
    <row r="13" ht="18" customHeight="1">
      <c r="A13" s="2"/>
      <c r="B13" s="24"/>
      <c r="C13" s="25">
        <v>39258</v>
      </c>
      <c r="D13" s="26"/>
      <c r="E13" t="s" s="40">
        <v>5</v>
      </c>
      <c r="F13" s="28"/>
      <c r="G13" s="28">
        <v>2820</v>
      </c>
      <c r="H13" s="28"/>
      <c r="I13" s="28"/>
      <c r="J13" s="30"/>
      <c r="K13" s="34"/>
      <c r="L13" s="34"/>
      <c r="M13" s="34"/>
      <c r="N13" s="35"/>
    </row>
    <row r="14" ht="18" customHeight="1">
      <c r="A14" s="2"/>
      <c r="B14" s="24"/>
      <c r="C14" s="37"/>
      <c r="D14" s="26"/>
      <c r="E14" t="s" s="31">
        <v>9</v>
      </c>
      <c r="F14" s="28"/>
      <c r="G14" s="28"/>
      <c r="H14" s="28"/>
      <c r="I14" s="29">
        <v>2820</v>
      </c>
      <c r="J14" s="33"/>
      <c r="K14" s="38"/>
      <c r="L14" s="39"/>
      <c r="M14" s="39"/>
      <c r="N14" s="39"/>
    </row>
    <row r="15" ht="57" customHeight="1">
      <c r="A15" s="2"/>
      <c r="B15" s="24"/>
      <c r="C15" s="26"/>
      <c r="D15" s="26"/>
      <c r="E15" t="s" s="36">
        <v>11</v>
      </c>
      <c r="F15" s="28"/>
      <c r="G15" s="28"/>
      <c r="H15" s="28"/>
      <c r="I15" s="28"/>
      <c r="J15" s="30"/>
      <c r="K15" s="6"/>
      <c r="L15" s="6"/>
      <c r="M15" s="6"/>
      <c r="N15" s="7"/>
    </row>
    <row r="16" ht="9.75" customHeight="1">
      <c r="A16" s="2"/>
      <c r="B16" s="41"/>
      <c r="C16" s="42"/>
      <c r="D16" s="42"/>
      <c r="E16" s="43"/>
      <c r="F16" s="43"/>
      <c r="G16" s="43"/>
      <c r="H16" s="43"/>
      <c r="I16" s="43"/>
      <c r="J16" s="44"/>
      <c r="K16" s="34"/>
      <c r="L16" s="34"/>
      <c r="M16" s="34"/>
      <c r="N16" s="35"/>
    </row>
  </sheetData>
  <mergeCells count="1">
    <mergeCell ref="B1:J1"/>
  </mergeCells>
  <pageMargins left="0.75" right="0.75" top="1" bottom="1" header="0.5" footer="0.5"/>
  <pageSetup firstPageNumber="1" fitToHeight="1" fitToWidth="1" scale="100" useFirstPageNumber="0" orientation="portrait" pageOrder="downThenOver"/>
  <headerFooter>
    <oddHeader>&amp;R&amp;"Arial Bold,Regular"&amp;12&amp;K000000	&amp;20B-07.02</oddHeader>
  </headerFooter>
  <drawing r:id="rId1"/>
  <legacyDrawing r:id="rId2"/>
</worksheet>
</file>

<file path=xl/worksheets/sheet2.xml><?xml version="1.0" encoding="utf-8"?>
<worksheet xmlns:r="http://schemas.openxmlformats.org/officeDocument/2006/relationships" xmlns="http://schemas.openxmlformats.org/spreadsheetml/2006/main">
  <dimension ref="A1:K21"/>
  <sheetViews>
    <sheetView workbookViewId="0" showGridLines="0" defaultGridColor="1"/>
  </sheetViews>
  <sheetFormatPr defaultColWidth="6.625" defaultRowHeight="12.75" customHeight="1" outlineLevelRow="0" outlineLevelCol="0"/>
  <cols>
    <col min="1" max="1" width="2.875" style="45" customWidth="1"/>
    <col min="2" max="2" width="1" style="45" customWidth="1"/>
    <col min="3" max="3" width="7.75" style="45" customWidth="1"/>
    <col min="4" max="4" width="1.5" style="45" customWidth="1"/>
    <col min="5" max="5" width="31.125" style="45" customWidth="1"/>
    <col min="6" max="6" width="1.5" style="45" customWidth="1"/>
    <col min="7" max="7" width="9.375" style="45" customWidth="1"/>
    <col min="8" max="8" width="1.5" style="45" customWidth="1"/>
    <col min="9" max="9" width="9.375" style="45" customWidth="1"/>
    <col min="10" max="10" width="1.125" style="45" customWidth="1"/>
    <col min="11" max="11" width="1" style="45" customWidth="1"/>
    <col min="12" max="256" width="6.625" style="45" customWidth="1"/>
  </cols>
  <sheetData>
    <row r="1" ht="57.75" customHeight="1">
      <c r="A1" t="s" s="46">
        <v>12</v>
      </c>
      <c r="B1" s="47"/>
      <c r="C1" t="s" s="48">
        <v>13</v>
      </c>
      <c r="D1" s="49"/>
      <c r="E1" s="49"/>
      <c r="F1" s="49"/>
      <c r="G1" s="49"/>
      <c r="H1" s="49"/>
      <c r="I1" s="49"/>
      <c r="J1" s="49"/>
      <c r="K1" s="49"/>
    </row>
    <row r="2" ht="15" customHeight="1">
      <c r="A2" s="50"/>
      <c r="B2" s="51"/>
      <c r="C2" s="51"/>
      <c r="D2" s="51"/>
      <c r="E2" s="51"/>
      <c r="F2" s="51"/>
      <c r="G2" s="51"/>
      <c r="H2" s="51"/>
      <c r="I2" s="51"/>
      <c r="J2" s="51"/>
      <c r="K2" s="47"/>
    </row>
    <row r="3" ht="21" customHeight="1">
      <c r="A3" t="s" s="52">
        <v>14</v>
      </c>
      <c r="B3" t="s" s="3">
        <v>0</v>
      </c>
      <c r="C3" s="53"/>
      <c r="D3" s="53"/>
      <c r="E3" s="53"/>
      <c r="F3" s="53"/>
      <c r="G3" s="53"/>
      <c r="H3" s="53"/>
      <c r="I3" s="53"/>
      <c r="J3" s="54"/>
      <c r="K3" s="7"/>
    </row>
    <row r="4" ht="18" customHeight="1">
      <c r="A4" s="55"/>
      <c r="B4" s="8"/>
      <c r="C4" t="s" s="9">
        <v>1</v>
      </c>
      <c r="D4" s="10"/>
      <c r="E4" t="s" s="9">
        <v>2</v>
      </c>
      <c r="F4" s="11"/>
      <c r="G4" t="s" s="9">
        <v>3</v>
      </c>
      <c r="H4" s="10"/>
      <c r="I4" t="s" s="9">
        <v>4</v>
      </c>
      <c r="J4" s="12"/>
      <c r="K4" s="14"/>
    </row>
    <row r="5" ht="18" customHeight="1">
      <c r="A5" s="55"/>
      <c r="B5" s="15"/>
      <c r="C5" t="s" s="56">
        <v>15</v>
      </c>
      <c r="D5" s="17"/>
      <c r="E5" t="s" s="18">
        <v>16</v>
      </c>
      <c r="F5" s="19"/>
      <c r="G5" s="20">
        <v>40000</v>
      </c>
      <c r="H5" s="20"/>
      <c r="I5" s="19"/>
      <c r="J5" s="21"/>
      <c r="K5" s="23"/>
    </row>
    <row r="6" ht="18" customHeight="1">
      <c r="A6" s="55"/>
      <c r="B6" s="24"/>
      <c r="C6" s="26"/>
      <c r="D6" s="26"/>
      <c r="E6" t="s" s="31">
        <v>9</v>
      </c>
      <c r="F6" s="32"/>
      <c r="G6" s="28"/>
      <c r="H6" s="28"/>
      <c r="I6" s="29">
        <v>40000</v>
      </c>
      <c r="J6" s="33"/>
      <c r="K6" s="35"/>
    </row>
    <row r="7" ht="57" customHeight="1">
      <c r="A7" s="55"/>
      <c r="B7" s="24"/>
      <c r="C7" s="26"/>
      <c r="D7" s="26"/>
      <c r="E7" t="s" s="36">
        <v>17</v>
      </c>
      <c r="F7" s="28"/>
      <c r="G7" s="28"/>
      <c r="H7" s="28"/>
      <c r="I7" s="28"/>
      <c r="J7" s="30"/>
      <c r="K7" s="23"/>
    </row>
    <row r="8" ht="9.75" customHeight="1">
      <c r="A8" s="55"/>
      <c r="B8" s="41"/>
      <c r="C8" s="42"/>
      <c r="D8" s="42"/>
      <c r="E8" s="43"/>
      <c r="F8" s="43"/>
      <c r="G8" s="43"/>
      <c r="H8" s="43"/>
      <c r="I8" s="43"/>
      <c r="J8" s="44"/>
      <c r="K8" s="35"/>
    </row>
    <row r="9" ht="14.25" customHeight="1">
      <c r="A9" s="50"/>
      <c r="B9" s="57"/>
      <c r="C9" s="57"/>
      <c r="D9" s="57"/>
      <c r="E9" s="57"/>
      <c r="F9" s="57"/>
      <c r="G9" s="57"/>
      <c r="H9" s="57"/>
      <c r="I9" s="57"/>
      <c r="J9" s="57"/>
      <c r="K9" s="47"/>
    </row>
    <row r="10" ht="15" customHeight="1">
      <c r="A10" s="50"/>
      <c r="B10" s="51"/>
      <c r="C10" s="51"/>
      <c r="D10" s="51"/>
      <c r="E10" s="51"/>
      <c r="F10" s="51"/>
      <c r="G10" s="51"/>
      <c r="H10" s="51"/>
      <c r="I10" s="51"/>
      <c r="J10" s="51"/>
      <c r="K10" s="47"/>
    </row>
    <row r="11" ht="21" customHeight="1">
      <c r="A11" t="s" s="52">
        <v>18</v>
      </c>
      <c r="B11" t="s" s="3">
        <v>0</v>
      </c>
      <c r="C11" s="53"/>
      <c r="D11" s="53"/>
      <c r="E11" s="53"/>
      <c r="F11" s="53"/>
      <c r="G11" s="53"/>
      <c r="H11" s="53"/>
      <c r="I11" s="53"/>
      <c r="J11" s="54"/>
      <c r="K11" s="7"/>
    </row>
    <row r="12" ht="18" customHeight="1">
      <c r="A12" s="55"/>
      <c r="B12" s="8"/>
      <c r="C12" t="s" s="9">
        <v>1</v>
      </c>
      <c r="D12" s="10"/>
      <c r="E12" t="s" s="9">
        <v>2</v>
      </c>
      <c r="F12" s="11"/>
      <c r="G12" t="s" s="9">
        <v>3</v>
      </c>
      <c r="H12" s="10"/>
      <c r="I12" t="s" s="9">
        <v>4</v>
      </c>
      <c r="J12" s="12"/>
      <c r="K12" s="14"/>
    </row>
    <row r="13" ht="18" customHeight="1">
      <c r="A13" s="55"/>
      <c r="B13" s="15"/>
      <c r="C13" t="s" s="56">
        <v>19</v>
      </c>
      <c r="D13" s="17"/>
      <c r="E13" t="s" s="18">
        <v>20</v>
      </c>
      <c r="F13" s="19"/>
      <c r="G13" s="20">
        <v>51000</v>
      </c>
      <c r="H13" s="20"/>
      <c r="I13" s="19"/>
      <c r="J13" s="21"/>
      <c r="K13" s="23"/>
    </row>
    <row r="14" ht="18" customHeight="1">
      <c r="A14" s="55"/>
      <c r="B14" s="24"/>
      <c r="C14" s="26"/>
      <c r="D14" s="26"/>
      <c r="E14" t="s" s="31">
        <v>16</v>
      </c>
      <c r="F14" s="32"/>
      <c r="G14" s="28"/>
      <c r="H14" s="28"/>
      <c r="I14" s="29">
        <v>51000</v>
      </c>
      <c r="J14" s="33"/>
      <c r="K14" s="35"/>
    </row>
    <row r="15" ht="57" customHeight="1">
      <c r="A15" s="55"/>
      <c r="B15" s="24"/>
      <c r="C15" s="26"/>
      <c r="D15" s="26"/>
      <c r="E15" t="s" s="36">
        <v>21</v>
      </c>
      <c r="F15" s="28"/>
      <c r="G15" s="28"/>
      <c r="H15" s="28"/>
      <c r="I15" s="28"/>
      <c r="J15" s="30"/>
      <c r="K15" s="23"/>
    </row>
    <row r="16" ht="9.75" customHeight="1">
      <c r="A16" s="55"/>
      <c r="B16" s="41"/>
      <c r="C16" s="42"/>
      <c r="D16" s="42"/>
      <c r="E16" s="43"/>
      <c r="F16" s="43"/>
      <c r="G16" s="43"/>
      <c r="H16" s="43"/>
      <c r="I16" s="43"/>
      <c r="J16" s="44"/>
      <c r="K16" s="35"/>
    </row>
    <row r="17" ht="24.75" customHeight="1">
      <c r="A17" s="50"/>
      <c r="B17" s="57"/>
      <c r="C17" s="57"/>
      <c r="D17" s="57"/>
      <c r="E17" s="57"/>
      <c r="F17" s="57"/>
      <c r="G17" s="57"/>
      <c r="H17" s="57"/>
      <c r="I17" s="57"/>
      <c r="J17" s="57"/>
      <c r="K17" s="47"/>
    </row>
    <row r="18" ht="19.5" customHeight="1">
      <c r="A18" t="s" s="46">
        <v>22</v>
      </c>
      <c r="B18" s="47"/>
      <c r="C18" t="s" s="58">
        <v>9</v>
      </c>
      <c r="D18" s="59"/>
      <c r="E18" s="59"/>
      <c r="F18" s="60">
        <v>2300000</v>
      </c>
      <c r="G18" s="60"/>
      <c r="H18" s="60"/>
      <c r="I18" s="59"/>
      <c r="J18" s="59"/>
      <c r="K18" s="59"/>
    </row>
    <row r="19" ht="19.5" customHeight="1">
      <c r="A19" s="47"/>
      <c r="B19" s="47"/>
      <c r="C19" t="s" s="58">
        <v>23</v>
      </c>
      <c r="D19" s="59"/>
      <c r="E19" s="59"/>
      <c r="F19" s="61">
        <v>69000</v>
      </c>
      <c r="G19" s="61"/>
      <c r="H19" s="61"/>
      <c r="I19" s="60">
        <f>F18-F19</f>
        <v>2231000</v>
      </c>
      <c r="J19" s="60"/>
      <c r="K19" s="60"/>
    </row>
    <row r="20" ht="24" customHeight="1">
      <c r="A20" s="47"/>
      <c r="B20" s="47"/>
      <c r="C20" s="47"/>
      <c r="D20" s="47"/>
      <c r="E20" s="47"/>
      <c r="F20" s="47"/>
      <c r="G20" s="47"/>
      <c r="H20" s="47"/>
      <c r="I20" s="47"/>
      <c r="J20" s="47"/>
      <c r="K20" s="47"/>
    </row>
    <row r="21" ht="44.25" customHeight="1">
      <c r="A21" t="s" s="46">
        <v>24</v>
      </c>
      <c r="B21" s="47"/>
      <c r="C21" s="49">
        <v>51000</v>
      </c>
      <c r="D21" s="49"/>
      <c r="E21" s="49"/>
      <c r="F21" s="49"/>
      <c r="G21" s="49"/>
      <c r="H21" s="49"/>
      <c r="I21" s="49"/>
      <c r="J21" s="49"/>
      <c r="K21" s="49"/>
    </row>
  </sheetData>
  <mergeCells count="9">
    <mergeCell ref="C21:K21"/>
    <mergeCell ref="C1:K1"/>
    <mergeCell ref="B3:J3"/>
    <mergeCell ref="B11:J11"/>
    <mergeCell ref="C18:E18"/>
    <mergeCell ref="F18:H18"/>
    <mergeCell ref="C19:E19"/>
    <mergeCell ref="F19:H19"/>
    <mergeCell ref="I19:K19"/>
  </mergeCells>
  <pageMargins left="0.75" right="0.75" top="1" bottom="1" header="0.5" footer="0.5"/>
  <pageSetup firstPageNumber="1" fitToHeight="1" fitToWidth="1" scale="100" useFirstPageNumber="0" orientation="portrait" pageOrder="downThenOver"/>
  <headerFooter>
    <oddHeader>&amp;R&amp;"Arial Bold,Regular"&amp;12&amp;K000000	&amp;20B-07.04</oddHeader>
  </headerFooter>
  <drawing r:id="rId1"/>
  <legacyDrawing r:id="rId2"/>
</worksheet>
</file>

<file path=xl/worksheets/sheet3.xml><?xml version="1.0" encoding="utf-8"?>
<worksheet xmlns:r="http://schemas.openxmlformats.org/officeDocument/2006/relationships" xmlns="http://schemas.openxmlformats.org/spreadsheetml/2006/main">
  <dimension ref="A1:K18"/>
  <sheetViews>
    <sheetView workbookViewId="0" showGridLines="0" defaultGridColor="1"/>
  </sheetViews>
  <sheetFormatPr defaultColWidth="6.625" defaultRowHeight="12.75" customHeight="1" outlineLevelRow="0" outlineLevelCol="0"/>
  <cols>
    <col min="1" max="1" width="2.875" style="62" customWidth="1"/>
    <col min="2" max="2" width="1" style="62" customWidth="1"/>
    <col min="3" max="3" width="7.75" style="62" customWidth="1"/>
    <col min="4" max="4" width="1.5" style="62" customWidth="1"/>
    <col min="5" max="5" width="31.125" style="62" customWidth="1"/>
    <col min="6" max="6" width="1.5" style="62" customWidth="1"/>
    <col min="7" max="7" width="9.375" style="62" customWidth="1"/>
    <col min="8" max="8" width="1.5" style="62" customWidth="1"/>
    <col min="9" max="9" width="9.375" style="62" customWidth="1"/>
    <col min="10" max="10" width="1.125" style="62" customWidth="1"/>
    <col min="11" max="11" width="1" style="62" customWidth="1"/>
    <col min="12" max="256" width="6.625" style="62" customWidth="1"/>
  </cols>
  <sheetData>
    <row r="1" ht="20.25" customHeight="1">
      <c r="A1" t="s" s="63">
        <v>25</v>
      </c>
      <c r="B1" s="64"/>
      <c r="C1" s="64"/>
      <c r="D1" s="64"/>
      <c r="E1" s="64"/>
      <c r="F1" s="64"/>
      <c r="G1" s="64"/>
      <c r="H1" s="64"/>
      <c r="I1" s="64"/>
      <c r="J1" s="64"/>
      <c r="K1" s="65"/>
    </row>
    <row r="2" ht="21" customHeight="1">
      <c r="A2" t="s" s="52">
        <v>26</v>
      </c>
      <c r="B2" t="s" s="3">
        <v>0</v>
      </c>
      <c r="C2" s="53"/>
      <c r="D2" s="53"/>
      <c r="E2" s="53"/>
      <c r="F2" s="53"/>
      <c r="G2" s="53"/>
      <c r="H2" s="53"/>
      <c r="I2" s="53"/>
      <c r="J2" s="54"/>
      <c r="K2" s="7"/>
    </row>
    <row r="3" ht="18" customHeight="1">
      <c r="A3" s="55"/>
      <c r="B3" s="8"/>
      <c r="C3" t="s" s="9">
        <v>1</v>
      </c>
      <c r="D3" s="10"/>
      <c r="E3" t="s" s="9">
        <v>2</v>
      </c>
      <c r="F3" s="11"/>
      <c r="G3" t="s" s="9">
        <v>3</v>
      </c>
      <c r="H3" s="10"/>
      <c r="I3" t="s" s="9">
        <v>4</v>
      </c>
      <c r="J3" s="12"/>
      <c r="K3" s="14"/>
    </row>
    <row r="4" ht="18" customHeight="1">
      <c r="A4" s="55"/>
      <c r="B4" s="15"/>
      <c r="C4" t="s" s="56">
        <v>26</v>
      </c>
      <c r="D4" s="17"/>
      <c r="E4" t="s" s="18">
        <v>16</v>
      </c>
      <c r="F4" s="19"/>
      <c r="G4" s="20">
        <v>50000</v>
      </c>
      <c r="H4" s="20"/>
      <c r="I4" s="19"/>
      <c r="J4" s="21"/>
      <c r="K4" s="23"/>
    </row>
    <row r="5" ht="18" customHeight="1">
      <c r="A5" s="55"/>
      <c r="B5" s="24"/>
      <c r="C5" s="26"/>
      <c r="D5" s="26"/>
      <c r="E5" t="s" s="31">
        <v>9</v>
      </c>
      <c r="F5" s="32"/>
      <c r="G5" s="28"/>
      <c r="H5" s="28"/>
      <c r="I5" s="29">
        <v>50000</v>
      </c>
      <c r="J5" s="33"/>
      <c r="K5" s="35"/>
    </row>
    <row r="6" ht="40.5" customHeight="1">
      <c r="A6" s="55"/>
      <c r="B6" s="24"/>
      <c r="C6" s="26"/>
      <c r="D6" s="26"/>
      <c r="E6" t="s" s="36">
        <v>27</v>
      </c>
      <c r="F6" s="28"/>
      <c r="G6" s="28"/>
      <c r="H6" s="28"/>
      <c r="I6" s="28"/>
      <c r="J6" s="30"/>
      <c r="K6" s="23"/>
    </row>
    <row r="7" ht="12.75" customHeight="1">
      <c r="A7" s="55"/>
      <c r="B7" s="24"/>
      <c r="C7" s="26"/>
      <c r="D7" s="26"/>
      <c r="E7" s="66"/>
      <c r="F7" s="28"/>
      <c r="G7" s="28"/>
      <c r="H7" s="28"/>
      <c r="I7" s="28"/>
      <c r="J7" s="30"/>
      <c r="K7" s="23"/>
    </row>
    <row r="8" ht="18" customHeight="1">
      <c r="A8" s="55"/>
      <c r="B8" s="24"/>
      <c r="C8" t="s" s="37">
        <v>26</v>
      </c>
      <c r="D8" s="26"/>
      <c r="E8" t="s" s="40">
        <v>9</v>
      </c>
      <c r="F8" s="28"/>
      <c r="G8" s="29">
        <v>50000</v>
      </c>
      <c r="H8" s="28"/>
      <c r="I8" s="28"/>
      <c r="J8" s="30"/>
      <c r="K8" s="23"/>
    </row>
    <row r="9" ht="18" customHeight="1">
      <c r="A9" s="55"/>
      <c r="B9" s="24"/>
      <c r="C9" s="26"/>
      <c r="D9" s="26"/>
      <c r="E9" t="s" s="31">
        <v>16</v>
      </c>
      <c r="F9" s="32"/>
      <c r="G9" s="28"/>
      <c r="H9" s="28"/>
      <c r="I9" s="29">
        <v>50000</v>
      </c>
      <c r="J9" s="33"/>
      <c r="K9" s="35"/>
    </row>
    <row r="10" ht="40.5" customHeight="1">
      <c r="A10" s="55"/>
      <c r="B10" s="24"/>
      <c r="C10" s="26"/>
      <c r="D10" s="26"/>
      <c r="E10" t="s" s="36">
        <v>28</v>
      </c>
      <c r="F10" s="28"/>
      <c r="G10" s="28"/>
      <c r="H10" s="28"/>
      <c r="I10" s="28"/>
      <c r="J10" s="30"/>
      <c r="K10" s="23"/>
    </row>
    <row r="11" ht="12.75" customHeight="1">
      <c r="A11" s="55"/>
      <c r="B11" s="24"/>
      <c r="C11" s="26"/>
      <c r="D11" s="26"/>
      <c r="E11" s="66"/>
      <c r="F11" s="28"/>
      <c r="G11" s="28"/>
      <c r="H11" s="28"/>
      <c r="I11" s="28"/>
      <c r="J11" s="30"/>
      <c r="K11" s="23"/>
    </row>
    <row r="12" ht="18" customHeight="1">
      <c r="A12" s="55"/>
      <c r="B12" s="24"/>
      <c r="C12" t="s" s="37">
        <v>26</v>
      </c>
      <c r="D12" s="26"/>
      <c r="E12" t="s" s="40">
        <v>5</v>
      </c>
      <c r="F12" s="28"/>
      <c r="G12" s="29">
        <v>50000</v>
      </c>
      <c r="H12" s="28"/>
      <c r="I12" s="28"/>
      <c r="J12" s="30"/>
      <c r="K12" s="23"/>
    </row>
    <row r="13" ht="18" customHeight="1">
      <c r="A13" s="55"/>
      <c r="B13" s="24"/>
      <c r="C13" s="26"/>
      <c r="D13" s="26"/>
      <c r="E13" t="s" s="31">
        <v>9</v>
      </c>
      <c r="F13" s="28"/>
      <c r="G13" s="29"/>
      <c r="H13" s="28"/>
      <c r="I13" s="28">
        <v>50000</v>
      </c>
      <c r="J13" s="67"/>
      <c r="K13" s="35"/>
    </row>
    <row r="14" ht="40.5" customHeight="1">
      <c r="A14" s="55"/>
      <c r="B14" s="24"/>
      <c r="C14" s="26"/>
      <c r="D14" s="26"/>
      <c r="E14" t="s" s="36">
        <v>29</v>
      </c>
      <c r="F14" s="28"/>
      <c r="G14" s="29"/>
      <c r="H14" s="28"/>
      <c r="I14" s="28"/>
      <c r="J14" s="68"/>
      <c r="K14" s="23"/>
    </row>
    <row r="15" ht="8" customHeight="1">
      <c r="A15" s="55"/>
      <c r="B15" s="41"/>
      <c r="C15" s="42"/>
      <c r="D15" s="42"/>
      <c r="E15" s="43"/>
      <c r="F15" s="43"/>
      <c r="G15" s="43"/>
      <c r="H15" s="43"/>
      <c r="I15" s="43"/>
      <c r="J15" s="44"/>
      <c r="K15" s="35"/>
    </row>
    <row r="16" ht="15.65" customHeight="1">
      <c r="A16" s="47"/>
      <c r="B16" s="57"/>
      <c r="C16" s="57"/>
      <c r="D16" s="57"/>
      <c r="E16" s="57"/>
      <c r="F16" s="57"/>
      <c r="G16" s="57"/>
      <c r="H16" s="57"/>
      <c r="I16" s="57"/>
      <c r="J16" s="57"/>
      <c r="K16" s="47"/>
    </row>
    <row r="17" ht="15.65" customHeight="1">
      <c r="A17" s="47"/>
      <c r="B17" s="47"/>
      <c r="C17" s="47"/>
      <c r="D17" s="47"/>
      <c r="E17" s="47"/>
      <c r="F17" s="47"/>
      <c r="G17" s="47"/>
      <c r="H17" s="47"/>
      <c r="I17" s="47"/>
      <c r="J17" s="47"/>
      <c r="K17" s="47"/>
    </row>
    <row r="18" ht="91.5" customHeight="1">
      <c r="A18" t="s" s="46">
        <v>14</v>
      </c>
      <c r="B18" s="47"/>
      <c r="C18" t="s" s="48">
        <v>30</v>
      </c>
      <c r="D18" s="49"/>
      <c r="E18" s="49"/>
      <c r="F18" s="49"/>
      <c r="G18" s="49"/>
      <c r="H18" s="49"/>
      <c r="I18" s="49"/>
      <c r="J18" s="47"/>
      <c r="K18" s="47"/>
    </row>
  </sheetData>
  <mergeCells count="3">
    <mergeCell ref="A1:K1"/>
    <mergeCell ref="B2:J2"/>
    <mergeCell ref="C18:I18"/>
  </mergeCells>
  <pageMargins left="0.75" right="0.75" top="1" bottom="1" header="0.5" footer="0.5"/>
  <pageSetup firstPageNumber="1" fitToHeight="1" fitToWidth="1" scale="100" useFirstPageNumber="0" orientation="portrait" pageOrder="downThenOver"/>
  <headerFooter>
    <oddHeader>&amp;R&amp;"Arial Bold,Regular"&amp;12&amp;K000000	&amp;20B-07.07</oddHeader>
    <oddFooter>&amp;R&amp;"Arial,Regular"&amp;10&amp;K000000	
</oddFooter>
  </headerFooter>
  <drawing r:id="rId1"/>
  <legacyDrawing r:id="rId2"/>
</worksheet>
</file>

<file path=xl/worksheets/sheet4.xml><?xml version="1.0" encoding="utf-8"?>
<worksheet xmlns:r="http://schemas.openxmlformats.org/officeDocument/2006/relationships" xmlns="http://schemas.openxmlformats.org/spreadsheetml/2006/main">
  <dimension ref="A1:K20"/>
  <sheetViews>
    <sheetView workbookViewId="0" showGridLines="0" defaultGridColor="1"/>
  </sheetViews>
  <sheetFormatPr defaultColWidth="6.625" defaultRowHeight="12.75" customHeight="1" outlineLevelRow="0" outlineLevelCol="0"/>
  <cols>
    <col min="1" max="1" width="2.875" style="69" customWidth="1"/>
    <col min="2" max="2" width="1" style="69" customWidth="1"/>
    <col min="3" max="3" width="7.75" style="69" customWidth="1"/>
    <col min="4" max="4" width="1.5" style="69" customWidth="1"/>
    <col min="5" max="5" width="31.125" style="69" customWidth="1"/>
    <col min="6" max="6" width="1.5" style="69" customWidth="1"/>
    <col min="7" max="7" width="9.375" style="69" customWidth="1"/>
    <col min="8" max="8" width="1.5" style="69" customWidth="1"/>
    <col min="9" max="9" width="9.375" style="69" customWidth="1"/>
    <col min="10" max="10" width="1.125" style="69" customWidth="1"/>
    <col min="11" max="11" width="1" style="69" customWidth="1"/>
    <col min="12" max="256" width="6.625" style="69" customWidth="1"/>
  </cols>
  <sheetData>
    <row r="1" ht="20.25" customHeight="1">
      <c r="A1" s="65"/>
      <c r="B1" s="64"/>
      <c r="C1" s="64"/>
      <c r="D1" s="64"/>
      <c r="E1" s="64"/>
      <c r="F1" s="64"/>
      <c r="G1" s="64"/>
      <c r="H1" s="64"/>
      <c r="I1" s="64"/>
      <c r="J1" s="64"/>
      <c r="K1" s="65"/>
    </row>
    <row r="2" ht="21" customHeight="1">
      <c r="A2" t="s" s="52">
        <v>26</v>
      </c>
      <c r="B2" t="s" s="3">
        <v>0</v>
      </c>
      <c r="C2" s="53"/>
      <c r="D2" s="53"/>
      <c r="E2" s="53"/>
      <c r="F2" s="53"/>
      <c r="G2" s="53"/>
      <c r="H2" s="53"/>
      <c r="I2" s="53"/>
      <c r="J2" s="54"/>
      <c r="K2" s="7"/>
    </row>
    <row r="3" ht="18" customHeight="1">
      <c r="A3" s="55"/>
      <c r="B3" s="8"/>
      <c r="C3" t="s" s="9">
        <v>1</v>
      </c>
      <c r="D3" s="10"/>
      <c r="E3" t="s" s="9">
        <v>2</v>
      </c>
      <c r="F3" s="11"/>
      <c r="G3" t="s" s="9">
        <v>3</v>
      </c>
      <c r="H3" s="10"/>
      <c r="I3" t="s" s="9">
        <v>4</v>
      </c>
      <c r="J3" s="12"/>
      <c r="K3" s="14"/>
    </row>
    <row r="4" ht="18" customHeight="1">
      <c r="A4" s="55"/>
      <c r="B4" s="15"/>
      <c r="C4" t="s" s="56">
        <v>31</v>
      </c>
      <c r="D4" s="17"/>
      <c r="E4" t="s" s="70">
        <v>32</v>
      </c>
      <c r="F4" s="19"/>
      <c r="G4" s="20">
        <v>24000</v>
      </c>
      <c r="H4" s="20"/>
      <c r="I4" s="19"/>
      <c r="J4" s="21"/>
      <c r="K4" s="23"/>
    </row>
    <row r="5" ht="18" customHeight="1">
      <c r="A5" s="55"/>
      <c r="B5" s="24"/>
      <c r="C5" s="26"/>
      <c r="D5" s="26"/>
      <c r="E5" t="s" s="31">
        <v>9</v>
      </c>
      <c r="F5" s="32"/>
      <c r="G5" s="28"/>
      <c r="H5" s="28"/>
      <c r="I5" s="29">
        <v>24000</v>
      </c>
      <c r="J5" s="33"/>
      <c r="K5" s="35"/>
    </row>
    <row r="6" ht="45.75" customHeight="1">
      <c r="A6" s="55"/>
      <c r="B6" s="24"/>
      <c r="C6" s="26"/>
      <c r="D6" s="26"/>
      <c r="E6" t="s" s="36">
        <v>33</v>
      </c>
      <c r="F6" s="28"/>
      <c r="G6" s="28"/>
      <c r="H6" s="28"/>
      <c r="I6" s="28"/>
      <c r="J6" s="30"/>
      <c r="K6" s="23"/>
    </row>
    <row r="7" ht="12.75" customHeight="1">
      <c r="A7" s="55"/>
      <c r="B7" s="24"/>
      <c r="C7" s="26"/>
      <c r="D7" s="26"/>
      <c r="E7" s="66"/>
      <c r="F7" s="28"/>
      <c r="G7" s="28"/>
      <c r="H7" s="28"/>
      <c r="I7" s="28"/>
      <c r="J7" s="30"/>
      <c r="K7" s="23"/>
    </row>
    <row r="8" ht="18" customHeight="1">
      <c r="A8" s="55"/>
      <c r="B8" s="24"/>
      <c r="C8" t="s" s="37">
        <v>19</v>
      </c>
      <c r="D8" s="26"/>
      <c r="E8" t="s" s="40">
        <v>34</v>
      </c>
      <c r="F8" s="28"/>
      <c r="G8" s="29">
        <v>200</v>
      </c>
      <c r="H8" s="28"/>
      <c r="I8" s="28"/>
      <c r="J8" s="30"/>
      <c r="K8" s="23"/>
    </row>
    <row r="9" ht="18" customHeight="1">
      <c r="A9" s="55"/>
      <c r="B9" s="24"/>
      <c r="C9" s="26"/>
      <c r="D9" s="26"/>
      <c r="E9" t="s" s="31">
        <v>35</v>
      </c>
      <c r="F9" s="32"/>
      <c r="G9" s="28"/>
      <c r="H9" s="28"/>
      <c r="I9" s="29">
        <v>200</v>
      </c>
      <c r="J9" s="33"/>
      <c r="K9" s="35"/>
    </row>
    <row r="10" ht="40.5" customHeight="1">
      <c r="A10" s="55"/>
      <c r="B10" s="24"/>
      <c r="C10" s="26"/>
      <c r="D10" s="26"/>
      <c r="E10" t="s" s="36">
        <v>36</v>
      </c>
      <c r="F10" s="28"/>
      <c r="G10" s="28"/>
      <c r="H10" s="28"/>
      <c r="I10" s="28"/>
      <c r="J10" s="30"/>
      <c r="K10" s="23"/>
    </row>
    <row r="11" ht="12.75" customHeight="1">
      <c r="A11" s="55"/>
      <c r="B11" s="24"/>
      <c r="C11" s="26"/>
      <c r="D11" s="26"/>
      <c r="E11" s="66"/>
      <c r="F11" s="28"/>
      <c r="G11" s="28"/>
      <c r="H11" s="28"/>
      <c r="I11" s="28"/>
      <c r="J11" s="30"/>
      <c r="K11" s="23"/>
    </row>
    <row r="12" ht="18" customHeight="1">
      <c r="A12" s="55"/>
      <c r="B12" s="24"/>
      <c r="C12" t="s" s="37">
        <v>37</v>
      </c>
      <c r="D12" s="26"/>
      <c r="E12" t="s" s="40">
        <v>5</v>
      </c>
      <c r="F12" s="28"/>
      <c r="G12" s="29">
        <f>I13+I14+I15</f>
        <v>26400</v>
      </c>
      <c r="H12" s="28"/>
      <c r="I12" s="28"/>
      <c r="J12" s="30"/>
      <c r="K12" s="23"/>
    </row>
    <row r="13" ht="18" customHeight="1">
      <c r="A13" s="55"/>
      <c r="B13" s="24"/>
      <c r="C13" s="26"/>
      <c r="D13" s="26"/>
      <c r="E13" t="s" s="31">
        <v>35</v>
      </c>
      <c r="F13" s="28"/>
      <c r="G13" s="29"/>
      <c r="H13" s="28"/>
      <c r="I13" s="29">
        <v>2200</v>
      </c>
      <c r="J13" s="67"/>
      <c r="K13" s="35"/>
    </row>
    <row r="14" ht="18" customHeight="1">
      <c r="A14" s="55"/>
      <c r="B14" s="24"/>
      <c r="C14" s="26"/>
      <c r="D14" s="26"/>
      <c r="E14" t="s" s="31">
        <v>34</v>
      </c>
      <c r="F14" s="28"/>
      <c r="G14" s="29"/>
      <c r="H14" s="28"/>
      <c r="I14" s="29">
        <v>200</v>
      </c>
      <c r="J14" s="71"/>
      <c r="K14" s="35"/>
    </row>
    <row r="15" ht="18" customHeight="1">
      <c r="A15" s="55"/>
      <c r="B15" s="24"/>
      <c r="C15" s="26"/>
      <c r="D15" s="26"/>
      <c r="E15" t="s" s="31">
        <v>32</v>
      </c>
      <c r="F15" s="28"/>
      <c r="G15" s="29"/>
      <c r="H15" s="28"/>
      <c r="I15" s="29">
        <v>24000</v>
      </c>
      <c r="J15" s="71"/>
      <c r="K15" s="35"/>
    </row>
    <row r="16" ht="55.5" customHeight="1">
      <c r="A16" s="55"/>
      <c r="B16" s="24"/>
      <c r="C16" s="26"/>
      <c r="D16" s="26"/>
      <c r="E16" t="s" s="36">
        <v>38</v>
      </c>
      <c r="F16" s="28"/>
      <c r="G16" s="29"/>
      <c r="H16" s="28"/>
      <c r="I16" s="28"/>
      <c r="J16" s="68"/>
      <c r="K16" s="23"/>
    </row>
    <row r="17" ht="8" customHeight="1">
      <c r="A17" s="55"/>
      <c r="B17" s="41"/>
      <c r="C17" s="42"/>
      <c r="D17" s="42"/>
      <c r="E17" s="43"/>
      <c r="F17" s="43"/>
      <c r="G17" s="43"/>
      <c r="H17" s="43"/>
      <c r="I17" s="43"/>
      <c r="J17" s="44"/>
      <c r="K17" s="35"/>
    </row>
    <row r="18" ht="15.65" customHeight="1">
      <c r="A18" s="47"/>
      <c r="B18" s="57"/>
      <c r="C18" s="57"/>
      <c r="D18" s="57"/>
      <c r="E18" s="57"/>
      <c r="F18" s="57"/>
      <c r="G18" s="57"/>
      <c r="H18" s="57"/>
      <c r="I18" s="57"/>
      <c r="J18" s="57"/>
      <c r="K18" s="47"/>
    </row>
    <row r="19" ht="15.65" customHeight="1">
      <c r="A19" s="47"/>
      <c r="B19" s="47"/>
      <c r="C19" s="47"/>
      <c r="D19" s="47"/>
      <c r="E19" s="47"/>
      <c r="F19" s="47"/>
      <c r="G19" s="47"/>
      <c r="H19" s="47"/>
      <c r="I19" s="47"/>
      <c r="J19" s="47"/>
      <c r="K19" s="47"/>
    </row>
    <row r="20" ht="54.75" customHeight="1">
      <c r="A20" s="72"/>
      <c r="B20" s="47"/>
      <c r="C20" t="s" s="48">
        <v>39</v>
      </c>
      <c r="D20" s="49"/>
      <c r="E20" s="49"/>
      <c r="F20" s="49"/>
      <c r="G20" s="49"/>
      <c r="H20" s="49"/>
      <c r="I20" s="49"/>
      <c r="J20" s="47"/>
      <c r="K20" s="47"/>
    </row>
  </sheetData>
  <mergeCells count="3">
    <mergeCell ref="A1:K1"/>
    <mergeCell ref="B2:J2"/>
    <mergeCell ref="C20:I20"/>
  </mergeCells>
  <pageMargins left="0.75" right="0.75" top="1" bottom="1" header="0.5" footer="0.5"/>
  <pageSetup firstPageNumber="1" fitToHeight="1" fitToWidth="1" scale="100" useFirstPageNumber="0" orientation="portrait" pageOrder="downThenOver"/>
  <headerFooter>
    <oddHeader>&amp;R&amp;"Arial Bold,Regular"&amp;12&amp;K000000	&amp;20B-07.11</oddHeader>
    <oddFooter>&amp;R&amp;"Arial,Regular"&amp;10&amp;K000000	
</oddFooter>
  </headerFooter>
  <drawing r:id="rId1"/>
  <legacyDrawing r:id="rId2"/>
</worksheet>
</file>

<file path=xl/worksheets/sheet5.xml><?xml version="1.0" encoding="utf-8"?>
<worksheet xmlns:r="http://schemas.openxmlformats.org/officeDocument/2006/relationships" xmlns="http://schemas.openxmlformats.org/spreadsheetml/2006/main">
  <dimension ref="A1:K72"/>
  <sheetViews>
    <sheetView workbookViewId="0" showGridLines="0" defaultGridColor="1"/>
  </sheetViews>
  <sheetFormatPr defaultColWidth="6.625" defaultRowHeight="12.75" customHeight="1" outlineLevelRow="0" outlineLevelCol="0"/>
  <cols>
    <col min="1" max="1" width="2.875" style="73" customWidth="1"/>
    <col min="2" max="2" width="1" style="73" customWidth="1"/>
    <col min="3" max="3" width="7.75" style="73" customWidth="1"/>
    <col min="4" max="4" width="1.5" style="73" customWidth="1"/>
    <col min="5" max="5" width="31.125" style="73" customWidth="1"/>
    <col min="6" max="6" width="1.5" style="73" customWidth="1"/>
    <col min="7" max="7" width="9.375" style="73" customWidth="1"/>
    <col min="8" max="8" width="1.5" style="73" customWidth="1"/>
    <col min="9" max="9" width="9.375" style="73" customWidth="1"/>
    <col min="10" max="10" width="1.125" style="73" customWidth="1"/>
    <col min="11" max="11" width="1" style="73" customWidth="1"/>
    <col min="12" max="256" width="6.625" style="73" customWidth="1"/>
  </cols>
  <sheetData>
    <row r="1" ht="18" customHeight="1">
      <c r="A1" t="s" s="46">
        <v>12</v>
      </c>
      <c r="B1" s="51"/>
      <c r="C1" s="74"/>
      <c r="D1" s="74"/>
      <c r="E1" s="74"/>
      <c r="F1" s="74"/>
      <c r="G1" s="74"/>
      <c r="H1" s="74"/>
      <c r="I1" s="74"/>
      <c r="J1" s="74"/>
      <c r="K1" s="49"/>
    </row>
    <row r="2" ht="21" customHeight="1">
      <c r="A2" s="75"/>
      <c r="B2" t="s" s="3">
        <v>0</v>
      </c>
      <c r="C2" s="53"/>
      <c r="D2" s="53"/>
      <c r="E2" s="53"/>
      <c r="F2" s="53"/>
      <c r="G2" s="53"/>
      <c r="H2" s="53"/>
      <c r="I2" s="53"/>
      <c r="J2" s="54"/>
      <c r="K2" s="7"/>
    </row>
    <row r="3" ht="18" customHeight="1">
      <c r="A3" s="55"/>
      <c r="B3" s="8"/>
      <c r="C3" t="s" s="9">
        <v>1</v>
      </c>
      <c r="D3" s="10"/>
      <c r="E3" t="s" s="9">
        <v>2</v>
      </c>
      <c r="F3" s="11"/>
      <c r="G3" t="s" s="9">
        <v>3</v>
      </c>
      <c r="H3" s="10"/>
      <c r="I3" t="s" s="9">
        <v>4</v>
      </c>
      <c r="J3" s="12"/>
      <c r="K3" s="14"/>
    </row>
    <row r="4" ht="18" customHeight="1">
      <c r="A4" s="55"/>
      <c r="B4" s="15"/>
      <c r="C4" t="s" s="56">
        <v>15</v>
      </c>
      <c r="D4" s="17"/>
      <c r="E4" t="s" s="18">
        <v>9</v>
      </c>
      <c r="F4" s="19"/>
      <c r="G4" s="20">
        <v>6000000</v>
      </c>
      <c r="H4" s="20"/>
      <c r="I4" s="19"/>
      <c r="J4" s="21"/>
      <c r="K4" s="23"/>
    </row>
    <row r="5" ht="18" customHeight="1">
      <c r="A5" s="55"/>
      <c r="B5" s="24"/>
      <c r="C5" s="25"/>
      <c r="D5" s="26"/>
      <c r="E5" t="s" s="31">
        <v>40</v>
      </c>
      <c r="F5" s="28"/>
      <c r="G5" s="29"/>
      <c r="H5" s="29"/>
      <c r="I5" s="76">
        <v>6000000</v>
      </c>
      <c r="J5" s="30"/>
      <c r="K5" s="23"/>
    </row>
    <row r="6" ht="37.5" customHeight="1">
      <c r="A6" s="55"/>
      <c r="B6" s="24"/>
      <c r="C6" s="25"/>
      <c r="D6" s="26"/>
      <c r="E6" t="s" s="77">
        <v>41</v>
      </c>
      <c r="F6" s="28"/>
      <c r="G6" s="29"/>
      <c r="H6" s="29"/>
      <c r="I6" s="28"/>
      <c r="J6" s="30"/>
      <c r="K6" s="23"/>
    </row>
    <row r="7" ht="18" customHeight="1">
      <c r="A7" s="55"/>
      <c r="B7" s="24"/>
      <c r="C7" s="78"/>
      <c r="D7" s="26"/>
      <c r="E7" s="79"/>
      <c r="F7" s="28"/>
      <c r="G7" s="29"/>
      <c r="H7" s="29"/>
      <c r="I7" s="28"/>
      <c r="J7" s="30"/>
      <c r="K7" s="23"/>
    </row>
    <row r="8" ht="18" customHeight="1">
      <c r="A8" s="55"/>
      <c r="B8" s="24"/>
      <c r="C8" t="s" s="37">
        <v>15</v>
      </c>
      <c r="D8" s="26"/>
      <c r="E8" t="s" s="27">
        <v>5</v>
      </c>
      <c r="F8" s="28"/>
      <c r="G8" s="29">
        <v>4800000</v>
      </c>
      <c r="H8" s="29"/>
      <c r="I8" s="28"/>
      <c r="J8" s="30"/>
      <c r="K8" s="23"/>
    </row>
    <row r="9" ht="18" customHeight="1">
      <c r="A9" s="55"/>
      <c r="B9" s="24"/>
      <c r="C9" s="26"/>
      <c r="D9" s="26"/>
      <c r="E9" t="s" s="31">
        <v>9</v>
      </c>
      <c r="F9" s="32"/>
      <c r="G9" s="28"/>
      <c r="H9" s="28"/>
      <c r="I9" s="29">
        <v>4800000</v>
      </c>
      <c r="J9" s="33"/>
      <c r="K9" s="35"/>
    </row>
    <row r="10" ht="37.5" customHeight="1">
      <c r="A10" s="55"/>
      <c r="B10" s="24"/>
      <c r="C10" s="26"/>
      <c r="D10" s="26"/>
      <c r="E10" t="s" s="36">
        <v>42</v>
      </c>
      <c r="F10" s="28"/>
      <c r="G10" s="28"/>
      <c r="H10" s="28"/>
      <c r="I10" s="28"/>
      <c r="J10" s="30"/>
      <c r="K10" s="23"/>
    </row>
    <row r="11" ht="18" customHeight="1">
      <c r="A11" s="55"/>
      <c r="B11" s="24"/>
      <c r="C11" s="78"/>
      <c r="D11" s="26"/>
      <c r="E11" s="80"/>
      <c r="F11" s="28"/>
      <c r="G11" s="29"/>
      <c r="H11" s="29"/>
      <c r="I11" s="28"/>
      <c r="J11" s="30"/>
      <c r="K11" s="23"/>
    </row>
    <row r="12" ht="18" customHeight="1">
      <c r="A12" s="55"/>
      <c r="B12" s="24"/>
      <c r="C12" t="s" s="37">
        <v>15</v>
      </c>
      <c r="D12" s="26"/>
      <c r="E12" t="s" s="27">
        <v>43</v>
      </c>
      <c r="F12" s="28"/>
      <c r="G12" s="29">
        <v>68000</v>
      </c>
      <c r="H12" s="29"/>
      <c r="I12" s="28"/>
      <c r="J12" s="30"/>
      <c r="K12" s="23"/>
    </row>
    <row r="13" ht="18" customHeight="1">
      <c r="A13" s="55"/>
      <c r="B13" s="24"/>
      <c r="C13" s="26"/>
      <c r="D13" s="26"/>
      <c r="E13" t="s" s="31">
        <v>9</v>
      </c>
      <c r="F13" s="32"/>
      <c r="G13" s="28"/>
      <c r="H13" s="28"/>
      <c r="I13" s="29">
        <v>68000</v>
      </c>
      <c r="J13" s="33"/>
      <c r="K13" s="35"/>
    </row>
    <row r="14" ht="37.5" customHeight="1">
      <c r="A14" s="55"/>
      <c r="B14" s="24"/>
      <c r="C14" s="26"/>
      <c r="D14" s="26"/>
      <c r="E14" t="s" s="36">
        <v>44</v>
      </c>
      <c r="F14" s="28"/>
      <c r="G14" s="28"/>
      <c r="H14" s="28"/>
      <c r="I14" s="28"/>
      <c r="J14" s="30"/>
      <c r="K14" s="23"/>
    </row>
    <row r="15" ht="18" customHeight="1">
      <c r="A15" s="55"/>
      <c r="B15" s="24"/>
      <c r="C15" s="78"/>
      <c r="D15" s="26"/>
      <c r="E15" s="80"/>
      <c r="F15" s="28"/>
      <c r="G15" s="29"/>
      <c r="H15" s="29"/>
      <c r="I15" s="28"/>
      <c r="J15" s="30"/>
      <c r="K15" s="23"/>
    </row>
    <row r="16" ht="18" customHeight="1">
      <c r="A16" s="55"/>
      <c r="B16" s="24"/>
      <c r="C16" t="s" s="37">
        <v>15</v>
      </c>
      <c r="D16" s="26"/>
      <c r="E16" t="s" s="27">
        <v>16</v>
      </c>
      <c r="F16" s="28"/>
      <c r="G16" s="29">
        <v>33000</v>
      </c>
      <c r="H16" s="29"/>
      <c r="I16" s="28"/>
      <c r="J16" s="30"/>
      <c r="K16" s="23"/>
    </row>
    <row r="17" ht="18" customHeight="1">
      <c r="A17" s="55"/>
      <c r="B17" s="24"/>
      <c r="C17" s="26"/>
      <c r="D17" s="26"/>
      <c r="E17" t="s" s="31">
        <v>9</v>
      </c>
      <c r="F17" s="32"/>
      <c r="G17" s="28"/>
      <c r="H17" s="28"/>
      <c r="I17" s="29">
        <v>33000</v>
      </c>
      <c r="J17" s="33"/>
      <c r="K17" s="35"/>
    </row>
    <row r="18" ht="37.5" customHeight="1">
      <c r="A18" s="55"/>
      <c r="B18" s="24"/>
      <c r="C18" s="26"/>
      <c r="D18" s="26"/>
      <c r="E18" t="s" s="36">
        <v>45</v>
      </c>
      <c r="F18" s="28"/>
      <c r="G18" s="28"/>
      <c r="H18" s="28"/>
      <c r="I18" s="28"/>
      <c r="J18" s="30"/>
      <c r="K18" s="23"/>
    </row>
    <row r="19" ht="18" customHeight="1">
      <c r="A19" s="55"/>
      <c r="B19" s="24"/>
      <c r="C19" s="78"/>
      <c r="D19" s="26"/>
      <c r="E19" s="81"/>
      <c r="F19" s="28"/>
      <c r="G19" s="29"/>
      <c r="H19" s="29"/>
      <c r="I19" s="28"/>
      <c r="J19" s="30"/>
      <c r="K19" s="23"/>
    </row>
    <row r="20" ht="18" customHeight="1">
      <c r="A20" s="55"/>
      <c r="B20" s="24"/>
      <c r="C20" s="25">
        <v>42004</v>
      </c>
      <c r="D20" s="26"/>
      <c r="E20" t="s" s="27">
        <v>20</v>
      </c>
      <c r="F20" s="28"/>
      <c r="G20" s="29">
        <v>60000</v>
      </c>
      <c r="H20" s="29"/>
      <c r="I20" s="28"/>
      <c r="J20" s="30"/>
      <c r="K20" s="23"/>
    </row>
    <row r="21" ht="18" customHeight="1">
      <c r="A21" s="55"/>
      <c r="B21" s="24"/>
      <c r="C21" s="26"/>
      <c r="D21" s="26"/>
      <c r="E21" t="s" s="31">
        <v>16</v>
      </c>
      <c r="F21" s="32"/>
      <c r="G21" s="28"/>
      <c r="H21" s="28"/>
      <c r="I21" s="29">
        <v>60000</v>
      </c>
      <c r="J21" s="33"/>
      <c r="K21" s="35"/>
    </row>
    <row r="22" ht="37.5" customHeight="1">
      <c r="A22" s="55"/>
      <c r="B22" s="24"/>
      <c r="C22" s="26"/>
      <c r="D22" s="26"/>
      <c r="E22" t="s" s="36">
        <v>46</v>
      </c>
      <c r="F22" s="28"/>
      <c r="G22" s="28"/>
      <c r="H22" s="28"/>
      <c r="I22" s="28"/>
      <c r="J22" s="30"/>
      <c r="K22" s="23"/>
    </row>
    <row r="23" ht="18" customHeight="1">
      <c r="A23" s="55"/>
      <c r="B23" s="41"/>
      <c r="C23" s="42"/>
      <c r="D23" s="42"/>
      <c r="E23" s="43"/>
      <c r="F23" s="43"/>
      <c r="G23" s="43"/>
      <c r="H23" s="43"/>
      <c r="I23" s="43"/>
      <c r="J23" s="44"/>
      <c r="K23" s="35"/>
    </row>
    <row r="24" ht="93" customHeight="1">
      <c r="A24" s="82"/>
      <c r="B24" s="83"/>
      <c r="C24" s="84"/>
      <c r="D24" s="84"/>
      <c r="E24" s="85"/>
      <c r="F24" s="85"/>
      <c r="G24" s="85"/>
      <c r="H24" s="85"/>
      <c r="I24" s="85"/>
      <c r="J24" s="85"/>
      <c r="K24" s="86"/>
    </row>
    <row r="25" ht="18" customHeight="1">
      <c r="A25" t="s" s="46">
        <v>14</v>
      </c>
      <c r="B25" s="51"/>
      <c r="C25" s="74">
        <v>67000</v>
      </c>
      <c r="D25" s="74"/>
      <c r="E25" s="74"/>
      <c r="F25" s="74"/>
      <c r="G25" s="74"/>
      <c r="H25" s="74"/>
      <c r="I25" s="74"/>
      <c r="J25" s="74"/>
      <c r="K25" s="49"/>
    </row>
    <row r="26" ht="21" customHeight="1">
      <c r="A26" s="75"/>
      <c r="B26" t="s" s="3">
        <v>0</v>
      </c>
      <c r="C26" s="53"/>
      <c r="D26" s="53"/>
      <c r="E26" s="53"/>
      <c r="F26" s="53"/>
      <c r="G26" s="53"/>
      <c r="H26" s="53"/>
      <c r="I26" s="53"/>
      <c r="J26" s="54"/>
      <c r="K26" s="7"/>
    </row>
    <row r="27" ht="18" customHeight="1">
      <c r="A27" s="55"/>
      <c r="B27" s="8"/>
      <c r="C27" t="s" s="9">
        <v>1</v>
      </c>
      <c r="D27" s="10"/>
      <c r="E27" t="s" s="9">
        <v>2</v>
      </c>
      <c r="F27" s="11"/>
      <c r="G27" t="s" s="9">
        <v>3</v>
      </c>
      <c r="H27" s="10"/>
      <c r="I27" t="s" s="9">
        <v>4</v>
      </c>
      <c r="J27" s="12"/>
      <c r="K27" s="14"/>
    </row>
    <row r="28" ht="18" customHeight="1">
      <c r="A28" s="55"/>
      <c r="B28" s="15"/>
      <c r="C28" s="87">
        <v>42004</v>
      </c>
      <c r="D28" s="17"/>
      <c r="E28" t="s" s="18">
        <v>9</v>
      </c>
      <c r="F28" s="19"/>
      <c r="G28" s="20">
        <v>6600000</v>
      </c>
      <c r="H28" s="20"/>
      <c r="I28" s="19"/>
      <c r="J28" s="21"/>
      <c r="K28" s="23"/>
    </row>
    <row r="29" ht="18" customHeight="1">
      <c r="A29" s="55"/>
      <c r="B29" s="24"/>
      <c r="C29" s="25"/>
      <c r="D29" s="26"/>
      <c r="E29" t="s" s="31">
        <v>40</v>
      </c>
      <c r="F29" s="28"/>
      <c r="G29" s="29"/>
      <c r="H29" s="29"/>
      <c r="I29" s="76">
        <v>6600000</v>
      </c>
      <c r="J29" s="30"/>
      <c r="K29" s="23"/>
    </row>
    <row r="30" ht="37.5" customHeight="1">
      <c r="A30" s="55"/>
      <c r="B30" s="24"/>
      <c r="C30" s="25"/>
      <c r="D30" s="26"/>
      <c r="E30" t="s" s="77">
        <v>41</v>
      </c>
      <c r="F30" s="28"/>
      <c r="G30" s="29"/>
      <c r="H30" s="29"/>
      <c r="I30" s="28"/>
      <c r="J30" s="30"/>
      <c r="K30" s="23"/>
    </row>
    <row r="31" ht="18" customHeight="1">
      <c r="A31" s="55"/>
      <c r="B31" s="24"/>
      <c r="C31" s="25"/>
      <c r="D31" s="26"/>
      <c r="E31" s="80"/>
      <c r="F31" s="28"/>
      <c r="G31" s="29"/>
      <c r="H31" s="29"/>
      <c r="I31" s="28"/>
      <c r="J31" s="30"/>
      <c r="K31" s="23"/>
    </row>
    <row r="32" ht="18" customHeight="1">
      <c r="A32" s="55"/>
      <c r="B32" s="24"/>
      <c r="C32" s="88">
        <v>42004</v>
      </c>
      <c r="D32" s="26"/>
      <c r="E32" t="s" s="27">
        <v>5</v>
      </c>
      <c r="F32" s="28"/>
      <c r="G32" s="29">
        <v>5900000</v>
      </c>
      <c r="H32" s="29"/>
      <c r="I32" s="28"/>
      <c r="J32" s="30"/>
      <c r="K32" s="23"/>
    </row>
    <row r="33" ht="18" customHeight="1">
      <c r="A33" s="55"/>
      <c r="B33" s="24"/>
      <c r="C33" s="26"/>
      <c r="D33" s="26"/>
      <c r="E33" t="s" s="31">
        <v>9</v>
      </c>
      <c r="F33" s="32"/>
      <c r="G33" s="28"/>
      <c r="H33" s="28"/>
      <c r="I33" s="29">
        <v>5900000</v>
      </c>
      <c r="J33" s="33"/>
      <c r="K33" s="35"/>
    </row>
    <row r="34" ht="37.5" customHeight="1">
      <c r="A34" s="55"/>
      <c r="B34" s="24"/>
      <c r="C34" s="26"/>
      <c r="D34" s="26"/>
      <c r="E34" t="s" s="36">
        <v>42</v>
      </c>
      <c r="F34" s="28"/>
      <c r="G34" s="28"/>
      <c r="H34" s="28"/>
      <c r="I34" s="28"/>
      <c r="J34" s="30"/>
      <c r="K34" s="23"/>
    </row>
    <row r="35" ht="18" customHeight="1">
      <c r="A35" s="55"/>
      <c r="B35" s="24"/>
      <c r="C35" s="25"/>
      <c r="D35" s="26"/>
      <c r="E35" s="80"/>
      <c r="F35" s="28"/>
      <c r="G35" s="29"/>
      <c r="H35" s="29"/>
      <c r="I35" s="28"/>
      <c r="J35" s="30"/>
      <c r="K35" s="23"/>
    </row>
    <row r="36" ht="18" customHeight="1">
      <c r="A36" s="55"/>
      <c r="B36" s="24"/>
      <c r="C36" s="88">
        <v>42004</v>
      </c>
      <c r="D36" s="26"/>
      <c r="E36" t="s" s="27">
        <v>43</v>
      </c>
      <c r="F36" s="28"/>
      <c r="G36" s="29">
        <v>88000</v>
      </c>
      <c r="H36" s="29"/>
      <c r="I36" s="28"/>
      <c r="J36" s="30"/>
      <c r="K36" s="23"/>
    </row>
    <row r="37" ht="18" customHeight="1">
      <c r="A37" s="55"/>
      <c r="B37" s="24"/>
      <c r="C37" s="26"/>
      <c r="D37" s="26"/>
      <c r="E37" t="s" s="31">
        <v>9</v>
      </c>
      <c r="F37" s="32"/>
      <c r="G37" s="28"/>
      <c r="H37" s="28"/>
      <c r="I37" s="29">
        <v>88000</v>
      </c>
      <c r="J37" s="33"/>
      <c r="K37" s="35"/>
    </row>
    <row r="38" ht="37.5" customHeight="1">
      <c r="A38" s="55"/>
      <c r="B38" s="24"/>
      <c r="C38" s="26"/>
      <c r="D38" s="26"/>
      <c r="E38" t="s" s="36">
        <v>47</v>
      </c>
      <c r="F38" s="28"/>
      <c r="G38" s="28"/>
      <c r="H38" s="28"/>
      <c r="I38" s="28"/>
      <c r="J38" s="30"/>
      <c r="K38" s="23"/>
    </row>
    <row r="39" ht="18" customHeight="1">
      <c r="A39" s="55"/>
      <c r="B39" s="24"/>
      <c r="C39" s="25"/>
      <c r="D39" s="26"/>
      <c r="E39" s="80"/>
      <c r="F39" s="28"/>
      <c r="G39" s="29"/>
      <c r="H39" s="29"/>
      <c r="I39" s="28"/>
      <c r="J39" s="30"/>
      <c r="K39" s="23"/>
    </row>
    <row r="40" ht="18" customHeight="1">
      <c r="A40" s="55"/>
      <c r="B40" s="24"/>
      <c r="C40" s="88">
        <v>42004</v>
      </c>
      <c r="D40" s="26"/>
      <c r="E40" t="s" s="27">
        <v>16</v>
      </c>
      <c r="F40" s="28"/>
      <c r="G40" s="29">
        <v>53000</v>
      </c>
      <c r="H40" s="29"/>
      <c r="I40" s="28"/>
      <c r="J40" s="30"/>
      <c r="K40" s="23"/>
    </row>
    <row r="41" ht="18" customHeight="1">
      <c r="A41" s="55"/>
      <c r="B41" s="24"/>
      <c r="C41" s="26"/>
      <c r="D41" s="26"/>
      <c r="E41" t="s" s="31">
        <v>9</v>
      </c>
      <c r="F41" s="32"/>
      <c r="G41" s="28"/>
      <c r="H41" s="28"/>
      <c r="I41" s="29">
        <v>53000</v>
      </c>
      <c r="J41" s="33"/>
      <c r="K41" s="35"/>
    </row>
    <row r="42" ht="37.5" customHeight="1">
      <c r="A42" s="55"/>
      <c r="B42" s="24"/>
      <c r="C42" s="26"/>
      <c r="D42" s="26"/>
      <c r="E42" t="s" s="36">
        <v>45</v>
      </c>
      <c r="F42" s="28"/>
      <c r="G42" s="28"/>
      <c r="H42" s="28"/>
      <c r="I42" s="28"/>
      <c r="J42" s="30"/>
      <c r="K42" s="23"/>
    </row>
    <row r="43" ht="18" customHeight="1">
      <c r="A43" s="55"/>
      <c r="B43" s="24"/>
      <c r="C43" s="25"/>
      <c r="D43" s="26"/>
      <c r="E43" s="81"/>
      <c r="F43" s="28"/>
      <c r="G43" s="29"/>
      <c r="H43" s="29"/>
      <c r="I43" s="28"/>
      <c r="J43" s="30"/>
      <c r="K43" s="23"/>
    </row>
    <row r="44" ht="18" customHeight="1">
      <c r="A44" s="55"/>
      <c r="B44" s="24"/>
      <c r="C44" s="25">
        <v>42004</v>
      </c>
      <c r="D44" s="26"/>
      <c r="E44" s="81"/>
      <c r="F44" s="28"/>
      <c r="G44" s="29"/>
      <c r="H44" s="29"/>
      <c r="I44" s="28"/>
      <c r="J44" s="30"/>
      <c r="K44" s="23"/>
    </row>
    <row r="45" ht="18" customHeight="1">
      <c r="A45" s="55"/>
      <c r="B45" s="24"/>
      <c r="C45" s="26"/>
      <c r="D45" s="26"/>
      <c r="E45" s="89"/>
      <c r="F45" s="32"/>
      <c r="G45" s="28"/>
      <c r="H45" s="28"/>
      <c r="I45" s="29"/>
      <c r="J45" s="33"/>
      <c r="K45" s="35"/>
    </row>
    <row r="46" ht="50.25" customHeight="1">
      <c r="A46" s="55"/>
      <c r="B46" s="24"/>
      <c r="C46" s="26"/>
      <c r="D46" s="26"/>
      <c r="E46" t="s" s="36">
        <v>48</v>
      </c>
      <c r="F46" s="28"/>
      <c r="G46" s="28"/>
      <c r="H46" s="28"/>
      <c r="I46" s="28"/>
      <c r="J46" s="30"/>
      <c r="K46" s="23"/>
    </row>
    <row r="47" ht="9.75" customHeight="1">
      <c r="A47" s="55"/>
      <c r="B47" s="41"/>
      <c r="C47" s="42"/>
      <c r="D47" s="42"/>
      <c r="E47" s="43"/>
      <c r="F47" s="43"/>
      <c r="G47" s="43"/>
      <c r="H47" s="43"/>
      <c r="I47" s="43"/>
      <c r="J47" s="44"/>
      <c r="K47" s="35"/>
    </row>
    <row r="48" ht="79.5" customHeight="1">
      <c r="A48" s="82"/>
      <c r="B48" s="83"/>
      <c r="C48" s="84"/>
      <c r="D48" s="84"/>
      <c r="E48" s="85"/>
      <c r="F48" s="85"/>
      <c r="G48" s="85"/>
      <c r="H48" s="85"/>
      <c r="I48" s="85"/>
      <c r="J48" s="85"/>
      <c r="K48" s="86"/>
    </row>
    <row r="49" ht="28.5" customHeight="1">
      <c r="A49" s="82"/>
      <c r="B49" t="s" s="90">
        <v>49</v>
      </c>
      <c r="C49" s="91"/>
      <c r="D49" s="91"/>
      <c r="E49" s="91"/>
      <c r="F49" s="91"/>
      <c r="G49" s="91"/>
      <c r="H49" s="91"/>
      <c r="I49" s="91"/>
      <c r="J49" s="92"/>
      <c r="K49" s="86"/>
    </row>
    <row r="50" ht="18" customHeight="1">
      <c r="A50" s="82"/>
      <c r="B50" s="86"/>
      <c r="C50" s="93"/>
      <c r="D50" s="93"/>
      <c r="E50" s="92"/>
      <c r="F50" t="s" s="94">
        <v>50</v>
      </c>
      <c r="G50" s="95"/>
      <c r="H50" s="92"/>
      <c r="I50" t="s" s="94">
        <v>51</v>
      </c>
      <c r="J50" s="92"/>
      <c r="K50" s="86"/>
    </row>
    <row r="51" ht="18" customHeight="1">
      <c r="A51" s="92"/>
      <c r="B51" s="96"/>
      <c r="C51" t="s" s="58">
        <v>52</v>
      </c>
      <c r="D51" s="59"/>
      <c r="E51" s="59"/>
      <c r="F51" s="60">
        <v>1500000</v>
      </c>
      <c r="G51" s="60"/>
      <c r="H51" s="97"/>
      <c r="I51" s="97">
        <v>40000</v>
      </c>
      <c r="J51" s="47"/>
      <c r="K51" s="47"/>
    </row>
    <row r="52" ht="18" customHeight="1">
      <c r="A52" s="47"/>
      <c r="B52" s="47"/>
      <c r="C52" t="s" s="98">
        <v>53</v>
      </c>
      <c r="D52" s="82"/>
      <c r="E52" s="82"/>
      <c r="F52" s="99">
        <v>6000000</v>
      </c>
      <c r="G52" s="100"/>
      <c r="H52" s="101"/>
      <c r="I52" s="101">
        <v>0</v>
      </c>
      <c r="J52" s="47"/>
      <c r="K52" s="47"/>
    </row>
    <row r="53" ht="18" customHeight="1">
      <c r="A53" s="47"/>
      <c r="B53" s="47"/>
      <c r="C53" t="s" s="98">
        <v>54</v>
      </c>
      <c r="D53" s="82"/>
      <c r="E53" s="82"/>
      <c r="F53" s="99">
        <v>4800000</v>
      </c>
      <c r="G53" s="100"/>
      <c r="H53" s="101"/>
      <c r="I53" s="101">
        <v>0</v>
      </c>
      <c r="J53" s="47"/>
      <c r="K53" s="47"/>
    </row>
    <row r="54" ht="18" customHeight="1">
      <c r="A54" s="47"/>
      <c r="B54" s="47"/>
      <c r="C54" t="s" s="98">
        <v>55</v>
      </c>
      <c r="D54" s="82"/>
      <c r="E54" s="82"/>
      <c r="F54" s="99">
        <v>68000</v>
      </c>
      <c r="G54" s="100"/>
      <c r="H54" s="101"/>
      <c r="I54" s="101">
        <v>0</v>
      </c>
      <c r="J54" s="47"/>
      <c r="K54" s="47"/>
    </row>
    <row r="55" ht="18" customHeight="1">
      <c r="A55" s="47"/>
      <c r="B55" s="47"/>
      <c r="C55" t="s" s="98">
        <v>56</v>
      </c>
      <c r="D55" s="82"/>
      <c r="E55" s="82"/>
      <c r="F55" s="99">
        <v>33000</v>
      </c>
      <c r="G55" s="100"/>
      <c r="H55" s="101"/>
      <c r="I55" s="99">
        <v>33000</v>
      </c>
      <c r="J55" s="47"/>
      <c r="K55" s="47"/>
    </row>
    <row r="56" ht="18" customHeight="1">
      <c r="A56" s="47"/>
      <c r="B56" s="47"/>
      <c r="C56" t="s" s="98">
        <v>57</v>
      </c>
      <c r="D56" s="82"/>
      <c r="E56" s="82"/>
      <c r="F56" s="102">
        <v>60000</v>
      </c>
      <c r="G56" s="103"/>
      <c r="H56" s="101"/>
      <c r="I56" s="102">
        <v>60000</v>
      </c>
      <c r="J56" s="47"/>
      <c r="K56" s="47"/>
    </row>
    <row r="57" ht="18" customHeight="1">
      <c r="A57" s="47"/>
      <c r="B57" s="47"/>
      <c r="C57" t="s" s="98">
        <v>58</v>
      </c>
      <c r="D57" s="82"/>
      <c r="E57" s="82"/>
      <c r="F57" s="104">
        <f>F51+F52-F53-F54-I55-I56</f>
        <v>2539000</v>
      </c>
      <c r="G57" s="104"/>
      <c r="H57" s="105"/>
      <c r="I57" s="106">
        <f>I51+I56-I55</f>
        <v>67000</v>
      </c>
      <c r="J57" s="47"/>
      <c r="K57" s="47"/>
    </row>
    <row r="58" ht="12.75" customHeight="1">
      <c r="A58" s="47"/>
      <c r="B58" s="47"/>
      <c r="C58" s="47"/>
      <c r="D58" s="47"/>
      <c r="E58" s="47"/>
      <c r="F58" s="47"/>
      <c r="G58" s="47"/>
      <c r="H58" s="47"/>
      <c r="I58" s="47"/>
      <c r="J58" s="47"/>
      <c r="K58" s="47"/>
    </row>
    <row r="59" ht="15.65" customHeight="1">
      <c r="A59" s="47"/>
      <c r="B59" s="47"/>
      <c r="C59" s="47"/>
      <c r="D59" s="47"/>
      <c r="E59" s="47"/>
      <c r="F59" s="47"/>
      <c r="G59" s="47"/>
      <c r="H59" s="47"/>
      <c r="I59" s="47"/>
      <c r="J59" s="47"/>
      <c r="K59" s="47"/>
    </row>
    <row r="60" ht="18" customHeight="1">
      <c r="A60" s="82"/>
      <c r="B60" s="86"/>
      <c r="C60" s="93"/>
      <c r="D60" s="93"/>
      <c r="E60" s="92"/>
      <c r="F60" t="s" s="94">
        <v>50</v>
      </c>
      <c r="G60" s="95"/>
      <c r="H60" s="92"/>
      <c r="I60" t="s" s="94">
        <v>51</v>
      </c>
      <c r="J60" s="92"/>
      <c r="K60" s="86"/>
    </row>
    <row r="61" ht="18" customHeight="1">
      <c r="A61" s="92"/>
      <c r="B61" s="96"/>
      <c r="C61" t="s" s="58">
        <v>59</v>
      </c>
      <c r="D61" s="59"/>
      <c r="E61" s="59"/>
      <c r="F61" s="60">
        <f>F57</f>
        <v>2539000</v>
      </c>
      <c r="G61" s="60"/>
      <c r="H61" s="97"/>
      <c r="I61" s="97">
        <f>I57</f>
        <v>67000</v>
      </c>
      <c r="J61" s="47"/>
      <c r="K61" s="47"/>
    </row>
    <row r="62" ht="18" customHeight="1">
      <c r="A62" s="47"/>
      <c r="B62" s="47"/>
      <c r="C62" t="s" s="98">
        <v>60</v>
      </c>
      <c r="D62" s="82"/>
      <c r="E62" s="82"/>
      <c r="F62" s="99">
        <v>6600000</v>
      </c>
      <c r="G62" s="100"/>
      <c r="H62" s="101"/>
      <c r="I62" s="101">
        <v>0</v>
      </c>
      <c r="J62" s="47"/>
      <c r="K62" s="47"/>
    </row>
    <row r="63" ht="18" customHeight="1">
      <c r="A63" s="47"/>
      <c r="B63" s="47"/>
      <c r="C63" t="s" s="98">
        <v>61</v>
      </c>
      <c r="D63" s="82"/>
      <c r="E63" s="82"/>
      <c r="F63" s="99">
        <v>5900000</v>
      </c>
      <c r="G63" s="100"/>
      <c r="H63" s="101"/>
      <c r="I63" s="101">
        <v>0</v>
      </c>
      <c r="J63" s="47"/>
      <c r="K63" s="47"/>
    </row>
    <row r="64" ht="18" customHeight="1">
      <c r="A64" s="47"/>
      <c r="B64" s="47"/>
      <c r="C64" t="s" s="98">
        <v>62</v>
      </c>
      <c r="D64" s="82"/>
      <c r="E64" s="82"/>
      <c r="F64" s="99">
        <v>88000</v>
      </c>
      <c r="G64" s="100"/>
      <c r="H64" s="101"/>
      <c r="I64" s="101">
        <v>0</v>
      </c>
      <c r="J64" s="47"/>
      <c r="K64" s="47"/>
    </row>
    <row r="65" ht="18" customHeight="1">
      <c r="A65" s="47"/>
      <c r="B65" s="47"/>
      <c r="C65" t="s" s="98">
        <v>63</v>
      </c>
      <c r="D65" s="82"/>
      <c r="E65" s="82"/>
      <c r="F65" s="102">
        <v>53000</v>
      </c>
      <c r="G65" s="103"/>
      <c r="H65" s="101"/>
      <c r="I65" s="102">
        <v>53000</v>
      </c>
      <c r="J65" s="101"/>
      <c r="K65" s="47"/>
    </row>
    <row r="66" ht="18" customHeight="1">
      <c r="A66" s="47"/>
      <c r="B66" s="47"/>
      <c r="C66" t="s" s="98">
        <v>64</v>
      </c>
      <c r="D66" s="82"/>
      <c r="E66" s="82"/>
      <c r="F66" s="107">
        <f>F61+F62-F63-F64-F65</f>
        <v>3098000</v>
      </c>
      <c r="G66" s="107"/>
      <c r="H66" s="105"/>
      <c r="I66" s="105">
        <f>I61-I65</f>
        <v>14000</v>
      </c>
      <c r="J66" s="47"/>
      <c r="K66" s="47"/>
    </row>
    <row r="67" ht="18" customHeight="1">
      <c r="A67" s="47"/>
      <c r="B67" t="s" s="108">
        <v>65</v>
      </c>
      <c r="C67" t="s" s="98">
        <v>66</v>
      </c>
      <c r="D67" s="82"/>
      <c r="E67" s="82"/>
      <c r="F67" s="103">
        <f>0.03*F66</f>
        <v>92940</v>
      </c>
      <c r="G67" s="103"/>
      <c r="H67" s="101"/>
      <c r="I67" s="103">
        <f>F67</f>
        <v>92940</v>
      </c>
      <c r="J67" s="47"/>
      <c r="K67" s="47"/>
    </row>
    <row r="68" ht="18" customHeight="1">
      <c r="A68" s="47"/>
      <c r="B68" s="47"/>
      <c r="C68" t="s" s="98">
        <v>67</v>
      </c>
      <c r="D68" s="82"/>
      <c r="E68" s="82"/>
      <c r="F68" s="104">
        <f>F66-F67</f>
        <v>3005060</v>
      </c>
      <c r="G68" s="104"/>
      <c r="H68" s="105"/>
      <c r="I68" s="106">
        <f>I66+I67</f>
        <v>106940</v>
      </c>
      <c r="J68" s="47"/>
      <c r="K68" s="47"/>
    </row>
    <row r="69" ht="15.65" customHeight="1">
      <c r="A69" s="47"/>
      <c r="B69" s="47"/>
      <c r="C69" s="47"/>
      <c r="D69" s="47"/>
      <c r="E69" s="47"/>
      <c r="F69" s="47"/>
      <c r="G69" s="47"/>
      <c r="H69" s="47"/>
      <c r="I69" s="47"/>
      <c r="J69" s="47"/>
      <c r="K69" s="47"/>
    </row>
    <row r="70" ht="65.25" customHeight="1">
      <c r="A70" s="47"/>
      <c r="B70" t="s" s="109">
        <v>65</v>
      </c>
      <c r="C70" s="59"/>
      <c r="D70" s="59"/>
      <c r="E70" s="59"/>
      <c r="F70" s="59"/>
      <c r="G70" s="59"/>
      <c r="H70" s="59"/>
      <c r="I70" s="59"/>
      <c r="J70" s="47"/>
      <c r="K70" s="47"/>
    </row>
    <row r="71" ht="31.5" customHeight="1">
      <c r="A71" s="47"/>
      <c r="B71" s="110"/>
      <c r="C71" s="59"/>
      <c r="D71" s="59"/>
      <c r="E71" s="59"/>
      <c r="F71" s="59"/>
      <c r="G71" s="59"/>
      <c r="H71" s="59"/>
      <c r="I71" s="59"/>
      <c r="J71" s="47"/>
      <c r="K71" s="47"/>
    </row>
    <row r="72" ht="121.5" customHeight="1">
      <c r="A72" t="s" s="111">
        <v>18</v>
      </c>
      <c r="B72" s="112"/>
      <c r="C72" t="s" s="48">
        <v>68</v>
      </c>
      <c r="D72" s="113"/>
      <c r="E72" s="113"/>
      <c r="F72" s="113"/>
      <c r="G72" s="113"/>
      <c r="H72" s="113"/>
      <c r="I72" s="113"/>
      <c r="J72" s="47"/>
      <c r="K72" s="47"/>
    </row>
  </sheetData>
  <mergeCells count="26">
    <mergeCell ref="F50:G50"/>
    <mergeCell ref="C1:K1"/>
    <mergeCell ref="B2:J2"/>
    <mergeCell ref="C51:E51"/>
    <mergeCell ref="C25:K25"/>
    <mergeCell ref="B26:J26"/>
    <mergeCell ref="B49:I49"/>
    <mergeCell ref="F52:G52"/>
    <mergeCell ref="F62:G62"/>
    <mergeCell ref="F51:G51"/>
    <mergeCell ref="F53:G53"/>
    <mergeCell ref="F54:G54"/>
    <mergeCell ref="F55:G55"/>
    <mergeCell ref="F56:G56"/>
    <mergeCell ref="F57:G57"/>
    <mergeCell ref="F60:G60"/>
    <mergeCell ref="C61:E61"/>
    <mergeCell ref="F61:G61"/>
    <mergeCell ref="C70:I70"/>
    <mergeCell ref="C72:I72"/>
    <mergeCell ref="F63:G63"/>
    <mergeCell ref="F64:G64"/>
    <mergeCell ref="F65:G65"/>
    <mergeCell ref="F66:G66"/>
    <mergeCell ref="F67:G67"/>
    <mergeCell ref="F68:G68"/>
  </mergeCells>
  <pageMargins left="0.75" right="0.75" top="1" bottom="1" header="0.5" footer="0.5"/>
  <pageSetup firstPageNumber="1" fitToHeight="1" fitToWidth="1" scale="100" useFirstPageNumber="0" orientation="portrait" pageOrder="downThenOver"/>
  <headerFooter>
    <oddHeader>&amp;R&amp;"Arial Bold,Regular"&amp;12&amp;K000000	&amp;20I-07.02</oddHeader>
    <oddFooter>&amp;R&amp;"Arial,Regular"&amp;10&amp;K000000	&amp;P  of  &amp;N</oddFooter>
  </headerFooter>
  <drawing r:id="rId1"/>
  <legacyDrawing r:id="rId2"/>
</worksheet>
</file>

<file path=xl/worksheets/sheet6.xml><?xml version="1.0" encoding="utf-8"?>
<worksheet xmlns:r="http://schemas.openxmlformats.org/officeDocument/2006/relationships" xmlns="http://schemas.openxmlformats.org/spreadsheetml/2006/main">
  <dimension ref="A1:H36"/>
  <sheetViews>
    <sheetView workbookViewId="0" showGridLines="0" defaultGridColor="1"/>
  </sheetViews>
  <sheetFormatPr defaultColWidth="6.625" defaultRowHeight="12.75" customHeight="1" outlineLevelRow="0" outlineLevelCol="0"/>
  <cols>
    <col min="1" max="1" width="1.125" style="114" customWidth="1"/>
    <col min="2" max="2" width="15" style="114" customWidth="1"/>
    <col min="3" max="3" width="1.75" style="114" customWidth="1"/>
    <col min="4" max="4" width="15.25" style="114" customWidth="1"/>
    <col min="5" max="5" width="1.875" style="114" customWidth="1"/>
    <col min="6" max="6" width="14.25" style="114" customWidth="1"/>
    <col min="7" max="7" width="1" style="114" customWidth="1"/>
    <col min="8" max="8" width="15" style="114" customWidth="1"/>
    <col min="9" max="256" width="6.625" style="114" customWidth="1"/>
  </cols>
  <sheetData>
    <row r="1" ht="20.25" customHeight="1">
      <c r="A1" s="115"/>
      <c r="B1" s="115"/>
      <c r="C1" s="115"/>
      <c r="D1" s="115"/>
      <c r="E1" s="115"/>
      <c r="F1" s="115"/>
      <c r="G1" s="115"/>
      <c r="H1" s="115"/>
    </row>
    <row r="2" ht="19.5" customHeight="1">
      <c r="A2" s="116"/>
      <c r="B2" t="s" s="117">
        <v>69</v>
      </c>
      <c r="C2" s="118"/>
      <c r="D2" t="s" s="117">
        <v>70</v>
      </c>
      <c r="E2" s="118"/>
      <c r="F2" t="s" s="117">
        <v>71</v>
      </c>
      <c r="G2" s="116"/>
      <c r="H2" s="118"/>
    </row>
    <row r="3" ht="8" customHeight="1">
      <c r="A3" s="116"/>
      <c r="B3" s="119"/>
      <c r="C3" s="118"/>
      <c r="D3" s="119"/>
      <c r="E3" s="118"/>
      <c r="F3" s="119"/>
      <c r="G3" s="116"/>
      <c r="H3" s="118"/>
    </row>
    <row r="4" ht="16.5" customHeight="1">
      <c r="A4" s="120"/>
      <c r="B4" t="s" s="121">
        <v>72</v>
      </c>
      <c r="C4" s="122"/>
      <c r="D4" s="123">
        <v>40523</v>
      </c>
      <c r="E4" s="124"/>
      <c r="F4" s="125">
        <v>12300</v>
      </c>
      <c r="G4" s="120"/>
      <c r="H4" s="47"/>
    </row>
    <row r="5" ht="16.5" customHeight="1">
      <c r="A5" s="120"/>
      <c r="B5" t="s" s="121">
        <v>73</v>
      </c>
      <c r="C5" s="122"/>
      <c r="D5" s="123">
        <v>40494</v>
      </c>
      <c r="E5" s="124"/>
      <c r="F5" s="125">
        <v>5000</v>
      </c>
      <c r="G5" s="120"/>
      <c r="H5" s="47"/>
    </row>
    <row r="6" ht="16.5" customHeight="1">
      <c r="A6" s="120"/>
      <c r="B6" t="s" s="121">
        <v>74</v>
      </c>
      <c r="C6" s="122"/>
      <c r="D6" s="123">
        <v>40408</v>
      </c>
      <c r="E6" s="124"/>
      <c r="F6" s="125">
        <v>14805</v>
      </c>
      <c r="G6" s="120"/>
      <c r="H6" s="47"/>
    </row>
    <row r="7" ht="16.5" customHeight="1">
      <c r="A7" s="120"/>
      <c r="B7" t="s" s="121">
        <v>75</v>
      </c>
      <c r="C7" s="122"/>
      <c r="D7" s="123">
        <v>40521</v>
      </c>
      <c r="E7" s="124"/>
      <c r="F7" s="125">
        <v>21900</v>
      </c>
      <c r="G7" s="120"/>
      <c r="H7" s="125"/>
    </row>
    <row r="8" ht="16.5" customHeight="1">
      <c r="A8" s="120"/>
      <c r="B8" t="s" s="121">
        <v>76</v>
      </c>
      <c r="C8" s="122"/>
      <c r="D8" s="123">
        <v>40040</v>
      </c>
      <c r="E8" s="124"/>
      <c r="F8" s="125">
        <v>16040</v>
      </c>
      <c r="G8" s="120"/>
      <c r="H8" s="125"/>
    </row>
    <row r="9" ht="16.5" customHeight="1">
      <c r="A9" s="120"/>
      <c r="B9" t="s" s="121">
        <v>77</v>
      </c>
      <c r="C9" s="122"/>
      <c r="D9" s="123">
        <v>40440</v>
      </c>
      <c r="E9" s="124"/>
      <c r="F9" s="125">
        <v>8990</v>
      </c>
      <c r="G9" s="120"/>
      <c r="H9" s="125"/>
    </row>
    <row r="10" ht="16.5" customHeight="1">
      <c r="A10" s="120"/>
      <c r="B10" t="s" s="121">
        <v>78</v>
      </c>
      <c r="C10" s="122"/>
      <c r="D10" s="123">
        <v>40529</v>
      </c>
      <c r="E10" s="124"/>
      <c r="F10" s="125">
        <v>11789</v>
      </c>
      <c r="G10" s="120"/>
      <c r="H10" s="125"/>
    </row>
    <row r="11" ht="16.5" customHeight="1">
      <c r="A11" s="120"/>
      <c r="B11" t="s" s="121">
        <v>79</v>
      </c>
      <c r="C11" s="122"/>
      <c r="D11" s="123">
        <v>40516</v>
      </c>
      <c r="E11" s="124"/>
      <c r="F11" s="125">
        <v>135100</v>
      </c>
      <c r="G11" s="120"/>
      <c r="H11" s="47"/>
    </row>
    <row r="12" ht="16.5" customHeight="1">
      <c r="A12" s="120"/>
      <c r="B12" t="s" s="121">
        <v>80</v>
      </c>
      <c r="C12" s="122"/>
      <c r="D12" s="123">
        <v>40511</v>
      </c>
      <c r="E12" s="124"/>
      <c r="F12" s="125">
        <v>16500</v>
      </c>
      <c r="G12" s="120"/>
      <c r="H12" s="47"/>
    </row>
    <row r="13" ht="16.5" customHeight="1">
      <c r="A13" s="120"/>
      <c r="B13" t="s" s="121">
        <v>81</v>
      </c>
      <c r="C13" s="122"/>
      <c r="D13" s="123">
        <v>40318</v>
      </c>
      <c r="E13" s="124"/>
      <c r="F13" s="125">
        <v>11786</v>
      </c>
      <c r="G13" s="120"/>
      <c r="H13" s="125"/>
    </row>
    <row r="14" ht="16.5" customHeight="1">
      <c r="A14" s="120"/>
      <c r="B14" t="s" s="121">
        <v>82</v>
      </c>
      <c r="C14" s="122"/>
      <c r="D14" s="123">
        <v>40533</v>
      </c>
      <c r="E14" s="124"/>
      <c r="F14" s="125">
        <v>255000</v>
      </c>
      <c r="G14" s="120"/>
      <c r="H14" s="47"/>
    </row>
    <row r="15" ht="16.5" customHeight="1">
      <c r="A15" s="120"/>
      <c r="B15" t="s" s="121">
        <v>83</v>
      </c>
      <c r="C15" s="122"/>
      <c r="D15" s="123">
        <v>40535</v>
      </c>
      <c r="E15" s="124"/>
      <c r="F15" s="125">
        <v>10000</v>
      </c>
      <c r="G15" s="120"/>
      <c r="H15" s="47"/>
    </row>
    <row r="16" ht="16.5" customHeight="1">
      <c r="A16" s="120"/>
      <c r="B16" t="s" s="121">
        <v>84</v>
      </c>
      <c r="C16" s="122"/>
      <c r="D16" s="123">
        <v>40225</v>
      </c>
      <c r="E16" s="124"/>
      <c r="F16" s="125">
        <v>18780</v>
      </c>
      <c r="G16" s="120"/>
      <c r="H16" s="47"/>
    </row>
    <row r="17" ht="16.5" customHeight="1">
      <c r="A17" s="120"/>
      <c r="B17" t="s" s="121">
        <v>85</v>
      </c>
      <c r="C17" s="122"/>
      <c r="D17" s="123">
        <v>40526</v>
      </c>
      <c r="E17" s="124"/>
      <c r="F17" s="125">
        <v>3550</v>
      </c>
      <c r="G17" s="120"/>
      <c r="H17" s="47"/>
    </row>
    <row r="18" ht="16.5" customHeight="1">
      <c r="A18" s="120"/>
      <c r="B18" t="s" s="121">
        <v>86</v>
      </c>
      <c r="C18" s="122"/>
      <c r="D18" s="123">
        <v>40476</v>
      </c>
      <c r="E18" s="124"/>
      <c r="F18" s="125">
        <v>22310</v>
      </c>
      <c r="G18" s="120"/>
      <c r="H18" s="47"/>
    </row>
    <row r="19" ht="16.5" customHeight="1">
      <c r="A19" s="120"/>
      <c r="B19" t="s" s="121">
        <v>87</v>
      </c>
      <c r="C19" s="122"/>
      <c r="D19" s="123">
        <v>40525</v>
      </c>
      <c r="E19" s="124"/>
      <c r="F19" s="125">
        <v>40900</v>
      </c>
      <c r="G19" s="120"/>
      <c r="H19" s="47"/>
    </row>
    <row r="20" ht="16.5" customHeight="1">
      <c r="A20" s="120"/>
      <c r="B20" t="s" s="121">
        <v>88</v>
      </c>
      <c r="C20" s="122"/>
      <c r="D20" s="123">
        <v>40539</v>
      </c>
      <c r="E20" s="124"/>
      <c r="F20" s="125">
        <v>34700</v>
      </c>
      <c r="G20" s="120"/>
      <c r="H20" s="47"/>
    </row>
    <row r="21" ht="16.5" customHeight="1">
      <c r="A21" s="120"/>
      <c r="B21" t="s" s="121">
        <v>89</v>
      </c>
      <c r="C21" s="122"/>
      <c r="D21" s="123">
        <v>40212</v>
      </c>
      <c r="E21" s="124"/>
      <c r="F21" s="125">
        <v>14440</v>
      </c>
      <c r="G21" s="120"/>
      <c r="H21" s="47"/>
    </row>
    <row r="22" ht="16.5" customHeight="1">
      <c r="A22" s="120"/>
      <c r="B22" t="s" s="121">
        <v>90</v>
      </c>
      <c r="C22" s="122"/>
      <c r="D22" s="123">
        <v>40519</v>
      </c>
      <c r="E22" s="124"/>
      <c r="F22" s="125">
        <v>3700</v>
      </c>
      <c r="G22" s="120"/>
      <c r="H22" s="47"/>
    </row>
    <row r="23" ht="16.5" customHeight="1">
      <c r="A23" s="120"/>
      <c r="B23" t="s" s="121">
        <v>91</v>
      </c>
      <c r="C23" s="122"/>
      <c r="D23" s="123">
        <v>40471</v>
      </c>
      <c r="E23" s="124"/>
      <c r="F23" s="125">
        <v>15100</v>
      </c>
      <c r="G23" s="120"/>
      <c r="H23" s="47"/>
    </row>
    <row r="24" ht="16.5" customHeight="1">
      <c r="A24" s="120"/>
      <c r="B24" t="s" s="121">
        <v>92</v>
      </c>
      <c r="C24" s="122"/>
      <c r="D24" s="123">
        <v>40515</v>
      </c>
      <c r="E24" s="124"/>
      <c r="F24" s="125">
        <v>144000</v>
      </c>
      <c r="G24" s="120"/>
      <c r="H24" s="125"/>
    </row>
    <row r="25" ht="12" customHeight="1">
      <c r="A25" s="120"/>
      <c r="B25" s="120"/>
      <c r="C25" s="120"/>
      <c r="D25" s="120"/>
      <c r="E25" s="120"/>
      <c r="F25" s="120"/>
      <c r="G25" s="120"/>
      <c r="H25" s="47"/>
    </row>
    <row r="26" ht="14.25" customHeight="1">
      <c r="A26" s="47"/>
      <c r="B26" s="47"/>
      <c r="C26" s="47"/>
      <c r="D26" s="123"/>
      <c r="E26" s="47"/>
      <c r="F26" s="126"/>
      <c r="G26" s="47"/>
      <c r="H26" s="126"/>
    </row>
    <row r="27" ht="14.25" customHeight="1">
      <c r="A27" s="47"/>
      <c r="B27" s="47"/>
      <c r="C27" s="47"/>
      <c r="D27" s="47"/>
      <c r="E27" s="47"/>
      <c r="F27" s="47"/>
      <c r="G27" s="47"/>
      <c r="H27" s="47"/>
    </row>
    <row r="28" ht="14.25" customHeight="1">
      <c r="A28" s="47"/>
      <c r="B28" s="47"/>
      <c r="C28" s="47"/>
      <c r="D28" s="47"/>
      <c r="E28" s="47"/>
      <c r="F28" s="47"/>
      <c r="G28" s="47"/>
      <c r="H28" s="47"/>
    </row>
    <row r="29" ht="42.75" customHeight="1">
      <c r="A29" s="47"/>
      <c r="B29" t="s" s="127">
        <v>93</v>
      </c>
      <c r="C29" s="128"/>
      <c r="D29" t="s" s="127">
        <v>94</v>
      </c>
      <c r="E29" s="129"/>
      <c r="F29" t="s" s="117">
        <v>95</v>
      </c>
      <c r="G29" s="129"/>
      <c r="H29" t="s" s="117">
        <v>96</v>
      </c>
    </row>
    <row r="30" ht="14.25" customHeight="1">
      <c r="A30" s="47"/>
      <c r="B30" s="130"/>
      <c r="C30" s="128"/>
      <c r="D30" s="119"/>
      <c r="E30" s="129"/>
      <c r="F30" s="119"/>
      <c r="G30" s="129"/>
      <c r="H30" s="131"/>
    </row>
    <row r="31" ht="14.25" customHeight="1">
      <c r="A31" s="47"/>
      <c r="B31" t="s" s="132">
        <v>97</v>
      </c>
      <c r="C31" s="133"/>
      <c r="D31" s="134">
        <f>SUM(F4,F7,F10,F11,F14,F15,F17,F19,F20,F22,F24)</f>
        <v>672939</v>
      </c>
      <c r="E31" s="129"/>
      <c r="F31" s="135">
        <v>0.01</v>
      </c>
      <c r="G31" s="129"/>
      <c r="H31" s="134">
        <f>D31*F31</f>
        <v>6729.39</v>
      </c>
    </row>
    <row r="32" ht="14.25" customHeight="1">
      <c r="A32" s="47"/>
      <c r="B32" t="s" s="132">
        <v>98</v>
      </c>
      <c r="C32" s="133"/>
      <c r="D32" s="136">
        <f>SUM(F5,F12,F18,F23)</f>
        <v>58910</v>
      </c>
      <c r="E32" s="129"/>
      <c r="F32" s="135">
        <v>0.03</v>
      </c>
      <c r="G32" s="129"/>
      <c r="H32" s="136">
        <f>D32*F32</f>
        <v>1767.3</v>
      </c>
    </row>
    <row r="33" ht="14.25" customHeight="1">
      <c r="A33" s="47"/>
      <c r="B33" t="s" s="132">
        <v>99</v>
      </c>
      <c r="C33" s="133"/>
      <c r="D33" s="136">
        <f>SUM(F6,F8,F9)</f>
        <v>39835</v>
      </c>
      <c r="E33" s="129"/>
      <c r="F33" s="135">
        <v>0.1</v>
      </c>
      <c r="G33" s="129"/>
      <c r="H33" s="136">
        <f>D33*F33</f>
        <v>3983.5</v>
      </c>
    </row>
    <row r="34" ht="16.5" customHeight="1">
      <c r="A34" s="47"/>
      <c r="B34" t="s" s="132">
        <v>100</v>
      </c>
      <c r="C34" s="133"/>
      <c r="D34" s="136">
        <f>SUM(F13,F16,F21)</f>
        <v>45006</v>
      </c>
      <c r="E34" s="129"/>
      <c r="F34" s="135">
        <v>0.4</v>
      </c>
      <c r="G34" s="129"/>
      <c r="H34" s="137">
        <f>D34*F34</f>
        <v>18002.4</v>
      </c>
    </row>
    <row r="35" ht="16.5" customHeight="1">
      <c r="A35" s="47"/>
      <c r="B35" s="129"/>
      <c r="C35" s="129"/>
      <c r="D35" s="129"/>
      <c r="E35" s="129"/>
      <c r="F35" s="129"/>
      <c r="G35" s="129"/>
      <c r="H35" s="138">
        <f>SUM(H31:H34)</f>
        <v>30482.59</v>
      </c>
    </row>
    <row r="36" ht="14.25" customHeight="1">
      <c r="A36" s="47"/>
      <c r="B36" s="129"/>
      <c r="C36" s="129"/>
      <c r="D36" s="129"/>
      <c r="E36" s="129"/>
      <c r="F36" s="129"/>
      <c r="G36" s="129"/>
      <c r="H36" s="129"/>
    </row>
  </sheetData>
  <mergeCells count="1">
    <mergeCell ref="A1:H1"/>
  </mergeCells>
  <pageMargins left="0.75" right="0.75" top="1" bottom="1" header="0.5" footer="0.5"/>
  <pageSetup firstPageNumber="1" fitToHeight="1" fitToWidth="1" scale="100" useFirstPageNumber="0" orientation="portrait" pageOrder="downThenOver"/>
  <headerFooter>
    <oddHeader>&amp;R&amp;"Arial Bold,Regular"&amp;12&amp;K000000	&amp;20I-07.04(a)</oddHeader>
  </headerFooter>
  <drawing r:id="rId1"/>
  <legacyDrawing r:id="rId2"/>
</worksheet>
</file>

<file path=xl/worksheets/sheet7.xml><?xml version="1.0" encoding="utf-8"?>
<worksheet xmlns:r="http://schemas.openxmlformats.org/officeDocument/2006/relationships" xmlns="http://schemas.openxmlformats.org/spreadsheetml/2006/main">
  <dimension ref="A1:K14"/>
  <sheetViews>
    <sheetView workbookViewId="0" showGridLines="0" defaultGridColor="1"/>
  </sheetViews>
  <sheetFormatPr defaultColWidth="6.625" defaultRowHeight="12.75" customHeight="1" outlineLevelRow="0" outlineLevelCol="0"/>
  <cols>
    <col min="1" max="1" width="2.875" style="139" customWidth="1"/>
    <col min="2" max="2" width="1" style="139" customWidth="1"/>
    <col min="3" max="3" width="7.75" style="139" customWidth="1"/>
    <col min="4" max="4" width="1.5" style="139" customWidth="1"/>
    <col min="5" max="5" width="31.125" style="139" customWidth="1"/>
    <col min="6" max="6" width="1.5" style="139" customWidth="1"/>
    <col min="7" max="7" width="9.375" style="139" customWidth="1"/>
    <col min="8" max="8" width="1.5" style="139" customWidth="1"/>
    <col min="9" max="9" width="9.375" style="139" customWidth="1"/>
    <col min="10" max="10" width="1.125" style="139" customWidth="1"/>
    <col min="11" max="11" width="1" style="139" customWidth="1"/>
    <col min="12" max="256" width="6.625" style="139" customWidth="1"/>
  </cols>
  <sheetData>
    <row r="1" ht="18" customHeight="1">
      <c r="A1" s="72"/>
      <c r="B1" s="51"/>
      <c r="C1" s="74"/>
      <c r="D1" s="74"/>
      <c r="E1" s="74"/>
      <c r="F1" s="74"/>
      <c r="G1" s="74"/>
      <c r="H1" s="74"/>
      <c r="I1" s="74"/>
      <c r="J1" s="74"/>
      <c r="K1" s="49"/>
    </row>
    <row r="2" ht="21" customHeight="1">
      <c r="A2" s="75"/>
      <c r="B2" t="s" s="3">
        <v>0</v>
      </c>
      <c r="C2" s="53"/>
      <c r="D2" s="53"/>
      <c r="E2" s="53"/>
      <c r="F2" s="53"/>
      <c r="G2" s="53"/>
      <c r="H2" s="53"/>
      <c r="I2" s="53"/>
      <c r="J2" s="54"/>
      <c r="K2" s="7"/>
    </row>
    <row r="3" ht="18" customHeight="1">
      <c r="A3" s="55"/>
      <c r="B3" s="8"/>
      <c r="C3" t="s" s="9">
        <v>1</v>
      </c>
      <c r="D3" s="10"/>
      <c r="E3" t="s" s="9">
        <v>2</v>
      </c>
      <c r="F3" s="11"/>
      <c r="G3" t="s" s="9">
        <v>3</v>
      </c>
      <c r="H3" s="10"/>
      <c r="I3" t="s" s="9">
        <v>4</v>
      </c>
      <c r="J3" s="12"/>
      <c r="K3" s="14"/>
    </row>
    <row r="4" ht="18" customHeight="1">
      <c r="A4" s="55"/>
      <c r="B4" s="15"/>
      <c r="C4" t="s" s="56">
        <v>14</v>
      </c>
      <c r="D4" s="17"/>
      <c r="E4" t="s" s="18">
        <v>101</v>
      </c>
      <c r="F4" s="19"/>
      <c r="G4" s="20">
        <v>30483</v>
      </c>
      <c r="H4" s="20"/>
      <c r="I4" s="19"/>
      <c r="J4" s="21"/>
      <c r="K4" s="23"/>
    </row>
    <row r="5" ht="18" customHeight="1">
      <c r="A5" s="55"/>
      <c r="B5" s="24"/>
      <c r="C5" s="25"/>
      <c r="D5" s="26"/>
      <c r="E5" t="s" s="31">
        <v>9</v>
      </c>
      <c r="F5" s="28"/>
      <c r="G5" s="29"/>
      <c r="H5" s="29"/>
      <c r="I5" s="76">
        <v>30483</v>
      </c>
      <c r="J5" s="30"/>
      <c r="K5" s="23"/>
    </row>
    <row r="6" ht="33" customHeight="1">
      <c r="A6" s="55"/>
      <c r="B6" s="24"/>
      <c r="C6" s="26"/>
      <c r="D6" s="26"/>
      <c r="E6" t="s" s="36">
        <v>102</v>
      </c>
      <c r="F6" s="28"/>
      <c r="G6" s="28"/>
      <c r="H6" s="28"/>
      <c r="I6" s="28"/>
      <c r="J6" s="30"/>
      <c r="K6" s="23"/>
    </row>
    <row r="7" ht="18" customHeight="1">
      <c r="A7" s="55"/>
      <c r="B7" s="24"/>
      <c r="C7" s="25"/>
      <c r="D7" s="26"/>
      <c r="E7" s="140"/>
      <c r="F7" s="43"/>
      <c r="G7" s="141"/>
      <c r="H7" s="141"/>
      <c r="I7" s="43"/>
      <c r="J7" s="30"/>
      <c r="K7" s="23"/>
    </row>
    <row r="8" ht="18" customHeight="1">
      <c r="A8" s="55"/>
      <c r="B8" s="24"/>
      <c r="C8" t="s" s="37">
        <v>18</v>
      </c>
      <c r="D8" s="26"/>
      <c r="E8" t="s" s="18">
        <v>101</v>
      </c>
      <c r="F8" s="19"/>
      <c r="G8" s="20">
        <v>30483</v>
      </c>
      <c r="H8" s="20"/>
      <c r="I8" s="19"/>
      <c r="J8" s="30"/>
      <c r="K8" s="23"/>
    </row>
    <row r="9" ht="18" customHeight="1">
      <c r="A9" s="55"/>
      <c r="B9" s="24"/>
      <c r="C9" s="26"/>
      <c r="D9" s="26"/>
      <c r="E9" t="s" s="31">
        <v>9</v>
      </c>
      <c r="F9" s="28"/>
      <c r="G9" s="29"/>
      <c r="H9" s="29"/>
      <c r="I9" s="76">
        <v>30483</v>
      </c>
      <c r="J9" s="33"/>
      <c r="K9" s="35"/>
    </row>
    <row r="10" ht="33" customHeight="1">
      <c r="A10" s="55"/>
      <c r="B10" s="24"/>
      <c r="C10" s="26"/>
      <c r="D10" s="26"/>
      <c r="E10" t="s" s="36">
        <v>102</v>
      </c>
      <c r="F10" s="28"/>
      <c r="G10" s="28"/>
      <c r="H10" s="28"/>
      <c r="I10" s="28"/>
      <c r="J10" s="30"/>
      <c r="K10" s="23"/>
    </row>
    <row r="11" ht="18" customHeight="1">
      <c r="A11" s="55"/>
      <c r="B11" s="24"/>
      <c r="C11" s="25"/>
      <c r="D11" s="26"/>
      <c r="E11" s="81"/>
      <c r="F11" s="28"/>
      <c r="G11" s="29"/>
      <c r="H11" s="29"/>
      <c r="I11" s="28"/>
      <c r="J11" s="30"/>
      <c r="K11" s="23"/>
    </row>
    <row r="12" ht="9.75" customHeight="1">
      <c r="A12" s="55"/>
      <c r="B12" s="41"/>
      <c r="C12" s="42"/>
      <c r="D12" s="42"/>
      <c r="E12" s="43"/>
      <c r="F12" s="43"/>
      <c r="G12" s="43"/>
      <c r="H12" s="43"/>
      <c r="I12" s="43"/>
      <c r="J12" s="44"/>
      <c r="K12" s="35"/>
    </row>
    <row r="13" ht="24" customHeight="1">
      <c r="A13" s="50"/>
      <c r="B13" s="57"/>
      <c r="C13" s="57"/>
      <c r="D13" s="57"/>
      <c r="E13" s="57"/>
      <c r="F13" s="57"/>
      <c r="G13" s="57"/>
      <c r="H13" s="57"/>
      <c r="I13" s="57"/>
      <c r="J13" s="57"/>
      <c r="K13" s="47"/>
    </row>
    <row r="14" ht="141.75" customHeight="1">
      <c r="A14" t="s" s="111">
        <v>22</v>
      </c>
      <c r="B14" s="112"/>
      <c r="C14" t="s" s="48">
        <v>103</v>
      </c>
      <c r="D14" s="113"/>
      <c r="E14" s="113"/>
      <c r="F14" s="113"/>
      <c r="G14" s="113"/>
      <c r="H14" s="113"/>
      <c r="I14" s="113"/>
      <c r="J14" s="47"/>
      <c r="K14" s="47"/>
    </row>
  </sheetData>
  <mergeCells count="3">
    <mergeCell ref="C1:K1"/>
    <mergeCell ref="B2:J2"/>
    <mergeCell ref="C14:I14"/>
  </mergeCells>
  <pageMargins left="0.75" right="0.75" top="1" bottom="1" header="0.5" footer="0.5"/>
  <pageSetup firstPageNumber="1" fitToHeight="1" fitToWidth="1" scale="100" useFirstPageNumber="0" orientation="portrait" pageOrder="downThenOver"/>
  <headerFooter>
    <oddHeader>&amp;R&amp;"Arial Bold,Regular"&amp;12&amp;K000000	&amp;20I-07.04(b-d)</oddHead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