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B.10.04" sheetId="1" r:id="rId4"/>
    <sheet name="B.10.06" sheetId="2" r:id="rId5"/>
    <sheet name="B.10.07" sheetId="3" r:id="rId6"/>
    <sheet name="B.10.08" sheetId="4" r:id="rId7"/>
    <sheet name="I.10.03" sheetId="5" r:id="rId8"/>
  </sheets>
</workbook>
</file>

<file path=xl/comments1.xml><?xml version="1.0" encoding="utf-8"?>
<comments xmlns="http://schemas.openxmlformats.org/spreadsheetml/2006/main">
  <authors>
    <author>Larry Walther</author>
  </authors>
  <commentList>
    <comment ref="A1" authorId="0">
      <text>
        <r>
          <rPr>
            <sz val="11"/>
            <color indexed="8"/>
            <rFont val="Helvetica"/>
          </rPr>
          <t>Larry Walther:
B-10.04</t>
        </r>
      </text>
    </comment>
  </commentList>
</comments>
</file>

<file path=xl/comments2.xml><?xml version="1.0" encoding="utf-8"?>
<comments xmlns="http://schemas.openxmlformats.org/spreadsheetml/2006/main">
  <authors>
    <author>Larry Walther</author>
  </authors>
  <commentList>
    <comment ref="A1" authorId="0">
      <text>
        <r>
          <rPr>
            <sz val="11"/>
            <color indexed="8"/>
            <rFont val="Helvetica"/>
          </rPr>
          <t>Larry Walther:
B-10.06</t>
        </r>
      </text>
    </comment>
  </commentList>
</comments>
</file>

<file path=xl/comments3.xml><?xml version="1.0" encoding="utf-8"?>
<comments xmlns="http://schemas.openxmlformats.org/spreadsheetml/2006/main">
  <authors>
    <author>Larry Walther</author>
  </authors>
  <commentList>
    <comment ref="A1" authorId="0">
      <text>
        <r>
          <rPr>
            <sz val="11"/>
            <color indexed="8"/>
            <rFont val="Helvetica"/>
          </rPr>
          <t>Larry Walther:
B-10.07</t>
        </r>
      </text>
    </comment>
  </commentList>
</comments>
</file>

<file path=xl/comments4.xml><?xml version="1.0" encoding="utf-8"?>
<comments xmlns="http://schemas.openxmlformats.org/spreadsheetml/2006/main">
  <authors>
    <author>Larry Walther</author>
  </authors>
  <commentList>
    <comment ref="A1" authorId="0">
      <text>
        <r>
          <rPr>
            <sz val="11"/>
            <color indexed="8"/>
            <rFont val="Helvetica"/>
          </rPr>
          <t>Larry Walther:
B-10.08</t>
        </r>
      </text>
    </comment>
  </commentList>
</comments>
</file>

<file path=xl/comments5.xml><?xml version="1.0" encoding="utf-8"?>
<comments xmlns="http://schemas.openxmlformats.org/spreadsheetml/2006/main">
  <authors>
    <author>Larry Walther</author>
  </authors>
  <commentList>
    <comment ref="A1" authorId="0">
      <text>
        <r>
          <rPr>
            <sz val="11"/>
            <color indexed="8"/>
            <rFont val="Helvetica"/>
          </rPr>
          <t>Larry Walther:
I-10.03</t>
        </r>
      </text>
    </comment>
  </commentList>
</comments>
</file>

<file path=xl/sharedStrings.xml><?xml version="1.0" encoding="utf-8"?>
<sst xmlns="http://schemas.openxmlformats.org/spreadsheetml/2006/main" uniqueCount="81">
  <si>
    <t>GENERAL JOURNAL                                                                                   </t>
  </si>
  <si>
    <t>Date</t>
  </si>
  <si>
    <t>Accounts</t>
  </si>
  <si>
    <t>Debit</t>
  </si>
  <si>
    <t>Credit</t>
  </si>
  <si>
    <t xml:space="preserve"> </t>
  </si>
  <si>
    <t>Land</t>
  </si>
  <si>
    <t>Buildings</t>
  </si>
  <si>
    <t>Equipment</t>
  </si>
  <si>
    <t>Cash</t>
  </si>
  <si>
    <t>To record the lump-sum acquisition of land from CityBank</t>
  </si>
  <si>
    <t>(a)</t>
  </si>
  <si>
    <t>Year</t>
  </si>
  <si>
    <r>
      <rPr>
        <sz val="12"/>
        <color indexed="9"/>
        <rFont val="Arial"/>
      </rPr>
      <t xml:space="preserve">Annual </t>
    </r>
    <r>
      <rPr>
        <u val="single"/>
        <sz val="12"/>
        <color indexed="9"/>
        <rFont val="Arial"/>
      </rPr>
      <t>Expense</t>
    </r>
  </si>
  <si>
    <r>
      <rPr>
        <sz val="12"/>
        <color indexed="9"/>
        <rFont val="Arial"/>
      </rPr>
      <t xml:space="preserve">Accumulated
</t>
    </r>
    <r>
      <rPr>
        <u val="single"/>
        <sz val="12"/>
        <color indexed="9"/>
        <rFont val="Arial"/>
      </rPr>
      <t xml:space="preserve"> Depreciation at End of Year</t>
    </r>
  </si>
  <si>
    <r>
      <rPr>
        <sz val="12"/>
        <color indexed="9"/>
        <rFont val="Arial"/>
      </rPr>
      <t xml:space="preserve">Annual
</t>
    </r>
    <r>
      <rPr>
        <u val="single"/>
        <sz val="12"/>
        <color indexed="9"/>
        <rFont val="Arial"/>
      </rPr>
      <t xml:space="preserve"> Expense Calculation</t>
    </r>
  </si>
  <si>
    <t>X3</t>
  </si>
  <si>
    <t>($1,450,000 - $100,000) / 5</t>
  </si>
  <si>
    <t>X4</t>
  </si>
  <si>
    <t>X5</t>
  </si>
  <si>
    <t>X6</t>
  </si>
  <si>
    <t>X7</t>
  </si>
  <si>
    <t>(b)</t>
  </si>
  <si>
    <t>Property, Plant &amp; Equipment (20X5)</t>
  </si>
  <si>
    <t>Less: Accumulated depreciation</t>
  </si>
  <si>
    <t>Less:  Accumulated depreciation</t>
  </si>
  <si>
    <t>(c)</t>
  </si>
  <si>
    <t>To record the purchase of press</t>
  </si>
  <si>
    <t>Depreciation Expense</t>
  </si>
  <si>
    <t>20X3</t>
  </si>
  <si>
    <t>Accumulated Depreciation</t>
  </si>
  <si>
    <t>To record 20X3 depreciation</t>
  </si>
  <si>
    <t>20X4</t>
  </si>
  <si>
    <t>To record 20X4 depreciation</t>
  </si>
  <si>
    <t>20X5</t>
  </si>
  <si>
    <t>To record 20X5 depreciation</t>
  </si>
  <si>
    <t>20X6</t>
  </si>
  <si>
    <t>To record 20X6 depreciation</t>
  </si>
  <si>
    <t>20X7</t>
  </si>
  <si>
    <t>To record 20X7 depreciation</t>
  </si>
  <si>
    <t>To record disposal of asset</t>
  </si>
  <si>
    <t>($750,000 - $250,000) * (1500 / 10,000)</t>
  </si>
  <si>
    <t>($750,000 - $250,000) * (4000 / 10,000)</t>
  </si>
  <si>
    <t>X8</t>
  </si>
  <si>
    <t>($750,000 - $250,000) * (3000 / 10,000)</t>
  </si>
  <si>
    <t>X9</t>
  </si>
  <si>
    <t>Property, Plant &amp; Equipment (20X7)</t>
  </si>
  <si>
    <t>Aircraft engine</t>
  </si>
  <si>
    <t>To record the purchase of engine</t>
  </si>
  <si>
    <t>To record 20X7depreciation</t>
  </si>
  <si>
    <t>20X8</t>
  </si>
  <si>
    <t>To record 20X8 depreciation</t>
  </si>
  <si>
    <t>20X9</t>
  </si>
  <si>
    <t>To record 20X9 depreciation</t>
  </si>
  <si>
    <t>X1</t>
  </si>
  <si>
    <t>($85,000) * (0.25 * 2)</t>
  </si>
  <si>
    <t>X2</t>
  </si>
  <si>
    <t>($85,000 - $42,500) * (0.25 * 2)</t>
  </si>
  <si>
    <t>($85,000 - $63,750) * (0.25 * 2) - 9375</t>
  </si>
  <si>
    <t>Depreciation over Salvage</t>
  </si>
  <si>
    <t>Property, Plant &amp; Equipment (20X3)</t>
  </si>
  <si>
    <t>To record purchase of excavator</t>
  </si>
  <si>
    <t>20X1</t>
  </si>
  <si>
    <t>To record 20X1 depreciation</t>
  </si>
  <si>
    <t>20X2</t>
  </si>
  <si>
    <t>To record 20X2 depreciation</t>
  </si>
  <si>
    <t>(a)   Straight-line</t>
  </si>
  <si>
    <t>Annual Expense</t>
  </si>
  <si>
    <t>Accumulated  Depreciation at End of Year</t>
  </si>
  <si>
    <t>Annual Expense Calculation</t>
  </si>
  <si>
    <t>($325,000 + $35,000 - $96,000) * 0.2</t>
  </si>
  <si>
    <t>(b)   Units of Output</t>
  </si>
  <si>
    <t>($325,000 + $35,000 - $96,000) * (100,000 / 660,000)</t>
  </si>
  <si>
    <t>($325,000 + $35,000 - $96,000) * (130,000 / 660,000)</t>
  </si>
  <si>
    <t>($325,000 + $35,000 - $96,000) * (150,000 / 660,000)</t>
  </si>
  <si>
    <t>($325,000 + $35,000 - $96,000) * (160,000 / 660,000)</t>
  </si>
  <si>
    <t>($325,000 + $35,000 - $96,000) * (120,000 / 660,000)</t>
  </si>
  <si>
    <t>(c)   Double-declining balance</t>
  </si>
  <si>
    <t>($325,000 + $35,000) * (0.2 * 2)</t>
  </si>
  <si>
    <t>($325,000 + $35,000 - $144,000) * (0.2 * 2)</t>
  </si>
  <si>
    <t>Depreciation Limit Reached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</si>
</sst>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&quot; &quot;&quot;$&quot;* #,##0&quot; &quot;;&quot; &quot;&quot;$&quot;* (#,##0);&quot; &quot;&quot;$&quot;* &quot;- &quot;"/>
    <numFmt numFmtId="60" formatCode="&quot; &quot;* #,##0&quot; &quot;;&quot; &quot;* (#,##0);&quot; &quot;* &quot;- &quot;"/>
    <numFmt numFmtId="61" formatCode="d&quot;-&quot;mmm"/>
    <numFmt numFmtId="62" formatCode="&quot;$&quot;#,##0&quot; &quot;;(&quot;$&quot;#,##0)"/>
  </numFmts>
  <fonts count="17">
    <font>
      <sz val="12"/>
      <color indexed="8"/>
      <name val="Verdana"/>
    </font>
    <font>
      <b val="1"/>
      <sz val="12"/>
      <color indexed="8"/>
      <name val="Arial"/>
    </font>
    <font>
      <b val="1"/>
      <sz val="20"/>
      <color indexed="8"/>
      <name val="Arial"/>
    </font>
    <font>
      <sz val="10"/>
      <color indexed="8"/>
      <name val="Arial"/>
    </font>
    <font>
      <sz val="13"/>
      <color indexed="8"/>
      <name val="Arial"/>
    </font>
    <font>
      <sz val="12"/>
      <color indexed="9"/>
      <name val="Arial"/>
    </font>
    <font>
      <sz val="11"/>
      <color indexed="8"/>
      <name val="Helvetica"/>
    </font>
    <font>
      <u val="single"/>
      <sz val="12"/>
      <color indexed="9"/>
      <name val="Arial"/>
    </font>
    <font>
      <u val="double"/>
      <sz val="12"/>
      <color indexed="9"/>
      <name val="Arial"/>
    </font>
    <font>
      <sz val="12"/>
      <color indexed="8"/>
      <name val="Arial"/>
    </font>
    <font>
      <b val="1"/>
      <sz val="11"/>
      <color indexed="8"/>
      <name val="Arial"/>
    </font>
    <font>
      <sz val="11"/>
      <color indexed="8"/>
      <name val="Arial"/>
    </font>
    <font>
      <b val="1"/>
      <sz val="12"/>
      <color indexed="9"/>
      <name val="Arial"/>
    </font>
    <font>
      <i val="1"/>
      <sz val="12"/>
      <color indexed="9"/>
      <name val="Arial"/>
    </font>
    <font>
      <u val="single"/>
      <sz val="12"/>
      <color indexed="8"/>
      <name val="Arial"/>
    </font>
    <font>
      <sz val="9"/>
      <color indexed="9"/>
      <name val="Arial"/>
    </font>
    <font>
      <u val="single"/>
      <sz val="9"/>
      <color indexed="9"/>
      <name val="Arial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10"/>
      </left>
      <right style="thin">
        <color indexed="10"/>
      </right>
      <top style="thin">
        <color indexed="9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96">
    <xf numFmtId="0" fontId="0" applyNumberFormat="0" applyFont="1" applyFill="0" applyBorder="0" applyAlignment="1" applyProtection="0">
      <alignment vertical="top" wrapText="1"/>
    </xf>
    <xf numFmtId="0" fontId="3" applyNumberFormat="1" applyFont="1" applyFill="0" applyBorder="0" applyAlignment="1" applyProtection="0">
      <alignment vertical="bottom"/>
    </xf>
    <xf numFmtId="1" fontId="5" borderId="1" applyNumberFormat="1" applyFont="1" applyFill="0" applyBorder="1" applyAlignment="1" applyProtection="0">
      <alignment horizontal="left" vertical="top" wrapText="1"/>
    </xf>
    <xf numFmtId="1" fontId="3" borderId="1" applyNumberFormat="1" applyFont="1" applyFill="0" applyBorder="1" applyAlignment="1" applyProtection="0">
      <alignment vertical="bottom"/>
    </xf>
    <xf numFmtId="0" fontId="3" borderId="1" applyNumberFormat="0" applyFont="1" applyFill="0" applyBorder="1" applyAlignment="1" applyProtection="0">
      <alignment vertical="bottom"/>
    </xf>
    <xf numFmtId="1" fontId="5" borderId="1" applyNumberFormat="1" applyFont="1" applyFill="0" applyBorder="1" applyAlignment="1" applyProtection="0">
      <alignment horizontal="center" vertical="bottom"/>
    </xf>
    <xf numFmtId="1" fontId="3" borderId="1" applyNumberFormat="1" applyFont="1" applyFill="0" applyBorder="1" applyAlignment="1" applyProtection="0">
      <alignment horizontal="center" vertical="bottom"/>
    </xf>
    <xf numFmtId="1" fontId="5" borderId="1" applyNumberFormat="1" applyFont="1" applyFill="0" applyBorder="1" applyAlignment="1" applyProtection="0">
      <alignment horizontal="center" vertical="bottom" wrapText="1"/>
    </xf>
    <xf numFmtId="1" fontId="5" borderId="1" applyNumberFormat="1" applyFont="1" applyFill="0" applyBorder="1" applyAlignment="1" applyProtection="0">
      <alignment vertical="bottom"/>
    </xf>
    <xf numFmtId="59" fontId="5" borderId="1" applyNumberFormat="1" applyFont="1" applyFill="0" applyBorder="1" applyAlignment="1" applyProtection="0">
      <alignment horizontal="center" vertical="bottom"/>
    </xf>
    <xf numFmtId="60" fontId="5" borderId="1" applyNumberFormat="1" applyFont="1" applyFill="0" applyBorder="1" applyAlignment="1" applyProtection="0">
      <alignment horizontal="center" vertical="bottom"/>
    </xf>
    <xf numFmtId="60" fontId="7" borderId="1" applyNumberFormat="1" applyFont="1" applyFill="0" applyBorder="1" applyAlignment="1" applyProtection="0">
      <alignment horizontal="center" vertical="bottom"/>
    </xf>
    <xf numFmtId="59" fontId="8" borderId="1" applyNumberFormat="1" applyFont="1" applyFill="0" applyBorder="1" applyAlignment="1" applyProtection="0">
      <alignment horizontal="center" vertical="bottom"/>
    </xf>
    <xf numFmtId="0" fontId="3" borderId="2" applyNumberFormat="0" applyFont="1" applyFill="0" applyBorder="1" applyAlignment="1" applyProtection="0">
      <alignment vertical="bottom"/>
    </xf>
    <xf numFmtId="1" fontId="5" borderId="3" applyNumberFormat="1" applyFont="1" applyFill="0" applyBorder="1" applyAlignment="1" applyProtection="0">
      <alignment vertical="center"/>
    </xf>
    <xf numFmtId="0" fontId="1" borderId="4" applyNumberFormat="1" applyFont="1" applyFill="0" applyBorder="1" applyAlignment="1" applyProtection="0">
      <alignment horizontal="center" vertical="center" wrapText="1"/>
    </xf>
    <xf numFmtId="1" fontId="3" borderId="5" applyNumberFormat="1" applyFont="1" applyFill="0" applyBorder="1" applyAlignment="1" applyProtection="0">
      <alignment vertical="center"/>
    </xf>
    <xf numFmtId="1" fontId="3" borderId="6" applyNumberFormat="1" applyFont="1" applyFill="0" applyBorder="1" applyAlignment="1" applyProtection="0">
      <alignment vertical="center"/>
    </xf>
    <xf numFmtId="1" fontId="5" borderId="7" applyNumberFormat="1" applyFont="1" applyFill="0" applyBorder="1" applyAlignment="1" applyProtection="0">
      <alignment horizontal="center" vertical="center" wrapText="1"/>
    </xf>
    <xf numFmtId="1" fontId="9" borderId="3" applyNumberFormat="1" applyFont="1" applyFill="0" applyBorder="1" applyAlignment="1" applyProtection="0">
      <alignment vertical="center"/>
    </xf>
    <xf numFmtId="1" fontId="9" borderId="8" applyNumberFormat="1" applyFont="1" applyFill="0" applyBorder="1" applyAlignment="1" applyProtection="0">
      <alignment vertical="center"/>
    </xf>
    <xf numFmtId="0" fontId="10" borderId="9" applyNumberFormat="1" applyFont="1" applyFill="0" applyBorder="1" applyAlignment="1" applyProtection="0">
      <alignment horizontal="center" vertical="center" wrapText="1"/>
    </xf>
    <xf numFmtId="1" fontId="11" borderId="9" applyNumberFormat="1" applyFont="1" applyFill="0" applyBorder="1" applyAlignment="1" applyProtection="0">
      <alignment horizontal="center" vertical="center" wrapText="1"/>
    </xf>
    <xf numFmtId="1" fontId="11" borderId="9" applyNumberFormat="1" applyFont="1" applyFill="0" applyBorder="1" applyAlignment="1" applyProtection="0">
      <alignment vertical="center" wrapText="1"/>
    </xf>
    <xf numFmtId="1" fontId="9" borderId="10" applyNumberFormat="1" applyFont="1" applyFill="0" applyBorder="1" applyAlignment="1" applyProtection="0">
      <alignment horizontal="center" vertical="center" wrapText="1"/>
    </xf>
    <xf numFmtId="1" fontId="9" borderId="7" applyNumberFormat="1" applyFont="1" applyFill="0" applyBorder="1" applyAlignment="1" applyProtection="0">
      <alignment vertical="center" wrapText="1"/>
    </xf>
    <xf numFmtId="1" fontId="9" borderId="11" applyNumberFormat="1" applyFont="1" applyFill="0" applyBorder="1" applyAlignment="1" applyProtection="0">
      <alignment vertical="center"/>
    </xf>
    <xf numFmtId="0" fontId="5" borderId="12" applyNumberFormat="1" applyFont="1" applyFill="0" applyBorder="1" applyAlignment="1" applyProtection="0">
      <alignment horizontal="center" vertical="center" wrapText="1"/>
    </xf>
    <xf numFmtId="1" fontId="5" borderId="12" applyNumberFormat="1" applyFont="1" applyFill="0" applyBorder="1" applyAlignment="1" applyProtection="0">
      <alignment horizontal="center" vertical="center" wrapText="1"/>
    </xf>
    <xf numFmtId="0" fontId="5" borderId="12" applyNumberFormat="1" applyFont="1" applyFill="0" applyBorder="1" applyAlignment="1" applyProtection="0">
      <alignment vertical="center"/>
    </xf>
    <xf numFmtId="1" fontId="5" borderId="12" applyNumberFormat="1" applyFont="1" applyFill="0" applyBorder="1" applyAlignment="1" applyProtection="0">
      <alignment vertical="center" wrapText="1"/>
    </xf>
    <xf numFmtId="3" fontId="5" borderId="12" applyNumberFormat="1" applyFont="1" applyFill="0" applyBorder="1" applyAlignment="1" applyProtection="0">
      <alignment horizontal="right" vertical="center" wrapText="1"/>
    </xf>
    <xf numFmtId="1" fontId="5" borderId="13" applyNumberFormat="1" applyFont="1" applyFill="0" applyBorder="1" applyAlignment="1" applyProtection="0">
      <alignment vertical="center" wrapText="1"/>
    </xf>
    <xf numFmtId="1" fontId="5" borderId="7" applyNumberFormat="1" applyFont="1" applyFill="0" applyBorder="1" applyAlignment="1" applyProtection="0">
      <alignment horizontal="center" vertical="center"/>
    </xf>
    <xf numFmtId="1" fontId="9" borderId="14" applyNumberFormat="1" applyFont="1" applyFill="0" applyBorder="1" applyAlignment="1" applyProtection="0">
      <alignment vertical="center"/>
    </xf>
    <xf numFmtId="61" fontId="5" borderId="15" applyNumberFormat="1" applyFont="1" applyFill="0" applyBorder="1" applyAlignment="1" applyProtection="0">
      <alignment horizontal="center" vertical="center" wrapText="1"/>
    </xf>
    <xf numFmtId="1" fontId="5" borderId="15" applyNumberFormat="1" applyFont="1" applyFill="0" applyBorder="1" applyAlignment="1" applyProtection="0">
      <alignment horizontal="center" vertical="center" wrapText="1"/>
    </xf>
    <xf numFmtId="0" fontId="5" borderId="15" applyNumberFormat="1" applyFont="1" applyFill="0" applyBorder="1" applyAlignment="1" applyProtection="0">
      <alignment vertical="center"/>
    </xf>
    <xf numFmtId="1" fontId="5" borderId="15" applyNumberFormat="1" applyFont="1" applyFill="0" applyBorder="1" applyAlignment="1" applyProtection="0">
      <alignment vertical="center" wrapText="1"/>
    </xf>
    <xf numFmtId="3" fontId="5" borderId="15" applyNumberFormat="1" applyFont="1" applyFill="0" applyBorder="1" applyAlignment="1" applyProtection="0">
      <alignment horizontal="right" vertical="center" wrapText="1"/>
    </xf>
    <xf numFmtId="1" fontId="5" borderId="16" applyNumberFormat="1" applyFont="1" applyFill="0" applyBorder="1" applyAlignment="1" applyProtection="0">
      <alignment vertical="center" wrapText="1"/>
    </xf>
    <xf numFmtId="0" fontId="5" borderId="15" applyNumberFormat="1" applyFont="1" applyFill="0" applyBorder="1" applyAlignment="1" applyProtection="0">
      <alignment horizontal="left" vertical="center"/>
    </xf>
    <xf numFmtId="1" fontId="12" borderId="15" applyNumberFormat="1" applyFont="1" applyFill="0" applyBorder="1" applyAlignment="1" applyProtection="0">
      <alignment vertical="center" wrapText="1"/>
    </xf>
    <xf numFmtId="3" fontId="5" borderId="16" applyNumberFormat="1" applyFont="1" applyFill="0" applyBorder="1" applyAlignment="1" applyProtection="0">
      <alignment horizontal="right" vertical="center" wrapText="1"/>
    </xf>
    <xf numFmtId="1" fontId="9" borderId="7" applyNumberFormat="1" applyFont="1" applyFill="0" applyBorder="1" applyAlignment="1" applyProtection="0">
      <alignment vertical="center"/>
    </xf>
    <xf numFmtId="0" fontId="13" borderId="15" applyNumberFormat="1" applyFont="1" applyFill="0" applyBorder="1" applyAlignment="1" applyProtection="0">
      <alignment vertical="center" wrapText="1"/>
    </xf>
    <xf numFmtId="1" fontId="9" borderId="17" applyNumberFormat="1" applyFont="1" applyFill="0" applyBorder="1" applyAlignment="1" applyProtection="0">
      <alignment vertical="center"/>
    </xf>
    <xf numFmtId="1" fontId="5" borderId="18" applyNumberFormat="1" applyFont="1" applyFill="0" applyBorder="1" applyAlignment="1" applyProtection="0">
      <alignment horizontal="center" vertical="center" wrapText="1"/>
    </xf>
    <xf numFmtId="1" fontId="5" borderId="18" applyNumberFormat="1" applyFont="1" applyFill="0" applyBorder="1" applyAlignment="1" applyProtection="0">
      <alignment vertical="center" wrapText="1"/>
    </xf>
    <xf numFmtId="1" fontId="5" borderId="19" applyNumberFormat="1" applyFont="1" applyFill="0" applyBorder="1" applyAlignment="1" applyProtection="0">
      <alignment vertical="center" wrapText="1"/>
    </xf>
    <xf numFmtId="0" fontId="3" applyNumberFormat="1" applyFont="1" applyFill="0" applyBorder="0" applyAlignment="1" applyProtection="0">
      <alignment vertical="bottom"/>
    </xf>
    <xf numFmtId="0" fontId="5" borderId="1" applyNumberFormat="1" applyFont="1" applyFill="0" applyBorder="1" applyAlignment="1" applyProtection="0">
      <alignment horizontal="left" vertical="top" wrapText="1"/>
    </xf>
    <xf numFmtId="0" fontId="7" borderId="1" applyNumberFormat="1" applyFont="1" applyFill="0" applyBorder="1" applyAlignment="1" applyProtection="0">
      <alignment horizontal="center" vertical="bottom" wrapText="1"/>
    </xf>
    <xf numFmtId="1" fontId="7" borderId="1" applyNumberFormat="1" applyFont="1" applyFill="0" applyBorder="1" applyAlignment="1" applyProtection="0">
      <alignment horizontal="center" vertical="bottom" wrapText="1"/>
    </xf>
    <xf numFmtId="0" fontId="5" borderId="1" applyNumberFormat="1" applyFont="1" applyFill="0" applyBorder="1" applyAlignment="1" applyProtection="0">
      <alignment horizontal="center" vertical="bottom" wrapText="1"/>
    </xf>
    <xf numFmtId="0" fontId="5" borderId="1" applyNumberFormat="1" applyFont="1" applyFill="0" applyBorder="1" applyAlignment="1" applyProtection="0">
      <alignment horizontal="center" vertical="center"/>
    </xf>
    <xf numFmtId="1" fontId="5" borderId="1" applyNumberFormat="1" applyFont="1" applyFill="0" applyBorder="1" applyAlignment="1" applyProtection="0">
      <alignment horizontal="center" vertical="center"/>
    </xf>
    <xf numFmtId="59" fontId="5" borderId="1" applyNumberFormat="1" applyFont="1" applyFill="0" applyBorder="1" applyAlignment="1" applyProtection="0">
      <alignment horizontal="center" vertical="center"/>
    </xf>
    <xf numFmtId="62" fontId="5" borderId="1" applyNumberFormat="1" applyFont="1" applyFill="0" applyBorder="1" applyAlignment="1" applyProtection="0">
      <alignment horizontal="right" vertical="center"/>
    </xf>
    <xf numFmtId="0" fontId="5" borderId="1" applyNumberFormat="0" applyFont="1" applyFill="0" applyBorder="1" applyAlignment="1" applyProtection="0">
      <alignment horizontal="center" vertical="center"/>
    </xf>
    <xf numFmtId="0" fontId="5" borderId="1" applyNumberFormat="0" applyFont="1" applyFill="0" applyBorder="1" applyAlignment="1" applyProtection="0">
      <alignment horizontal="right" vertical="center"/>
    </xf>
    <xf numFmtId="1" fontId="3" borderId="1" applyNumberFormat="1" applyFont="1" applyFill="0" applyBorder="1" applyAlignment="1" applyProtection="0">
      <alignment horizontal="center" vertical="bottom" wrapText="1"/>
    </xf>
    <xf numFmtId="6" fontId="3" borderId="1" applyNumberFormat="1" applyFont="1" applyFill="0" applyBorder="1" applyAlignment="1" applyProtection="0">
      <alignment horizontal="center" vertical="bottom" wrapText="1"/>
    </xf>
    <xf numFmtId="0" fontId="5" borderId="1" applyNumberFormat="1" applyFont="1" applyFill="0" applyBorder="1" applyAlignment="1" applyProtection="0">
      <alignment vertical="center"/>
    </xf>
    <xf numFmtId="1" fontId="5" borderId="1" applyNumberFormat="1" applyFont="1" applyFill="0" applyBorder="1" applyAlignment="1" applyProtection="0">
      <alignment vertical="center"/>
    </xf>
    <xf numFmtId="0" fontId="12" borderId="1" applyNumberFormat="1" applyFont="1" applyFill="0" applyBorder="1" applyAlignment="1" applyProtection="0">
      <alignment horizontal="left" vertical="center"/>
    </xf>
    <xf numFmtId="60" fontId="12" borderId="1" applyNumberFormat="1" applyFont="1" applyFill="0" applyBorder="1" applyAlignment="1" applyProtection="0">
      <alignment horizontal="left" vertical="center"/>
    </xf>
    <xf numFmtId="60" fontId="7" borderId="1" applyNumberFormat="1" applyFont="1" applyFill="0" applyBorder="1" applyAlignment="1" applyProtection="0">
      <alignment vertical="center"/>
    </xf>
    <xf numFmtId="60" fontId="5" borderId="1" applyNumberFormat="1" applyFont="1" applyFill="0" applyBorder="1" applyAlignment="1" applyProtection="0">
      <alignment vertical="center"/>
    </xf>
    <xf numFmtId="60" fontId="5" borderId="1" applyNumberFormat="1" applyFont="1" applyFill="0" applyBorder="1" applyAlignment="1" applyProtection="0">
      <alignment horizontal="left" vertical="center"/>
    </xf>
    <xf numFmtId="59" fontId="5" borderId="1" applyNumberFormat="1" applyFont="1" applyFill="0" applyBorder="1" applyAlignment="1" applyProtection="0">
      <alignment vertical="center"/>
    </xf>
    <xf numFmtId="0" fontId="5" borderId="1" applyNumberFormat="1" applyFont="1" applyFill="0" applyBorder="1" applyAlignment="1" applyProtection="0">
      <alignment horizontal="left" vertical="center" wrapText="1"/>
    </xf>
    <xf numFmtId="59" fontId="5" borderId="1" applyNumberFormat="1" applyFont="1" applyFill="0" applyBorder="1" applyAlignment="1" applyProtection="0">
      <alignment horizontal="left" vertical="center" wrapText="1"/>
    </xf>
    <xf numFmtId="59" fontId="5" borderId="1" applyNumberFormat="1" applyFont="1" applyFill="0" applyBorder="1" applyAlignment="1" applyProtection="0">
      <alignment vertical="center" wrapText="1"/>
    </xf>
    <xf numFmtId="60" fontId="7" borderId="1" applyNumberFormat="1" applyFont="1" applyFill="0" applyBorder="1" applyAlignment="1" applyProtection="0">
      <alignment horizontal="left" vertical="center" wrapText="1"/>
    </xf>
    <xf numFmtId="60" fontId="5" borderId="1" applyNumberFormat="1" applyFont="1" applyFill="0" applyBorder="1" applyAlignment="1" applyProtection="0">
      <alignment vertical="center" wrapText="1"/>
    </xf>
    <xf numFmtId="60" fontId="9" borderId="1" applyNumberFormat="1" applyFont="1" applyFill="0" applyBorder="1" applyAlignment="1" applyProtection="0">
      <alignment horizontal="left" vertical="center" wrapText="1"/>
    </xf>
    <xf numFmtId="60" fontId="9" borderId="1" applyNumberFormat="1" applyFont="1" applyFill="0" applyBorder="1" applyAlignment="1" applyProtection="0">
      <alignment vertical="center"/>
    </xf>
    <xf numFmtId="60" fontId="14" borderId="1" applyNumberFormat="1" applyFont="1" applyFill="0" applyBorder="1" applyAlignment="1" applyProtection="0">
      <alignment vertical="center"/>
    </xf>
    <xf numFmtId="59" fontId="9" borderId="1" applyNumberFormat="1" applyFont="1" applyFill="0" applyBorder="1" applyAlignment="1" applyProtection="0">
      <alignment vertical="center"/>
    </xf>
    <xf numFmtId="1" fontId="3" borderId="2" applyNumberFormat="1" applyFont="1" applyFill="0" applyBorder="1" applyAlignment="1" applyProtection="0">
      <alignment vertical="center"/>
    </xf>
    <xf numFmtId="0" fontId="5" borderId="3" applyNumberFormat="1" applyFont="1" applyFill="0" applyBorder="1" applyAlignment="1" applyProtection="0">
      <alignment vertical="center"/>
    </xf>
    <xf numFmtId="61" fontId="5" borderId="12" applyNumberFormat="1" applyFont="1" applyFill="0" applyBorder="1" applyAlignment="1" applyProtection="0">
      <alignment horizontal="center" vertical="center" wrapText="1"/>
    </xf>
    <xf numFmtId="1" fontId="13" borderId="15" applyNumberFormat="1" applyFont="1" applyFill="0" applyBorder="1" applyAlignment="1" applyProtection="0">
      <alignment vertical="center" wrapText="1"/>
    </xf>
    <xf numFmtId="0" fontId="5" borderId="15" applyNumberFormat="1" applyFont="1" applyFill="0" applyBorder="1" applyAlignment="1" applyProtection="0">
      <alignment vertical="center" wrapText="1"/>
    </xf>
    <xf numFmtId="0" fontId="5" borderId="15" applyNumberFormat="1" applyFont="1" applyFill="0" applyBorder="1" applyAlignment="1" applyProtection="0">
      <alignment horizontal="center" vertical="center" wrapText="1"/>
    </xf>
    <xf numFmtId="0" fontId="3" applyNumberFormat="1" applyFont="1" applyFill="0" applyBorder="0" applyAlignment="1" applyProtection="0">
      <alignment vertical="bottom"/>
    </xf>
    <xf numFmtId="0" fontId="3" applyNumberFormat="1" applyFont="1" applyFill="0" applyBorder="0" applyAlignment="1" applyProtection="0">
      <alignment vertical="bottom"/>
    </xf>
    <xf numFmtId="0" fontId="3" applyNumberFormat="1" applyFont="1" applyFill="0" applyBorder="0" applyAlignment="1" applyProtection="0">
      <alignment vertical="bottom"/>
    </xf>
    <xf numFmtId="0" fontId="15" borderId="20" applyNumberFormat="1" applyFont="1" applyFill="0" applyBorder="1" applyAlignment="1" applyProtection="0">
      <alignment horizontal="center" vertical="bottom" wrapText="1"/>
    </xf>
    <xf numFmtId="1" fontId="16" borderId="1" applyNumberFormat="1" applyFont="1" applyFill="0" applyBorder="1" applyAlignment="1" applyProtection="0">
      <alignment horizontal="center" vertical="bottom" wrapText="1"/>
    </xf>
    <xf numFmtId="1" fontId="15" borderId="1" applyNumberFormat="1" applyFont="1" applyFill="0" applyBorder="1" applyAlignment="1" applyProtection="0">
      <alignment horizontal="center" vertical="bottom" wrapText="1"/>
    </xf>
    <xf numFmtId="1" fontId="5" borderId="21" applyNumberFormat="1" applyFont="1" applyFill="0" applyBorder="1" applyAlignment="1" applyProtection="0">
      <alignment horizontal="center" vertical="bottom" wrapText="1"/>
    </xf>
    <xf numFmtId="6" fontId="5" borderId="1" applyNumberFormat="1" applyFont="1" applyFill="0" applyBorder="1" applyAlignment="1" applyProtection="0">
      <alignment horizontal="center" vertical="center"/>
    </xf>
    <xf numFmtId="62" fontId="5" borderId="1" applyNumberFormat="1" applyFont="1" applyFill="0" applyBorder="1" applyAlignment="1" applyProtection="0">
      <alignment horizontal="center" vertical="center"/>
    </xf>
    <xf numFmtId="1" fontId="5" borderId="1" applyNumberFormat="1" applyFont="1" applyFill="0" applyBorder="1" applyAlignment="1" applyProtection="0">
      <alignment horizontal="left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0000d4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drawings/drawing3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drawings/drawing4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drawings/drawing5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K15"/>
  <sheetViews>
    <sheetView workbookViewId="0" showGridLines="0" defaultGridColor="1"/>
  </sheetViews>
  <sheetFormatPr defaultColWidth="6.625" defaultRowHeight="12.75" customHeight="1" outlineLevelRow="0" outlineLevelCol="0"/>
  <cols>
    <col min="1" max="1" width="2.875" style="1" customWidth="1"/>
    <col min="2" max="2" width="1.5" style="1" customWidth="1"/>
    <col min="3" max="3" width="7.75" style="1" customWidth="1"/>
    <col min="4" max="4" width="1.5" style="1" customWidth="1"/>
    <col min="5" max="5" width="27.25" style="1" customWidth="1"/>
    <col min="6" max="6" width="1.5" style="1" customWidth="1"/>
    <col min="7" max="7" width="9.375" style="1" customWidth="1"/>
    <col min="8" max="8" width="1.5" style="1" customWidth="1"/>
    <col min="9" max="9" width="9.375" style="1" customWidth="1"/>
    <col min="10" max="10" width="1.5" style="1" customWidth="1"/>
    <col min="11" max="11" width="3.625" style="1" customWidth="1"/>
    <col min="12" max="256" width="6.625" style="1" customWidth="1"/>
  </cols>
  <sheetData>
    <row r="1" ht="24.75" customHeight="1">
      <c r="A1" s="2"/>
      <c r="B1" s="3"/>
      <c r="C1" s="3"/>
      <c r="D1" s="3"/>
      <c r="E1" s="3"/>
      <c r="F1" s="3"/>
      <c r="G1" s="3"/>
      <c r="H1" s="3"/>
      <c r="I1" s="3"/>
      <c r="J1" s="3"/>
      <c r="K1" s="4"/>
    </row>
    <row r="2" ht="51.75" customHeight="1">
      <c r="A2" s="2"/>
      <c r="B2" s="4"/>
      <c r="C2" s="4"/>
      <c r="D2" s="4"/>
      <c r="E2" s="4"/>
      <c r="F2" s="5"/>
      <c r="G2" s="5"/>
      <c r="H2" s="6"/>
      <c r="I2" s="7"/>
      <c r="J2" s="7"/>
      <c r="K2" s="4"/>
    </row>
    <row r="3" ht="18" customHeight="1">
      <c r="A3" s="2"/>
      <c r="B3" s="4"/>
      <c r="C3" s="8"/>
      <c r="D3" s="4"/>
      <c r="E3" s="4"/>
      <c r="F3" s="9"/>
      <c r="G3" s="9"/>
      <c r="H3" s="4"/>
      <c r="I3" s="9"/>
      <c r="J3" s="9"/>
      <c r="K3" s="4"/>
    </row>
    <row r="4" ht="18" customHeight="1">
      <c r="A4" s="2"/>
      <c r="B4" s="4"/>
      <c r="C4" s="8"/>
      <c r="D4" s="4"/>
      <c r="E4" s="4"/>
      <c r="F4" s="10"/>
      <c r="G4" s="10"/>
      <c r="H4" s="4"/>
      <c r="I4" s="10"/>
      <c r="J4" s="10"/>
      <c r="K4" s="4"/>
    </row>
    <row r="5" ht="18" customHeight="1">
      <c r="A5" s="2"/>
      <c r="B5" s="4"/>
      <c r="C5" s="8"/>
      <c r="D5" s="4"/>
      <c r="E5" s="4"/>
      <c r="F5" s="11"/>
      <c r="G5" s="11"/>
      <c r="H5" s="4"/>
      <c r="I5" s="11"/>
      <c r="J5" s="11"/>
      <c r="K5" s="4"/>
    </row>
    <row r="6" ht="18" customHeight="1">
      <c r="A6" s="2"/>
      <c r="B6" s="4"/>
      <c r="C6" s="4"/>
      <c r="D6" s="4"/>
      <c r="E6" s="4"/>
      <c r="F6" s="12"/>
      <c r="G6" s="12"/>
      <c r="H6" s="4"/>
      <c r="I6" s="12"/>
      <c r="J6" s="12"/>
      <c r="K6" s="4"/>
    </row>
    <row r="7" ht="23.25" customHeight="1">
      <c r="A7" s="2"/>
      <c r="B7" s="13"/>
      <c r="C7" s="13"/>
      <c r="D7" s="13"/>
      <c r="E7" s="13"/>
      <c r="F7" s="13"/>
      <c r="G7" s="13"/>
      <c r="H7" s="13"/>
      <c r="I7" s="13"/>
      <c r="J7" s="13"/>
      <c r="K7" s="4"/>
    </row>
    <row r="8" ht="21" customHeight="1">
      <c r="A8" s="14"/>
      <c r="B8" t="s" s="15">
        <v>0</v>
      </c>
      <c r="C8" s="16"/>
      <c r="D8" s="16"/>
      <c r="E8" s="16"/>
      <c r="F8" s="16"/>
      <c r="G8" s="16"/>
      <c r="H8" s="16"/>
      <c r="I8" s="16"/>
      <c r="J8" s="17"/>
      <c r="K8" s="18"/>
    </row>
    <row r="9" ht="18" customHeight="1">
      <c r="A9" s="19"/>
      <c r="B9" s="20"/>
      <c r="C9" t="s" s="21">
        <v>1</v>
      </c>
      <c r="D9" s="22"/>
      <c r="E9" t="s" s="21">
        <v>2</v>
      </c>
      <c r="F9" s="23"/>
      <c r="G9" t="s" s="21">
        <v>3</v>
      </c>
      <c r="H9" s="22"/>
      <c r="I9" t="s" s="21">
        <v>4</v>
      </c>
      <c r="J9" s="24"/>
      <c r="K9" s="25"/>
    </row>
    <row r="10" ht="18" customHeight="1">
      <c r="A10" s="19"/>
      <c r="B10" s="26"/>
      <c r="C10" t="s" s="27">
        <v>5</v>
      </c>
      <c r="D10" s="28"/>
      <c r="E10" t="s" s="29">
        <v>6</v>
      </c>
      <c r="F10" s="30"/>
      <c r="G10" s="31">
        <v>700000</v>
      </c>
      <c r="H10" s="31"/>
      <c r="I10" s="30"/>
      <c r="J10" s="32"/>
      <c r="K10" s="33"/>
    </row>
    <row r="11" ht="18" customHeight="1">
      <c r="A11" s="19"/>
      <c r="B11" s="34"/>
      <c r="C11" s="35"/>
      <c r="D11" s="36"/>
      <c r="E11" t="s" s="37">
        <v>7</v>
      </c>
      <c r="F11" s="38"/>
      <c r="G11" s="39">
        <v>1400000</v>
      </c>
      <c r="H11" s="39"/>
      <c r="I11" s="38"/>
      <c r="J11" s="40"/>
      <c r="K11" s="33"/>
    </row>
    <row r="12" ht="18" customHeight="1">
      <c r="A12" s="19"/>
      <c r="B12" s="34"/>
      <c r="C12" s="35"/>
      <c r="D12" s="36"/>
      <c r="E12" t="s" s="37">
        <v>8</v>
      </c>
      <c r="F12" s="38"/>
      <c r="G12" s="39">
        <v>2800000</v>
      </c>
      <c r="H12" s="39"/>
      <c r="I12" s="38"/>
      <c r="J12" s="40"/>
      <c r="K12" s="33"/>
    </row>
    <row r="13" ht="18" customHeight="1">
      <c r="A13" s="19"/>
      <c r="B13" s="34"/>
      <c r="C13" s="36"/>
      <c r="D13" s="36"/>
      <c r="E13" t="s" s="41">
        <v>9</v>
      </c>
      <c r="F13" s="42"/>
      <c r="G13" s="38"/>
      <c r="H13" s="38"/>
      <c r="I13" s="39">
        <v>4900000</v>
      </c>
      <c r="J13" s="43"/>
      <c r="K13" s="44"/>
    </row>
    <row r="14" ht="46.5" customHeight="1">
      <c r="A14" s="19"/>
      <c r="B14" s="34"/>
      <c r="C14" s="36"/>
      <c r="D14" s="36"/>
      <c r="E14" t="s" s="45">
        <v>10</v>
      </c>
      <c r="F14" s="38"/>
      <c r="G14" s="38"/>
      <c r="H14" s="38"/>
      <c r="I14" s="38"/>
      <c r="J14" s="40"/>
      <c r="K14" s="33"/>
    </row>
    <row r="15" ht="9.75" customHeight="1">
      <c r="A15" s="19"/>
      <c r="B15" s="46"/>
      <c r="C15" s="47"/>
      <c r="D15" s="47"/>
      <c r="E15" s="48"/>
      <c r="F15" s="48"/>
      <c r="G15" s="48"/>
      <c r="H15" s="48"/>
      <c r="I15" s="48"/>
      <c r="J15" s="49"/>
      <c r="K15" s="44"/>
    </row>
  </sheetData>
  <mergeCells count="12">
    <mergeCell ref="A1:J1"/>
    <mergeCell ref="F2:G2"/>
    <mergeCell ref="F3:G3"/>
    <mergeCell ref="F4:G4"/>
    <mergeCell ref="I3:J3"/>
    <mergeCell ref="I4:J4"/>
    <mergeCell ref="I5:J5"/>
    <mergeCell ref="I6:J6"/>
    <mergeCell ref="I2:J2"/>
    <mergeCell ref="B8:J8"/>
    <mergeCell ref="F5:G5"/>
    <mergeCell ref="F6:G6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Header>&amp;R&amp;"Arial,Bold"&amp;12&amp;K000000	&amp;20B-10.04</oddHeader>
  </headerFooter>
  <drawing r:id="rId1"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K48"/>
  <sheetViews>
    <sheetView workbookViewId="0" showGridLines="0" defaultGridColor="1"/>
  </sheetViews>
  <sheetFormatPr defaultColWidth="6.625" defaultRowHeight="12.75" customHeight="1" outlineLevelRow="0" outlineLevelCol="0"/>
  <cols>
    <col min="1" max="1" width="2.875" style="50" customWidth="1"/>
    <col min="2" max="2" width="1.5" style="50" customWidth="1"/>
    <col min="3" max="3" width="7.75" style="50" customWidth="1"/>
    <col min="4" max="4" width="1.5" style="50" customWidth="1"/>
    <col min="5" max="5" width="27.25" style="50" customWidth="1"/>
    <col min="6" max="6" width="1.5" style="50" customWidth="1"/>
    <col min="7" max="7" width="9.375" style="50" customWidth="1"/>
    <col min="8" max="8" width="1.5" style="50" customWidth="1"/>
    <col min="9" max="9" width="9.375" style="50" customWidth="1"/>
    <col min="10" max="10" width="1.5" style="50" customWidth="1"/>
    <col min="11" max="11" width="3.625" style="50" customWidth="1"/>
    <col min="12" max="256" width="6.625" style="50" customWidth="1"/>
  </cols>
  <sheetData>
    <row r="1" ht="19.5" customHeight="1">
      <c r="A1" t="s" s="51">
        <v>11</v>
      </c>
      <c r="B1" s="3"/>
      <c r="C1" s="3"/>
      <c r="D1" s="3"/>
      <c r="E1" s="3"/>
      <c r="F1" s="3"/>
      <c r="G1" s="3"/>
      <c r="H1" s="3"/>
      <c r="I1" s="3"/>
      <c r="J1" s="3"/>
      <c r="K1" s="4"/>
    </row>
    <row r="2" ht="31.5" customHeight="1">
      <c r="A2" t="s" s="52">
        <v>12</v>
      </c>
      <c r="B2" s="53"/>
      <c r="C2" t="s" s="54">
        <v>13</v>
      </c>
      <c r="D2" s="7"/>
      <c r="E2" t="s" s="54">
        <v>14</v>
      </c>
      <c r="F2" s="7"/>
      <c r="G2" t="s" s="54">
        <v>15</v>
      </c>
      <c r="H2" s="7"/>
      <c r="I2" s="7"/>
      <c r="J2" s="7"/>
      <c r="K2" s="4"/>
    </row>
    <row r="3" ht="8.25" customHeight="1">
      <c r="A3" s="6"/>
      <c r="B3" s="6"/>
      <c r="C3" s="6"/>
      <c r="D3" s="6"/>
      <c r="E3" s="6"/>
      <c r="F3" s="6"/>
      <c r="G3" s="6"/>
      <c r="H3" s="6"/>
      <c r="I3" s="6"/>
      <c r="J3" s="6"/>
      <c r="K3" s="4"/>
    </row>
    <row r="4" ht="18" customHeight="1">
      <c r="A4" t="s" s="55">
        <v>16</v>
      </c>
      <c r="B4" s="56"/>
      <c r="C4" s="57">
        <v>270000</v>
      </c>
      <c r="D4" s="57"/>
      <c r="E4" s="58">
        <v>270000</v>
      </c>
      <c r="F4" s="58"/>
      <c r="G4" t="s" s="55">
        <v>17</v>
      </c>
      <c r="H4" s="56"/>
      <c r="I4" s="56"/>
      <c r="J4" s="56"/>
      <c r="K4" s="4"/>
    </row>
    <row r="5" ht="18" customHeight="1">
      <c r="A5" t="s" s="55">
        <v>18</v>
      </c>
      <c r="B5" s="56"/>
      <c r="C5" s="57">
        <v>270000</v>
      </c>
      <c r="D5" s="57"/>
      <c r="E5" s="58">
        <f>E4+C5</f>
        <v>540000</v>
      </c>
      <c r="F5" s="58"/>
      <c r="G5" t="s" s="55">
        <v>17</v>
      </c>
      <c r="H5" s="59"/>
      <c r="I5" s="59"/>
      <c r="J5" s="59"/>
      <c r="K5" s="4"/>
    </row>
    <row r="6" ht="18" customHeight="1">
      <c r="A6" t="s" s="55">
        <v>19</v>
      </c>
      <c r="B6" s="56"/>
      <c r="C6" s="57">
        <v>270000</v>
      </c>
      <c r="D6" s="57"/>
      <c r="E6" s="58">
        <f>E5+C6</f>
        <v>810000</v>
      </c>
      <c r="F6" s="60"/>
      <c r="G6" t="s" s="55">
        <v>17</v>
      </c>
      <c r="H6" s="59"/>
      <c r="I6" s="59"/>
      <c r="J6" s="59"/>
      <c r="K6" s="4"/>
    </row>
    <row r="7" ht="18" customHeight="1">
      <c r="A7" t="s" s="55">
        <v>20</v>
      </c>
      <c r="B7" s="56"/>
      <c r="C7" s="57">
        <v>270000</v>
      </c>
      <c r="D7" s="57"/>
      <c r="E7" s="58">
        <f>E6+C7</f>
        <v>1080000</v>
      </c>
      <c r="F7" s="60"/>
      <c r="G7" t="s" s="55">
        <v>17</v>
      </c>
      <c r="H7" s="59"/>
      <c r="I7" s="59"/>
      <c r="J7" s="59"/>
      <c r="K7" s="4"/>
    </row>
    <row r="8" ht="18" customHeight="1">
      <c r="A8" t="s" s="55">
        <v>21</v>
      </c>
      <c r="B8" s="56"/>
      <c r="C8" s="57">
        <v>270000</v>
      </c>
      <c r="D8" s="57"/>
      <c r="E8" s="58">
        <f>E7+C8</f>
        <v>1350000</v>
      </c>
      <c r="F8" s="60"/>
      <c r="G8" t="s" s="55">
        <v>17</v>
      </c>
      <c r="H8" s="59"/>
      <c r="I8" s="59"/>
      <c r="J8" s="59"/>
      <c r="K8" s="4"/>
    </row>
    <row r="9" ht="57" customHeight="1">
      <c r="A9" s="3"/>
      <c r="B9" s="61"/>
      <c r="C9" s="62"/>
      <c r="D9" s="62"/>
      <c r="E9" s="62"/>
      <c r="F9" s="62"/>
      <c r="G9" s="61"/>
      <c r="H9" s="3"/>
      <c r="I9" s="3"/>
      <c r="J9" s="4"/>
      <c r="K9" s="4"/>
    </row>
    <row r="10" ht="15" customHeight="1">
      <c r="A10" t="s" s="63">
        <v>22</v>
      </c>
      <c r="B10" s="4"/>
      <c r="C10" s="4"/>
      <c r="D10" s="4"/>
      <c r="E10" s="4"/>
      <c r="F10" s="4"/>
      <c r="G10" s="4"/>
      <c r="H10" s="4"/>
      <c r="I10" s="4"/>
      <c r="J10" s="4"/>
      <c r="K10" s="4"/>
    </row>
    <row r="11" ht="18" customHeight="1">
      <c r="A11" s="64"/>
      <c r="B11" t="s" s="65">
        <v>23</v>
      </c>
      <c r="C11" s="66"/>
      <c r="D11" s="67"/>
      <c r="E11" s="68"/>
      <c r="F11" s="4"/>
      <c r="G11" s="4"/>
      <c r="H11" s="4"/>
      <c r="I11" s="4"/>
      <c r="J11" s="4"/>
      <c r="K11" s="4"/>
    </row>
    <row r="12" ht="13.5" customHeight="1">
      <c r="A12" s="4"/>
      <c r="B12" s="69"/>
      <c r="C12" s="70"/>
      <c r="D12" s="67"/>
      <c r="E12" s="68"/>
      <c r="F12" s="4"/>
      <c r="G12" s="4"/>
      <c r="H12" s="4"/>
      <c r="I12" s="4"/>
      <c r="J12" s="4"/>
      <c r="K12" s="4"/>
    </row>
    <row r="13" ht="18" customHeight="1">
      <c r="A13" s="4"/>
      <c r="B13" t="s" s="71">
        <v>24</v>
      </c>
      <c r="C13" t="s" s="63">
        <v>8</v>
      </c>
      <c r="D13" s="68"/>
      <c r="E13" s="68"/>
      <c r="F13" s="72">
        <v>1450000</v>
      </c>
      <c r="G13" s="72"/>
      <c r="H13" s="73"/>
      <c r="I13" s="4"/>
      <c r="J13" s="4"/>
      <c r="K13" s="4"/>
    </row>
    <row r="14" ht="18" customHeight="1">
      <c r="A14" s="4"/>
      <c r="B14" t="s" s="71">
        <v>24</v>
      </c>
      <c r="C14" t="s" s="63">
        <v>25</v>
      </c>
      <c r="D14" s="67"/>
      <c r="E14" s="70"/>
      <c r="F14" s="74">
        <v>270000</v>
      </c>
      <c r="G14" s="74"/>
      <c r="H14" s="75"/>
      <c r="I14" s="72">
        <f>F13-F14</f>
        <v>1180000</v>
      </c>
      <c r="J14" s="72"/>
      <c r="K14" s="4"/>
    </row>
    <row r="15" ht="18" customHeight="1">
      <c r="A15" s="4"/>
      <c r="B15" s="76"/>
      <c r="C15" s="77"/>
      <c r="D15" s="78"/>
      <c r="E15" s="79"/>
      <c r="F15" s="4"/>
      <c r="G15" s="4"/>
      <c r="H15" s="4"/>
      <c r="I15" s="4"/>
      <c r="J15" s="4"/>
      <c r="K15" s="4"/>
    </row>
    <row r="16" ht="273" customHeight="1">
      <c r="A16" s="4"/>
      <c r="B16" s="76"/>
      <c r="C16" s="77"/>
      <c r="D16" s="78"/>
      <c r="E16" s="79"/>
      <c r="F16" s="4"/>
      <c r="G16" s="4"/>
      <c r="H16" s="4"/>
      <c r="I16" s="4"/>
      <c r="J16" s="4"/>
      <c r="K16" s="4"/>
    </row>
    <row r="17" ht="22.5" customHeight="1">
      <c r="A17" s="4"/>
      <c r="B17" s="80"/>
      <c r="C17" s="80"/>
      <c r="D17" s="80"/>
      <c r="E17" s="80"/>
      <c r="F17" s="13"/>
      <c r="G17" s="13"/>
      <c r="H17" s="13"/>
      <c r="I17" s="13"/>
      <c r="J17" s="13"/>
      <c r="K17" s="4"/>
    </row>
    <row r="18" ht="21" customHeight="1">
      <c r="A18" t="s" s="81">
        <v>26</v>
      </c>
      <c r="B18" t="s" s="15">
        <v>0</v>
      </c>
      <c r="C18" s="16"/>
      <c r="D18" s="16"/>
      <c r="E18" s="16"/>
      <c r="F18" s="16"/>
      <c r="G18" s="16"/>
      <c r="H18" s="16"/>
      <c r="I18" s="16"/>
      <c r="J18" s="17"/>
      <c r="K18" s="18"/>
    </row>
    <row r="19" ht="18" customHeight="1">
      <c r="A19" s="19"/>
      <c r="B19" s="20"/>
      <c r="C19" t="s" s="21">
        <v>1</v>
      </c>
      <c r="D19" s="22"/>
      <c r="E19" t="s" s="21">
        <v>2</v>
      </c>
      <c r="F19" s="23"/>
      <c r="G19" t="s" s="21">
        <v>3</v>
      </c>
      <c r="H19" s="22"/>
      <c r="I19" t="s" s="21">
        <v>4</v>
      </c>
      <c r="J19" s="24"/>
      <c r="K19" s="25"/>
    </row>
    <row r="20" ht="18" customHeight="1">
      <c r="A20" s="19"/>
      <c r="B20" s="26"/>
      <c r="C20" s="82">
        <v>37622</v>
      </c>
      <c r="D20" s="28"/>
      <c r="E20" t="s" s="29">
        <v>8</v>
      </c>
      <c r="F20" s="30"/>
      <c r="G20" s="31">
        <v>1450000</v>
      </c>
      <c r="H20" s="31"/>
      <c r="I20" s="30"/>
      <c r="J20" s="32"/>
      <c r="K20" s="33"/>
    </row>
    <row r="21" ht="18" customHeight="1">
      <c r="A21" s="19"/>
      <c r="B21" s="34"/>
      <c r="C21" s="36"/>
      <c r="D21" s="36"/>
      <c r="E21" t="s" s="41">
        <v>9</v>
      </c>
      <c r="F21" s="42"/>
      <c r="G21" s="38"/>
      <c r="H21" s="38"/>
      <c r="I21" s="39">
        <v>1450000</v>
      </c>
      <c r="J21" s="43"/>
      <c r="K21" s="44"/>
    </row>
    <row r="22" ht="26.25" customHeight="1">
      <c r="A22" s="19"/>
      <c r="B22" s="34"/>
      <c r="C22" s="36"/>
      <c r="D22" s="36"/>
      <c r="E22" t="s" s="45">
        <v>27</v>
      </c>
      <c r="F22" s="38"/>
      <c r="G22" s="38"/>
      <c r="H22" s="38"/>
      <c r="I22" s="38"/>
      <c r="J22" s="40"/>
      <c r="K22" s="33"/>
    </row>
    <row r="23" ht="15" customHeight="1">
      <c r="A23" s="19"/>
      <c r="B23" s="34"/>
      <c r="C23" s="36"/>
      <c r="D23" s="36"/>
      <c r="E23" s="83"/>
      <c r="F23" s="38"/>
      <c r="G23" s="38"/>
      <c r="H23" s="38"/>
      <c r="I23" s="38"/>
      <c r="J23" s="40"/>
      <c r="K23" s="33"/>
    </row>
    <row r="24" ht="18" customHeight="1">
      <c r="A24" s="19"/>
      <c r="B24" s="34"/>
      <c r="C24" s="35">
        <v>37986</v>
      </c>
      <c r="D24" s="36"/>
      <c r="E24" t="s" s="84">
        <v>28</v>
      </c>
      <c r="F24" s="42"/>
      <c r="G24" s="39">
        <v>270000</v>
      </c>
      <c r="H24" s="38"/>
      <c r="I24" s="39"/>
      <c r="J24" s="43"/>
      <c r="K24" s="44"/>
    </row>
    <row r="25" ht="18" customHeight="1">
      <c r="A25" s="19"/>
      <c r="B25" s="34"/>
      <c r="C25" t="s" s="85">
        <v>29</v>
      </c>
      <c r="D25" s="36"/>
      <c r="E25" t="s" s="41">
        <v>30</v>
      </c>
      <c r="F25" s="42"/>
      <c r="G25" s="38"/>
      <c r="H25" s="38"/>
      <c r="I25" s="39">
        <v>270000</v>
      </c>
      <c r="J25" s="43"/>
      <c r="K25" s="44"/>
    </row>
    <row r="26" ht="26.25" customHeight="1">
      <c r="A26" s="19"/>
      <c r="B26" s="34"/>
      <c r="C26" s="36"/>
      <c r="D26" s="36"/>
      <c r="E26" t="s" s="45">
        <v>31</v>
      </c>
      <c r="F26" s="38"/>
      <c r="G26" s="38"/>
      <c r="H26" s="38"/>
      <c r="I26" s="38"/>
      <c r="J26" s="40"/>
      <c r="K26" s="33"/>
    </row>
    <row r="27" ht="15" customHeight="1">
      <c r="A27" s="19"/>
      <c r="B27" s="34"/>
      <c r="C27" s="36"/>
      <c r="D27" s="36"/>
      <c r="E27" s="83"/>
      <c r="F27" s="38"/>
      <c r="G27" s="38"/>
      <c r="H27" s="38"/>
      <c r="I27" s="38"/>
      <c r="J27" s="40"/>
      <c r="K27" s="33"/>
    </row>
    <row r="28" ht="18" customHeight="1">
      <c r="A28" s="19"/>
      <c r="B28" s="34"/>
      <c r="C28" s="35">
        <v>37986</v>
      </c>
      <c r="D28" s="36"/>
      <c r="E28" t="s" s="84">
        <v>28</v>
      </c>
      <c r="F28" s="42"/>
      <c r="G28" s="39">
        <v>270000</v>
      </c>
      <c r="H28" s="38"/>
      <c r="I28" s="39"/>
      <c r="J28" s="43"/>
      <c r="K28" s="44"/>
    </row>
    <row r="29" ht="18" customHeight="1">
      <c r="A29" s="19"/>
      <c r="B29" s="34"/>
      <c r="C29" t="s" s="85">
        <v>32</v>
      </c>
      <c r="D29" s="36"/>
      <c r="E29" t="s" s="41">
        <v>30</v>
      </c>
      <c r="F29" s="42"/>
      <c r="G29" s="38"/>
      <c r="H29" s="38"/>
      <c r="I29" s="39">
        <v>270000</v>
      </c>
      <c r="J29" s="43"/>
      <c r="K29" s="44"/>
    </row>
    <row r="30" ht="26.25" customHeight="1">
      <c r="A30" s="19"/>
      <c r="B30" s="34"/>
      <c r="C30" s="36"/>
      <c r="D30" s="36"/>
      <c r="E30" t="s" s="45">
        <v>33</v>
      </c>
      <c r="F30" s="38"/>
      <c r="G30" s="38"/>
      <c r="H30" s="38"/>
      <c r="I30" s="38"/>
      <c r="J30" s="40"/>
      <c r="K30" s="33"/>
    </row>
    <row r="31" ht="15" customHeight="1">
      <c r="A31" s="19"/>
      <c r="B31" s="34"/>
      <c r="C31" s="36"/>
      <c r="D31" s="36"/>
      <c r="E31" s="83"/>
      <c r="F31" s="38"/>
      <c r="G31" s="38"/>
      <c r="H31" s="38"/>
      <c r="I31" s="38"/>
      <c r="J31" s="40"/>
      <c r="K31" s="33"/>
    </row>
    <row r="32" ht="18" customHeight="1">
      <c r="A32" s="19"/>
      <c r="B32" s="34"/>
      <c r="C32" s="35">
        <v>37986</v>
      </c>
      <c r="D32" s="36"/>
      <c r="E32" t="s" s="84">
        <v>28</v>
      </c>
      <c r="F32" s="42"/>
      <c r="G32" s="39">
        <v>270000</v>
      </c>
      <c r="H32" s="38"/>
      <c r="I32" s="39"/>
      <c r="J32" s="43"/>
      <c r="K32" s="44"/>
    </row>
    <row r="33" ht="18" customHeight="1">
      <c r="A33" s="19"/>
      <c r="B33" s="34"/>
      <c r="C33" t="s" s="85">
        <v>34</v>
      </c>
      <c r="D33" s="36"/>
      <c r="E33" t="s" s="41">
        <v>30</v>
      </c>
      <c r="F33" s="42"/>
      <c r="G33" s="38"/>
      <c r="H33" s="38"/>
      <c r="I33" s="39">
        <v>270000</v>
      </c>
      <c r="J33" s="43"/>
      <c r="K33" s="44"/>
    </row>
    <row r="34" ht="26.25" customHeight="1">
      <c r="A34" s="19"/>
      <c r="B34" s="34"/>
      <c r="C34" s="36"/>
      <c r="D34" s="36"/>
      <c r="E34" t="s" s="45">
        <v>35</v>
      </c>
      <c r="F34" s="38"/>
      <c r="G34" s="38"/>
      <c r="H34" s="38"/>
      <c r="I34" s="38"/>
      <c r="J34" s="40"/>
      <c r="K34" s="33"/>
    </row>
    <row r="35" ht="15" customHeight="1">
      <c r="A35" s="19"/>
      <c r="B35" s="34"/>
      <c r="C35" s="36"/>
      <c r="D35" s="36"/>
      <c r="E35" s="83"/>
      <c r="F35" s="38"/>
      <c r="G35" s="38"/>
      <c r="H35" s="38"/>
      <c r="I35" s="38"/>
      <c r="J35" s="40"/>
      <c r="K35" s="33"/>
    </row>
    <row r="36" ht="18" customHeight="1">
      <c r="A36" s="19"/>
      <c r="B36" s="34"/>
      <c r="C36" s="35">
        <v>37986</v>
      </c>
      <c r="D36" s="36"/>
      <c r="E36" t="s" s="84">
        <v>28</v>
      </c>
      <c r="F36" s="42"/>
      <c r="G36" s="39">
        <v>270000</v>
      </c>
      <c r="H36" s="38"/>
      <c r="I36" s="39"/>
      <c r="J36" s="43"/>
      <c r="K36" s="44"/>
    </row>
    <row r="37" ht="18" customHeight="1">
      <c r="A37" s="19"/>
      <c r="B37" s="34"/>
      <c r="C37" t="s" s="85">
        <v>36</v>
      </c>
      <c r="D37" s="36"/>
      <c r="E37" t="s" s="41">
        <v>30</v>
      </c>
      <c r="F37" s="42"/>
      <c r="G37" s="38"/>
      <c r="H37" s="38"/>
      <c r="I37" s="39">
        <v>270000</v>
      </c>
      <c r="J37" s="43"/>
      <c r="K37" s="44"/>
    </row>
    <row r="38" ht="26.25" customHeight="1">
      <c r="A38" s="19"/>
      <c r="B38" s="34"/>
      <c r="C38" s="36"/>
      <c r="D38" s="36"/>
      <c r="E38" t="s" s="45">
        <v>37</v>
      </c>
      <c r="F38" s="38"/>
      <c r="G38" s="38"/>
      <c r="H38" s="38"/>
      <c r="I38" s="38"/>
      <c r="J38" s="40"/>
      <c r="K38" s="33"/>
    </row>
    <row r="39" ht="15" customHeight="1">
      <c r="A39" s="19"/>
      <c r="B39" s="34"/>
      <c r="C39" s="36"/>
      <c r="D39" s="36"/>
      <c r="E39" s="83"/>
      <c r="F39" s="38"/>
      <c r="G39" s="38"/>
      <c r="H39" s="38"/>
      <c r="I39" s="38"/>
      <c r="J39" s="40"/>
      <c r="K39" s="33"/>
    </row>
    <row r="40" ht="18" customHeight="1">
      <c r="A40" s="19"/>
      <c r="B40" s="34"/>
      <c r="C40" s="35">
        <v>37986</v>
      </c>
      <c r="D40" s="36"/>
      <c r="E40" t="s" s="84">
        <v>28</v>
      </c>
      <c r="F40" s="42"/>
      <c r="G40" s="39">
        <v>270000</v>
      </c>
      <c r="H40" s="38"/>
      <c r="I40" s="39"/>
      <c r="J40" s="43"/>
      <c r="K40" s="44"/>
    </row>
    <row r="41" ht="18" customHeight="1">
      <c r="A41" s="19"/>
      <c r="B41" s="34"/>
      <c r="C41" t="s" s="85">
        <v>38</v>
      </c>
      <c r="D41" s="36"/>
      <c r="E41" t="s" s="41">
        <v>30</v>
      </c>
      <c r="F41" s="42"/>
      <c r="G41" s="38"/>
      <c r="H41" s="38"/>
      <c r="I41" s="39">
        <v>270000</v>
      </c>
      <c r="J41" s="43"/>
      <c r="K41" s="44"/>
    </row>
    <row r="42" ht="26.25" customHeight="1">
      <c r="A42" s="19"/>
      <c r="B42" s="34"/>
      <c r="C42" s="36"/>
      <c r="D42" s="36"/>
      <c r="E42" t="s" s="45">
        <v>39</v>
      </c>
      <c r="F42" s="38"/>
      <c r="G42" s="38"/>
      <c r="H42" s="38"/>
      <c r="I42" s="38"/>
      <c r="J42" s="40"/>
      <c r="K42" s="33"/>
    </row>
    <row r="43" ht="15" customHeight="1">
      <c r="A43" s="19"/>
      <c r="B43" s="34"/>
      <c r="C43" s="36"/>
      <c r="D43" s="36"/>
      <c r="E43" s="83"/>
      <c r="F43" s="38"/>
      <c r="G43" s="38"/>
      <c r="H43" s="38"/>
      <c r="I43" s="38"/>
      <c r="J43" s="40"/>
      <c r="K43" s="33"/>
    </row>
    <row r="44" ht="18" customHeight="1">
      <c r="A44" s="19"/>
      <c r="B44" s="34"/>
      <c r="C44" s="35">
        <v>37986</v>
      </c>
      <c r="D44" s="36"/>
      <c r="E44" t="s" s="84">
        <v>30</v>
      </c>
      <c r="F44" s="42"/>
      <c r="G44" s="39">
        <v>1350000</v>
      </c>
      <c r="H44" s="38"/>
      <c r="I44" s="39"/>
      <c r="J44" s="43"/>
      <c r="K44" s="44"/>
    </row>
    <row r="45" ht="18" customHeight="1">
      <c r="A45" s="19"/>
      <c r="B45" s="34"/>
      <c r="C45" t="s" s="85">
        <v>38</v>
      </c>
      <c r="D45" s="36"/>
      <c r="E45" t="s" s="41">
        <v>9</v>
      </c>
      <c r="F45" s="42"/>
      <c r="G45" s="39">
        <v>100000</v>
      </c>
      <c r="H45" s="38"/>
      <c r="I45" s="39"/>
      <c r="J45" s="43"/>
      <c r="K45" s="44"/>
    </row>
    <row r="46" ht="18" customHeight="1">
      <c r="A46" s="19"/>
      <c r="B46" s="34"/>
      <c r="C46" s="36"/>
      <c r="D46" s="36"/>
      <c r="E46" t="s" s="41">
        <v>8</v>
      </c>
      <c r="F46" s="42"/>
      <c r="G46" s="39"/>
      <c r="H46" s="38"/>
      <c r="I46" s="39">
        <v>1450000</v>
      </c>
      <c r="J46" s="43"/>
      <c r="K46" s="44"/>
    </row>
    <row r="47" ht="26.25" customHeight="1">
      <c r="A47" s="19"/>
      <c r="B47" s="34"/>
      <c r="C47" s="36"/>
      <c r="D47" s="36"/>
      <c r="E47" t="s" s="45">
        <v>40</v>
      </c>
      <c r="F47" s="38"/>
      <c r="G47" s="38"/>
      <c r="H47" s="38"/>
      <c r="I47" s="38"/>
      <c r="J47" s="40"/>
      <c r="K47" s="33"/>
    </row>
    <row r="48" ht="9.75" customHeight="1">
      <c r="A48" s="19"/>
      <c r="B48" s="46"/>
      <c r="C48" s="47"/>
      <c r="D48" s="47"/>
      <c r="E48" s="48"/>
      <c r="F48" s="48"/>
      <c r="G48" s="48"/>
      <c r="H48" s="48"/>
      <c r="I48" s="48"/>
      <c r="J48" s="49"/>
      <c r="K48" s="44"/>
    </row>
  </sheetData>
  <mergeCells count="30">
    <mergeCell ref="G2:J2"/>
    <mergeCell ref="A4:B4"/>
    <mergeCell ref="E7:F7"/>
    <mergeCell ref="A3:J3"/>
    <mergeCell ref="E6:F6"/>
    <mergeCell ref="C4:D4"/>
    <mergeCell ref="G7:J7"/>
    <mergeCell ref="E4:F4"/>
    <mergeCell ref="A1:J1"/>
    <mergeCell ref="G4:J4"/>
    <mergeCell ref="A2:B2"/>
    <mergeCell ref="E5:F5"/>
    <mergeCell ref="C2:D2"/>
    <mergeCell ref="G5:J5"/>
    <mergeCell ref="E2:F2"/>
    <mergeCell ref="B18:J18"/>
    <mergeCell ref="I14:J14"/>
    <mergeCell ref="A8:B8"/>
    <mergeCell ref="F13:G13"/>
    <mergeCell ref="F14:G14"/>
    <mergeCell ref="G6:J6"/>
    <mergeCell ref="A5:B5"/>
    <mergeCell ref="E8:F8"/>
    <mergeCell ref="C5:D5"/>
    <mergeCell ref="G8:J8"/>
    <mergeCell ref="A6:B6"/>
    <mergeCell ref="C6:D6"/>
    <mergeCell ref="A7:B7"/>
    <mergeCell ref="C7:D7"/>
    <mergeCell ref="C8:D8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Header>&amp;R&amp;"Arial,Bold"&amp;12&amp;K000000	&amp;20B-10.06</oddHeader>
    <oddFooter>&amp;R&amp;"Arial,Regular"&amp;10&amp;K000000	&amp;P  of  &amp;N</oddFooter>
  </headerFooter>
  <drawing r:id="rId1"/>
  <legacyDrawing r:id="rId2"/>
</worksheet>
</file>

<file path=xl/worksheets/sheet3.xml><?xml version="1.0" encoding="utf-8"?>
<worksheet xmlns:r="http://schemas.openxmlformats.org/officeDocument/2006/relationships" xmlns="http://schemas.openxmlformats.org/spreadsheetml/2006/main">
  <dimension ref="A1:K43"/>
  <sheetViews>
    <sheetView workbookViewId="0" showGridLines="0" defaultGridColor="1"/>
  </sheetViews>
  <sheetFormatPr defaultColWidth="6.625" defaultRowHeight="12.75" customHeight="1" outlineLevelRow="0" outlineLevelCol="0"/>
  <cols>
    <col min="1" max="1" width="2.875" style="86" customWidth="1"/>
    <col min="2" max="2" width="1.5" style="86" customWidth="1"/>
    <col min="3" max="3" width="7.75" style="86" customWidth="1"/>
    <col min="4" max="4" width="1.5" style="86" customWidth="1"/>
    <col min="5" max="5" width="27.25" style="86" customWidth="1"/>
    <col min="6" max="6" width="1.5" style="86" customWidth="1"/>
    <col min="7" max="7" width="9.375" style="86" customWidth="1"/>
    <col min="8" max="8" width="1.5" style="86" customWidth="1"/>
    <col min="9" max="9" width="9.375" style="86" customWidth="1"/>
    <col min="10" max="10" width="6.39062" style="86" customWidth="1"/>
    <col min="11" max="11" width="3.625" style="86" customWidth="1"/>
    <col min="12" max="256" width="6.625" style="86" customWidth="1"/>
  </cols>
  <sheetData>
    <row r="1" ht="19.5" customHeight="1">
      <c r="A1" t="s" s="51">
        <v>11</v>
      </c>
      <c r="B1" s="3"/>
      <c r="C1" s="3"/>
      <c r="D1" s="3"/>
      <c r="E1" s="3"/>
      <c r="F1" s="3"/>
      <c r="G1" s="3"/>
      <c r="H1" s="3"/>
      <c r="I1" s="3"/>
      <c r="J1" s="3"/>
      <c r="K1" s="4"/>
    </row>
    <row r="2" ht="31.5" customHeight="1">
      <c r="A2" t="s" s="52">
        <v>12</v>
      </c>
      <c r="B2" s="53"/>
      <c r="C2" t="s" s="54">
        <v>13</v>
      </c>
      <c r="D2" s="7"/>
      <c r="E2" t="s" s="54">
        <v>14</v>
      </c>
      <c r="F2" s="7"/>
      <c r="G2" t="s" s="54">
        <v>15</v>
      </c>
      <c r="H2" s="7"/>
      <c r="I2" s="7"/>
      <c r="J2" s="7"/>
      <c r="K2" s="4"/>
    </row>
    <row r="3" ht="8.25" customHeight="1">
      <c r="A3" s="6"/>
      <c r="B3" s="6"/>
      <c r="C3" s="6"/>
      <c r="D3" s="6"/>
      <c r="E3" s="6"/>
      <c r="F3" s="6"/>
      <c r="G3" s="6"/>
      <c r="H3" s="6"/>
      <c r="I3" s="6"/>
      <c r="J3" s="6"/>
      <c r="K3" s="4"/>
    </row>
    <row r="4" ht="18" customHeight="1">
      <c r="A4" t="s" s="55">
        <v>20</v>
      </c>
      <c r="B4" s="56"/>
      <c r="C4" s="57">
        <v>75000</v>
      </c>
      <c r="D4" s="57"/>
      <c r="E4" s="58">
        <v>75000</v>
      </c>
      <c r="F4" s="58"/>
      <c r="G4" t="s" s="55">
        <v>41</v>
      </c>
      <c r="H4" s="56"/>
      <c r="I4" s="56"/>
      <c r="J4" s="56"/>
      <c r="K4" s="4"/>
    </row>
    <row r="5" ht="18" customHeight="1">
      <c r="A5" t="s" s="55">
        <v>21</v>
      </c>
      <c r="B5" s="56"/>
      <c r="C5" s="57">
        <v>200000</v>
      </c>
      <c r="D5" s="57"/>
      <c r="E5" s="58">
        <f>E4+C5</f>
        <v>275000</v>
      </c>
      <c r="F5" s="58"/>
      <c r="G5" t="s" s="55">
        <v>42</v>
      </c>
      <c r="H5" s="59"/>
      <c r="I5" s="59"/>
      <c r="J5" s="59"/>
      <c r="K5" s="4"/>
    </row>
    <row r="6" ht="18" customHeight="1">
      <c r="A6" t="s" s="55">
        <v>43</v>
      </c>
      <c r="B6" s="56"/>
      <c r="C6" s="57">
        <f>500000*0.3</f>
        <v>150000</v>
      </c>
      <c r="D6" s="57"/>
      <c r="E6" s="58">
        <f>E5+C6</f>
        <v>425000</v>
      </c>
      <c r="F6" s="60"/>
      <c r="G6" t="s" s="55">
        <v>44</v>
      </c>
      <c r="H6" s="59"/>
      <c r="I6" s="59"/>
      <c r="J6" s="59"/>
      <c r="K6" s="4"/>
    </row>
    <row r="7" ht="18" customHeight="1">
      <c r="A7" t="s" s="55">
        <v>45</v>
      </c>
      <c r="B7" s="56"/>
      <c r="C7" s="57">
        <f>500000*0.15</f>
        <v>75000</v>
      </c>
      <c r="D7" s="59"/>
      <c r="E7" s="58">
        <f>E6+C7</f>
        <v>500000</v>
      </c>
      <c r="F7" s="60"/>
      <c r="G7" t="s" s="55">
        <v>41</v>
      </c>
      <c r="H7" s="59"/>
      <c r="I7" s="59"/>
      <c r="J7" s="59"/>
      <c r="K7" s="4"/>
    </row>
    <row r="8" ht="57" customHeight="1">
      <c r="A8" s="3"/>
      <c r="B8" s="61"/>
      <c r="C8" s="62"/>
      <c r="D8" s="62"/>
      <c r="E8" s="62"/>
      <c r="F8" s="62"/>
      <c r="G8" s="61"/>
      <c r="H8" s="3"/>
      <c r="I8" s="3"/>
      <c r="J8" s="4"/>
      <c r="K8" s="4"/>
    </row>
    <row r="9" ht="15" customHeight="1">
      <c r="A9" t="s" s="63">
        <v>22</v>
      </c>
      <c r="B9" s="4"/>
      <c r="C9" s="4"/>
      <c r="D9" s="4"/>
      <c r="E9" s="4"/>
      <c r="F9" s="4"/>
      <c r="G9" s="4"/>
      <c r="H9" s="4"/>
      <c r="I9" s="4"/>
      <c r="J9" s="4"/>
      <c r="K9" s="4"/>
    </row>
    <row r="10" ht="18" customHeight="1">
      <c r="A10" s="64"/>
      <c r="B10" t="s" s="65">
        <v>46</v>
      </c>
      <c r="C10" s="66"/>
      <c r="D10" s="67"/>
      <c r="E10" s="68"/>
      <c r="F10" s="4"/>
      <c r="G10" s="4"/>
      <c r="H10" s="4"/>
      <c r="I10" s="4"/>
      <c r="J10" s="4"/>
      <c r="K10" s="4"/>
    </row>
    <row r="11" ht="13.5" customHeight="1">
      <c r="A11" s="4"/>
      <c r="B11" s="69"/>
      <c r="C11" s="70"/>
      <c r="D11" s="67"/>
      <c r="E11" s="68"/>
      <c r="F11" s="4"/>
      <c r="G11" s="4"/>
      <c r="H11" s="4"/>
      <c r="I11" s="4"/>
      <c r="J11" s="4"/>
      <c r="K11" s="4"/>
    </row>
    <row r="12" ht="18" customHeight="1">
      <c r="A12" s="4"/>
      <c r="B12" t="s" s="71">
        <v>24</v>
      </c>
      <c r="C12" t="s" s="63">
        <v>47</v>
      </c>
      <c r="D12" s="68"/>
      <c r="E12" s="68"/>
      <c r="F12" s="72">
        <v>750000</v>
      </c>
      <c r="G12" s="72"/>
      <c r="H12" s="73"/>
      <c r="I12" s="4"/>
      <c r="J12" s="4"/>
      <c r="K12" s="4"/>
    </row>
    <row r="13" ht="18" customHeight="1">
      <c r="A13" s="4"/>
      <c r="B13" t="s" s="71">
        <v>24</v>
      </c>
      <c r="C13" t="s" s="63">
        <v>25</v>
      </c>
      <c r="D13" s="67"/>
      <c r="E13" s="70"/>
      <c r="F13" s="74">
        <f>E5</f>
        <v>275000</v>
      </c>
      <c r="G13" s="74"/>
      <c r="H13" s="75"/>
      <c r="I13" s="72">
        <f>F12-F13</f>
        <v>475000</v>
      </c>
      <c r="J13" s="72"/>
      <c r="K13" s="4"/>
    </row>
    <row r="14" ht="18" customHeight="1">
      <c r="A14" s="4"/>
      <c r="B14" s="76"/>
      <c r="C14" s="77"/>
      <c r="D14" s="78"/>
      <c r="E14" s="79"/>
      <c r="F14" s="4"/>
      <c r="G14" s="4"/>
      <c r="H14" s="4"/>
      <c r="I14" s="4"/>
      <c r="J14" s="4"/>
      <c r="K14" s="4"/>
    </row>
    <row r="15" ht="286.5" customHeight="1">
      <c r="A15" s="4"/>
      <c r="B15" s="76"/>
      <c r="C15" s="77"/>
      <c r="D15" s="78"/>
      <c r="E15" s="79"/>
      <c r="F15" s="4"/>
      <c r="G15" s="4"/>
      <c r="H15" s="4"/>
      <c r="I15" s="4"/>
      <c r="J15" s="4"/>
      <c r="K15" s="4"/>
    </row>
    <row r="16" ht="22.5" customHeight="1">
      <c r="A16" s="4"/>
      <c r="B16" s="80"/>
      <c r="C16" s="80"/>
      <c r="D16" s="80"/>
      <c r="E16" s="80"/>
      <c r="F16" s="13"/>
      <c r="G16" s="13"/>
      <c r="H16" s="13"/>
      <c r="I16" s="13"/>
      <c r="J16" s="13"/>
      <c r="K16" s="4"/>
    </row>
    <row r="17" ht="21" customHeight="1">
      <c r="A17" t="s" s="81">
        <v>26</v>
      </c>
      <c r="B17" t="s" s="15">
        <v>0</v>
      </c>
      <c r="C17" s="16"/>
      <c r="D17" s="16"/>
      <c r="E17" s="16"/>
      <c r="F17" s="16"/>
      <c r="G17" s="16"/>
      <c r="H17" s="16"/>
      <c r="I17" s="16"/>
      <c r="J17" s="17"/>
      <c r="K17" s="18"/>
    </row>
    <row r="18" ht="18" customHeight="1">
      <c r="A18" s="19"/>
      <c r="B18" s="20"/>
      <c r="C18" t="s" s="21">
        <v>1</v>
      </c>
      <c r="D18" s="22"/>
      <c r="E18" t="s" s="21">
        <v>2</v>
      </c>
      <c r="F18" s="23"/>
      <c r="G18" t="s" s="21">
        <v>3</v>
      </c>
      <c r="H18" s="22"/>
      <c r="I18" t="s" s="21">
        <v>4</v>
      </c>
      <c r="J18" s="24"/>
      <c r="K18" s="25"/>
    </row>
    <row r="19" ht="18" customHeight="1">
      <c r="A19" s="19"/>
      <c r="B19" s="26"/>
      <c r="C19" s="82">
        <v>37622</v>
      </c>
      <c r="D19" s="28"/>
      <c r="E19" t="s" s="29">
        <v>8</v>
      </c>
      <c r="F19" s="30"/>
      <c r="G19" s="31">
        <v>750000</v>
      </c>
      <c r="H19" s="31"/>
      <c r="I19" s="30"/>
      <c r="J19" s="32"/>
      <c r="K19" s="33"/>
    </row>
    <row r="20" ht="18" customHeight="1">
      <c r="A20" s="19"/>
      <c r="B20" s="34"/>
      <c r="C20" s="36"/>
      <c r="D20" s="36"/>
      <c r="E20" t="s" s="41">
        <v>9</v>
      </c>
      <c r="F20" s="42"/>
      <c r="G20" s="38"/>
      <c r="H20" s="38"/>
      <c r="I20" s="39">
        <v>750000</v>
      </c>
      <c r="J20" s="43"/>
      <c r="K20" s="44"/>
    </row>
    <row r="21" ht="26.25" customHeight="1">
      <c r="A21" s="19"/>
      <c r="B21" s="34"/>
      <c r="C21" s="36"/>
      <c r="D21" s="36"/>
      <c r="E21" t="s" s="45">
        <v>48</v>
      </c>
      <c r="F21" s="38"/>
      <c r="G21" s="38"/>
      <c r="H21" s="38"/>
      <c r="I21" s="38"/>
      <c r="J21" s="40"/>
      <c r="K21" s="33"/>
    </row>
    <row r="22" ht="15" customHeight="1">
      <c r="A22" s="19"/>
      <c r="B22" s="34"/>
      <c r="C22" s="36"/>
      <c r="D22" s="36"/>
      <c r="E22" s="83"/>
      <c r="F22" s="38"/>
      <c r="G22" s="38"/>
      <c r="H22" s="38"/>
      <c r="I22" s="38"/>
      <c r="J22" s="40"/>
      <c r="K22" s="33"/>
    </row>
    <row r="23" ht="18" customHeight="1">
      <c r="A23" s="19"/>
      <c r="B23" s="34"/>
      <c r="C23" s="35">
        <v>37986</v>
      </c>
      <c r="D23" s="36"/>
      <c r="E23" t="s" s="84">
        <v>28</v>
      </c>
      <c r="F23" s="42"/>
      <c r="G23" s="39">
        <v>75000</v>
      </c>
      <c r="H23" s="38"/>
      <c r="I23" s="39"/>
      <c r="J23" s="43"/>
      <c r="K23" s="44"/>
    </row>
    <row r="24" ht="18" customHeight="1">
      <c r="A24" s="19"/>
      <c r="B24" s="34"/>
      <c r="C24" t="s" s="85">
        <v>36</v>
      </c>
      <c r="D24" s="36"/>
      <c r="E24" t="s" s="41">
        <v>30</v>
      </c>
      <c r="F24" s="42"/>
      <c r="G24" s="38"/>
      <c r="H24" s="38"/>
      <c r="I24" s="39">
        <v>75000</v>
      </c>
      <c r="J24" s="43"/>
      <c r="K24" s="44"/>
    </row>
    <row r="25" ht="26.25" customHeight="1">
      <c r="A25" s="19"/>
      <c r="B25" s="34"/>
      <c r="C25" s="36"/>
      <c r="D25" s="36"/>
      <c r="E25" t="s" s="45">
        <v>37</v>
      </c>
      <c r="F25" s="38"/>
      <c r="G25" s="38"/>
      <c r="H25" s="38"/>
      <c r="I25" s="38"/>
      <c r="J25" s="40"/>
      <c r="K25" s="33"/>
    </row>
    <row r="26" ht="15" customHeight="1">
      <c r="A26" s="19"/>
      <c r="B26" s="34"/>
      <c r="C26" s="36"/>
      <c r="D26" s="36"/>
      <c r="E26" s="83"/>
      <c r="F26" s="38"/>
      <c r="G26" s="38"/>
      <c r="H26" s="38"/>
      <c r="I26" s="38"/>
      <c r="J26" s="40"/>
      <c r="K26" s="33"/>
    </row>
    <row r="27" ht="18" customHeight="1">
      <c r="A27" s="19"/>
      <c r="B27" s="34"/>
      <c r="C27" s="35">
        <v>37986</v>
      </c>
      <c r="D27" s="36"/>
      <c r="E27" t="s" s="84">
        <v>28</v>
      </c>
      <c r="F27" s="42"/>
      <c r="G27" s="39">
        <v>200000</v>
      </c>
      <c r="H27" s="38"/>
      <c r="I27" s="39"/>
      <c r="J27" s="43"/>
      <c r="K27" s="44"/>
    </row>
    <row r="28" ht="18" customHeight="1">
      <c r="A28" s="19"/>
      <c r="B28" s="34"/>
      <c r="C28" t="s" s="85">
        <v>38</v>
      </c>
      <c r="D28" s="36"/>
      <c r="E28" t="s" s="41">
        <v>30</v>
      </c>
      <c r="F28" s="42"/>
      <c r="G28" s="38"/>
      <c r="H28" s="38"/>
      <c r="I28" s="39">
        <v>200000</v>
      </c>
      <c r="J28" s="43"/>
      <c r="K28" s="44"/>
    </row>
    <row r="29" ht="26.25" customHeight="1">
      <c r="A29" s="19"/>
      <c r="B29" s="34"/>
      <c r="C29" s="36"/>
      <c r="D29" s="36"/>
      <c r="E29" t="s" s="45">
        <v>49</v>
      </c>
      <c r="F29" s="38"/>
      <c r="G29" s="38"/>
      <c r="H29" s="38"/>
      <c r="I29" s="38"/>
      <c r="J29" s="40"/>
      <c r="K29" s="33"/>
    </row>
    <row r="30" ht="15" customHeight="1">
      <c r="A30" s="19"/>
      <c r="B30" s="34"/>
      <c r="C30" s="36"/>
      <c r="D30" s="36"/>
      <c r="E30" s="83"/>
      <c r="F30" s="38"/>
      <c r="G30" s="38"/>
      <c r="H30" s="38"/>
      <c r="I30" s="38"/>
      <c r="J30" s="40"/>
      <c r="K30" s="33"/>
    </row>
    <row r="31" ht="18" customHeight="1">
      <c r="A31" s="19"/>
      <c r="B31" s="34"/>
      <c r="C31" s="35">
        <v>37986</v>
      </c>
      <c r="D31" s="36"/>
      <c r="E31" t="s" s="84">
        <v>28</v>
      </c>
      <c r="F31" s="42"/>
      <c r="G31" s="39">
        <v>150000</v>
      </c>
      <c r="H31" s="38"/>
      <c r="I31" s="39"/>
      <c r="J31" s="43"/>
      <c r="K31" s="44"/>
    </row>
    <row r="32" ht="18" customHeight="1">
      <c r="A32" s="19"/>
      <c r="B32" s="34"/>
      <c r="C32" t="s" s="85">
        <v>50</v>
      </c>
      <c r="D32" s="36"/>
      <c r="E32" t="s" s="41">
        <v>30</v>
      </c>
      <c r="F32" s="42"/>
      <c r="G32" s="38"/>
      <c r="H32" s="38"/>
      <c r="I32" s="39">
        <v>150000</v>
      </c>
      <c r="J32" s="43"/>
      <c r="K32" s="44"/>
    </row>
    <row r="33" ht="26.25" customHeight="1">
      <c r="A33" s="19"/>
      <c r="B33" s="34"/>
      <c r="C33" s="36"/>
      <c r="D33" s="36"/>
      <c r="E33" t="s" s="45">
        <v>51</v>
      </c>
      <c r="F33" s="38"/>
      <c r="G33" s="38"/>
      <c r="H33" s="38"/>
      <c r="I33" s="38"/>
      <c r="J33" s="40"/>
      <c r="K33" s="33"/>
    </row>
    <row r="34" ht="15" customHeight="1">
      <c r="A34" s="19"/>
      <c r="B34" s="34"/>
      <c r="C34" s="36"/>
      <c r="D34" s="36"/>
      <c r="E34" s="83"/>
      <c r="F34" s="38"/>
      <c r="G34" s="38"/>
      <c r="H34" s="38"/>
      <c r="I34" s="38"/>
      <c r="J34" s="40"/>
      <c r="K34" s="33"/>
    </row>
    <row r="35" ht="18" customHeight="1">
      <c r="A35" s="19"/>
      <c r="B35" s="34"/>
      <c r="C35" s="35">
        <v>37986</v>
      </c>
      <c r="D35" s="36"/>
      <c r="E35" t="s" s="84">
        <v>28</v>
      </c>
      <c r="F35" s="42"/>
      <c r="G35" s="39">
        <v>75000</v>
      </c>
      <c r="H35" s="38"/>
      <c r="I35" s="39"/>
      <c r="J35" s="43"/>
      <c r="K35" s="44"/>
    </row>
    <row r="36" ht="18" customHeight="1">
      <c r="A36" s="19"/>
      <c r="B36" s="34"/>
      <c r="C36" t="s" s="85">
        <v>52</v>
      </c>
      <c r="D36" s="36"/>
      <c r="E36" t="s" s="41">
        <v>30</v>
      </c>
      <c r="F36" s="42"/>
      <c r="G36" s="38"/>
      <c r="H36" s="38"/>
      <c r="I36" s="39">
        <v>75000</v>
      </c>
      <c r="J36" s="43"/>
      <c r="K36" s="44"/>
    </row>
    <row r="37" ht="26.25" customHeight="1">
      <c r="A37" s="19"/>
      <c r="B37" s="34"/>
      <c r="C37" s="36"/>
      <c r="D37" s="36"/>
      <c r="E37" t="s" s="45">
        <v>53</v>
      </c>
      <c r="F37" s="38"/>
      <c r="G37" s="38"/>
      <c r="H37" s="38"/>
      <c r="I37" s="38"/>
      <c r="J37" s="40"/>
      <c r="K37" s="33"/>
    </row>
    <row r="38" ht="15" customHeight="1">
      <c r="A38" s="19"/>
      <c r="B38" s="34"/>
      <c r="C38" s="36"/>
      <c r="D38" s="36"/>
      <c r="E38" s="83"/>
      <c r="F38" s="38"/>
      <c r="G38" s="38"/>
      <c r="H38" s="38"/>
      <c r="I38" s="38"/>
      <c r="J38" s="40"/>
      <c r="K38" s="33"/>
    </row>
    <row r="39" ht="18" customHeight="1">
      <c r="A39" s="19"/>
      <c r="B39" s="34"/>
      <c r="C39" s="35">
        <v>37986</v>
      </c>
      <c r="D39" s="36"/>
      <c r="E39" t="s" s="84">
        <v>30</v>
      </c>
      <c r="F39" s="42"/>
      <c r="G39" s="39">
        <v>500000</v>
      </c>
      <c r="H39" s="38"/>
      <c r="I39" s="39"/>
      <c r="J39" s="43"/>
      <c r="K39" s="44"/>
    </row>
    <row r="40" ht="18" customHeight="1">
      <c r="A40" s="19"/>
      <c r="B40" s="34"/>
      <c r="C40" t="s" s="85">
        <v>52</v>
      </c>
      <c r="D40" s="36"/>
      <c r="E40" t="s" s="41">
        <v>9</v>
      </c>
      <c r="F40" s="42"/>
      <c r="G40" s="39">
        <v>250000</v>
      </c>
      <c r="H40" s="38"/>
      <c r="I40" s="39"/>
      <c r="J40" s="43"/>
      <c r="K40" s="44"/>
    </row>
    <row r="41" ht="18" customHeight="1">
      <c r="A41" s="19"/>
      <c r="B41" s="34"/>
      <c r="C41" s="36"/>
      <c r="D41" s="36"/>
      <c r="E41" t="s" s="41">
        <v>8</v>
      </c>
      <c r="F41" s="42"/>
      <c r="G41" s="39"/>
      <c r="H41" s="38"/>
      <c r="I41" s="39">
        <v>750000</v>
      </c>
      <c r="J41" s="43"/>
      <c r="K41" s="44"/>
    </row>
    <row r="42" ht="26.25" customHeight="1">
      <c r="A42" s="19"/>
      <c r="B42" s="34"/>
      <c r="C42" s="36"/>
      <c r="D42" s="36"/>
      <c r="E42" t="s" s="45">
        <v>40</v>
      </c>
      <c r="F42" s="38"/>
      <c r="G42" s="38"/>
      <c r="H42" s="38"/>
      <c r="I42" s="38"/>
      <c r="J42" s="40"/>
      <c r="K42" s="33"/>
    </row>
    <row r="43" ht="9.75" customHeight="1">
      <c r="A43" s="19"/>
      <c r="B43" s="46"/>
      <c r="C43" s="47"/>
      <c r="D43" s="47"/>
      <c r="E43" s="48"/>
      <c r="F43" s="48"/>
      <c r="G43" s="48"/>
      <c r="H43" s="48"/>
      <c r="I43" s="48"/>
      <c r="J43" s="49"/>
      <c r="K43" s="44"/>
    </row>
  </sheetData>
  <mergeCells count="26">
    <mergeCell ref="E7:F7"/>
    <mergeCell ref="A4:B4"/>
    <mergeCell ref="G7:J7"/>
    <mergeCell ref="C4:D4"/>
    <mergeCell ref="A6:B6"/>
    <mergeCell ref="C6:D6"/>
    <mergeCell ref="E6:F6"/>
    <mergeCell ref="A3:J3"/>
    <mergeCell ref="G6:J6"/>
    <mergeCell ref="A5:B5"/>
    <mergeCell ref="C5:D5"/>
    <mergeCell ref="E5:F5"/>
    <mergeCell ref="A2:B2"/>
    <mergeCell ref="B17:J17"/>
    <mergeCell ref="I13:J13"/>
    <mergeCell ref="A7:B7"/>
    <mergeCell ref="F12:G12"/>
    <mergeCell ref="F13:G13"/>
    <mergeCell ref="G5:J5"/>
    <mergeCell ref="C2:D2"/>
    <mergeCell ref="C7:D7"/>
    <mergeCell ref="A1:J1"/>
    <mergeCell ref="E4:F4"/>
    <mergeCell ref="E2:F2"/>
    <mergeCell ref="G4:J4"/>
    <mergeCell ref="G2:J2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Header>&amp;R&amp;"Arial,Bold"&amp;12&amp;K000000	&amp;20B-10.07</oddHeader>
    <oddFooter>&amp;R&amp;"Arial,Regular"&amp;10&amp;K000000	&amp;P  of  &amp;N</oddFooter>
  </headerFooter>
  <drawing r:id="rId1"/>
  <legacyDrawing r:id="rId2"/>
</worksheet>
</file>

<file path=xl/worksheets/sheet4.xml><?xml version="1.0" encoding="utf-8"?>
<worksheet xmlns:r="http://schemas.openxmlformats.org/officeDocument/2006/relationships" xmlns="http://schemas.openxmlformats.org/spreadsheetml/2006/main">
  <dimension ref="A1:K43"/>
  <sheetViews>
    <sheetView workbookViewId="0" showGridLines="0" defaultGridColor="1"/>
  </sheetViews>
  <sheetFormatPr defaultColWidth="6.625" defaultRowHeight="12.75" customHeight="1" outlineLevelRow="0" outlineLevelCol="0"/>
  <cols>
    <col min="1" max="1" width="2.875" style="87" customWidth="1"/>
    <col min="2" max="2" width="1.5" style="87" customWidth="1"/>
    <col min="3" max="3" width="7.75" style="87" customWidth="1"/>
    <col min="4" max="4" width="1.5" style="87" customWidth="1"/>
    <col min="5" max="5" width="27.25" style="87" customWidth="1"/>
    <col min="6" max="6" width="1.5" style="87" customWidth="1"/>
    <col min="7" max="7" width="9.375" style="87" customWidth="1"/>
    <col min="8" max="8" width="1.5" style="87" customWidth="1"/>
    <col min="9" max="9" width="9.375" style="87" customWidth="1"/>
    <col min="10" max="10" width="1.5" style="87" customWidth="1"/>
    <col min="11" max="11" width="3.625" style="87" customWidth="1"/>
    <col min="12" max="256" width="6.625" style="87" customWidth="1"/>
  </cols>
  <sheetData>
    <row r="1" ht="19.5" customHeight="1">
      <c r="A1" t="s" s="51">
        <v>11</v>
      </c>
      <c r="B1" s="3"/>
      <c r="C1" s="3"/>
      <c r="D1" s="3"/>
      <c r="E1" s="3"/>
      <c r="F1" s="3"/>
      <c r="G1" s="3"/>
      <c r="H1" s="3"/>
      <c r="I1" s="3"/>
      <c r="J1" s="3"/>
      <c r="K1" s="4"/>
    </row>
    <row r="2" ht="31.5" customHeight="1">
      <c r="A2" t="s" s="52">
        <v>12</v>
      </c>
      <c r="B2" s="53"/>
      <c r="C2" t="s" s="54">
        <v>13</v>
      </c>
      <c r="D2" s="7"/>
      <c r="E2" t="s" s="54">
        <v>14</v>
      </c>
      <c r="F2" s="7"/>
      <c r="G2" t="s" s="54">
        <v>15</v>
      </c>
      <c r="H2" s="7"/>
      <c r="I2" s="7"/>
      <c r="J2" s="7"/>
      <c r="K2" s="4"/>
    </row>
    <row r="3" ht="8.25" customHeight="1">
      <c r="A3" s="6"/>
      <c r="B3" s="6"/>
      <c r="C3" s="6"/>
      <c r="D3" s="6"/>
      <c r="E3" s="6"/>
      <c r="F3" s="6"/>
      <c r="G3" s="6"/>
      <c r="H3" s="6"/>
      <c r="I3" s="6"/>
      <c r="J3" s="6"/>
      <c r="K3" s="4"/>
    </row>
    <row r="4" ht="18" customHeight="1">
      <c r="A4" t="s" s="55">
        <v>54</v>
      </c>
      <c r="B4" s="56"/>
      <c r="C4" s="57">
        <f>(85000)*0.5</f>
        <v>42500</v>
      </c>
      <c r="D4" s="57"/>
      <c r="E4" s="58">
        <f>C4</f>
        <v>42500</v>
      </c>
      <c r="F4" s="58"/>
      <c r="G4" t="s" s="55">
        <v>55</v>
      </c>
      <c r="H4" s="56"/>
      <c r="I4" s="56"/>
      <c r="J4" s="56"/>
      <c r="K4" s="4"/>
    </row>
    <row r="5" ht="18" customHeight="1">
      <c r="A5" t="s" s="55">
        <v>56</v>
      </c>
      <c r="B5" s="56"/>
      <c r="C5" s="57">
        <f>(85000-42500)*0.5</f>
        <v>21250</v>
      </c>
      <c r="D5" s="57"/>
      <c r="E5" s="58">
        <f>E4+C5</f>
        <v>63750</v>
      </c>
      <c r="F5" s="58"/>
      <c r="G5" t="s" s="55">
        <v>57</v>
      </c>
      <c r="H5" s="56"/>
      <c r="I5" s="56"/>
      <c r="J5" s="56"/>
      <c r="K5" s="4"/>
    </row>
    <row r="6" ht="18" customHeight="1">
      <c r="A6" t="s" s="55">
        <v>16</v>
      </c>
      <c r="B6" s="56"/>
      <c r="C6" s="57">
        <f>(85000-63750)*0.5-9375</f>
        <v>1250</v>
      </c>
      <c r="D6" s="57"/>
      <c r="E6" s="58">
        <f>E5+C6</f>
        <v>65000</v>
      </c>
      <c r="F6" s="60"/>
      <c r="G6" t="s" s="55">
        <v>58</v>
      </c>
      <c r="H6" s="59"/>
      <c r="I6" s="59"/>
      <c r="J6" s="59"/>
      <c r="K6" s="4"/>
    </row>
    <row r="7" ht="18" customHeight="1">
      <c r="A7" t="s" s="55">
        <v>18</v>
      </c>
      <c r="B7" s="56"/>
      <c r="C7" s="57">
        <f>0</f>
        <v>0</v>
      </c>
      <c r="D7" s="57"/>
      <c r="E7" s="58">
        <f>E6+C7</f>
        <v>65000</v>
      </c>
      <c r="F7" s="60"/>
      <c r="G7" t="s" s="55">
        <v>59</v>
      </c>
      <c r="H7" s="59"/>
      <c r="I7" s="59"/>
      <c r="J7" s="59"/>
      <c r="K7" s="4"/>
    </row>
    <row r="8" ht="57" customHeight="1">
      <c r="A8" s="3"/>
      <c r="B8" s="61"/>
      <c r="C8" s="62"/>
      <c r="D8" s="62"/>
      <c r="E8" s="62"/>
      <c r="F8" s="62"/>
      <c r="G8" s="61"/>
      <c r="H8" s="3"/>
      <c r="I8" s="3"/>
      <c r="J8" s="4"/>
      <c r="K8" s="4"/>
    </row>
    <row r="9" ht="15" customHeight="1">
      <c r="A9" t="s" s="63">
        <v>22</v>
      </c>
      <c r="B9" s="4"/>
      <c r="C9" s="4"/>
      <c r="D9" s="4"/>
      <c r="E9" s="4"/>
      <c r="F9" s="4"/>
      <c r="G9" s="4"/>
      <c r="H9" s="4"/>
      <c r="I9" s="4"/>
      <c r="J9" s="4"/>
      <c r="K9" s="4"/>
    </row>
    <row r="10" ht="18" customHeight="1">
      <c r="A10" s="64"/>
      <c r="B10" t="s" s="65">
        <v>60</v>
      </c>
      <c r="C10" s="66"/>
      <c r="D10" s="67"/>
      <c r="E10" s="68"/>
      <c r="F10" s="4"/>
      <c r="G10" s="4"/>
      <c r="H10" s="4"/>
      <c r="I10" s="4"/>
      <c r="J10" s="4"/>
      <c r="K10" s="4"/>
    </row>
    <row r="11" ht="13.5" customHeight="1">
      <c r="A11" s="4"/>
      <c r="B11" s="69"/>
      <c r="C11" s="70"/>
      <c r="D11" s="67"/>
      <c r="E11" s="68"/>
      <c r="F11" s="4"/>
      <c r="G11" s="4"/>
      <c r="H11" s="4"/>
      <c r="I11" s="4"/>
      <c r="J11" s="4"/>
      <c r="K11" s="4"/>
    </row>
    <row r="12" ht="18" customHeight="1">
      <c r="A12" s="4"/>
      <c r="B12" t="s" s="71">
        <v>24</v>
      </c>
      <c r="C12" t="s" s="63">
        <v>8</v>
      </c>
      <c r="D12" s="68"/>
      <c r="E12" s="68"/>
      <c r="F12" s="72">
        <v>85000</v>
      </c>
      <c r="G12" s="72"/>
      <c r="H12" s="73"/>
      <c r="I12" s="4"/>
      <c r="J12" s="4"/>
      <c r="K12" s="4"/>
    </row>
    <row r="13" ht="18" customHeight="1">
      <c r="A13" s="4"/>
      <c r="B13" t="s" s="71">
        <v>24</v>
      </c>
      <c r="C13" t="s" s="63">
        <v>25</v>
      </c>
      <c r="D13" s="67"/>
      <c r="E13" s="70"/>
      <c r="F13" s="74">
        <f>E6</f>
        <v>65000</v>
      </c>
      <c r="G13" s="74"/>
      <c r="H13" s="75"/>
      <c r="I13" s="72">
        <v>10000</v>
      </c>
      <c r="J13" s="72"/>
      <c r="K13" s="4"/>
    </row>
    <row r="14" ht="18" customHeight="1">
      <c r="A14" s="4"/>
      <c r="B14" s="76"/>
      <c r="C14" s="77"/>
      <c r="D14" s="78"/>
      <c r="E14" s="79"/>
      <c r="F14" s="4"/>
      <c r="G14" s="4"/>
      <c r="H14" s="4"/>
      <c r="I14" s="4"/>
      <c r="J14" s="4"/>
      <c r="K14" s="4"/>
    </row>
    <row r="15" ht="291" customHeight="1">
      <c r="A15" s="4"/>
      <c r="B15" s="76"/>
      <c r="C15" s="77"/>
      <c r="D15" s="78"/>
      <c r="E15" s="79"/>
      <c r="F15" s="4"/>
      <c r="G15" s="4"/>
      <c r="H15" s="4"/>
      <c r="I15" s="4"/>
      <c r="J15" s="4"/>
      <c r="K15" s="4"/>
    </row>
    <row r="16" ht="22.5" customHeight="1">
      <c r="A16" s="4"/>
      <c r="B16" s="80"/>
      <c r="C16" s="80"/>
      <c r="D16" s="80"/>
      <c r="E16" s="80"/>
      <c r="F16" s="13"/>
      <c r="G16" s="13"/>
      <c r="H16" s="13"/>
      <c r="I16" s="13"/>
      <c r="J16" s="13"/>
      <c r="K16" s="4"/>
    </row>
    <row r="17" ht="21" customHeight="1">
      <c r="A17" t="s" s="81">
        <v>26</v>
      </c>
      <c r="B17" t="s" s="15">
        <v>0</v>
      </c>
      <c r="C17" s="16"/>
      <c r="D17" s="16"/>
      <c r="E17" s="16"/>
      <c r="F17" s="16"/>
      <c r="G17" s="16"/>
      <c r="H17" s="16"/>
      <c r="I17" s="16"/>
      <c r="J17" s="17"/>
      <c r="K17" s="18"/>
    </row>
    <row r="18" ht="18" customHeight="1">
      <c r="A18" s="19"/>
      <c r="B18" s="20"/>
      <c r="C18" t="s" s="21">
        <v>1</v>
      </c>
      <c r="D18" s="22"/>
      <c r="E18" t="s" s="21">
        <v>2</v>
      </c>
      <c r="F18" s="23"/>
      <c r="G18" t="s" s="21">
        <v>3</v>
      </c>
      <c r="H18" s="22"/>
      <c r="I18" t="s" s="21">
        <v>4</v>
      </c>
      <c r="J18" s="24"/>
      <c r="K18" s="25"/>
    </row>
    <row r="19" ht="18" customHeight="1">
      <c r="A19" s="19"/>
      <c r="B19" s="26"/>
      <c r="C19" s="82">
        <v>37622</v>
      </c>
      <c r="D19" s="28"/>
      <c r="E19" t="s" s="29">
        <v>8</v>
      </c>
      <c r="F19" s="30"/>
      <c r="G19" s="31">
        <v>85000</v>
      </c>
      <c r="H19" s="31"/>
      <c r="I19" s="30"/>
      <c r="J19" s="32"/>
      <c r="K19" s="33"/>
    </row>
    <row r="20" ht="18" customHeight="1">
      <c r="A20" s="19"/>
      <c r="B20" s="34"/>
      <c r="C20" s="36"/>
      <c r="D20" s="36"/>
      <c r="E20" t="s" s="41">
        <v>9</v>
      </c>
      <c r="F20" s="42"/>
      <c r="G20" s="38"/>
      <c r="H20" s="38"/>
      <c r="I20" s="39">
        <v>85000</v>
      </c>
      <c r="J20" s="43"/>
      <c r="K20" s="44"/>
    </row>
    <row r="21" ht="26.25" customHeight="1">
      <c r="A21" s="19"/>
      <c r="B21" s="34"/>
      <c r="C21" s="36"/>
      <c r="D21" s="36"/>
      <c r="E21" t="s" s="45">
        <v>61</v>
      </c>
      <c r="F21" s="38"/>
      <c r="G21" s="38"/>
      <c r="H21" s="38"/>
      <c r="I21" s="38"/>
      <c r="J21" s="40"/>
      <c r="K21" s="33"/>
    </row>
    <row r="22" ht="15" customHeight="1">
      <c r="A22" s="19"/>
      <c r="B22" s="34"/>
      <c r="C22" s="36"/>
      <c r="D22" s="36"/>
      <c r="E22" s="83"/>
      <c r="F22" s="38"/>
      <c r="G22" s="38"/>
      <c r="H22" s="38"/>
      <c r="I22" s="38"/>
      <c r="J22" s="40"/>
      <c r="K22" s="33"/>
    </row>
    <row r="23" ht="18" customHeight="1">
      <c r="A23" s="19"/>
      <c r="B23" s="34"/>
      <c r="C23" s="35">
        <v>37986</v>
      </c>
      <c r="D23" s="36"/>
      <c r="E23" t="s" s="84">
        <v>28</v>
      </c>
      <c r="F23" s="42"/>
      <c r="G23" s="39">
        <v>42500</v>
      </c>
      <c r="H23" s="38"/>
      <c r="I23" s="39"/>
      <c r="J23" s="43"/>
      <c r="K23" s="44"/>
    </row>
    <row r="24" ht="18" customHeight="1">
      <c r="A24" s="19"/>
      <c r="B24" s="34"/>
      <c r="C24" t="s" s="85">
        <v>62</v>
      </c>
      <c r="D24" s="36"/>
      <c r="E24" t="s" s="41">
        <v>30</v>
      </c>
      <c r="F24" s="42"/>
      <c r="G24" s="38"/>
      <c r="H24" s="38"/>
      <c r="I24" s="39">
        <v>42500</v>
      </c>
      <c r="J24" s="43"/>
      <c r="K24" s="44"/>
    </row>
    <row r="25" ht="26.25" customHeight="1">
      <c r="A25" s="19"/>
      <c r="B25" s="34"/>
      <c r="C25" s="36"/>
      <c r="D25" s="36"/>
      <c r="E25" t="s" s="45">
        <v>63</v>
      </c>
      <c r="F25" s="38"/>
      <c r="G25" s="38"/>
      <c r="H25" s="38"/>
      <c r="I25" s="38"/>
      <c r="J25" s="40"/>
      <c r="K25" s="33"/>
    </row>
    <row r="26" ht="15" customHeight="1">
      <c r="A26" s="19"/>
      <c r="B26" s="34"/>
      <c r="C26" s="36"/>
      <c r="D26" s="36"/>
      <c r="E26" s="83"/>
      <c r="F26" s="38"/>
      <c r="G26" s="38"/>
      <c r="H26" s="38"/>
      <c r="I26" s="38"/>
      <c r="J26" s="40"/>
      <c r="K26" s="33"/>
    </row>
    <row r="27" ht="18" customHeight="1">
      <c r="A27" s="19"/>
      <c r="B27" s="34"/>
      <c r="C27" s="35">
        <v>37986</v>
      </c>
      <c r="D27" s="36"/>
      <c r="E27" t="s" s="84">
        <v>28</v>
      </c>
      <c r="F27" s="42"/>
      <c r="G27" s="39">
        <v>21250</v>
      </c>
      <c r="H27" s="38"/>
      <c r="I27" s="39"/>
      <c r="J27" s="43"/>
      <c r="K27" s="44"/>
    </row>
    <row r="28" ht="18" customHeight="1">
      <c r="A28" s="19"/>
      <c r="B28" s="34"/>
      <c r="C28" t="s" s="85">
        <v>64</v>
      </c>
      <c r="D28" s="36"/>
      <c r="E28" t="s" s="41">
        <v>30</v>
      </c>
      <c r="F28" s="42"/>
      <c r="G28" s="38"/>
      <c r="H28" s="38"/>
      <c r="I28" s="39">
        <v>21250</v>
      </c>
      <c r="J28" s="43"/>
      <c r="K28" s="44"/>
    </row>
    <row r="29" ht="26.25" customHeight="1">
      <c r="A29" s="19"/>
      <c r="B29" s="34"/>
      <c r="C29" s="36"/>
      <c r="D29" s="36"/>
      <c r="E29" t="s" s="45">
        <v>65</v>
      </c>
      <c r="F29" s="38"/>
      <c r="G29" s="38"/>
      <c r="H29" s="38"/>
      <c r="I29" s="38"/>
      <c r="J29" s="40"/>
      <c r="K29" s="33"/>
    </row>
    <row r="30" ht="15" customHeight="1">
      <c r="A30" s="19"/>
      <c r="B30" s="34"/>
      <c r="C30" s="36"/>
      <c r="D30" s="36"/>
      <c r="E30" s="83"/>
      <c r="F30" s="38"/>
      <c r="G30" s="38"/>
      <c r="H30" s="38"/>
      <c r="I30" s="38"/>
      <c r="J30" s="40"/>
      <c r="K30" s="33"/>
    </row>
    <row r="31" ht="18" customHeight="1">
      <c r="A31" s="19"/>
      <c r="B31" s="34"/>
      <c r="C31" s="35">
        <v>37986</v>
      </c>
      <c r="D31" s="36"/>
      <c r="E31" t="s" s="84">
        <v>28</v>
      </c>
      <c r="F31" s="42"/>
      <c r="G31" s="39">
        <v>1250</v>
      </c>
      <c r="H31" s="38"/>
      <c r="I31" s="39"/>
      <c r="J31" s="43"/>
      <c r="K31" s="44"/>
    </row>
    <row r="32" ht="18" customHeight="1">
      <c r="A32" s="19"/>
      <c r="B32" s="34"/>
      <c r="C32" t="s" s="85">
        <v>29</v>
      </c>
      <c r="D32" s="36"/>
      <c r="E32" t="s" s="41">
        <v>30</v>
      </c>
      <c r="F32" s="42"/>
      <c r="G32" s="38"/>
      <c r="H32" s="38"/>
      <c r="I32" s="39">
        <v>1250</v>
      </c>
      <c r="J32" s="43"/>
      <c r="K32" s="44"/>
    </row>
    <row r="33" ht="26.25" customHeight="1">
      <c r="A33" s="19"/>
      <c r="B33" s="34"/>
      <c r="C33" s="36"/>
      <c r="D33" s="36"/>
      <c r="E33" t="s" s="45">
        <v>31</v>
      </c>
      <c r="F33" s="38"/>
      <c r="G33" s="38"/>
      <c r="H33" s="38"/>
      <c r="I33" s="38"/>
      <c r="J33" s="40"/>
      <c r="K33" s="33"/>
    </row>
    <row r="34" ht="15" customHeight="1">
      <c r="A34" s="19"/>
      <c r="B34" s="34"/>
      <c r="C34" s="36"/>
      <c r="D34" s="36"/>
      <c r="E34" s="83"/>
      <c r="F34" s="38"/>
      <c r="G34" s="38"/>
      <c r="H34" s="38"/>
      <c r="I34" s="38"/>
      <c r="J34" s="40"/>
      <c r="K34" s="33"/>
    </row>
    <row r="35" ht="18" customHeight="1">
      <c r="A35" s="19"/>
      <c r="B35" s="34"/>
      <c r="C35" s="35">
        <v>37986</v>
      </c>
      <c r="D35" s="36"/>
      <c r="E35" t="s" s="84">
        <v>28</v>
      </c>
      <c r="F35" s="42"/>
      <c r="G35" s="39">
        <v>0</v>
      </c>
      <c r="H35" s="38"/>
      <c r="I35" s="39"/>
      <c r="J35" s="43"/>
      <c r="K35" s="44"/>
    </row>
    <row r="36" ht="18" customHeight="1">
      <c r="A36" s="19"/>
      <c r="B36" s="34"/>
      <c r="C36" t="s" s="85">
        <v>32</v>
      </c>
      <c r="D36" s="36"/>
      <c r="E36" t="s" s="41">
        <v>30</v>
      </c>
      <c r="F36" s="42"/>
      <c r="G36" s="38"/>
      <c r="H36" s="38"/>
      <c r="I36" s="39">
        <v>0</v>
      </c>
      <c r="J36" s="43"/>
      <c r="K36" s="44"/>
    </row>
    <row r="37" ht="26.25" customHeight="1">
      <c r="A37" s="19"/>
      <c r="B37" s="34"/>
      <c r="C37" s="36"/>
      <c r="D37" s="36"/>
      <c r="E37" t="s" s="45">
        <v>33</v>
      </c>
      <c r="F37" s="38"/>
      <c r="G37" s="38"/>
      <c r="H37" s="38"/>
      <c r="I37" s="38"/>
      <c r="J37" s="40"/>
      <c r="K37" s="33"/>
    </row>
    <row r="38" ht="15" customHeight="1">
      <c r="A38" s="19"/>
      <c r="B38" s="34"/>
      <c r="C38" s="36"/>
      <c r="D38" s="36"/>
      <c r="E38" s="83"/>
      <c r="F38" s="38"/>
      <c r="G38" s="38"/>
      <c r="H38" s="38"/>
      <c r="I38" s="38"/>
      <c r="J38" s="40"/>
      <c r="K38" s="33"/>
    </row>
    <row r="39" ht="18" customHeight="1">
      <c r="A39" s="19"/>
      <c r="B39" s="34"/>
      <c r="C39" s="35">
        <v>37986</v>
      </c>
      <c r="D39" s="36"/>
      <c r="E39" t="s" s="84">
        <v>30</v>
      </c>
      <c r="F39" s="42"/>
      <c r="G39" s="39">
        <v>65000</v>
      </c>
      <c r="H39" s="38"/>
      <c r="I39" s="39"/>
      <c r="J39" s="43"/>
      <c r="K39" s="44"/>
    </row>
    <row r="40" ht="18" customHeight="1">
      <c r="A40" s="19"/>
      <c r="B40" s="34"/>
      <c r="C40" t="s" s="85">
        <v>32</v>
      </c>
      <c r="D40" s="36"/>
      <c r="E40" t="s" s="41">
        <v>9</v>
      </c>
      <c r="F40" s="42"/>
      <c r="G40" s="39">
        <v>10000</v>
      </c>
      <c r="H40" s="38"/>
      <c r="I40" s="39"/>
      <c r="J40" s="43"/>
      <c r="K40" s="44"/>
    </row>
    <row r="41" ht="18" customHeight="1">
      <c r="A41" s="19"/>
      <c r="B41" s="34"/>
      <c r="C41" s="36"/>
      <c r="D41" s="36"/>
      <c r="E41" t="s" s="41">
        <v>8</v>
      </c>
      <c r="F41" s="42"/>
      <c r="G41" s="39"/>
      <c r="H41" s="38"/>
      <c r="I41" s="39">
        <v>75000</v>
      </c>
      <c r="J41" s="43"/>
      <c r="K41" s="44"/>
    </row>
    <row r="42" ht="26.25" customHeight="1">
      <c r="A42" s="19"/>
      <c r="B42" s="34"/>
      <c r="C42" s="36"/>
      <c r="D42" s="36"/>
      <c r="E42" t="s" s="45">
        <v>40</v>
      </c>
      <c r="F42" s="38"/>
      <c r="G42" s="38"/>
      <c r="H42" s="38"/>
      <c r="I42" s="38"/>
      <c r="J42" s="40"/>
      <c r="K42" s="33"/>
    </row>
    <row r="43" ht="9.75" customHeight="1">
      <c r="A43" s="19"/>
      <c r="B43" s="46"/>
      <c r="C43" s="47"/>
      <c r="D43" s="47"/>
      <c r="E43" s="48"/>
      <c r="F43" s="48"/>
      <c r="G43" s="48"/>
      <c r="H43" s="48"/>
      <c r="I43" s="48"/>
      <c r="J43" s="49"/>
      <c r="K43" s="44"/>
    </row>
  </sheetData>
  <mergeCells count="26">
    <mergeCell ref="G2:J2"/>
    <mergeCell ref="A4:B4"/>
    <mergeCell ref="E7:F7"/>
    <mergeCell ref="A3:J3"/>
    <mergeCell ref="E6:F6"/>
    <mergeCell ref="C4:D4"/>
    <mergeCell ref="G7:J7"/>
    <mergeCell ref="E4:F4"/>
    <mergeCell ref="A1:J1"/>
    <mergeCell ref="G4:J4"/>
    <mergeCell ref="A2:B2"/>
    <mergeCell ref="E5:F5"/>
    <mergeCell ref="C2:D2"/>
    <mergeCell ref="G5:J5"/>
    <mergeCell ref="E2:F2"/>
    <mergeCell ref="B17:J17"/>
    <mergeCell ref="I13:J13"/>
    <mergeCell ref="A7:B7"/>
    <mergeCell ref="F12:G12"/>
    <mergeCell ref="F13:G13"/>
    <mergeCell ref="G6:J6"/>
    <mergeCell ref="C7:D7"/>
    <mergeCell ref="A5:B5"/>
    <mergeCell ref="C5:D5"/>
    <mergeCell ref="A6:B6"/>
    <mergeCell ref="C6:D6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Header>&amp;R&amp;"Arial,Bold"&amp;12&amp;K000000	&amp;20B-10.08</oddHeader>
    <oddFooter>&amp;R&amp;"Arial,Regular"&amp;10&amp;K000000	&amp;P  of  &amp;N</oddFooter>
  </headerFooter>
  <drawing r:id="rId1"/>
  <legacyDrawing r:id="rId2"/>
</worksheet>
</file>

<file path=xl/worksheets/sheet5.xml><?xml version="1.0" encoding="utf-8"?>
<worksheet xmlns:r="http://schemas.openxmlformats.org/officeDocument/2006/relationships" xmlns="http://schemas.openxmlformats.org/spreadsheetml/2006/main">
  <dimension ref="A1:H29"/>
  <sheetViews>
    <sheetView workbookViewId="0" showGridLines="0" defaultGridColor="1"/>
  </sheetViews>
  <sheetFormatPr defaultColWidth="6.625" defaultRowHeight="12.75" customHeight="1" outlineLevelRow="0" outlineLevelCol="0"/>
  <cols>
    <col min="1" max="1" width="6.375" style="88" customWidth="1"/>
    <col min="2" max="2" width="1.625" style="88" customWidth="1"/>
    <col min="3" max="3" width="10" style="88" customWidth="1"/>
    <col min="4" max="4" width="1.5" style="88" customWidth="1"/>
    <col min="5" max="5" width="17.125" style="88" customWidth="1"/>
    <col min="6" max="6" width="1.625" style="88" customWidth="1"/>
    <col min="7" max="7" width="38" style="88" customWidth="1"/>
    <col min="8" max="8" width="1" style="88" customWidth="1"/>
    <col min="9" max="256" width="6.625" style="88" customWidth="1"/>
  </cols>
  <sheetData>
    <row r="1" ht="16.5" customHeight="1">
      <c r="A1" t="s" s="51">
        <v>66</v>
      </c>
      <c r="B1" s="2"/>
      <c r="C1" s="3"/>
      <c r="D1" s="3"/>
      <c r="E1" s="3"/>
      <c r="F1" s="3"/>
      <c r="G1" s="3"/>
      <c r="H1" s="4"/>
    </row>
    <row r="2" ht="24" customHeight="1">
      <c r="A2" t="s" s="89">
        <v>12</v>
      </c>
      <c r="B2" s="90"/>
      <c r="C2" t="s" s="89">
        <v>67</v>
      </c>
      <c r="D2" s="91"/>
      <c r="E2" t="s" s="89">
        <v>68</v>
      </c>
      <c r="F2" s="91"/>
      <c r="G2" t="s" s="89">
        <v>69</v>
      </c>
      <c r="H2" s="91"/>
    </row>
    <row r="3" ht="8" customHeight="1">
      <c r="A3" s="92"/>
      <c r="B3" s="53"/>
      <c r="C3" s="92"/>
      <c r="D3" s="7"/>
      <c r="E3" s="92"/>
      <c r="F3" s="7"/>
      <c r="G3" s="92"/>
      <c r="H3" s="7"/>
    </row>
    <row r="4" ht="21" customHeight="1">
      <c r="A4" t="s" s="55">
        <v>56</v>
      </c>
      <c r="B4" s="56"/>
      <c r="C4" s="93">
        <f t="shared" si="0" ref="C4:C8">(325000+35000-96000)*0.2</f>
        <v>52800</v>
      </c>
      <c r="D4" s="93"/>
      <c r="E4" s="94">
        <f>C4</f>
        <v>52800</v>
      </c>
      <c r="F4" s="94"/>
      <c r="G4" t="s" s="55">
        <v>70</v>
      </c>
      <c r="H4" s="64"/>
    </row>
    <row r="5" ht="21" customHeight="1">
      <c r="A5" t="s" s="55">
        <v>16</v>
      </c>
      <c r="B5" s="56"/>
      <c r="C5" s="93">
        <f t="shared" si="0"/>
        <v>52800</v>
      </c>
      <c r="D5" s="93"/>
      <c r="E5" s="94">
        <f>E4+C5</f>
        <v>105600</v>
      </c>
      <c r="F5" s="94"/>
      <c r="G5" t="s" s="55">
        <v>70</v>
      </c>
      <c r="H5" s="64"/>
    </row>
    <row r="6" ht="21" customHeight="1">
      <c r="A6" t="s" s="55">
        <v>18</v>
      </c>
      <c r="B6" s="56"/>
      <c r="C6" s="93">
        <f t="shared" si="0"/>
        <v>52800</v>
      </c>
      <c r="D6" s="93"/>
      <c r="E6" s="94">
        <f>E5+C6</f>
        <v>158400</v>
      </c>
      <c r="F6" s="94"/>
      <c r="G6" t="s" s="55">
        <v>70</v>
      </c>
      <c r="H6" s="64"/>
    </row>
    <row r="7" ht="21" customHeight="1">
      <c r="A7" t="s" s="55">
        <v>19</v>
      </c>
      <c r="B7" s="56"/>
      <c r="C7" s="93">
        <f t="shared" si="0"/>
        <v>52800</v>
      </c>
      <c r="D7" s="93"/>
      <c r="E7" s="94">
        <f>E6+C7</f>
        <v>211200</v>
      </c>
      <c r="F7" s="94"/>
      <c r="G7" t="s" s="55">
        <v>70</v>
      </c>
      <c r="H7" s="64"/>
    </row>
    <row r="8" ht="21" customHeight="1">
      <c r="A8" t="s" s="55">
        <v>20</v>
      </c>
      <c r="B8" s="56"/>
      <c r="C8" s="93">
        <f t="shared" si="0"/>
        <v>52800</v>
      </c>
      <c r="D8" s="93"/>
      <c r="E8" s="94">
        <f>E7+C8</f>
        <v>264000</v>
      </c>
      <c r="F8" s="94"/>
      <c r="G8" t="s" s="55">
        <v>70</v>
      </c>
      <c r="H8" s="64"/>
    </row>
    <row r="9" ht="18" customHeight="1">
      <c r="A9" s="3"/>
      <c r="B9" s="3"/>
      <c r="C9" s="62"/>
      <c r="D9" s="62"/>
      <c r="E9" s="7"/>
      <c r="F9" s="7"/>
      <c r="G9" s="4"/>
      <c r="H9" s="4"/>
    </row>
    <row r="10" ht="16.5" customHeight="1">
      <c r="A10" t="s" s="51">
        <v>71</v>
      </c>
      <c r="B10" s="2"/>
      <c r="C10" s="3"/>
      <c r="D10" s="3"/>
      <c r="E10" s="3"/>
      <c r="F10" s="3"/>
      <c r="G10" s="3"/>
      <c r="H10" s="4"/>
    </row>
    <row r="11" ht="24" customHeight="1">
      <c r="A11" t="s" s="89">
        <v>12</v>
      </c>
      <c r="B11" s="90"/>
      <c r="C11" t="s" s="89">
        <v>67</v>
      </c>
      <c r="D11" s="91"/>
      <c r="E11" t="s" s="89">
        <v>68</v>
      </c>
      <c r="F11" s="91"/>
      <c r="G11" t="s" s="89">
        <v>69</v>
      </c>
      <c r="H11" s="91"/>
    </row>
    <row r="12" ht="8" customHeight="1">
      <c r="A12" s="92"/>
      <c r="B12" s="53"/>
      <c r="C12" s="92"/>
      <c r="D12" s="7"/>
      <c r="E12" s="92"/>
      <c r="F12" s="7"/>
      <c r="G12" s="92"/>
      <c r="H12" s="7"/>
    </row>
    <row r="13" ht="21" customHeight="1">
      <c r="A13" t="s" s="55">
        <v>56</v>
      </c>
      <c r="B13" s="56"/>
      <c r="C13" s="93">
        <f>(325000+35000-96000)*(100000/660000)</f>
        <v>40000</v>
      </c>
      <c r="D13" s="93"/>
      <c r="E13" s="94">
        <f>C13</f>
        <v>40000</v>
      </c>
      <c r="F13" s="94"/>
      <c r="G13" t="s" s="55">
        <v>72</v>
      </c>
      <c r="H13" s="64"/>
    </row>
    <row r="14" ht="21" customHeight="1">
      <c r="A14" t="s" s="55">
        <v>16</v>
      </c>
      <c r="B14" s="56"/>
      <c r="C14" s="93">
        <f>(325000+35000-96000)*(130000/660000)</f>
        <v>52000</v>
      </c>
      <c r="D14" s="93"/>
      <c r="E14" s="94">
        <f>E13+C14</f>
        <v>92000</v>
      </c>
      <c r="F14" s="94"/>
      <c r="G14" t="s" s="55">
        <v>73</v>
      </c>
      <c r="H14" s="64"/>
    </row>
    <row r="15" ht="21" customHeight="1">
      <c r="A15" t="s" s="55">
        <v>18</v>
      </c>
      <c r="B15" s="56"/>
      <c r="C15" s="93">
        <f>(325000+35000-96000)*(150000/660000)</f>
        <v>60000</v>
      </c>
      <c r="D15" s="93"/>
      <c r="E15" s="94">
        <f>E14+C15</f>
        <v>152000</v>
      </c>
      <c r="F15" s="94"/>
      <c r="G15" t="s" s="55">
        <v>74</v>
      </c>
      <c r="H15" s="64"/>
    </row>
    <row r="16" ht="21" customHeight="1">
      <c r="A16" t="s" s="55">
        <v>19</v>
      </c>
      <c r="B16" s="56"/>
      <c r="C16" s="93">
        <f>(325000+35000-96000)*(160000/660000)</f>
        <v>64000</v>
      </c>
      <c r="D16" s="93"/>
      <c r="E16" s="94">
        <f>E15+C16</f>
        <v>216000</v>
      </c>
      <c r="F16" s="94"/>
      <c r="G16" t="s" s="55">
        <v>75</v>
      </c>
      <c r="H16" s="64"/>
    </row>
    <row r="17" ht="21" customHeight="1">
      <c r="A17" t="s" s="55">
        <v>20</v>
      </c>
      <c r="B17" s="56"/>
      <c r="C17" s="93">
        <f>(325000+35000-96000)*(120000/660000)</f>
        <v>48000</v>
      </c>
      <c r="D17" s="93"/>
      <c r="E17" s="94">
        <f>E16+C17</f>
        <v>264000</v>
      </c>
      <c r="F17" s="94"/>
      <c r="G17" t="s" s="55">
        <v>76</v>
      </c>
      <c r="H17" s="64"/>
    </row>
    <row r="18" ht="18" customHeight="1">
      <c r="A18" s="3"/>
      <c r="B18" s="3"/>
      <c r="C18" s="62"/>
      <c r="D18" s="62"/>
      <c r="E18" s="7"/>
      <c r="F18" s="7"/>
      <c r="G18" s="4"/>
      <c r="H18" s="4"/>
    </row>
    <row r="19" ht="16.5" customHeight="1">
      <c r="A19" t="s" s="51">
        <v>77</v>
      </c>
      <c r="B19" s="2"/>
      <c r="C19" s="3"/>
      <c r="D19" s="3"/>
      <c r="E19" s="3"/>
      <c r="F19" s="3"/>
      <c r="G19" s="3"/>
      <c r="H19" s="4"/>
    </row>
    <row r="20" ht="24" customHeight="1">
      <c r="A20" t="s" s="89">
        <v>12</v>
      </c>
      <c r="B20" s="90"/>
      <c r="C20" t="s" s="89">
        <v>67</v>
      </c>
      <c r="D20" s="91"/>
      <c r="E20" t="s" s="89">
        <v>68</v>
      </c>
      <c r="F20" s="91"/>
      <c r="G20" t="s" s="89">
        <v>69</v>
      </c>
      <c r="H20" s="91"/>
    </row>
    <row r="21" ht="8" customHeight="1">
      <c r="A21" s="92"/>
      <c r="B21" s="53"/>
      <c r="C21" s="92"/>
      <c r="D21" s="7"/>
      <c r="E21" s="92"/>
      <c r="F21" s="7"/>
      <c r="G21" s="92"/>
      <c r="H21" s="7"/>
    </row>
    <row r="22" ht="21" customHeight="1">
      <c r="A22" t="s" s="55">
        <v>56</v>
      </c>
      <c r="B22" s="56"/>
      <c r="C22" s="93">
        <f>(325000+35000)*0.4</f>
        <v>144000</v>
      </c>
      <c r="D22" s="93"/>
      <c r="E22" s="94">
        <f>C22</f>
        <v>144000</v>
      </c>
      <c r="F22" s="94"/>
      <c r="G22" t="s" s="55">
        <v>78</v>
      </c>
      <c r="H22" s="64"/>
    </row>
    <row r="23" ht="21" customHeight="1">
      <c r="A23" t="s" s="55">
        <v>16</v>
      </c>
      <c r="B23" s="56"/>
      <c r="C23" s="93">
        <f>(325000+35000-144000)*0.4</f>
        <v>86400</v>
      </c>
      <c r="D23" s="93"/>
      <c r="E23" s="94">
        <f>E22+C23</f>
        <v>230400</v>
      </c>
      <c r="F23" s="94"/>
      <c r="G23" t="s" s="55">
        <v>79</v>
      </c>
      <c r="H23" s="64"/>
    </row>
    <row r="24" ht="21" customHeight="1">
      <c r="A24" t="s" s="55">
        <v>18</v>
      </c>
      <c r="B24" s="56"/>
      <c r="C24" s="93">
        <f>(325000+35000-230400)*0.4-18240</f>
        <v>33600</v>
      </c>
      <c r="D24" s="93"/>
      <c r="E24" s="94">
        <f>E23+C24</f>
        <v>264000</v>
      </c>
      <c r="F24" s="94"/>
      <c r="G24" t="s" s="55">
        <v>79</v>
      </c>
      <c r="H24" s="64"/>
    </row>
    <row r="25" ht="21" customHeight="1">
      <c r="A25" t="s" s="55">
        <v>19</v>
      </c>
      <c r="B25" s="56"/>
      <c r="C25" s="93">
        <v>0</v>
      </c>
      <c r="D25" s="93"/>
      <c r="E25" s="94">
        <f>E24+C25</f>
        <v>264000</v>
      </c>
      <c r="F25" s="94"/>
      <c r="G25" t="s" s="55">
        <v>80</v>
      </c>
      <c r="H25" s="64"/>
    </row>
    <row r="26" ht="21" customHeight="1">
      <c r="A26" t="s" s="55">
        <v>20</v>
      </c>
      <c r="B26" s="56"/>
      <c r="C26" s="93">
        <v>0</v>
      </c>
      <c r="D26" s="93"/>
      <c r="E26" s="94">
        <f>E25+C26</f>
        <v>264000</v>
      </c>
      <c r="F26" s="94"/>
      <c r="G26" t="s" s="55">
        <v>80</v>
      </c>
      <c r="H26" s="64"/>
    </row>
    <row r="27" ht="18" customHeight="1">
      <c r="A27" s="3"/>
      <c r="B27" s="3"/>
      <c r="C27" s="62"/>
      <c r="D27" s="62"/>
      <c r="E27" s="7"/>
      <c r="F27" s="7"/>
      <c r="G27" s="59"/>
      <c r="H27" s="4"/>
    </row>
    <row r="28" ht="15.65" customHeight="1">
      <c r="A28" s="4"/>
      <c r="B28" s="4"/>
      <c r="C28" s="4"/>
      <c r="D28" s="4"/>
      <c r="E28" s="4"/>
      <c r="F28" s="4"/>
      <c r="G28" s="4"/>
      <c r="H28" s="4"/>
    </row>
    <row r="29" ht="15" customHeight="1">
      <c r="A29" s="95"/>
      <c r="B29" s="4"/>
      <c r="C29" s="4"/>
      <c r="D29" s="4"/>
      <c r="E29" s="4"/>
      <c r="F29" s="4"/>
      <c r="G29" s="4"/>
      <c r="H29" s="4"/>
    </row>
  </sheetData>
  <mergeCells count="6">
    <mergeCell ref="A1:G1"/>
    <mergeCell ref="E9:F9"/>
    <mergeCell ref="E27:F27"/>
    <mergeCell ref="A19:G19"/>
    <mergeCell ref="A10:G10"/>
    <mergeCell ref="E18:F18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Header>&amp;R&amp;"Arial,Bold"&amp;12&amp;K000000	&amp;20I-10.03</oddHeader>
    <oddFooter>&amp;R&amp;"Arial,Regular"&amp;10&amp;K000000	&amp;P  of  &amp;N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