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dydong/Documents/GitHub/ReadTutor/Add:Subtract/"/>
    </mc:Choice>
  </mc:AlternateContent>
  <bookViews>
    <workbookView xWindow="0" yWindow="0" windowWidth="28800" windowHeight="18000" activeTab="2"/>
  </bookViews>
  <sheets>
    <sheet name="Anthony - bpop identification" sheetId="1" r:id="rId1"/>
    <sheet name="Qiwei - Akira Identification" sheetId="2" r:id="rId2"/>
    <sheet name="Candy - Add Subtract" sheetId="3" r:id="rId3"/>
    <sheet name="Candy - Number Writing" sheetId="4" r:id="rId4"/>
    <sheet name="Matthew - Number Story" sheetId="5" r:id="rId5"/>
    <sheet name="Derek - BPOP - ADDSUB" sheetId="6" r:id="rId6"/>
    <sheet name="Derek - Bpop-Missing Number" sheetId="7" r:id="rId7"/>
    <sheet name="Derek - BPOP - GREATERLESS" sheetId="8" r:id="rId8"/>
    <sheet name="Serano - NUMBER SCALE" sheetId="9" r:id="rId9"/>
    <sheet name="Serano - Write.arith" sheetId="10" r:id="rId10"/>
    <sheet name="Serano - Write Dict" sheetId="11" r:id="rId11"/>
    <sheet name="Serano-WriteDots" sheetId="12" r:id="rId12"/>
    <sheet name="WORD PROBLEMS" sheetId="13" r:id="rId13"/>
    <sheet name="Jack revised bpop number identi" sheetId="14" r:id="rId14"/>
    <sheet name="Number Speaking" sheetId="15" r:id="rId15"/>
    <sheet name="MISSING NUMBER_SPEAK" sheetId="16" r:id="rId16"/>
  </sheets>
  <definedNames>
    <definedName name="_xlnm._FilterDatabase" localSheetId="2" hidden="1">'Candy - Add Subtract'!$A$1:$AB$19</definedName>
    <definedName name="_xlnm._FilterDatabase" localSheetId="5" hidden="1">'Derek - BPOP - ADDSUB'!$A$1:$Y$37</definedName>
    <definedName name="_xlnm._FilterDatabase" localSheetId="13" hidden="1">'Jack revised bpop number identi'!$B$1:$AF$1014</definedName>
  </definedNames>
  <calcPr calcId="162913"/>
  <fileRecoveryPr repairLoad="1"/>
</workbook>
</file>

<file path=xl/calcChain.xml><?xml version="1.0" encoding="utf-8"?>
<calcChain xmlns="http://schemas.openxmlformats.org/spreadsheetml/2006/main">
  <c r="R95" i="14" l="1"/>
  <c r="Q95" i="14"/>
  <c r="O95" i="14"/>
  <c r="L95" i="14"/>
  <c r="J95" i="14"/>
  <c r="B95" i="14"/>
  <c r="A95" i="14"/>
  <c r="R94" i="14"/>
  <c r="Q94" i="14"/>
  <c r="O94" i="14"/>
  <c r="L94" i="14"/>
  <c r="J94" i="14"/>
  <c r="B94" i="14"/>
  <c r="A94" i="14"/>
  <c r="R93" i="14"/>
  <c r="Q93" i="14"/>
  <c r="O93" i="14"/>
  <c r="L93" i="14"/>
  <c r="J93" i="14"/>
  <c r="B93" i="14"/>
  <c r="A93" i="14"/>
  <c r="R92" i="14"/>
  <c r="Q92" i="14"/>
  <c r="O92" i="14"/>
  <c r="L92" i="14"/>
  <c r="J92" i="14"/>
  <c r="B92" i="14"/>
  <c r="A92" i="14"/>
  <c r="R91" i="14"/>
  <c r="Q91" i="14"/>
  <c r="O91" i="14"/>
  <c r="L91" i="14"/>
  <c r="J91" i="14"/>
  <c r="B91" i="14"/>
  <c r="A91" i="14"/>
  <c r="R90" i="14"/>
  <c r="Q90" i="14"/>
  <c r="O90" i="14"/>
  <c r="L90" i="14"/>
  <c r="J90" i="14"/>
  <c r="B90" i="14"/>
  <c r="A90" i="14"/>
  <c r="R89" i="14"/>
  <c r="Q89" i="14"/>
  <c r="O89" i="14"/>
  <c r="L89" i="14"/>
  <c r="J89" i="14"/>
  <c r="B89" i="14"/>
  <c r="A89" i="14"/>
  <c r="R88" i="14"/>
  <c r="Q88" i="14"/>
  <c r="O88" i="14"/>
  <c r="L88" i="14"/>
  <c r="J88" i="14"/>
  <c r="B88" i="14"/>
  <c r="A88" i="14"/>
  <c r="R87" i="14"/>
  <c r="Q87" i="14"/>
  <c r="O87" i="14"/>
  <c r="L87" i="14"/>
  <c r="J87" i="14"/>
  <c r="B87" i="14"/>
  <c r="A87" i="14"/>
  <c r="R86" i="14"/>
  <c r="Q86" i="14"/>
  <c r="O86" i="14"/>
  <c r="L86" i="14"/>
  <c r="J86" i="14"/>
  <c r="B86" i="14"/>
  <c r="A86" i="14"/>
  <c r="R85" i="14"/>
  <c r="Q85" i="14"/>
  <c r="O85" i="14"/>
  <c r="L85" i="14"/>
  <c r="J85" i="14"/>
  <c r="B85" i="14"/>
  <c r="A85" i="14"/>
  <c r="R84" i="14"/>
  <c r="Q84" i="14"/>
  <c r="O84" i="14"/>
  <c r="L84" i="14"/>
  <c r="J84" i="14"/>
  <c r="B84" i="14"/>
  <c r="A84" i="14"/>
  <c r="R83" i="14"/>
  <c r="Q83" i="14"/>
  <c r="O83" i="14"/>
  <c r="L83" i="14"/>
  <c r="J83" i="14"/>
  <c r="B83" i="14"/>
  <c r="A83" i="14"/>
  <c r="R82" i="14"/>
  <c r="Q82" i="14"/>
  <c r="O82" i="14"/>
  <c r="L82" i="14"/>
  <c r="J82" i="14"/>
  <c r="B82" i="14"/>
  <c r="A82" i="14"/>
  <c r="R81" i="14"/>
  <c r="Q81" i="14"/>
  <c r="O81" i="14"/>
  <c r="L81" i="14"/>
  <c r="J81" i="14"/>
  <c r="B81" i="14"/>
  <c r="A81" i="14"/>
  <c r="R80" i="14"/>
  <c r="Q80" i="14"/>
  <c r="O80" i="14"/>
  <c r="L80" i="14"/>
  <c r="J80" i="14"/>
  <c r="B80" i="14"/>
  <c r="A80" i="14"/>
  <c r="R79" i="14"/>
  <c r="Q79" i="14"/>
  <c r="O79" i="14"/>
  <c r="L79" i="14"/>
  <c r="J79" i="14"/>
  <c r="B79" i="14"/>
  <c r="A79" i="14"/>
  <c r="R78" i="14"/>
  <c r="Q78" i="14"/>
  <c r="O78" i="14"/>
  <c r="L78" i="14"/>
  <c r="J78" i="14"/>
  <c r="B78" i="14"/>
  <c r="A78" i="14"/>
  <c r="R77" i="14"/>
  <c r="Q77" i="14"/>
  <c r="O77" i="14"/>
  <c r="L77" i="14"/>
  <c r="J77" i="14"/>
  <c r="B77" i="14"/>
  <c r="A77" i="14"/>
  <c r="R76" i="14"/>
  <c r="Q76" i="14"/>
  <c r="O76" i="14"/>
  <c r="L76" i="14"/>
  <c r="J76" i="14"/>
  <c r="B76" i="14"/>
  <c r="A76" i="14"/>
  <c r="R75" i="14"/>
  <c r="Q75" i="14"/>
  <c r="O75" i="14"/>
  <c r="L75" i="14"/>
  <c r="J75" i="14"/>
  <c r="B75" i="14"/>
  <c r="A75" i="14"/>
  <c r="R74" i="14"/>
  <c r="Q74" i="14"/>
  <c r="O74" i="14"/>
  <c r="L74" i="14"/>
  <c r="J74" i="14"/>
  <c r="B74" i="14"/>
  <c r="A74" i="14"/>
  <c r="R73" i="14"/>
  <c r="Q73" i="14"/>
  <c r="O73" i="14"/>
  <c r="L73" i="14"/>
  <c r="J73" i="14"/>
  <c r="B73" i="14"/>
  <c r="A73" i="14"/>
  <c r="R72" i="14"/>
  <c r="Q72" i="14"/>
  <c r="O72" i="14"/>
  <c r="L72" i="14"/>
  <c r="J72" i="14"/>
  <c r="B72" i="14"/>
  <c r="A72" i="14"/>
  <c r="R71" i="14"/>
  <c r="Q71" i="14"/>
  <c r="O71" i="14"/>
  <c r="L71" i="14"/>
  <c r="J71" i="14"/>
  <c r="B71" i="14"/>
  <c r="A71" i="14"/>
  <c r="R70" i="14"/>
  <c r="Q70" i="14"/>
  <c r="O70" i="14"/>
  <c r="L70" i="14"/>
  <c r="J70" i="14"/>
  <c r="B70" i="14"/>
  <c r="A70" i="14"/>
  <c r="R69" i="14"/>
  <c r="Q69" i="14"/>
  <c r="O69" i="14"/>
  <c r="L69" i="14"/>
  <c r="J69" i="14"/>
  <c r="B69" i="14"/>
  <c r="A69" i="14"/>
  <c r="R68" i="14"/>
  <c r="Q68" i="14"/>
  <c r="O68" i="14"/>
  <c r="L68" i="14"/>
  <c r="J68" i="14"/>
  <c r="B68" i="14"/>
  <c r="A68" i="14"/>
  <c r="R67" i="14"/>
  <c r="Q67" i="14"/>
  <c r="O67" i="14"/>
  <c r="L67" i="14"/>
  <c r="J67" i="14"/>
  <c r="B67" i="14"/>
  <c r="A67" i="14"/>
  <c r="R66" i="14"/>
  <c r="Q66" i="14"/>
  <c r="O66" i="14"/>
  <c r="L66" i="14"/>
  <c r="J66" i="14"/>
  <c r="B66" i="14"/>
  <c r="A66" i="14"/>
  <c r="R65" i="14"/>
  <c r="Q65" i="14"/>
  <c r="O65" i="14"/>
  <c r="L65" i="14"/>
  <c r="J65" i="14"/>
  <c r="B65" i="14"/>
  <c r="A65" i="14"/>
  <c r="R64" i="14"/>
  <c r="Q64" i="14"/>
  <c r="O64" i="14"/>
  <c r="L64" i="14"/>
  <c r="J64" i="14"/>
  <c r="B64" i="14"/>
  <c r="A64" i="14"/>
  <c r="R63" i="14"/>
  <c r="Q63" i="14"/>
  <c r="O63" i="14"/>
  <c r="L63" i="14"/>
  <c r="J63" i="14"/>
  <c r="B63" i="14"/>
  <c r="A63" i="14"/>
  <c r="R62" i="14"/>
  <c r="Q62" i="14"/>
  <c r="O62" i="14"/>
  <c r="L62" i="14"/>
  <c r="J62" i="14"/>
  <c r="B62" i="14"/>
  <c r="A62" i="14"/>
  <c r="R61" i="14"/>
  <c r="Q61" i="14"/>
  <c r="O61" i="14"/>
  <c r="L61" i="14"/>
  <c r="J61" i="14"/>
  <c r="B61" i="14"/>
  <c r="A61" i="14"/>
  <c r="R60" i="14"/>
  <c r="Q60" i="14"/>
  <c r="O60" i="14"/>
  <c r="L60" i="14"/>
  <c r="J60" i="14"/>
  <c r="B60" i="14"/>
  <c r="A60" i="14"/>
  <c r="R59" i="14"/>
  <c r="Q59" i="14"/>
  <c r="O59" i="14"/>
  <c r="L59" i="14"/>
  <c r="J59" i="14"/>
  <c r="B59" i="14"/>
  <c r="A59" i="14"/>
  <c r="R58" i="14"/>
  <c r="Q58" i="14"/>
  <c r="O58" i="14"/>
  <c r="L58" i="14"/>
  <c r="J58" i="14"/>
  <c r="B58" i="14"/>
  <c r="A58" i="14"/>
  <c r="R57" i="14"/>
  <c r="Q57" i="14"/>
  <c r="O57" i="14"/>
  <c r="L57" i="14"/>
  <c r="J57" i="14"/>
  <c r="B57" i="14"/>
  <c r="A57" i="14"/>
  <c r="R56" i="14"/>
  <c r="Q56" i="14"/>
  <c r="O56" i="14"/>
  <c r="L56" i="14"/>
  <c r="J56" i="14"/>
  <c r="B56" i="14"/>
  <c r="A56" i="14"/>
  <c r="R55" i="14"/>
  <c r="Q55" i="14"/>
  <c r="O55" i="14"/>
  <c r="L55" i="14"/>
  <c r="J55" i="14"/>
  <c r="B55" i="14"/>
  <c r="A55" i="14"/>
  <c r="R54" i="14"/>
  <c r="Q54" i="14"/>
  <c r="O54" i="14"/>
  <c r="L54" i="14"/>
  <c r="J54" i="14"/>
  <c r="B54" i="14"/>
  <c r="A54" i="14"/>
  <c r="R53" i="14"/>
  <c r="Q53" i="14"/>
  <c r="O53" i="14"/>
  <c r="L53" i="14"/>
  <c r="J53" i="14"/>
  <c r="B53" i="14"/>
  <c r="A53" i="14"/>
  <c r="R52" i="14"/>
  <c r="Q52" i="14"/>
  <c r="O52" i="14"/>
  <c r="L52" i="14"/>
  <c r="J52" i="14"/>
  <c r="B52" i="14"/>
  <c r="A52" i="14"/>
  <c r="R51" i="14"/>
  <c r="Q51" i="14"/>
  <c r="O51" i="14"/>
  <c r="L51" i="14"/>
  <c r="J51" i="14"/>
  <c r="B51" i="14"/>
  <c r="A51" i="14"/>
  <c r="R50" i="14"/>
  <c r="Q50" i="14"/>
  <c r="O50" i="14"/>
  <c r="L50" i="14"/>
  <c r="J50" i="14"/>
  <c r="B50" i="14"/>
  <c r="A50" i="14"/>
  <c r="R49" i="14"/>
  <c r="Q49" i="14"/>
  <c r="O49" i="14"/>
  <c r="L49" i="14"/>
  <c r="J49" i="14"/>
  <c r="B49" i="14"/>
  <c r="A49" i="14"/>
  <c r="R48" i="14"/>
  <c r="Q48" i="14"/>
  <c r="O48" i="14"/>
  <c r="L48" i="14"/>
  <c r="J48" i="14"/>
  <c r="B48" i="14"/>
  <c r="A48" i="14"/>
  <c r="R47" i="14"/>
  <c r="Q47" i="14"/>
  <c r="O47" i="14"/>
  <c r="L47" i="14"/>
  <c r="J47" i="14"/>
  <c r="B47" i="14"/>
  <c r="A47" i="14"/>
  <c r="R46" i="14"/>
  <c r="Q46" i="14"/>
  <c r="O46" i="14"/>
  <c r="L46" i="14"/>
  <c r="J46" i="14"/>
  <c r="B46" i="14"/>
  <c r="A46" i="14"/>
  <c r="R45" i="14"/>
  <c r="Q45" i="14"/>
  <c r="O45" i="14"/>
  <c r="L45" i="14"/>
  <c r="J45" i="14"/>
  <c r="B45" i="14"/>
  <c r="A45" i="14"/>
  <c r="R44" i="14"/>
  <c r="Q44" i="14"/>
  <c r="O44" i="14"/>
  <c r="L44" i="14"/>
  <c r="J44" i="14"/>
  <c r="B44" i="14"/>
  <c r="A44" i="14"/>
  <c r="R43" i="14"/>
  <c r="Q43" i="14"/>
  <c r="O43" i="14"/>
  <c r="L43" i="14"/>
  <c r="J43" i="14"/>
  <c r="B43" i="14"/>
  <c r="A43" i="14"/>
  <c r="R42" i="14"/>
  <c r="Q42" i="14"/>
  <c r="O42" i="14"/>
  <c r="L42" i="14"/>
  <c r="J42" i="14"/>
  <c r="B42" i="14"/>
  <c r="A42" i="14"/>
  <c r="R41" i="14"/>
  <c r="Q41" i="14"/>
  <c r="O41" i="14"/>
  <c r="L41" i="14"/>
  <c r="J41" i="14"/>
  <c r="B41" i="14"/>
  <c r="A41" i="14"/>
  <c r="R40" i="14"/>
  <c r="Q40" i="14"/>
  <c r="O40" i="14"/>
  <c r="L40" i="14"/>
  <c r="J40" i="14"/>
  <c r="B40" i="14"/>
  <c r="A40" i="14"/>
  <c r="R39" i="14"/>
  <c r="Q39" i="14"/>
  <c r="O39" i="14"/>
  <c r="L39" i="14"/>
  <c r="J39" i="14"/>
  <c r="B39" i="14"/>
  <c r="A39" i="14"/>
  <c r="R38" i="14"/>
  <c r="Q38" i="14"/>
  <c r="O38" i="14"/>
  <c r="L38" i="14"/>
  <c r="J38" i="14"/>
  <c r="B38" i="14"/>
  <c r="A38" i="14"/>
  <c r="R37" i="14"/>
  <c r="Q37" i="14"/>
  <c r="O37" i="14"/>
  <c r="L37" i="14"/>
  <c r="J37" i="14"/>
  <c r="B37" i="14"/>
  <c r="A37" i="14"/>
  <c r="R36" i="14"/>
  <c r="Q36" i="14"/>
  <c r="O36" i="14"/>
  <c r="L36" i="14"/>
  <c r="J36" i="14"/>
  <c r="B36" i="14"/>
  <c r="A36" i="14"/>
  <c r="R35" i="14"/>
  <c r="Q35" i="14"/>
  <c r="O35" i="14"/>
  <c r="L35" i="14"/>
  <c r="J35" i="14"/>
  <c r="B35" i="14"/>
  <c r="A35" i="14"/>
  <c r="R34" i="14"/>
  <c r="Q34" i="14"/>
  <c r="O34" i="14"/>
  <c r="L34" i="14"/>
  <c r="J34" i="14"/>
  <c r="B34" i="14"/>
  <c r="A34" i="14"/>
  <c r="R33" i="14"/>
  <c r="Q33" i="14"/>
  <c r="O33" i="14"/>
  <c r="L33" i="14"/>
  <c r="J33" i="14"/>
  <c r="B33" i="14"/>
  <c r="A33" i="14"/>
  <c r="R32" i="14"/>
  <c r="Q32" i="14"/>
  <c r="O32" i="14"/>
  <c r="L32" i="14"/>
  <c r="J32" i="14"/>
  <c r="B32" i="14"/>
  <c r="A32" i="14"/>
  <c r="R31" i="14"/>
  <c r="Q31" i="14"/>
  <c r="O31" i="14"/>
  <c r="L31" i="14"/>
  <c r="J31" i="14"/>
  <c r="B31" i="14"/>
  <c r="A31" i="14"/>
  <c r="R30" i="14"/>
  <c r="Q30" i="14"/>
  <c r="O30" i="14"/>
  <c r="L30" i="14"/>
  <c r="J30" i="14"/>
  <c r="B30" i="14"/>
  <c r="A30" i="14"/>
  <c r="R29" i="14"/>
  <c r="Q29" i="14"/>
  <c r="O29" i="14"/>
  <c r="L29" i="14"/>
  <c r="J29" i="14"/>
  <c r="B29" i="14"/>
  <c r="A29" i="14"/>
  <c r="R28" i="14"/>
  <c r="Q28" i="14"/>
  <c r="O28" i="14"/>
  <c r="L28" i="14"/>
  <c r="J28" i="14"/>
  <c r="B28" i="14"/>
  <c r="A28" i="14"/>
  <c r="R27" i="14"/>
  <c r="Q27" i="14"/>
  <c r="O27" i="14"/>
  <c r="L27" i="14"/>
  <c r="J27" i="14"/>
  <c r="B27" i="14"/>
  <c r="A27" i="14"/>
  <c r="R26" i="14"/>
  <c r="Q26" i="14"/>
  <c r="O26" i="14"/>
  <c r="L26" i="14"/>
  <c r="J26" i="14"/>
  <c r="B26" i="14"/>
  <c r="A26" i="14"/>
  <c r="R25" i="14"/>
  <c r="Q25" i="14"/>
  <c r="O25" i="14"/>
  <c r="L25" i="14"/>
  <c r="J25" i="14"/>
  <c r="B25" i="14"/>
  <c r="A25" i="14"/>
  <c r="R24" i="14"/>
  <c r="Q24" i="14"/>
  <c r="O24" i="14"/>
  <c r="L24" i="14"/>
  <c r="J24" i="14"/>
  <c r="B24" i="14"/>
  <c r="A24" i="14"/>
  <c r="R23" i="14"/>
  <c r="Q23" i="14"/>
  <c r="O23" i="14"/>
  <c r="L23" i="14"/>
  <c r="J23" i="14"/>
  <c r="B23" i="14"/>
  <c r="A23" i="14"/>
  <c r="R22" i="14"/>
  <c r="Q22" i="14"/>
  <c r="O22" i="14"/>
  <c r="L22" i="14"/>
  <c r="J22" i="14"/>
  <c r="B22" i="14"/>
  <c r="A22" i="14"/>
  <c r="R21" i="14"/>
  <c r="Q21" i="14"/>
  <c r="O21" i="14"/>
  <c r="L21" i="14"/>
  <c r="J21" i="14"/>
  <c r="B21" i="14"/>
  <c r="A21" i="14"/>
  <c r="R20" i="14"/>
  <c r="Q20" i="14"/>
  <c r="O20" i="14"/>
  <c r="L20" i="14"/>
  <c r="J20" i="14"/>
  <c r="B20" i="14"/>
  <c r="A20" i="14"/>
  <c r="R19" i="14"/>
  <c r="Q19" i="14"/>
  <c r="O19" i="14"/>
  <c r="L19" i="14"/>
  <c r="J19" i="14"/>
  <c r="B19" i="14"/>
  <c r="A19" i="14"/>
  <c r="R18" i="14"/>
  <c r="Q18" i="14"/>
  <c r="O18" i="14"/>
  <c r="L18" i="14"/>
  <c r="J18" i="14"/>
  <c r="B18" i="14"/>
  <c r="A18" i="14"/>
  <c r="R17" i="14"/>
  <c r="Q17" i="14"/>
  <c r="O17" i="14"/>
  <c r="L17" i="14"/>
  <c r="J17" i="14"/>
  <c r="B17" i="14"/>
  <c r="A17" i="14"/>
  <c r="R16" i="14"/>
  <c r="Q16" i="14"/>
  <c r="O16" i="14"/>
  <c r="L16" i="14"/>
  <c r="J16" i="14"/>
  <c r="B16" i="14"/>
  <c r="A16" i="14"/>
  <c r="R15" i="14"/>
  <c r="Q15" i="14"/>
  <c r="O15" i="14"/>
  <c r="L15" i="14"/>
  <c r="J15" i="14"/>
  <c r="B15" i="14"/>
  <c r="A15" i="14"/>
  <c r="R14" i="14"/>
  <c r="Q14" i="14"/>
  <c r="O14" i="14"/>
  <c r="L14" i="14"/>
  <c r="J14" i="14"/>
  <c r="B14" i="14"/>
  <c r="A14" i="14"/>
  <c r="R13" i="14"/>
  <c r="Q13" i="14"/>
  <c r="O13" i="14"/>
  <c r="L13" i="14"/>
  <c r="J13" i="14"/>
  <c r="B13" i="14"/>
  <c r="A13" i="14"/>
  <c r="R12" i="14"/>
  <c r="Q12" i="14"/>
  <c r="O12" i="14"/>
  <c r="L12" i="14"/>
  <c r="J12" i="14"/>
  <c r="B12" i="14"/>
  <c r="A12" i="14"/>
  <c r="R11" i="14"/>
  <c r="Q11" i="14"/>
  <c r="O11" i="14"/>
  <c r="L11" i="14"/>
  <c r="J11" i="14"/>
  <c r="B11" i="14"/>
  <c r="A11" i="14"/>
  <c r="R10" i="14"/>
  <c r="Q10" i="14"/>
  <c r="O10" i="14"/>
  <c r="L10" i="14"/>
  <c r="J10" i="14"/>
  <c r="B10" i="14"/>
  <c r="A10" i="14"/>
  <c r="R9" i="14"/>
  <c r="Q9" i="14"/>
  <c r="O9" i="14"/>
  <c r="L9" i="14"/>
  <c r="J9" i="14"/>
  <c r="B9" i="14"/>
  <c r="A9" i="14"/>
  <c r="R8" i="14"/>
  <c r="Q8" i="14"/>
  <c r="O8" i="14"/>
  <c r="L8" i="14"/>
  <c r="J8" i="14"/>
  <c r="B8" i="14"/>
  <c r="A8" i="14"/>
  <c r="R7" i="14"/>
  <c r="Q7" i="14"/>
  <c r="O7" i="14"/>
  <c r="L7" i="14"/>
  <c r="J7" i="14"/>
  <c r="B7" i="14"/>
  <c r="A7" i="14"/>
  <c r="R6" i="14"/>
  <c r="Q6" i="14"/>
  <c r="O6" i="14"/>
  <c r="L6" i="14"/>
  <c r="J6" i="14"/>
  <c r="B6" i="14"/>
  <c r="A6" i="14"/>
  <c r="R5" i="14"/>
  <c r="Q5" i="14"/>
  <c r="O5" i="14"/>
  <c r="L5" i="14"/>
  <c r="J5" i="14"/>
  <c r="B5" i="14"/>
  <c r="A5" i="14"/>
  <c r="R4" i="14"/>
  <c r="Q4" i="14"/>
  <c r="O4" i="14"/>
  <c r="L4" i="14"/>
  <c r="J4" i="14"/>
  <c r="B4" i="14"/>
  <c r="A4" i="14"/>
  <c r="R3" i="14"/>
  <c r="Q3" i="14"/>
  <c r="O3" i="14"/>
  <c r="L3" i="14"/>
  <c r="J3" i="14"/>
  <c r="B3" i="14"/>
  <c r="A3" i="14"/>
  <c r="U2" i="14"/>
  <c r="R2" i="14"/>
  <c r="Q2" i="14"/>
  <c r="O2" i="14"/>
  <c r="L2" i="14"/>
  <c r="J2" i="14"/>
  <c r="B2" i="14"/>
  <c r="A2" i="14"/>
  <c r="A13" i="13"/>
  <c r="A12" i="13"/>
  <c r="A11" i="13"/>
  <c r="A10" i="13"/>
  <c r="A9" i="13"/>
  <c r="A8" i="13"/>
  <c r="A7" i="13"/>
  <c r="A6" i="13"/>
  <c r="A5" i="13"/>
  <c r="A4" i="13"/>
  <c r="A3" i="13"/>
  <c r="A2" i="13"/>
  <c r="C72" i="9"/>
  <c r="D72" i="9" s="1"/>
  <c r="C71" i="9"/>
  <c r="C70" i="9"/>
  <c r="C69" i="9"/>
  <c r="D69" i="9" s="1"/>
  <c r="H69" i="9" s="1"/>
  <c r="D68" i="9"/>
  <c r="H68" i="9" s="1"/>
  <c r="C68" i="9"/>
  <c r="C67" i="9"/>
  <c r="C66" i="9"/>
  <c r="C65" i="9"/>
  <c r="D65" i="9" s="1"/>
  <c r="H65" i="9" s="1"/>
  <c r="C64" i="9"/>
  <c r="D64" i="9" s="1"/>
  <c r="H64" i="9" s="1"/>
  <c r="C63" i="9"/>
  <c r="D62" i="9"/>
  <c r="H62" i="9" s="1"/>
  <c r="D61" i="9"/>
  <c r="H61" i="9" s="1"/>
  <c r="D60" i="9"/>
  <c r="H60" i="9" s="1"/>
  <c r="C59" i="9"/>
  <c r="D59" i="9" s="1"/>
  <c r="H59" i="9" s="1"/>
  <c r="C58" i="9"/>
  <c r="C57" i="9"/>
  <c r="C56" i="9"/>
  <c r="D56" i="9" s="1"/>
  <c r="H56" i="9" s="1"/>
  <c r="C55" i="9"/>
  <c r="D55" i="9" s="1"/>
  <c r="H55" i="9" s="1"/>
  <c r="C54" i="9"/>
  <c r="C53" i="9"/>
  <c r="C52" i="9"/>
  <c r="D52" i="9" s="1"/>
  <c r="H52" i="9" s="1"/>
  <c r="C51" i="9"/>
  <c r="D51" i="9" s="1"/>
  <c r="H51" i="9" s="1"/>
  <c r="C50" i="9"/>
  <c r="C49" i="9"/>
  <c r="H48" i="9"/>
  <c r="D48" i="9"/>
  <c r="D47" i="9"/>
  <c r="H47" i="9" s="1"/>
  <c r="H46" i="9"/>
  <c r="D46" i="9"/>
  <c r="D45" i="9"/>
  <c r="H45" i="9" s="1"/>
  <c r="C44" i="9"/>
  <c r="D44" i="9" s="1"/>
  <c r="H44" i="9" s="1"/>
  <c r="C43" i="9"/>
  <c r="D43" i="9" s="1"/>
  <c r="H43" i="9" s="1"/>
  <c r="C42" i="9"/>
  <c r="C41" i="9"/>
  <c r="C40" i="9"/>
  <c r="D40" i="9" s="1"/>
  <c r="H40" i="9" s="1"/>
  <c r="C39" i="9"/>
  <c r="D39" i="9" s="1"/>
  <c r="H39" i="9" s="1"/>
  <c r="C38" i="9"/>
  <c r="C37" i="9"/>
  <c r="C36" i="9"/>
  <c r="D36" i="9" s="1"/>
  <c r="H36" i="9" s="1"/>
  <c r="C35" i="9"/>
  <c r="D35" i="9" s="1"/>
  <c r="H35" i="9" s="1"/>
  <c r="D34" i="9"/>
  <c r="H34" i="9" s="1"/>
  <c r="H33" i="9"/>
  <c r="D33" i="9"/>
  <c r="D32" i="9"/>
  <c r="H32" i="9" s="1"/>
  <c r="C31" i="9"/>
  <c r="D31" i="9" s="1"/>
  <c r="H31" i="9" s="1"/>
  <c r="C30" i="9"/>
  <c r="D30" i="9" s="1"/>
  <c r="H30" i="9" s="1"/>
  <c r="C29" i="9"/>
  <c r="C28" i="9"/>
  <c r="C27" i="9"/>
  <c r="D27" i="9" s="1"/>
  <c r="H27" i="9" s="1"/>
  <c r="C26" i="9"/>
  <c r="D26" i="9" s="1"/>
  <c r="H26" i="9" s="1"/>
  <c r="C25" i="9"/>
  <c r="C24" i="9"/>
  <c r="C23" i="9"/>
  <c r="D23" i="9" s="1"/>
  <c r="H23" i="9" s="1"/>
  <c r="C22" i="9"/>
  <c r="D22" i="9" s="1"/>
  <c r="H22" i="9" s="1"/>
  <c r="C21" i="9"/>
  <c r="D20" i="9"/>
  <c r="H20" i="9" s="1"/>
  <c r="D19" i="9"/>
  <c r="H19" i="9" s="1"/>
  <c r="D18" i="9"/>
  <c r="H18" i="9" s="1"/>
  <c r="D17" i="9"/>
  <c r="H17" i="9" s="1"/>
  <c r="C16" i="9"/>
  <c r="C15" i="9"/>
  <c r="D15" i="9" s="1"/>
  <c r="H15" i="9" s="1"/>
  <c r="C14" i="9"/>
  <c r="D14" i="9" s="1"/>
  <c r="H14" i="9" s="1"/>
  <c r="C13" i="9"/>
  <c r="C12" i="9"/>
  <c r="C11" i="9"/>
  <c r="D11" i="9" s="1"/>
  <c r="H11" i="9" s="1"/>
  <c r="C10" i="9"/>
  <c r="D10" i="9" s="1"/>
  <c r="H10" i="9" s="1"/>
  <c r="C9" i="9"/>
  <c r="C8" i="9"/>
  <c r="C7" i="9"/>
  <c r="D7" i="9" s="1"/>
  <c r="H7" i="9" s="1"/>
  <c r="C6" i="9"/>
  <c r="D6" i="9" s="1"/>
  <c r="H6" i="9" s="1"/>
  <c r="D5" i="9"/>
  <c r="H5" i="9" s="1"/>
  <c r="H4" i="9"/>
  <c r="D4" i="9"/>
  <c r="D3" i="9"/>
  <c r="H3" i="9" s="1"/>
  <c r="H2" i="9"/>
  <c r="D2" i="9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N2" i="7"/>
  <c r="M2" i="7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7" i="4"/>
  <c r="J6" i="4"/>
  <c r="J5" i="4"/>
  <c r="J4" i="4"/>
  <c r="J3" i="4"/>
  <c r="J2" i="4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9" i="9" l="1"/>
  <c r="H9" i="9" s="1"/>
  <c r="D13" i="9"/>
  <c r="H13" i="9" s="1"/>
  <c r="D21" i="9"/>
  <c r="H21" i="9" s="1"/>
  <c r="D25" i="9"/>
  <c r="H25" i="9" s="1"/>
  <c r="D29" i="9"/>
  <c r="H29" i="9" s="1"/>
  <c r="D38" i="9"/>
  <c r="H38" i="9" s="1"/>
  <c r="D42" i="9"/>
  <c r="H42" i="9" s="1"/>
  <c r="D50" i="9"/>
  <c r="H50" i="9" s="1"/>
  <c r="D54" i="9"/>
  <c r="H54" i="9" s="1"/>
  <c r="D58" i="9"/>
  <c r="H58" i="9" s="1"/>
  <c r="D63" i="9"/>
  <c r="H63" i="9" s="1"/>
  <c r="D67" i="9"/>
  <c r="H67" i="9" s="1"/>
  <c r="D71" i="9"/>
  <c r="H71" i="9" s="1"/>
  <c r="H72" i="9"/>
  <c r="D8" i="9"/>
  <c r="H8" i="9" s="1"/>
  <c r="D12" i="9"/>
  <c r="H12" i="9" s="1"/>
  <c r="D16" i="9"/>
  <c r="H16" i="9" s="1"/>
  <c r="D24" i="9"/>
  <c r="H24" i="9" s="1"/>
  <c r="D28" i="9"/>
  <c r="H28" i="9" s="1"/>
  <c r="D37" i="9"/>
  <c r="H37" i="9" s="1"/>
  <c r="D41" i="9"/>
  <c r="H41" i="9" s="1"/>
  <c r="D49" i="9"/>
  <c r="H49" i="9" s="1"/>
  <c r="D53" i="9"/>
  <c r="H53" i="9" s="1"/>
  <c r="D57" i="9"/>
  <c r="H57" i="9" s="1"/>
  <c r="D66" i="9"/>
  <c r="H66" i="9" s="1"/>
  <c r="D70" i="9"/>
  <c r="H70" i="9" s="1"/>
</calcChain>
</file>

<file path=xl/sharedStrings.xml><?xml version="1.0" encoding="utf-8"?>
<sst xmlns="http://schemas.openxmlformats.org/spreadsheetml/2006/main" count="3426" uniqueCount="354">
  <si>
    <t>Level</t>
  </si>
  <si>
    <t>MinValue</t>
  </si>
  <si>
    <t>MaxValue</t>
  </si>
  <si>
    <t>Offset</t>
  </si>
  <si>
    <t>Domain</t>
  </si>
  <si>
    <t>KC</t>
  </si>
  <si>
    <t>Stimulus</t>
  </si>
  <si>
    <t>Order</t>
  </si>
  <si>
    <t>Answer Representation</t>
  </si>
  <si>
    <t># of Lanes</t>
  </si>
  <si>
    <t>Name</t>
  </si>
  <si>
    <t>num</t>
  </si>
  <si>
    <t>SD-ID</t>
  </si>
  <si>
    <t>Audio</t>
  </si>
  <si>
    <t>asc</t>
  </si>
  <si>
    <t>Numbers</t>
  </si>
  <si>
    <t>des</t>
  </si>
  <si>
    <t>rand</t>
  </si>
  <si>
    <t>DD-ID</t>
  </si>
  <si>
    <t>within</t>
  </si>
  <si>
    <t>TD-ID</t>
  </si>
  <si>
    <t>Increasing/Decreasing/Random</t>
  </si>
  <si>
    <t>Shape</t>
  </si>
  <si>
    <t>Demo</t>
  </si>
  <si>
    <t>Add/subtract</t>
  </si>
  <si>
    <t>Description</t>
  </si>
  <si>
    <t># questions</t>
  </si>
  <si>
    <t>ADD-1-V-S</t>
  </si>
  <si>
    <t>Increasing</t>
  </si>
  <si>
    <t>pentagon</t>
  </si>
  <si>
    <t>Add</t>
  </si>
  <si>
    <t>Count up by 1</t>
  </si>
  <si>
    <t>ADD-1D-V-S</t>
  </si>
  <si>
    <t>Random</t>
  </si>
  <si>
    <t>triangle</t>
  </si>
  <si>
    <t>Add single digits no carry</t>
  </si>
  <si>
    <t>circle</t>
  </si>
  <si>
    <t>SUB-1-V-S</t>
  </si>
  <si>
    <t>Decreasing</t>
  </si>
  <si>
    <t>square</t>
  </si>
  <si>
    <t>Subtract</t>
  </si>
  <si>
    <t>Count down by 1</t>
  </si>
  <si>
    <t>SUB-10D-V-S</t>
  </si>
  <si>
    <t>hexagon</t>
  </si>
  <si>
    <t>Subtract single digits no Borrow</t>
  </si>
  <si>
    <t>SUB-1D-V-S</t>
  </si>
  <si>
    <t>star</t>
  </si>
  <si>
    <t>ADD-10-V-S</t>
  </si>
  <si>
    <t>Count up by 10</t>
  </si>
  <si>
    <t>ADD-2D-V-S</t>
  </si>
  <si>
    <t>Stimulus Representation</t>
  </si>
  <si>
    <t>Add double digits no carry</t>
  </si>
  <si>
    <t>NUM-W</t>
  </si>
  <si>
    <t>Audio + Visual</t>
  </si>
  <si>
    <t>SUB-10-V-S</t>
  </si>
  <si>
    <t>Count down by 10</t>
  </si>
  <si>
    <t>SUB-2D-V-S</t>
  </si>
  <si>
    <t>Subtract double digits no Borrow</t>
  </si>
  <si>
    <t>ADD-100-V-S</t>
  </si>
  <si>
    <t>Count up by 100</t>
  </si>
  <si>
    <t>ADD-3D-V-S</t>
  </si>
  <si>
    <t>Add triple digits no carry</t>
  </si>
  <si>
    <t>Count down by 100</t>
  </si>
  <si>
    <t>SUB-3D-V-S</t>
  </si>
  <si>
    <t>Subtract triple digits no Borrow</t>
  </si>
  <si>
    <t>RANGE</t>
  </si>
  <si>
    <t>TASK</t>
  </si>
  <si>
    <t>Rising/Static</t>
  </si>
  <si>
    <t># of Bubbles</t>
  </si>
  <si>
    <t># of questions</t>
  </si>
  <si>
    <t>bpop.num.1..4.by.1.asc.q2q.AV.2.mc</t>
  </si>
  <si>
    <t>SS-ID</t>
  </si>
  <si>
    <t>Static</t>
  </si>
  <si>
    <t>Dots</t>
  </si>
  <si>
    <t>bpop.num.1..4.by.1.asc.q2q.AV.2.rise</t>
  </si>
  <si>
    <t>Rising</t>
  </si>
  <si>
    <t>bpop.num.1..4.by.1.asc.q2s.AV.2.mc</t>
  </si>
  <si>
    <t>bpop.num.1..4.by.1.asc.q2s.AV.2.rise</t>
  </si>
  <si>
    <t>bpop.num.1..4.by.1.asc.s2q.AV.2.mc</t>
  </si>
  <si>
    <t>bpop.num.1..4.by.1.asc.s2q.AV.2.rise</t>
  </si>
  <si>
    <t>bpop.num.1..4.by.1.asc.s2s.AV.2.mc</t>
  </si>
  <si>
    <t>bpop.num.1..4.by.1.asc.s2s.AV.2.rise</t>
  </si>
  <si>
    <t>bpop.num.1..4.by.1.asc.x2s.Ax.2.mc</t>
  </si>
  <si>
    <t>bpop.num.1..4.by.1.asc.x2s.Ax.2.rise</t>
  </si>
  <si>
    <t>bpop.num.0..9.by.1.asc.q2q.AV.2.mc</t>
  </si>
  <si>
    <t>bpop.num.0..9.by.1.asc.q2q.AV.2.rise</t>
  </si>
  <si>
    <t>bpop.num.0..9.by.1.asc.q2s.AV.2.mc</t>
  </si>
  <si>
    <t>bpop.num.0..9.by.1.asc.q2s.AV.2.rise</t>
  </si>
  <si>
    <t>bpop.num.0..9.by.1.asc.s2q.AV.2.mc</t>
  </si>
  <si>
    <t>bpop.num.0..9.by.1.asc.s2q.AV.2.rise</t>
  </si>
  <si>
    <t>bpop.num.0..9.by.1.asc.s2s.AV.5.mc</t>
  </si>
  <si>
    <t>bpop.num.0..9.by.1.asc.s2s.AV.5.rise</t>
  </si>
  <si>
    <t>bpop.num.0..9.by.1.asc.x2s.Ax.2.mc</t>
  </si>
  <si>
    <t>bpop.num.0..9.by.1.asc.x2s.Ax.2.rise</t>
  </si>
  <si>
    <t>bpop.num.0..9.by.1.asc.x2s.Ax.5.mc</t>
  </si>
  <si>
    <t>bpop.num.0..9.by.1.asc.x2s.Ax.5.rise</t>
  </si>
  <si>
    <t>bpop.num.0..9.by.1.dn.q2q.AV.2.mc</t>
  </si>
  <si>
    <t>desc</t>
  </si>
  <si>
    <t>bpop.num.0..9.by.1.dn.q2q.AV.2.rise</t>
  </si>
  <si>
    <t>bpop.num.0..9.by.1.dn.q2s.AV.2.mc</t>
  </si>
  <si>
    <t>bpop.num.0..9.by.1.dn.q2s.AV.2.rise</t>
  </si>
  <si>
    <t>bpop.num.0..9.by.1.dn.s2q.AV.2.mc</t>
  </si>
  <si>
    <t>bpop.num.0..9.by.1.dn.s2q.AV.2.rise</t>
  </si>
  <si>
    <t>bpop.num.0..9.by.1.dn.s2s.AV.5.mc</t>
  </si>
  <si>
    <t>bpop.num.0..9.by.1.dn.s2s.AV.5.rise</t>
  </si>
  <si>
    <t>bpop.num.0..9.by.1.dn.x2s.Ax.2.mc</t>
  </si>
  <si>
    <t>bpop.num.0..9.by.1.dn.x2s.Ax.2.rise</t>
  </si>
  <si>
    <t>bpop.num.0..9.by.1.dn.x2s.Ax.5.mc</t>
  </si>
  <si>
    <t>bpop.num.0..9.by.1.dn.x2s.Ax.5.rise</t>
  </si>
  <si>
    <t>bpop.num.0..9.by.1.rand.q2q.AV.2.mc</t>
  </si>
  <si>
    <t>bpop.num.0..9.by.1.rand.q2q.AV.2.rise</t>
  </si>
  <si>
    <t>bpop.num.0..9.by.1.rand.q2s.AV.2.mc</t>
  </si>
  <si>
    <t>bpop.num.0..9.by.1.rand.q2s.AV.2.rise</t>
  </si>
  <si>
    <t>bpop.num.0..9.by.1.rand.s2q.AV.2.mc</t>
  </si>
  <si>
    <t>bpop.num.0..9.by.1.rand.s2q.AV.2.rise</t>
  </si>
  <si>
    <t>bpop.num.0..9.by.1.rand.s2s.AV.5.mc</t>
  </si>
  <si>
    <t>bpop.num.0..9.by.1.rand.s2s.AV.5.rise</t>
  </si>
  <si>
    <t>bpop.num.0..9.by.1.rand.x2s.Ax.2.mc</t>
  </si>
  <si>
    <t>bpop.num.0..9.by.1.rand.x2s.Ax.2.rise</t>
  </si>
  <si>
    <t>bpop.num.0..9.by.1.rand.x2s.Ax.5.mc</t>
  </si>
  <si>
    <t>bpop.num.0..9.by.1.rand.x2s.Ax.5.rise</t>
  </si>
  <si>
    <t>bpop.num.10..100.by.10.asc.s2s.AV.5.mc</t>
  </si>
  <si>
    <t>DD</t>
  </si>
  <si>
    <t>bpop.num.10..100.by.within.asc.s2s.AV.5.mc</t>
  </si>
  <si>
    <t>bpop.num.10..100.by.10.asc.s2s.AV.5.rise</t>
  </si>
  <si>
    <t>bpop.num.10..100.by.within.asc.s2s.AV.5.rise</t>
  </si>
  <si>
    <t>bpop.num.10..100.by.10.asc.x2s.Ax.5.mc</t>
  </si>
  <si>
    <t>bpop.num.10..100.by.within.asc.x2s.Ax.5.mc</t>
  </si>
  <si>
    <t>bpop.num.10..100.by.10.asc.x2s.Ax.5.rise</t>
  </si>
  <si>
    <t>bpop.num.10..100.by.within.asc.x2s.Ax.5.rise</t>
  </si>
  <si>
    <t>bpop.num.10..100.by.10.dn.s2s.AV.5.mc</t>
  </si>
  <si>
    <t>bpop.num.10..100.by.within.dn.s2s.AV.5.mc</t>
  </si>
  <si>
    <t>bpop.num.10..100.by.10.dn.s2s.AV.5.rise</t>
  </si>
  <si>
    <t>bpop.num.10..100.by.within.dn.s2s.AV.5.rise</t>
  </si>
  <si>
    <t>bpop.num.10..100.by.10.dn.x2s.Ax.5.mc</t>
  </si>
  <si>
    <t>bpop.num.10..100.by.within.dn.x2s.Ax.5.mc</t>
  </si>
  <si>
    <t>bpop.num.10..100.by.10.dn.x2s.Ax.5.rise</t>
  </si>
  <si>
    <t>bpop.num.10..100.by.within.dn.x2s.Ax.5.rise</t>
  </si>
  <si>
    <t>bpop.num.10..100.by.10.rand.s2s.AV.5.mc</t>
  </si>
  <si>
    <t>bpop.num.10..100.by.within.rand.s2s.AV.5.mc</t>
  </si>
  <si>
    <t>bpop.num.10..100.by.10.rand.s2s.AV.5.rise</t>
  </si>
  <si>
    <t>bpop.num.10..100.by.within.rand.s2s.AV.5.rise</t>
  </si>
  <si>
    <t>bpop.num.10..100.by.10.rand.x2s.Ax.5.mc</t>
  </si>
  <si>
    <t>bpop.num.10..100.by.within.rand.x2s.Ax.5.mc</t>
  </si>
  <si>
    <t>bpop.num.10..100.by.10.rand.x2s.Ax.5.rise</t>
  </si>
  <si>
    <t>bpop.num.10..100.by.within.rand.x2s.Ax.5.rise</t>
  </si>
  <si>
    <t>bpop.num.100..1000.by.100.asc.s2s.AV.5.mc</t>
  </si>
  <si>
    <t>TD</t>
  </si>
  <si>
    <t>bpop.num.100..1000.by.within.asc.s2s.AV.5.mc</t>
  </si>
  <si>
    <t>bpop.num.100..1000.by.100.asc.s2s.AV.5.rise</t>
  </si>
  <si>
    <t>bpop.num.100..1000.by.within.asc.s2s.AV.5.rise</t>
  </si>
  <si>
    <t>bpop.num.100..1000.by.100.asc.x2s.Ax.5.mc</t>
  </si>
  <si>
    <t>bpop.num.100..1000.by.within.asc.x2s.Ax.5.mc</t>
  </si>
  <si>
    <t>bpop.num.100..1000.by.100.asc.x2s.Ax.5.rise</t>
  </si>
  <si>
    <t>bpop.num.100..1000.by.within.asc.x2s.Ax.5.rise</t>
  </si>
  <si>
    <t>bpop.num.100..1000.by.100.dn.s2s.AV.5.mc</t>
  </si>
  <si>
    <t>bpop.num.100..1000.by.within.dn.s2s.AV.5.mc</t>
  </si>
  <si>
    <t>bpop.num.100..1000.by.100.dn.s2s.AV.5.rise</t>
  </si>
  <si>
    <t>bpop.num.100..1000.by.within.dn.s2s.AV.5.rise</t>
  </si>
  <si>
    <t>bpop.num.100..1000.by.100.dn.x2s.Ax.5.mc</t>
  </si>
  <si>
    <t>bpop.num.100..1000.by.within.dn.x2s.Ax.5.mc</t>
  </si>
  <si>
    <t>bpop.num.100..1000.by.100.dn.x2s.Ax.5.rise</t>
  </si>
  <si>
    <t>bpop.num.100..1000.by.within.dn.x2s.Ax.5.rise</t>
  </si>
  <si>
    <t>bpop.num.100..1000.by.100.rand.s2s.AV.5.mc</t>
  </si>
  <si>
    <t>bpop.num.100..1000.by.within.rand.s2s.AV.5.mc</t>
  </si>
  <si>
    <t>bpop.num.100..1000.by.100.rand.s2s.AV.5.rise</t>
  </si>
  <si>
    <t>bpop.num.100..1000.by.within.rand.s2s.AV.5.rise</t>
  </si>
  <si>
    <t>bpop.num.100..1000.by.100.rand.x2s.Ax.5.mc</t>
  </si>
  <si>
    <t>bpop.num.100..1000.by.within.rand.x2s.Ax.5.mc</t>
  </si>
  <si>
    <t>bpop.num.100..1000.by.100.rand.x2s.Ax.5.rise</t>
  </si>
  <si>
    <t>bpop.num.100..1000.by.within.rand.x2s.Ax.5.rise</t>
  </si>
  <si>
    <t>Repeat#</t>
  </si>
  <si>
    <t>NUM_STR_SD_OFF1_INC</t>
  </si>
  <si>
    <t>Dots/Fingers</t>
  </si>
  <si>
    <t>NUM_STR_SD_OFF1_DES</t>
  </si>
  <si>
    <t>NUM_STR_DD_OFF2_INC</t>
  </si>
  <si>
    <t>NUM_STR_DD_OFF2_DES</t>
  </si>
  <si>
    <t>NUM_STR_DD_OFF5_INC</t>
  </si>
  <si>
    <t>NUM_STR_DD_OFF5_DES</t>
  </si>
  <si>
    <t>NUM_STR_DD_OFF10_INC</t>
  </si>
  <si>
    <t>NUM_STR_TD_OFF10_DES</t>
  </si>
  <si>
    <t>NUM_STR_DD_OFF10_DES</t>
  </si>
  <si>
    <t>NUM_STR_DD_OFFW10_INC</t>
  </si>
  <si>
    <t>NUM_STR_DD_OFFW10_DES</t>
  </si>
  <si>
    <t>NUM_STR_TD_OFF100_INC</t>
  </si>
  <si>
    <t>NUM_STR_TD_OFF100_DES</t>
  </si>
  <si>
    <t>NUM_STR_TD_OFFW100_INC</t>
  </si>
  <si>
    <t>NUM_STR_TD_OFFW100_DES</t>
  </si>
  <si>
    <t>Direction</t>
  </si>
  <si>
    <t>#bubbles</t>
  </si>
  <si>
    <t>Say</t>
  </si>
  <si>
    <t>Show</t>
  </si>
  <si>
    <t>ADD-1-V</t>
  </si>
  <si>
    <t>Vertical</t>
  </si>
  <si>
    <t>random</t>
  </si>
  <si>
    <t>ADD-1D-V</t>
  </si>
  <si>
    <t>SUB-1-V</t>
  </si>
  <si>
    <t>SUB-1D-V</t>
  </si>
  <si>
    <t>ADD-10-V</t>
  </si>
  <si>
    <t>ADD-2D-V</t>
  </si>
  <si>
    <t>SUB-10-V</t>
  </si>
  <si>
    <t>SUB-2D-V</t>
  </si>
  <si>
    <t>ADD-100-V</t>
  </si>
  <si>
    <t>ADD-3D-V</t>
  </si>
  <si>
    <t>SUB-100-V</t>
  </si>
  <si>
    <t>SUB-3D-V</t>
  </si>
  <si>
    <t>ADD-1-H</t>
  </si>
  <si>
    <t>Horizontal</t>
  </si>
  <si>
    <t>ADD-1D-H</t>
  </si>
  <si>
    <t>SUB-1-H</t>
  </si>
  <si>
    <t>SUB-1D-H</t>
  </si>
  <si>
    <t>ADD-10-H</t>
  </si>
  <si>
    <t>ADD-2D-H</t>
  </si>
  <si>
    <t>SUB-10-H</t>
  </si>
  <si>
    <t>SUB-2D-H</t>
  </si>
  <si>
    <t>ADD-100-H</t>
  </si>
  <si>
    <t>ADD-3D-H</t>
  </si>
  <si>
    <t>SUB-100-H</t>
  </si>
  <si>
    <t>SUB-3D-H</t>
  </si>
  <si>
    <t>Blank Position</t>
  </si>
  <si>
    <t>MN-SD-UP-OFF1-BL4</t>
  </si>
  <si>
    <t>MN-SD-UP-OFF1-BL3</t>
  </si>
  <si>
    <t>MN-SD-UP-OFF1-BL2</t>
  </si>
  <si>
    <t>MN-SD-UP-OFF1-BL1</t>
  </si>
  <si>
    <t>MN-SD-UP-OFF2-BL4</t>
  </si>
  <si>
    <t>MN-SD-UP-OFF2-BL3</t>
  </si>
  <si>
    <t>MN-SD-UP-OFF2-BL2</t>
  </si>
  <si>
    <t>MN-SD-UP-OFF2-BL1</t>
  </si>
  <si>
    <t>MN-SD-UP-OFF5-BL4</t>
  </si>
  <si>
    <t>MN-SD-UP-OFF5-BL3</t>
  </si>
  <si>
    <t>MN-SD-UP-OFF5-BL2</t>
  </si>
  <si>
    <t>MN-SD-UP-OFF5-BL1</t>
  </si>
  <si>
    <t>MN-SD-UP-OFF10-BL4</t>
  </si>
  <si>
    <t>MN-SD-UP-OFF10-BL3</t>
  </si>
  <si>
    <t>MN-SD-UP-OFF10-BL2</t>
  </si>
  <si>
    <t>MN-SD-UP-OFF10-BL1</t>
  </si>
  <si>
    <t>MN-DD-UP-OFF1-BL4</t>
  </si>
  <si>
    <t>MN-DD-UP-OFF1-BL3</t>
  </si>
  <si>
    <t>MN-DD-UP-OFF1-BL2</t>
  </si>
  <si>
    <t>MN-DD-UP-OFF1-BL1</t>
  </si>
  <si>
    <t>MN-DD-UP-OFF2-BL4</t>
  </si>
  <si>
    <t>MN-DD-UP-OFF2-BL3</t>
  </si>
  <si>
    <t>MN-DD-UP-OFF2-BL2</t>
  </si>
  <si>
    <t>MN-DD-UP-OFF2-BL1</t>
  </si>
  <si>
    <t>MN-DD-UP-OFF5-BL4</t>
  </si>
  <si>
    <t>MN-DD-UP-OFF5-BL3</t>
  </si>
  <si>
    <t>MN-DD-UP-OFF5-BL2</t>
  </si>
  <si>
    <t>MN-DD-UP-OFF5-BL1</t>
  </si>
  <si>
    <t>MN-DD-UP-OFF10-BL4</t>
  </si>
  <si>
    <t>MN-DD-UP-OFF10-BL3</t>
  </si>
  <si>
    <t>MN-DD-UP-OFF10-BL2</t>
  </si>
  <si>
    <t>MN-DD-UP-OFF10-BL1</t>
  </si>
  <si>
    <t>MN-TD-UP-OFF1-BL4</t>
  </si>
  <si>
    <t>MN-TD-UP-OFF1-BL3</t>
  </si>
  <si>
    <t>MN-TD-UP-OFF1-BL2</t>
  </si>
  <si>
    <t>MN-TD-UP-OFF1-BL1</t>
  </si>
  <si>
    <t>MN-TD-UP-OFF2-BL4</t>
  </si>
  <si>
    <t>MN-TD-UP-OFF2-BL3</t>
  </si>
  <si>
    <t>MN-TD-UP-OFF2-BL2</t>
  </si>
  <si>
    <t>MN-TD-UP-OFF2-BL1</t>
  </si>
  <si>
    <t>MN-TD-UP-OFF5-BL4</t>
  </si>
  <si>
    <t>MN-TD-UP-OFF5-BL3</t>
  </si>
  <si>
    <t>MN-TD-UP-OFF5-BL2</t>
  </si>
  <si>
    <t>MN-TD-UP-OFF5-BL1</t>
  </si>
  <si>
    <t>MN-TD-UP-OFF10-BL4</t>
  </si>
  <si>
    <t>MN-TD-UP-OFF10-BL3</t>
  </si>
  <si>
    <t>MN-TD-UP-OFF10-BL2</t>
  </si>
  <si>
    <t>MN-TD-UP-OFF10-BL1</t>
  </si>
  <si>
    <t># Bubbles</t>
  </si>
  <si>
    <t>Most/Least</t>
  </si>
  <si>
    <t>GL_SD_OFF1_M</t>
  </si>
  <si>
    <t>Most</t>
  </si>
  <si>
    <t>GL_SD_OFF1_L</t>
  </si>
  <si>
    <t>Least</t>
  </si>
  <si>
    <t>GL_SD_OFFW1_M</t>
  </si>
  <si>
    <t>GL_SD_OFFW1_L</t>
  </si>
  <si>
    <t>GL_DD_OFF10_M</t>
  </si>
  <si>
    <t>GL_DD_OFF10_L</t>
  </si>
  <si>
    <t>GL_DD_OFFW10_M</t>
  </si>
  <si>
    <t>GL_DD_OFFW10_L</t>
  </si>
  <si>
    <t>GL_DD_OFF100_M</t>
  </si>
  <si>
    <t>GL_DD_OFF100_L</t>
  </si>
  <si>
    <t>GL_DD_OFFW100_M</t>
  </si>
  <si>
    <t>GL_DD_OFFW100_L</t>
  </si>
  <si>
    <t>Start</t>
  </si>
  <si>
    <t>Max</t>
  </si>
  <si>
    <t>Task</t>
  </si>
  <si>
    <t>Max Taps</t>
  </si>
  <si>
    <t>Add or Sub 1</t>
  </si>
  <si>
    <t>Add or Sub 2</t>
  </si>
  <si>
    <t>Add or Sub 5</t>
  </si>
  <si>
    <t>Add or Sub 10</t>
  </si>
  <si>
    <t>Add or Sub 100</t>
  </si>
  <si>
    <t>Min</t>
  </si>
  <si>
    <t>Operation</t>
  </si>
  <si>
    <t>Single Stimulus</t>
  </si>
  <si>
    <t>No_questions</t>
  </si>
  <si>
    <t>Add single digits</t>
  </si>
  <si>
    <t>Subtract single digits</t>
  </si>
  <si>
    <t>Add Double Digits</t>
  </si>
  <si>
    <t>Subtract Double Digits</t>
  </si>
  <si>
    <t>WR-1..2D</t>
  </si>
  <si>
    <t>Write 1-20</t>
  </si>
  <si>
    <t>WR-10s</t>
  </si>
  <si>
    <t>Write 10's</t>
  </si>
  <si>
    <t>WR-2D</t>
  </si>
  <si>
    <t>Write 2 digit number</t>
  </si>
  <si>
    <t>WR-100s</t>
  </si>
  <si>
    <t>Write 100's</t>
  </si>
  <si>
    <t>WR-3D</t>
  </si>
  <si>
    <t>Write 3 digit number</t>
  </si>
  <si>
    <t>CNT-DOTS</t>
  </si>
  <si>
    <t>count 1-10 dots</t>
  </si>
  <si>
    <t>h</t>
  </si>
  <si>
    <t>Unknown</t>
  </si>
  <si>
    <t>INCREASE</t>
  </si>
  <si>
    <t>Result</t>
  </si>
  <si>
    <t>How many after INCREASE by operand2?</t>
  </si>
  <si>
    <t>DECREASE</t>
  </si>
  <si>
    <t>How many were left after DECREASE by operand2?</t>
  </si>
  <si>
    <t>COMBINE</t>
  </si>
  <si>
    <t>How many altogether?</t>
  </si>
  <si>
    <t>COMPARE</t>
  </si>
  <si>
    <t>Add/Subtract</t>
  </si>
  <si>
    <t>How many more/less than operand1?</t>
  </si>
  <si>
    <t>Operand2</t>
  </si>
  <si>
    <t>INCREASE operand1 by how many?</t>
  </si>
  <si>
    <t>DECREASE operand1 by how many?</t>
  </si>
  <si>
    <t>COMBINE operand1 with how many?</t>
  </si>
  <si>
    <t>COMPARE operand1 to how many?</t>
  </si>
  <si>
    <t>Operand1</t>
  </si>
  <si>
    <t>How many before INCREASEd by operand2?</t>
  </si>
  <si>
    <t>How many before DECREASEd by operand2?</t>
  </si>
  <si>
    <t>COMBINE how many with operand2?</t>
  </si>
  <si>
    <t>COMPARE how many to operand2?</t>
  </si>
  <si>
    <t>SD_SAY</t>
  </si>
  <si>
    <t>Visual</t>
  </si>
  <si>
    <t>DD_SAY</t>
  </si>
  <si>
    <t>TD_SAY</t>
  </si>
  <si>
    <t>old-KC</t>
  </si>
  <si>
    <t>Time pressure</t>
  </si>
  <si>
    <t>Modality</t>
  </si>
  <si>
    <t>From</t>
  </si>
  <si>
    <t>To</t>
  </si>
  <si>
    <t>Map</t>
  </si>
  <si>
    <t>MapOrder</t>
  </si>
  <si>
    <t>mc</t>
  </si>
  <si>
    <t>AV</t>
  </si>
  <si>
    <t>q</t>
  </si>
  <si>
    <t>rise</t>
  </si>
  <si>
    <t>s</t>
  </si>
  <si>
    <t>Ax</t>
  </si>
  <si>
    <t>x</t>
  </si>
  <si>
    <t>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</si>
</sst>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1"/>
      <color rgb="FF000000"/>
      <name val="Inconsolata"/>
    </font>
    <font>
      <b/>
      <sz val="10"/>
      <color rgb="FF000000"/>
      <name val="Arial"/>
    </font>
    <font>
      <sz val="10"/>
      <color rgb="FF00000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4" fillId="2" borderId="0" xfId="0" applyFont="1" applyFill="1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/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0" xfId="0" applyFont="1" applyFill="1" applyAlignment="1"/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/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/>
    <xf numFmtId="0" fontId="6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6" fillId="2" borderId="1" xfId="0" applyFont="1" applyFill="1" applyBorder="1" applyAlignment="1"/>
    <xf numFmtId="0" fontId="7" fillId="0" borderId="0" xfId="0" applyFont="1" applyAlignment="1"/>
    <xf numFmtId="0" fontId="7" fillId="0" borderId="0" xfId="0" applyFont="1"/>
    <xf numFmtId="0" fontId="2" fillId="0" borderId="0" xfId="0" applyFont="1" applyAlignment="1">
      <alignment horizontal="right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4"/>
  <sheetViews>
    <sheetView workbookViewId="0"/>
  </sheetViews>
  <sheetFormatPr baseColWidth="10" defaultColWidth="14.5" defaultRowHeight="15" customHeight="1"/>
  <cols>
    <col min="1" max="1" width="34.5" customWidth="1"/>
    <col min="2" max="2" width="21.5" customWidth="1"/>
    <col min="3" max="4" width="7.33203125" customWidth="1"/>
    <col min="5" max="5" width="6.5" customWidth="1"/>
    <col min="6" max="6" width="7.1640625" customWidth="1"/>
    <col min="7" max="7" width="8.1640625" customWidth="1"/>
    <col min="8" max="8" width="9" customWidth="1"/>
    <col min="9" max="9" width="6.5" customWidth="1"/>
  </cols>
  <sheetData>
    <row r="1" spans="1:29" ht="15" customHeight="1">
      <c r="A1" s="2" t="s">
        <v>10</v>
      </c>
      <c r="B1" s="2" t="s">
        <v>65</v>
      </c>
      <c r="C1" s="2" t="s">
        <v>66</v>
      </c>
      <c r="D1" s="1" t="s">
        <v>0</v>
      </c>
      <c r="E1" s="1" t="s">
        <v>1</v>
      </c>
      <c r="F1" s="1" t="s">
        <v>2</v>
      </c>
      <c r="G1" s="2" t="s">
        <v>3</v>
      </c>
      <c r="H1" s="1" t="s">
        <v>4</v>
      </c>
      <c r="I1" s="2" t="s">
        <v>5</v>
      </c>
      <c r="J1" s="9" t="s">
        <v>67</v>
      </c>
      <c r="K1" s="9" t="s">
        <v>6</v>
      </c>
      <c r="L1" s="9" t="s">
        <v>7</v>
      </c>
      <c r="M1" s="10" t="s">
        <v>8</v>
      </c>
      <c r="N1" s="10" t="s">
        <v>50</v>
      </c>
      <c r="O1" s="11" t="s">
        <v>68</v>
      </c>
      <c r="P1" s="12" t="s">
        <v>69</v>
      </c>
      <c r="Q1" s="13"/>
      <c r="R1" s="13"/>
      <c r="S1" s="14"/>
      <c r="T1" s="14"/>
      <c r="U1" s="14"/>
      <c r="V1" s="14"/>
      <c r="W1" s="14"/>
      <c r="X1" s="14"/>
      <c r="Y1" s="14"/>
      <c r="Z1" s="15"/>
      <c r="AA1" s="15"/>
      <c r="AB1" s="15"/>
      <c r="AC1" s="15"/>
    </row>
    <row r="2" spans="1:29" ht="15" customHeight="1">
      <c r="A2" s="6" t="s">
        <v>70</v>
      </c>
      <c r="B2" s="4" t="str">
        <f t="shared" ref="B2:B95" si="0">CONCATENATE(E2,"..",F2,".by.",G2,".",L2)</f>
        <v>1..4.by.1.asc</v>
      </c>
      <c r="C2" s="5"/>
      <c r="D2" s="4">
        <v>1</v>
      </c>
      <c r="E2" s="5">
        <v>1</v>
      </c>
      <c r="F2" s="5">
        <v>4</v>
      </c>
      <c r="G2" s="6">
        <v>1</v>
      </c>
      <c r="H2" s="6" t="s">
        <v>11</v>
      </c>
      <c r="I2" s="7" t="s">
        <v>71</v>
      </c>
      <c r="J2" s="16" t="s">
        <v>72</v>
      </c>
      <c r="K2" s="16" t="s">
        <v>53</v>
      </c>
      <c r="L2" s="16" t="s">
        <v>14</v>
      </c>
      <c r="M2" s="16" t="s">
        <v>73</v>
      </c>
      <c r="N2" s="16" t="s">
        <v>73</v>
      </c>
      <c r="O2" s="17">
        <v>2</v>
      </c>
      <c r="P2" s="18">
        <v>4</v>
      </c>
      <c r="Q2" s="19"/>
      <c r="R2" s="20"/>
      <c r="S2" s="20"/>
      <c r="T2" s="20"/>
      <c r="U2" s="20"/>
      <c r="V2" s="20"/>
      <c r="W2" s="20"/>
      <c r="X2" s="20"/>
      <c r="Y2" s="20"/>
      <c r="Z2" s="21"/>
      <c r="AA2" s="21"/>
      <c r="AB2" s="21"/>
      <c r="AC2" s="21"/>
    </row>
    <row r="3" spans="1:29" ht="15" customHeight="1">
      <c r="A3" s="6" t="s">
        <v>74</v>
      </c>
      <c r="B3" s="4" t="str">
        <f t="shared" si="0"/>
        <v>1..4.by.1.asc</v>
      </c>
      <c r="C3" s="4"/>
      <c r="D3" s="4">
        <v>2</v>
      </c>
      <c r="E3" s="5">
        <v>1</v>
      </c>
      <c r="F3" s="5">
        <v>4</v>
      </c>
      <c r="G3" s="6">
        <v>1</v>
      </c>
      <c r="H3" s="6" t="s">
        <v>11</v>
      </c>
      <c r="I3" s="7" t="s">
        <v>71</v>
      </c>
      <c r="J3" s="16" t="s">
        <v>75</v>
      </c>
      <c r="K3" s="16" t="s">
        <v>53</v>
      </c>
      <c r="L3" s="16" t="s">
        <v>14</v>
      </c>
      <c r="M3" s="16" t="s">
        <v>73</v>
      </c>
      <c r="N3" s="16" t="s">
        <v>73</v>
      </c>
      <c r="O3" s="17">
        <v>2</v>
      </c>
      <c r="P3" s="18">
        <v>10</v>
      </c>
      <c r="Q3" s="20"/>
      <c r="R3" s="20"/>
      <c r="S3" s="20"/>
      <c r="T3" s="20"/>
      <c r="U3" s="20"/>
      <c r="V3" s="20"/>
      <c r="W3" s="20"/>
      <c r="X3" s="20"/>
      <c r="Y3" s="20"/>
      <c r="Z3" s="21"/>
      <c r="AA3" s="21"/>
      <c r="AB3" s="21"/>
      <c r="AC3" s="21"/>
    </row>
    <row r="4" spans="1:29" ht="15" customHeight="1">
      <c r="A4" s="6" t="s">
        <v>76</v>
      </c>
      <c r="B4" s="4" t="str">
        <f t="shared" si="0"/>
        <v>1..4.by.1.asc</v>
      </c>
      <c r="C4" s="4"/>
      <c r="D4" s="4">
        <v>3</v>
      </c>
      <c r="E4" s="5">
        <v>1</v>
      </c>
      <c r="F4" s="5">
        <v>4</v>
      </c>
      <c r="G4" s="6">
        <v>1</v>
      </c>
      <c r="H4" s="6" t="s">
        <v>11</v>
      </c>
      <c r="I4" s="7" t="s">
        <v>71</v>
      </c>
      <c r="J4" s="16" t="s">
        <v>72</v>
      </c>
      <c r="K4" s="16" t="s">
        <v>53</v>
      </c>
      <c r="L4" s="16" t="s">
        <v>14</v>
      </c>
      <c r="M4" s="16" t="s">
        <v>15</v>
      </c>
      <c r="N4" s="16" t="s">
        <v>73</v>
      </c>
      <c r="O4" s="17">
        <v>2</v>
      </c>
      <c r="P4" s="18">
        <v>10</v>
      </c>
      <c r="Q4" s="20"/>
      <c r="R4" s="20"/>
      <c r="S4" s="20"/>
      <c r="T4" s="20"/>
      <c r="U4" s="20"/>
      <c r="V4" s="20"/>
      <c r="W4" s="20"/>
      <c r="X4" s="20"/>
      <c r="Y4" s="20"/>
      <c r="Z4" s="21"/>
      <c r="AA4" s="21"/>
      <c r="AB4" s="21"/>
      <c r="AC4" s="21"/>
    </row>
    <row r="5" spans="1:29" ht="15" customHeight="1">
      <c r="A5" s="6" t="s">
        <v>77</v>
      </c>
      <c r="B5" s="4" t="str">
        <f t="shared" si="0"/>
        <v>1..4.by.1.asc</v>
      </c>
      <c r="D5">
        <v>4</v>
      </c>
      <c r="E5" s="5">
        <v>1</v>
      </c>
      <c r="F5" s="5">
        <v>4</v>
      </c>
      <c r="G5" s="6">
        <v>1</v>
      </c>
      <c r="H5" s="6" t="s">
        <v>11</v>
      </c>
      <c r="I5" s="7" t="s">
        <v>71</v>
      </c>
      <c r="J5" s="16" t="s">
        <v>75</v>
      </c>
      <c r="K5" s="16" t="s">
        <v>53</v>
      </c>
      <c r="L5" s="16" t="s">
        <v>14</v>
      </c>
      <c r="M5" s="16" t="s">
        <v>15</v>
      </c>
      <c r="N5" s="16" t="s">
        <v>73</v>
      </c>
      <c r="O5" s="17">
        <v>2</v>
      </c>
      <c r="P5" s="18">
        <v>10</v>
      </c>
      <c r="Q5" s="20"/>
      <c r="R5" s="20"/>
      <c r="S5" s="20"/>
      <c r="T5" s="20"/>
      <c r="U5" s="20"/>
      <c r="V5" s="20"/>
      <c r="W5" s="20"/>
      <c r="X5" s="20"/>
      <c r="Y5" s="20"/>
      <c r="Z5" s="21"/>
      <c r="AA5" s="21"/>
      <c r="AB5" s="21"/>
      <c r="AC5" s="21"/>
    </row>
    <row r="6" spans="1:29" ht="15" customHeight="1">
      <c r="A6" s="6" t="s">
        <v>78</v>
      </c>
      <c r="B6" s="4" t="str">
        <f t="shared" si="0"/>
        <v>1..4.by.1.asc</v>
      </c>
      <c r="C6" s="4"/>
      <c r="D6" s="4">
        <v>5</v>
      </c>
      <c r="E6" s="5">
        <v>1</v>
      </c>
      <c r="F6" s="5">
        <v>4</v>
      </c>
      <c r="G6" s="6">
        <v>1</v>
      </c>
      <c r="H6" s="6" t="s">
        <v>11</v>
      </c>
      <c r="I6" s="7" t="s">
        <v>71</v>
      </c>
      <c r="J6" s="16" t="s">
        <v>72</v>
      </c>
      <c r="K6" s="16" t="s">
        <v>53</v>
      </c>
      <c r="L6" s="16" t="s">
        <v>14</v>
      </c>
      <c r="M6" s="16" t="s">
        <v>73</v>
      </c>
      <c r="N6" s="16" t="s">
        <v>15</v>
      </c>
      <c r="O6" s="17">
        <v>2</v>
      </c>
      <c r="P6" s="18">
        <v>10</v>
      </c>
      <c r="Q6" s="20"/>
      <c r="R6" s="20"/>
      <c r="S6" s="20"/>
      <c r="T6" s="20"/>
      <c r="U6" s="20"/>
      <c r="V6" s="20"/>
      <c r="W6" s="20"/>
      <c r="X6" s="20"/>
      <c r="Y6" s="20"/>
      <c r="Z6" s="21"/>
      <c r="AA6" s="21"/>
      <c r="AB6" s="21"/>
      <c r="AC6" s="21"/>
    </row>
    <row r="7" spans="1:29" ht="15" customHeight="1">
      <c r="A7" s="6" t="s">
        <v>79</v>
      </c>
      <c r="B7" s="4" t="str">
        <f t="shared" si="0"/>
        <v>1..4.by.1.asc</v>
      </c>
      <c r="C7" s="4"/>
      <c r="D7" s="4">
        <v>6</v>
      </c>
      <c r="E7" s="5">
        <v>1</v>
      </c>
      <c r="F7" s="5">
        <v>4</v>
      </c>
      <c r="G7" s="6">
        <v>1</v>
      </c>
      <c r="H7" s="6" t="s">
        <v>11</v>
      </c>
      <c r="I7" s="7" t="s">
        <v>71</v>
      </c>
      <c r="J7" s="16" t="s">
        <v>75</v>
      </c>
      <c r="K7" s="16" t="s">
        <v>53</v>
      </c>
      <c r="L7" s="16" t="s">
        <v>14</v>
      </c>
      <c r="M7" s="16" t="s">
        <v>73</v>
      </c>
      <c r="N7" s="16" t="s">
        <v>15</v>
      </c>
      <c r="O7" s="17">
        <v>2</v>
      </c>
      <c r="P7" s="18">
        <v>10</v>
      </c>
      <c r="Q7" s="20"/>
      <c r="R7" s="20"/>
      <c r="S7" s="20"/>
      <c r="T7" s="20"/>
      <c r="U7" s="20"/>
      <c r="V7" s="20"/>
      <c r="W7" s="20"/>
      <c r="X7" s="20"/>
      <c r="Y7" s="20"/>
      <c r="Z7" s="21"/>
      <c r="AA7" s="21"/>
      <c r="AB7" s="21"/>
      <c r="AC7" s="21"/>
    </row>
    <row r="8" spans="1:29" ht="15" customHeight="1">
      <c r="A8" s="6" t="s">
        <v>80</v>
      </c>
      <c r="B8" s="4" t="str">
        <f t="shared" si="0"/>
        <v>1..4.by.1.asc</v>
      </c>
      <c r="C8" s="4"/>
      <c r="D8" s="4">
        <v>7</v>
      </c>
      <c r="E8" s="5">
        <v>1</v>
      </c>
      <c r="F8" s="5">
        <v>4</v>
      </c>
      <c r="G8" s="6">
        <v>1</v>
      </c>
      <c r="H8" s="6" t="s">
        <v>11</v>
      </c>
      <c r="I8" s="7" t="s">
        <v>12</v>
      </c>
      <c r="J8" s="16" t="s">
        <v>72</v>
      </c>
      <c r="K8" s="16" t="s">
        <v>53</v>
      </c>
      <c r="L8" s="16" t="s">
        <v>14</v>
      </c>
      <c r="M8" s="16" t="s">
        <v>15</v>
      </c>
      <c r="N8" s="16" t="s">
        <v>15</v>
      </c>
      <c r="O8" s="17">
        <v>2</v>
      </c>
      <c r="P8" s="18">
        <v>10</v>
      </c>
      <c r="Q8" s="20"/>
      <c r="R8" s="20"/>
      <c r="S8" s="20"/>
      <c r="T8" s="20"/>
      <c r="U8" s="20"/>
      <c r="V8" s="20"/>
      <c r="W8" s="20"/>
      <c r="X8" s="20"/>
      <c r="Y8" s="20"/>
      <c r="Z8" s="21"/>
      <c r="AA8" s="21"/>
      <c r="AB8" s="21"/>
      <c r="AC8" s="21"/>
    </row>
    <row r="9" spans="1:29" ht="15" customHeight="1">
      <c r="A9" s="6" t="s">
        <v>81</v>
      </c>
      <c r="B9" s="4" t="str">
        <f t="shared" si="0"/>
        <v>1..4.by.1.asc</v>
      </c>
      <c r="C9" s="4"/>
      <c r="D9" s="4">
        <v>8</v>
      </c>
      <c r="E9" s="5">
        <v>1</v>
      </c>
      <c r="F9" s="5">
        <v>4</v>
      </c>
      <c r="G9" s="6">
        <v>1</v>
      </c>
      <c r="H9" s="6" t="s">
        <v>11</v>
      </c>
      <c r="I9" s="7" t="s">
        <v>12</v>
      </c>
      <c r="J9" s="16" t="s">
        <v>75</v>
      </c>
      <c r="K9" s="16" t="s">
        <v>53</v>
      </c>
      <c r="L9" s="16" t="s">
        <v>14</v>
      </c>
      <c r="M9" s="16" t="s">
        <v>15</v>
      </c>
      <c r="N9" s="16" t="s">
        <v>15</v>
      </c>
      <c r="O9" s="17">
        <v>2</v>
      </c>
      <c r="P9" s="18">
        <v>10</v>
      </c>
      <c r="Q9" s="20"/>
      <c r="R9" s="20"/>
      <c r="S9" s="20"/>
      <c r="T9" s="20"/>
      <c r="U9" s="20"/>
      <c r="V9" s="20"/>
      <c r="W9" s="20"/>
      <c r="X9" s="20"/>
      <c r="Y9" s="20"/>
      <c r="Z9" s="21"/>
      <c r="AA9" s="21"/>
      <c r="AB9" s="21"/>
      <c r="AC9" s="21"/>
    </row>
    <row r="10" spans="1:29" ht="15" customHeight="1">
      <c r="A10" s="6" t="s">
        <v>82</v>
      </c>
      <c r="B10" s="4" t="str">
        <f t="shared" si="0"/>
        <v>1..4.by.1.asc</v>
      </c>
      <c r="C10" s="4"/>
      <c r="D10" s="4">
        <v>9</v>
      </c>
      <c r="E10" s="5">
        <v>1</v>
      </c>
      <c r="F10" s="5">
        <v>4</v>
      </c>
      <c r="G10" s="6">
        <v>1</v>
      </c>
      <c r="H10" s="6" t="s">
        <v>11</v>
      </c>
      <c r="I10" s="7" t="s">
        <v>12</v>
      </c>
      <c r="J10" s="16" t="s">
        <v>72</v>
      </c>
      <c r="K10" s="16" t="s">
        <v>13</v>
      </c>
      <c r="L10" s="16" t="s">
        <v>14</v>
      </c>
      <c r="M10" s="16" t="s">
        <v>15</v>
      </c>
      <c r="N10" s="16" t="s">
        <v>15</v>
      </c>
      <c r="O10" s="17">
        <v>2</v>
      </c>
      <c r="P10" s="18">
        <v>10</v>
      </c>
      <c r="Q10" s="20"/>
      <c r="R10" s="20"/>
      <c r="S10" s="20"/>
      <c r="T10" s="20"/>
      <c r="U10" s="20"/>
      <c r="V10" s="20"/>
      <c r="W10" s="20"/>
      <c r="X10" s="20"/>
      <c r="Y10" s="20"/>
      <c r="Z10" s="21"/>
      <c r="AA10" s="21"/>
      <c r="AB10" s="21"/>
      <c r="AC10" s="21"/>
    </row>
    <row r="11" spans="1:29" ht="15" customHeight="1">
      <c r="A11" s="6" t="s">
        <v>83</v>
      </c>
      <c r="B11" s="4" t="str">
        <f t="shared" si="0"/>
        <v>1..4.by.1.asc</v>
      </c>
      <c r="C11" s="4"/>
      <c r="D11" s="4">
        <v>10</v>
      </c>
      <c r="E11" s="5">
        <v>1</v>
      </c>
      <c r="F11" s="5">
        <v>4</v>
      </c>
      <c r="G11" s="6">
        <v>1</v>
      </c>
      <c r="H11" s="6" t="s">
        <v>11</v>
      </c>
      <c r="I11" s="7" t="s">
        <v>12</v>
      </c>
      <c r="J11" s="16" t="s">
        <v>75</v>
      </c>
      <c r="K11" s="16" t="s">
        <v>13</v>
      </c>
      <c r="L11" s="16" t="s">
        <v>14</v>
      </c>
      <c r="M11" s="16" t="s">
        <v>15</v>
      </c>
      <c r="N11" s="16" t="s">
        <v>15</v>
      </c>
      <c r="O11" s="17">
        <v>2</v>
      </c>
      <c r="P11" s="18">
        <v>10</v>
      </c>
      <c r="Q11" s="20"/>
      <c r="R11" s="20"/>
      <c r="S11" s="20"/>
      <c r="T11" s="20"/>
      <c r="U11" s="20"/>
      <c r="V11" s="20"/>
      <c r="W11" s="20"/>
      <c r="X11" s="20"/>
      <c r="Y11" s="20"/>
      <c r="Z11" s="21"/>
      <c r="AA11" s="21"/>
      <c r="AB11" s="21"/>
      <c r="AC11" s="21"/>
    </row>
    <row r="12" spans="1:29" ht="15" customHeight="1">
      <c r="A12" s="6" t="s">
        <v>84</v>
      </c>
      <c r="B12" s="4" t="str">
        <f t="shared" si="0"/>
        <v>0..9.by.1.asc</v>
      </c>
      <c r="C12" s="4"/>
      <c r="D12" s="4">
        <v>11</v>
      </c>
      <c r="E12" s="4">
        <v>0</v>
      </c>
      <c r="F12" s="4">
        <v>9</v>
      </c>
      <c r="G12" s="6">
        <v>1</v>
      </c>
      <c r="H12" s="6" t="s">
        <v>11</v>
      </c>
      <c r="I12" s="7" t="s">
        <v>71</v>
      </c>
      <c r="J12" s="16" t="s">
        <v>72</v>
      </c>
      <c r="K12" s="16" t="s">
        <v>53</v>
      </c>
      <c r="L12" s="16" t="s">
        <v>14</v>
      </c>
      <c r="M12" s="16" t="s">
        <v>73</v>
      </c>
      <c r="N12" s="16" t="s">
        <v>73</v>
      </c>
      <c r="O12" s="17">
        <v>2</v>
      </c>
      <c r="P12" s="18">
        <v>10</v>
      </c>
      <c r="Q12" s="20"/>
      <c r="R12" s="20"/>
      <c r="S12" s="20"/>
      <c r="T12" s="20"/>
      <c r="U12" s="20"/>
      <c r="V12" s="20"/>
      <c r="W12" s="20"/>
      <c r="X12" s="20"/>
      <c r="Y12" s="20"/>
      <c r="Z12" s="21"/>
      <c r="AA12" s="21"/>
      <c r="AB12" s="21"/>
      <c r="AC12" s="21"/>
    </row>
    <row r="13" spans="1:29" ht="15" customHeight="1">
      <c r="A13" s="6" t="s">
        <v>85</v>
      </c>
      <c r="B13" s="4" t="str">
        <f t="shared" si="0"/>
        <v>0..9.by.1.asc</v>
      </c>
      <c r="C13" s="4"/>
      <c r="D13" s="4">
        <v>12</v>
      </c>
      <c r="E13" s="4">
        <v>0</v>
      </c>
      <c r="F13" s="4">
        <v>9</v>
      </c>
      <c r="G13" s="6">
        <v>1</v>
      </c>
      <c r="H13" s="6" t="s">
        <v>11</v>
      </c>
      <c r="I13" s="7" t="s">
        <v>71</v>
      </c>
      <c r="J13" s="16" t="s">
        <v>75</v>
      </c>
      <c r="K13" s="16" t="s">
        <v>53</v>
      </c>
      <c r="L13" s="16" t="s">
        <v>14</v>
      </c>
      <c r="M13" s="16" t="s">
        <v>73</v>
      </c>
      <c r="N13" s="16" t="s">
        <v>73</v>
      </c>
      <c r="O13" s="17">
        <v>2</v>
      </c>
      <c r="P13" s="18">
        <v>10</v>
      </c>
      <c r="Q13" s="20"/>
      <c r="R13" s="20"/>
      <c r="S13" s="20"/>
      <c r="T13" s="20"/>
      <c r="U13" s="20"/>
      <c r="V13" s="20"/>
      <c r="W13" s="20"/>
      <c r="X13" s="20"/>
      <c r="Y13" s="20"/>
      <c r="Z13" s="21"/>
      <c r="AA13" s="21"/>
      <c r="AB13" s="21"/>
      <c r="AC13" s="21"/>
    </row>
    <row r="14" spans="1:29" ht="15" customHeight="1">
      <c r="A14" s="6" t="s">
        <v>86</v>
      </c>
      <c r="B14" s="4" t="str">
        <f t="shared" si="0"/>
        <v>0..9.by.1.asc</v>
      </c>
      <c r="C14" s="4"/>
      <c r="D14" s="4">
        <v>13</v>
      </c>
      <c r="E14" s="4">
        <v>0</v>
      </c>
      <c r="F14" s="4">
        <v>9</v>
      </c>
      <c r="G14" s="6">
        <v>1</v>
      </c>
      <c r="H14" s="6" t="s">
        <v>11</v>
      </c>
      <c r="I14" s="7" t="s">
        <v>71</v>
      </c>
      <c r="J14" s="16" t="s">
        <v>72</v>
      </c>
      <c r="K14" s="16" t="s">
        <v>53</v>
      </c>
      <c r="L14" s="16" t="s">
        <v>14</v>
      </c>
      <c r="M14" s="16" t="s">
        <v>15</v>
      </c>
      <c r="N14" s="16" t="s">
        <v>73</v>
      </c>
      <c r="O14" s="17">
        <v>2</v>
      </c>
      <c r="P14" s="18">
        <v>10</v>
      </c>
      <c r="Q14" s="20"/>
      <c r="R14" s="20"/>
      <c r="S14" s="20"/>
      <c r="T14" s="20"/>
      <c r="U14" s="20"/>
      <c r="V14" s="20"/>
      <c r="W14" s="20"/>
      <c r="X14" s="20"/>
      <c r="Y14" s="20"/>
      <c r="Z14" s="21"/>
      <c r="AA14" s="21"/>
      <c r="AB14" s="21"/>
      <c r="AC14" s="21"/>
    </row>
    <row r="15" spans="1:29" ht="15" customHeight="1">
      <c r="A15" s="6" t="s">
        <v>87</v>
      </c>
      <c r="B15" s="4" t="str">
        <f t="shared" si="0"/>
        <v>0..9.by.1.asc</v>
      </c>
      <c r="C15" s="4"/>
      <c r="D15" s="4">
        <v>14</v>
      </c>
      <c r="E15" s="4">
        <v>0</v>
      </c>
      <c r="F15" s="4">
        <v>9</v>
      </c>
      <c r="G15" s="6">
        <v>1</v>
      </c>
      <c r="H15" s="6" t="s">
        <v>11</v>
      </c>
      <c r="I15" s="7" t="s">
        <v>71</v>
      </c>
      <c r="J15" s="16" t="s">
        <v>75</v>
      </c>
      <c r="K15" s="16" t="s">
        <v>53</v>
      </c>
      <c r="L15" s="16" t="s">
        <v>14</v>
      </c>
      <c r="M15" s="16" t="s">
        <v>15</v>
      </c>
      <c r="N15" s="16" t="s">
        <v>73</v>
      </c>
      <c r="O15" s="17">
        <v>2</v>
      </c>
      <c r="P15" s="18">
        <v>10</v>
      </c>
      <c r="Q15" s="20"/>
      <c r="R15" s="20"/>
      <c r="S15" s="20"/>
      <c r="T15" s="20"/>
      <c r="U15" s="20"/>
      <c r="V15" s="20"/>
      <c r="W15" s="20"/>
      <c r="X15" s="20"/>
      <c r="Y15" s="20"/>
      <c r="Z15" s="21"/>
      <c r="AA15" s="21"/>
      <c r="AB15" s="21"/>
      <c r="AC15" s="21"/>
    </row>
    <row r="16" spans="1:29" ht="15" customHeight="1">
      <c r="A16" s="6" t="s">
        <v>88</v>
      </c>
      <c r="B16" s="4" t="str">
        <f t="shared" si="0"/>
        <v>0..9.by.1.asc</v>
      </c>
      <c r="C16" s="4"/>
      <c r="D16" s="4">
        <v>15</v>
      </c>
      <c r="E16" s="4">
        <v>0</v>
      </c>
      <c r="F16" s="4">
        <v>9</v>
      </c>
      <c r="G16" s="6">
        <v>1</v>
      </c>
      <c r="H16" s="6" t="s">
        <v>11</v>
      </c>
      <c r="I16" s="7" t="s">
        <v>71</v>
      </c>
      <c r="J16" s="16" t="s">
        <v>72</v>
      </c>
      <c r="K16" s="16" t="s">
        <v>53</v>
      </c>
      <c r="L16" s="16" t="s">
        <v>14</v>
      </c>
      <c r="M16" s="16" t="s">
        <v>73</v>
      </c>
      <c r="N16" s="16" t="s">
        <v>15</v>
      </c>
      <c r="O16" s="17">
        <v>2</v>
      </c>
      <c r="P16" s="18">
        <v>10</v>
      </c>
      <c r="Q16" s="20"/>
      <c r="R16" s="20"/>
      <c r="S16" s="20"/>
      <c r="T16" s="20"/>
      <c r="U16" s="20"/>
      <c r="V16" s="20"/>
      <c r="W16" s="20"/>
      <c r="X16" s="20"/>
      <c r="Y16" s="20"/>
      <c r="Z16" s="21"/>
      <c r="AA16" s="21"/>
      <c r="AB16" s="21"/>
      <c r="AC16" s="21"/>
    </row>
    <row r="17" spans="1:29" ht="15" customHeight="1">
      <c r="A17" s="6" t="s">
        <v>89</v>
      </c>
      <c r="B17" s="4" t="str">
        <f t="shared" si="0"/>
        <v>0..9.by.1.asc</v>
      </c>
      <c r="C17" s="4"/>
      <c r="D17" s="4">
        <v>16</v>
      </c>
      <c r="E17" s="4">
        <v>0</v>
      </c>
      <c r="F17" s="4">
        <v>9</v>
      </c>
      <c r="G17" s="6">
        <v>1</v>
      </c>
      <c r="H17" s="6" t="s">
        <v>11</v>
      </c>
      <c r="I17" s="7" t="s">
        <v>71</v>
      </c>
      <c r="J17" s="16" t="s">
        <v>75</v>
      </c>
      <c r="K17" s="16" t="s">
        <v>53</v>
      </c>
      <c r="L17" s="16" t="s">
        <v>14</v>
      </c>
      <c r="M17" s="16" t="s">
        <v>73</v>
      </c>
      <c r="N17" s="16" t="s">
        <v>15</v>
      </c>
      <c r="O17" s="17">
        <v>2</v>
      </c>
      <c r="P17" s="18">
        <v>10</v>
      </c>
      <c r="Q17" s="20"/>
      <c r="R17" s="20"/>
      <c r="S17" s="20"/>
      <c r="T17" s="20"/>
      <c r="U17" s="20"/>
      <c r="V17" s="20"/>
      <c r="W17" s="20"/>
      <c r="X17" s="20"/>
      <c r="Y17" s="20"/>
      <c r="Z17" s="21"/>
      <c r="AA17" s="21"/>
      <c r="AB17" s="21"/>
      <c r="AC17" s="21"/>
    </row>
    <row r="18" spans="1:29" ht="15" customHeight="1">
      <c r="A18" s="6" t="s">
        <v>90</v>
      </c>
      <c r="B18" s="4" t="str">
        <f t="shared" si="0"/>
        <v>0..9.by.1.asc</v>
      </c>
      <c r="C18" s="4"/>
      <c r="D18" s="4">
        <v>17</v>
      </c>
      <c r="E18" s="4">
        <v>0</v>
      </c>
      <c r="F18" s="4">
        <v>9</v>
      </c>
      <c r="G18" s="6">
        <v>1</v>
      </c>
      <c r="H18" s="6" t="s">
        <v>11</v>
      </c>
      <c r="I18" s="7" t="s">
        <v>12</v>
      </c>
      <c r="J18" s="16" t="s">
        <v>72</v>
      </c>
      <c r="K18" s="16" t="s">
        <v>53</v>
      </c>
      <c r="L18" s="16" t="s">
        <v>14</v>
      </c>
      <c r="M18" s="16" t="s">
        <v>15</v>
      </c>
      <c r="N18" s="16" t="s">
        <v>15</v>
      </c>
      <c r="O18" s="17">
        <v>5</v>
      </c>
      <c r="P18" s="18">
        <v>10</v>
      </c>
      <c r="Q18" s="20"/>
      <c r="R18" s="20"/>
      <c r="S18" s="20"/>
      <c r="T18" s="20"/>
      <c r="U18" s="20"/>
      <c r="V18" s="20"/>
      <c r="W18" s="20"/>
      <c r="X18" s="20"/>
      <c r="Y18" s="20"/>
      <c r="Z18" s="21"/>
      <c r="AA18" s="21"/>
      <c r="AB18" s="21"/>
      <c r="AC18" s="21"/>
    </row>
    <row r="19" spans="1:29" ht="15" customHeight="1">
      <c r="A19" s="6" t="s">
        <v>91</v>
      </c>
      <c r="B19" s="4" t="str">
        <f t="shared" si="0"/>
        <v>0..9.by.1.asc</v>
      </c>
      <c r="C19" s="4"/>
      <c r="D19" s="4">
        <v>18</v>
      </c>
      <c r="E19" s="4">
        <v>0</v>
      </c>
      <c r="F19" s="4">
        <v>9</v>
      </c>
      <c r="G19" s="6">
        <v>1</v>
      </c>
      <c r="H19" s="6" t="s">
        <v>11</v>
      </c>
      <c r="I19" s="7" t="s">
        <v>12</v>
      </c>
      <c r="J19" s="16" t="s">
        <v>75</v>
      </c>
      <c r="K19" s="16" t="s">
        <v>53</v>
      </c>
      <c r="L19" s="16" t="s">
        <v>14</v>
      </c>
      <c r="M19" s="16" t="s">
        <v>15</v>
      </c>
      <c r="N19" s="16" t="s">
        <v>15</v>
      </c>
      <c r="O19" s="17">
        <v>5</v>
      </c>
      <c r="P19" s="18">
        <v>10</v>
      </c>
      <c r="Q19" s="20"/>
      <c r="R19" s="20"/>
      <c r="S19" s="20"/>
      <c r="T19" s="20"/>
      <c r="U19" s="20"/>
      <c r="V19" s="20"/>
      <c r="W19" s="20"/>
      <c r="X19" s="20"/>
      <c r="Y19" s="20"/>
      <c r="Z19" s="21"/>
      <c r="AA19" s="21"/>
      <c r="AB19" s="21"/>
      <c r="AC19" s="21"/>
    </row>
    <row r="20" spans="1:29" ht="15" customHeight="1">
      <c r="A20" s="6" t="s">
        <v>92</v>
      </c>
      <c r="B20" s="4" t="str">
        <f t="shared" si="0"/>
        <v>0..9.by.1.asc</v>
      </c>
      <c r="C20" s="4"/>
      <c r="D20" s="4">
        <v>19</v>
      </c>
      <c r="E20" s="4">
        <v>0</v>
      </c>
      <c r="F20" s="4">
        <v>9</v>
      </c>
      <c r="G20" s="6">
        <v>1</v>
      </c>
      <c r="H20" s="6" t="s">
        <v>11</v>
      </c>
      <c r="I20" s="7" t="s">
        <v>12</v>
      </c>
      <c r="J20" s="16" t="s">
        <v>72</v>
      </c>
      <c r="K20" s="16" t="s">
        <v>13</v>
      </c>
      <c r="L20" s="16" t="s">
        <v>14</v>
      </c>
      <c r="M20" s="16" t="s">
        <v>15</v>
      </c>
      <c r="N20" s="16" t="s">
        <v>15</v>
      </c>
      <c r="O20" s="17">
        <v>2</v>
      </c>
      <c r="P20" s="18">
        <v>10</v>
      </c>
      <c r="Q20" s="20"/>
      <c r="R20" s="20"/>
      <c r="S20" s="20"/>
      <c r="T20" s="20"/>
      <c r="U20" s="20"/>
      <c r="V20" s="20"/>
      <c r="W20" s="20"/>
      <c r="X20" s="20"/>
      <c r="Y20" s="20"/>
      <c r="Z20" s="21"/>
      <c r="AA20" s="21"/>
      <c r="AB20" s="21"/>
      <c r="AC20" s="21"/>
    </row>
    <row r="21" spans="1:29" ht="15" customHeight="1">
      <c r="A21" s="6" t="s">
        <v>93</v>
      </c>
      <c r="B21" s="4" t="str">
        <f t="shared" si="0"/>
        <v>0..9.by.1.asc</v>
      </c>
      <c r="C21" s="4"/>
      <c r="D21" s="4">
        <v>20</v>
      </c>
      <c r="E21" s="4">
        <v>0</v>
      </c>
      <c r="F21" s="4">
        <v>9</v>
      </c>
      <c r="G21" s="6">
        <v>1</v>
      </c>
      <c r="H21" s="6" t="s">
        <v>11</v>
      </c>
      <c r="I21" s="7" t="s">
        <v>12</v>
      </c>
      <c r="J21" s="16" t="s">
        <v>75</v>
      </c>
      <c r="K21" s="16" t="s">
        <v>13</v>
      </c>
      <c r="L21" s="16" t="s">
        <v>14</v>
      </c>
      <c r="M21" s="16" t="s">
        <v>15</v>
      </c>
      <c r="N21" s="16" t="s">
        <v>15</v>
      </c>
      <c r="O21" s="17">
        <v>2</v>
      </c>
      <c r="P21" s="18">
        <v>10</v>
      </c>
      <c r="Q21" s="20"/>
      <c r="R21" s="20"/>
      <c r="S21" s="20"/>
      <c r="T21" s="20"/>
      <c r="U21" s="20"/>
      <c r="V21" s="20"/>
      <c r="W21" s="20"/>
      <c r="X21" s="20"/>
      <c r="Y21" s="20"/>
      <c r="Z21" s="21"/>
      <c r="AA21" s="21"/>
      <c r="AB21" s="21"/>
      <c r="AC21" s="21"/>
    </row>
    <row r="22" spans="1:29" ht="15" customHeight="1">
      <c r="A22" s="6" t="s">
        <v>94</v>
      </c>
      <c r="B22" s="4" t="str">
        <f t="shared" si="0"/>
        <v>0..9.by.1.asc</v>
      </c>
      <c r="C22" s="4"/>
      <c r="D22" s="4">
        <v>21</v>
      </c>
      <c r="E22" s="4">
        <v>0</v>
      </c>
      <c r="F22" s="4">
        <v>9</v>
      </c>
      <c r="G22" s="6">
        <v>1</v>
      </c>
      <c r="H22" s="6" t="s">
        <v>11</v>
      </c>
      <c r="I22" s="7" t="s">
        <v>12</v>
      </c>
      <c r="J22" s="16" t="s">
        <v>72</v>
      </c>
      <c r="K22" s="16" t="s">
        <v>13</v>
      </c>
      <c r="L22" s="16" t="s">
        <v>14</v>
      </c>
      <c r="M22" s="16" t="s">
        <v>15</v>
      </c>
      <c r="N22" s="16" t="s">
        <v>15</v>
      </c>
      <c r="O22" s="17">
        <v>5</v>
      </c>
      <c r="P22" s="18">
        <v>10</v>
      </c>
      <c r="Q22" s="20"/>
      <c r="R22" s="20"/>
      <c r="S22" s="20"/>
      <c r="T22" s="20"/>
      <c r="U22" s="20"/>
      <c r="V22" s="20"/>
      <c r="W22" s="20"/>
      <c r="X22" s="20"/>
      <c r="Y22" s="20"/>
      <c r="Z22" s="21"/>
      <c r="AA22" s="21"/>
      <c r="AB22" s="21"/>
      <c r="AC22" s="21"/>
    </row>
    <row r="23" spans="1:29" ht="15" customHeight="1">
      <c r="A23" s="6" t="s">
        <v>95</v>
      </c>
      <c r="B23" s="4" t="str">
        <f t="shared" si="0"/>
        <v>0..9.by.1.asc</v>
      </c>
      <c r="C23" s="4"/>
      <c r="D23" s="4">
        <v>22</v>
      </c>
      <c r="E23" s="4">
        <v>0</v>
      </c>
      <c r="F23" s="4">
        <v>9</v>
      </c>
      <c r="G23" s="6">
        <v>1</v>
      </c>
      <c r="H23" s="6" t="s">
        <v>11</v>
      </c>
      <c r="I23" s="7" t="s">
        <v>12</v>
      </c>
      <c r="J23" s="16" t="s">
        <v>75</v>
      </c>
      <c r="K23" s="16" t="s">
        <v>13</v>
      </c>
      <c r="L23" s="16" t="s">
        <v>14</v>
      </c>
      <c r="M23" s="16" t="s">
        <v>15</v>
      </c>
      <c r="N23" s="16" t="s">
        <v>15</v>
      </c>
      <c r="O23" s="17">
        <v>5</v>
      </c>
      <c r="P23" s="18">
        <v>10</v>
      </c>
      <c r="Q23" s="20"/>
      <c r="R23" s="20"/>
      <c r="S23" s="20"/>
      <c r="T23" s="20"/>
      <c r="U23" s="20"/>
      <c r="V23" s="20"/>
      <c r="W23" s="20"/>
      <c r="X23" s="20"/>
      <c r="Y23" s="20"/>
      <c r="Z23" s="21"/>
      <c r="AA23" s="21"/>
      <c r="AB23" s="21"/>
      <c r="AC23" s="21"/>
    </row>
    <row r="24" spans="1:29" ht="15" customHeight="1">
      <c r="A24" s="6" t="s">
        <v>96</v>
      </c>
      <c r="B24" s="4" t="str">
        <f t="shared" si="0"/>
        <v>0..9.by.1.desc</v>
      </c>
      <c r="C24" s="4"/>
      <c r="D24" s="4">
        <v>23</v>
      </c>
      <c r="E24" s="4">
        <v>0</v>
      </c>
      <c r="F24" s="4">
        <v>9</v>
      </c>
      <c r="G24" s="6">
        <v>1</v>
      </c>
      <c r="H24" s="6" t="s">
        <v>11</v>
      </c>
      <c r="I24" s="7" t="s">
        <v>71</v>
      </c>
      <c r="J24" s="16" t="s">
        <v>72</v>
      </c>
      <c r="K24" s="16" t="s">
        <v>53</v>
      </c>
      <c r="L24" s="16" t="s">
        <v>97</v>
      </c>
      <c r="M24" s="16" t="s">
        <v>73</v>
      </c>
      <c r="N24" s="16" t="s">
        <v>73</v>
      </c>
      <c r="O24" s="17">
        <v>2</v>
      </c>
      <c r="P24" s="18">
        <v>10</v>
      </c>
      <c r="Q24" s="20"/>
      <c r="R24" s="20"/>
      <c r="S24" s="20"/>
      <c r="T24" s="20"/>
      <c r="U24" s="20"/>
      <c r="V24" s="20"/>
      <c r="W24" s="20"/>
      <c r="X24" s="20"/>
      <c r="Y24" s="20"/>
      <c r="Z24" s="21"/>
      <c r="AA24" s="21"/>
      <c r="AB24" s="21"/>
      <c r="AC24" s="21"/>
    </row>
    <row r="25" spans="1:29" ht="15" customHeight="1">
      <c r="A25" s="6" t="s">
        <v>98</v>
      </c>
      <c r="B25" s="4" t="str">
        <f t="shared" si="0"/>
        <v>0..9.by.1.desc</v>
      </c>
      <c r="C25" s="4"/>
      <c r="D25" s="4">
        <v>24</v>
      </c>
      <c r="E25" s="4">
        <v>0</v>
      </c>
      <c r="F25" s="4">
        <v>9</v>
      </c>
      <c r="G25" s="6">
        <v>1</v>
      </c>
      <c r="H25" s="6" t="s">
        <v>11</v>
      </c>
      <c r="I25" s="7" t="s">
        <v>71</v>
      </c>
      <c r="J25" s="16" t="s">
        <v>75</v>
      </c>
      <c r="K25" s="16" t="s">
        <v>53</v>
      </c>
      <c r="L25" s="16" t="s">
        <v>97</v>
      </c>
      <c r="M25" s="16" t="s">
        <v>73</v>
      </c>
      <c r="N25" s="16" t="s">
        <v>73</v>
      </c>
      <c r="O25" s="17">
        <v>2</v>
      </c>
      <c r="P25" s="18">
        <v>10</v>
      </c>
      <c r="Q25" s="20"/>
      <c r="R25" s="20"/>
      <c r="S25" s="20"/>
      <c r="T25" s="20"/>
      <c r="U25" s="20"/>
      <c r="V25" s="20"/>
      <c r="W25" s="20"/>
      <c r="X25" s="20"/>
      <c r="Y25" s="20"/>
      <c r="Z25" s="21"/>
      <c r="AA25" s="21"/>
      <c r="AB25" s="21"/>
      <c r="AC25" s="21"/>
    </row>
    <row r="26" spans="1:29" ht="15" customHeight="1">
      <c r="A26" s="6" t="s">
        <v>99</v>
      </c>
      <c r="B26" s="4" t="str">
        <f t="shared" si="0"/>
        <v>0..9.by.1.desc</v>
      </c>
      <c r="C26" s="4"/>
      <c r="D26" s="4">
        <v>25</v>
      </c>
      <c r="E26" s="4">
        <v>0</v>
      </c>
      <c r="F26" s="4">
        <v>9</v>
      </c>
      <c r="G26" s="6">
        <v>1</v>
      </c>
      <c r="H26" s="6" t="s">
        <v>11</v>
      </c>
      <c r="I26" s="7" t="s">
        <v>71</v>
      </c>
      <c r="J26" s="16" t="s">
        <v>72</v>
      </c>
      <c r="K26" s="16" t="s">
        <v>53</v>
      </c>
      <c r="L26" s="16" t="s">
        <v>97</v>
      </c>
      <c r="M26" s="16" t="s">
        <v>15</v>
      </c>
      <c r="N26" s="16" t="s">
        <v>73</v>
      </c>
      <c r="O26" s="17">
        <v>2</v>
      </c>
      <c r="P26" s="18">
        <v>10</v>
      </c>
      <c r="Q26" s="20"/>
      <c r="R26" s="20"/>
      <c r="S26" s="20"/>
      <c r="T26" s="20"/>
      <c r="U26" s="20"/>
      <c r="V26" s="20"/>
      <c r="W26" s="20"/>
      <c r="X26" s="20"/>
      <c r="Y26" s="20"/>
      <c r="Z26" s="21"/>
      <c r="AA26" s="21"/>
      <c r="AB26" s="21"/>
      <c r="AC26" s="21"/>
    </row>
    <row r="27" spans="1:29" ht="15" customHeight="1">
      <c r="A27" s="6" t="s">
        <v>100</v>
      </c>
      <c r="B27" s="4" t="str">
        <f t="shared" si="0"/>
        <v>0..9.by.1.desc</v>
      </c>
      <c r="C27" s="4"/>
      <c r="D27" s="4">
        <v>26</v>
      </c>
      <c r="E27" s="4">
        <v>0</v>
      </c>
      <c r="F27" s="4">
        <v>9</v>
      </c>
      <c r="G27" s="6">
        <v>1</v>
      </c>
      <c r="H27" s="6" t="s">
        <v>11</v>
      </c>
      <c r="I27" s="7" t="s">
        <v>71</v>
      </c>
      <c r="J27" s="16" t="s">
        <v>75</v>
      </c>
      <c r="K27" s="16" t="s">
        <v>53</v>
      </c>
      <c r="L27" s="16" t="s">
        <v>97</v>
      </c>
      <c r="M27" s="16" t="s">
        <v>15</v>
      </c>
      <c r="N27" s="16" t="s">
        <v>73</v>
      </c>
      <c r="O27" s="17">
        <v>2</v>
      </c>
      <c r="P27" s="18">
        <v>10</v>
      </c>
      <c r="Q27" s="20"/>
      <c r="R27" s="20"/>
      <c r="S27" s="20"/>
      <c r="T27" s="20"/>
      <c r="U27" s="20"/>
      <c r="V27" s="20"/>
      <c r="W27" s="20"/>
      <c r="X27" s="20"/>
      <c r="Y27" s="20"/>
      <c r="Z27" s="21"/>
      <c r="AA27" s="21"/>
      <c r="AB27" s="21"/>
      <c r="AC27" s="21"/>
    </row>
    <row r="28" spans="1:29" ht="15" customHeight="1">
      <c r="A28" s="6" t="s">
        <v>101</v>
      </c>
      <c r="B28" s="4" t="str">
        <f t="shared" si="0"/>
        <v>0..9.by.1.desc</v>
      </c>
      <c r="C28" s="4"/>
      <c r="D28" s="4">
        <v>27</v>
      </c>
      <c r="E28" s="4">
        <v>0</v>
      </c>
      <c r="F28" s="4">
        <v>9</v>
      </c>
      <c r="G28" s="6">
        <v>1</v>
      </c>
      <c r="H28" s="6" t="s">
        <v>11</v>
      </c>
      <c r="I28" s="7" t="s">
        <v>71</v>
      </c>
      <c r="J28" s="16" t="s">
        <v>72</v>
      </c>
      <c r="K28" s="16" t="s">
        <v>53</v>
      </c>
      <c r="L28" s="16" t="s">
        <v>97</v>
      </c>
      <c r="M28" s="16" t="s">
        <v>73</v>
      </c>
      <c r="N28" s="16" t="s">
        <v>15</v>
      </c>
      <c r="O28" s="17">
        <v>2</v>
      </c>
      <c r="P28" s="18">
        <v>10</v>
      </c>
      <c r="Q28" s="20"/>
      <c r="R28" s="20"/>
      <c r="S28" s="20"/>
      <c r="T28" s="20"/>
      <c r="U28" s="20"/>
      <c r="V28" s="20"/>
      <c r="W28" s="20"/>
      <c r="X28" s="20"/>
      <c r="Y28" s="20"/>
      <c r="Z28" s="21"/>
      <c r="AA28" s="21"/>
      <c r="AB28" s="21"/>
      <c r="AC28" s="21"/>
    </row>
    <row r="29" spans="1:29" ht="15" customHeight="1">
      <c r="A29" s="6" t="s">
        <v>102</v>
      </c>
      <c r="B29" s="4" t="str">
        <f t="shared" si="0"/>
        <v>0..9.by.1.desc</v>
      </c>
      <c r="C29" s="4"/>
      <c r="D29" s="4">
        <v>28</v>
      </c>
      <c r="E29" s="4">
        <v>0</v>
      </c>
      <c r="F29" s="4">
        <v>9</v>
      </c>
      <c r="G29" s="6">
        <v>1</v>
      </c>
      <c r="H29" s="6" t="s">
        <v>11</v>
      </c>
      <c r="I29" s="7" t="s">
        <v>71</v>
      </c>
      <c r="J29" s="16" t="s">
        <v>75</v>
      </c>
      <c r="K29" s="16" t="s">
        <v>53</v>
      </c>
      <c r="L29" s="16" t="s">
        <v>97</v>
      </c>
      <c r="M29" s="16" t="s">
        <v>73</v>
      </c>
      <c r="N29" s="16" t="s">
        <v>15</v>
      </c>
      <c r="O29" s="17">
        <v>2</v>
      </c>
      <c r="P29" s="18">
        <v>10</v>
      </c>
      <c r="Q29" s="20"/>
      <c r="R29" s="20"/>
      <c r="S29" s="20"/>
      <c r="T29" s="20"/>
      <c r="U29" s="20"/>
      <c r="V29" s="20"/>
      <c r="W29" s="20"/>
      <c r="X29" s="20"/>
      <c r="Y29" s="20"/>
      <c r="Z29" s="21"/>
      <c r="AA29" s="21"/>
      <c r="AB29" s="21"/>
      <c r="AC29" s="21"/>
    </row>
    <row r="30" spans="1:29" ht="15" customHeight="1">
      <c r="A30" s="6" t="s">
        <v>103</v>
      </c>
      <c r="B30" s="4" t="str">
        <f t="shared" si="0"/>
        <v>0..9.by.1.desc</v>
      </c>
      <c r="C30" s="4"/>
      <c r="D30" s="4">
        <v>29</v>
      </c>
      <c r="E30" s="4">
        <v>0</v>
      </c>
      <c r="F30" s="4">
        <v>9</v>
      </c>
      <c r="G30" s="6">
        <v>1</v>
      </c>
      <c r="H30" s="6" t="s">
        <v>11</v>
      </c>
      <c r="I30" s="7" t="s">
        <v>12</v>
      </c>
      <c r="J30" s="16" t="s">
        <v>72</v>
      </c>
      <c r="K30" s="16" t="s">
        <v>53</v>
      </c>
      <c r="L30" s="16" t="s">
        <v>97</v>
      </c>
      <c r="M30" s="16" t="s">
        <v>15</v>
      </c>
      <c r="N30" s="16" t="s">
        <v>15</v>
      </c>
      <c r="O30" s="17">
        <v>5</v>
      </c>
      <c r="P30" s="18">
        <v>10</v>
      </c>
      <c r="Q30" s="20"/>
      <c r="R30" s="20"/>
      <c r="S30" s="20"/>
      <c r="T30" s="20"/>
      <c r="U30" s="20"/>
      <c r="V30" s="20"/>
      <c r="W30" s="20"/>
      <c r="X30" s="20"/>
      <c r="Y30" s="20"/>
      <c r="Z30" s="21"/>
      <c r="AA30" s="21"/>
      <c r="AB30" s="21"/>
      <c r="AC30" s="21"/>
    </row>
    <row r="31" spans="1:29" ht="15" customHeight="1">
      <c r="A31" s="6" t="s">
        <v>104</v>
      </c>
      <c r="B31" s="4" t="str">
        <f t="shared" si="0"/>
        <v>0..9.by.1.desc</v>
      </c>
      <c r="C31" s="4"/>
      <c r="D31" s="4">
        <v>30</v>
      </c>
      <c r="E31" s="4">
        <v>0</v>
      </c>
      <c r="F31" s="4">
        <v>9</v>
      </c>
      <c r="G31" s="6">
        <v>1</v>
      </c>
      <c r="H31" s="6" t="s">
        <v>11</v>
      </c>
      <c r="I31" s="7" t="s">
        <v>12</v>
      </c>
      <c r="J31" s="16" t="s">
        <v>75</v>
      </c>
      <c r="K31" s="16" t="s">
        <v>53</v>
      </c>
      <c r="L31" s="16" t="s">
        <v>97</v>
      </c>
      <c r="M31" s="16" t="s">
        <v>15</v>
      </c>
      <c r="N31" s="16" t="s">
        <v>15</v>
      </c>
      <c r="O31" s="17">
        <v>5</v>
      </c>
      <c r="P31" s="18">
        <v>10</v>
      </c>
      <c r="Q31" s="20"/>
      <c r="R31" s="20"/>
      <c r="S31" s="20"/>
      <c r="T31" s="20"/>
      <c r="U31" s="20"/>
      <c r="V31" s="20"/>
      <c r="W31" s="20"/>
      <c r="X31" s="20"/>
      <c r="Y31" s="20"/>
      <c r="Z31" s="21"/>
      <c r="AA31" s="21"/>
      <c r="AB31" s="21"/>
      <c r="AC31" s="21"/>
    </row>
    <row r="32" spans="1:29" ht="15" customHeight="1">
      <c r="A32" s="6" t="s">
        <v>105</v>
      </c>
      <c r="B32" s="4" t="str">
        <f t="shared" si="0"/>
        <v>0..9.by.1.desc</v>
      </c>
      <c r="C32" s="4"/>
      <c r="D32" s="4">
        <v>31</v>
      </c>
      <c r="E32" s="4">
        <v>0</v>
      </c>
      <c r="F32" s="4">
        <v>9</v>
      </c>
      <c r="G32" s="6">
        <v>1</v>
      </c>
      <c r="H32" s="6" t="s">
        <v>11</v>
      </c>
      <c r="I32" s="7" t="s">
        <v>12</v>
      </c>
      <c r="J32" s="16" t="s">
        <v>72</v>
      </c>
      <c r="K32" s="16" t="s">
        <v>13</v>
      </c>
      <c r="L32" s="16" t="s">
        <v>97</v>
      </c>
      <c r="M32" s="16" t="s">
        <v>15</v>
      </c>
      <c r="N32" s="16" t="s">
        <v>15</v>
      </c>
      <c r="O32" s="17">
        <v>2</v>
      </c>
      <c r="P32" s="18">
        <v>10</v>
      </c>
      <c r="Q32" s="20"/>
      <c r="R32" s="20"/>
      <c r="S32" s="20"/>
      <c r="T32" s="20"/>
      <c r="U32" s="20"/>
      <c r="V32" s="20"/>
      <c r="W32" s="20"/>
      <c r="X32" s="20"/>
      <c r="Y32" s="20"/>
      <c r="Z32" s="21"/>
      <c r="AA32" s="21"/>
      <c r="AB32" s="21"/>
      <c r="AC32" s="21"/>
    </row>
    <row r="33" spans="1:29" ht="15" customHeight="1">
      <c r="A33" s="6" t="s">
        <v>106</v>
      </c>
      <c r="B33" s="4" t="str">
        <f t="shared" si="0"/>
        <v>0..9.by.1.desc</v>
      </c>
      <c r="C33" s="4"/>
      <c r="D33" s="4">
        <v>32</v>
      </c>
      <c r="E33" s="4">
        <v>0</v>
      </c>
      <c r="F33" s="4">
        <v>9</v>
      </c>
      <c r="G33" s="6">
        <v>1</v>
      </c>
      <c r="H33" s="6" t="s">
        <v>11</v>
      </c>
      <c r="I33" s="7" t="s">
        <v>12</v>
      </c>
      <c r="J33" s="16" t="s">
        <v>75</v>
      </c>
      <c r="K33" s="16" t="s">
        <v>13</v>
      </c>
      <c r="L33" s="16" t="s">
        <v>97</v>
      </c>
      <c r="M33" s="16" t="s">
        <v>15</v>
      </c>
      <c r="N33" s="16" t="s">
        <v>15</v>
      </c>
      <c r="O33" s="17">
        <v>2</v>
      </c>
      <c r="P33" s="18">
        <v>10</v>
      </c>
      <c r="Q33" s="20"/>
      <c r="R33" s="20"/>
      <c r="S33" s="20"/>
      <c r="T33" s="20"/>
      <c r="U33" s="20"/>
      <c r="V33" s="20"/>
      <c r="W33" s="20"/>
      <c r="X33" s="20"/>
      <c r="Y33" s="20"/>
      <c r="Z33" s="21"/>
      <c r="AA33" s="21"/>
      <c r="AB33" s="21"/>
      <c r="AC33" s="21"/>
    </row>
    <row r="34" spans="1:29" ht="15" customHeight="1">
      <c r="A34" s="6" t="s">
        <v>107</v>
      </c>
      <c r="B34" s="4" t="str">
        <f t="shared" si="0"/>
        <v>0..9.by.1.desc</v>
      </c>
      <c r="C34" s="4"/>
      <c r="D34" s="4">
        <v>33</v>
      </c>
      <c r="E34" s="4">
        <v>0</v>
      </c>
      <c r="F34" s="4">
        <v>9</v>
      </c>
      <c r="G34" s="6">
        <v>1</v>
      </c>
      <c r="H34" s="6" t="s">
        <v>11</v>
      </c>
      <c r="I34" s="7" t="s">
        <v>12</v>
      </c>
      <c r="J34" s="16" t="s">
        <v>72</v>
      </c>
      <c r="K34" s="16" t="s">
        <v>13</v>
      </c>
      <c r="L34" s="16" t="s">
        <v>97</v>
      </c>
      <c r="M34" s="16" t="s">
        <v>15</v>
      </c>
      <c r="N34" s="16" t="s">
        <v>15</v>
      </c>
      <c r="O34" s="17">
        <v>5</v>
      </c>
      <c r="P34" s="18">
        <v>10</v>
      </c>
      <c r="Q34" s="20"/>
      <c r="R34" s="20"/>
      <c r="S34" s="20"/>
      <c r="T34" s="20"/>
      <c r="U34" s="20"/>
      <c r="V34" s="20"/>
      <c r="W34" s="20"/>
      <c r="X34" s="20"/>
      <c r="Y34" s="20"/>
      <c r="Z34" s="21"/>
      <c r="AA34" s="21"/>
      <c r="AB34" s="21"/>
      <c r="AC34" s="21"/>
    </row>
    <row r="35" spans="1:29" ht="15" customHeight="1">
      <c r="A35" s="6" t="s">
        <v>108</v>
      </c>
      <c r="B35" s="4" t="str">
        <f t="shared" si="0"/>
        <v>0..9.by.1.desc</v>
      </c>
      <c r="C35" s="4"/>
      <c r="D35" s="4">
        <v>34</v>
      </c>
      <c r="E35" s="4">
        <v>0</v>
      </c>
      <c r="F35" s="4">
        <v>9</v>
      </c>
      <c r="G35" s="6">
        <v>1</v>
      </c>
      <c r="H35" s="6" t="s">
        <v>11</v>
      </c>
      <c r="I35" s="7" t="s">
        <v>12</v>
      </c>
      <c r="J35" s="16" t="s">
        <v>75</v>
      </c>
      <c r="K35" s="16" t="s">
        <v>13</v>
      </c>
      <c r="L35" s="16" t="s">
        <v>97</v>
      </c>
      <c r="M35" s="16" t="s">
        <v>15</v>
      </c>
      <c r="N35" s="16" t="s">
        <v>15</v>
      </c>
      <c r="O35" s="17">
        <v>5</v>
      </c>
      <c r="P35" s="18">
        <v>10</v>
      </c>
      <c r="Q35" s="20"/>
      <c r="R35" s="20"/>
      <c r="S35" s="20"/>
      <c r="T35" s="20"/>
      <c r="U35" s="20"/>
      <c r="V35" s="20"/>
      <c r="W35" s="20"/>
      <c r="X35" s="20"/>
      <c r="Y35" s="20"/>
      <c r="Z35" s="21"/>
      <c r="AA35" s="21"/>
      <c r="AB35" s="21"/>
      <c r="AC35" s="21"/>
    </row>
    <row r="36" spans="1:29" ht="15" customHeight="1">
      <c r="A36" s="6" t="s">
        <v>109</v>
      </c>
      <c r="B36" s="4" t="str">
        <f t="shared" si="0"/>
        <v>0..9.by.1.rand</v>
      </c>
      <c r="C36" s="4"/>
      <c r="D36" s="4">
        <v>35</v>
      </c>
      <c r="E36" s="4">
        <v>0</v>
      </c>
      <c r="F36" s="4">
        <v>9</v>
      </c>
      <c r="G36" s="6">
        <v>1</v>
      </c>
      <c r="H36" s="6" t="s">
        <v>11</v>
      </c>
      <c r="I36" s="7" t="s">
        <v>71</v>
      </c>
      <c r="J36" s="16" t="s">
        <v>72</v>
      </c>
      <c r="K36" s="16" t="s">
        <v>53</v>
      </c>
      <c r="L36" s="16" t="s">
        <v>17</v>
      </c>
      <c r="M36" s="16" t="s">
        <v>73</v>
      </c>
      <c r="N36" s="16" t="s">
        <v>73</v>
      </c>
      <c r="O36" s="17">
        <v>2</v>
      </c>
      <c r="P36" s="18">
        <v>30</v>
      </c>
      <c r="Q36" s="20"/>
      <c r="R36" s="20"/>
      <c r="S36" s="20"/>
      <c r="T36" s="20"/>
      <c r="U36" s="20"/>
      <c r="V36" s="20"/>
      <c r="W36" s="20"/>
      <c r="X36" s="20"/>
      <c r="Y36" s="20"/>
      <c r="Z36" s="21"/>
      <c r="AA36" s="21"/>
      <c r="AB36" s="21"/>
      <c r="AC36" s="21"/>
    </row>
    <row r="37" spans="1:29" ht="15" customHeight="1">
      <c r="A37" s="6" t="s">
        <v>110</v>
      </c>
      <c r="B37" s="4" t="str">
        <f t="shared" si="0"/>
        <v>0..9.by.1.rand</v>
      </c>
      <c r="C37" s="4"/>
      <c r="D37" s="4">
        <v>36</v>
      </c>
      <c r="E37" s="4">
        <v>0</v>
      </c>
      <c r="F37" s="4">
        <v>9</v>
      </c>
      <c r="G37" s="6">
        <v>1</v>
      </c>
      <c r="H37" s="6" t="s">
        <v>11</v>
      </c>
      <c r="I37" s="7" t="s">
        <v>71</v>
      </c>
      <c r="J37" s="16" t="s">
        <v>75</v>
      </c>
      <c r="K37" s="16" t="s">
        <v>53</v>
      </c>
      <c r="L37" s="16" t="s">
        <v>17</v>
      </c>
      <c r="M37" s="16" t="s">
        <v>73</v>
      </c>
      <c r="N37" s="16" t="s">
        <v>73</v>
      </c>
      <c r="O37" s="17">
        <v>2</v>
      </c>
      <c r="P37" s="18">
        <v>30</v>
      </c>
      <c r="Q37" s="20"/>
      <c r="R37" s="20"/>
      <c r="S37" s="20"/>
      <c r="T37" s="20"/>
      <c r="U37" s="20"/>
      <c r="V37" s="20"/>
      <c r="W37" s="20"/>
      <c r="X37" s="20"/>
      <c r="Y37" s="20"/>
      <c r="Z37" s="21"/>
      <c r="AA37" s="21"/>
      <c r="AB37" s="21"/>
      <c r="AC37" s="21"/>
    </row>
    <row r="38" spans="1:29" ht="15" customHeight="1">
      <c r="A38" s="6" t="s">
        <v>111</v>
      </c>
      <c r="B38" s="4" t="str">
        <f t="shared" si="0"/>
        <v>0..9.by.1.rand</v>
      </c>
      <c r="C38" s="4"/>
      <c r="D38" s="4">
        <v>37</v>
      </c>
      <c r="E38" s="4">
        <v>0</v>
      </c>
      <c r="F38" s="4">
        <v>9</v>
      </c>
      <c r="G38" s="6">
        <v>1</v>
      </c>
      <c r="H38" s="6" t="s">
        <v>11</v>
      </c>
      <c r="I38" s="7" t="s">
        <v>71</v>
      </c>
      <c r="J38" s="16" t="s">
        <v>72</v>
      </c>
      <c r="K38" s="16" t="s">
        <v>53</v>
      </c>
      <c r="L38" s="16" t="s">
        <v>17</v>
      </c>
      <c r="M38" s="16" t="s">
        <v>15</v>
      </c>
      <c r="N38" s="16" t="s">
        <v>73</v>
      </c>
      <c r="O38" s="17">
        <v>2</v>
      </c>
      <c r="P38" s="18">
        <v>30</v>
      </c>
      <c r="Q38" s="20"/>
      <c r="R38" s="20"/>
      <c r="S38" s="20"/>
      <c r="T38" s="20"/>
      <c r="U38" s="20"/>
      <c r="V38" s="20"/>
      <c r="W38" s="20"/>
      <c r="X38" s="20"/>
      <c r="Y38" s="20"/>
      <c r="Z38" s="21"/>
      <c r="AA38" s="21"/>
      <c r="AB38" s="21"/>
      <c r="AC38" s="21"/>
    </row>
    <row r="39" spans="1:29" ht="15" customHeight="1">
      <c r="A39" s="6" t="s">
        <v>112</v>
      </c>
      <c r="B39" s="4" t="str">
        <f t="shared" si="0"/>
        <v>0..9.by.1.rand</v>
      </c>
      <c r="C39" s="4"/>
      <c r="D39" s="4">
        <v>38</v>
      </c>
      <c r="E39" s="4">
        <v>0</v>
      </c>
      <c r="F39" s="4">
        <v>9</v>
      </c>
      <c r="G39" s="6">
        <v>1</v>
      </c>
      <c r="H39" s="6" t="s">
        <v>11</v>
      </c>
      <c r="I39" s="7" t="s">
        <v>71</v>
      </c>
      <c r="J39" s="16" t="s">
        <v>75</v>
      </c>
      <c r="K39" s="16" t="s">
        <v>53</v>
      </c>
      <c r="L39" s="16" t="s">
        <v>17</v>
      </c>
      <c r="M39" s="16" t="s">
        <v>15</v>
      </c>
      <c r="N39" s="16" t="s">
        <v>73</v>
      </c>
      <c r="O39" s="17">
        <v>2</v>
      </c>
      <c r="P39" s="18">
        <v>30</v>
      </c>
      <c r="Q39" s="20"/>
      <c r="R39" s="20"/>
      <c r="S39" s="20"/>
      <c r="T39" s="20"/>
      <c r="U39" s="20"/>
      <c r="V39" s="20"/>
      <c r="W39" s="20"/>
      <c r="X39" s="20"/>
      <c r="Y39" s="20"/>
      <c r="Z39" s="21"/>
      <c r="AA39" s="21"/>
      <c r="AB39" s="21"/>
      <c r="AC39" s="21"/>
    </row>
    <row r="40" spans="1:29" ht="15" customHeight="1">
      <c r="A40" s="6" t="s">
        <v>113</v>
      </c>
      <c r="B40" s="4" t="str">
        <f t="shared" si="0"/>
        <v>0..9.by.1.rand</v>
      </c>
      <c r="C40" s="4"/>
      <c r="D40" s="4">
        <v>39</v>
      </c>
      <c r="E40" s="4">
        <v>0</v>
      </c>
      <c r="F40" s="4">
        <v>9</v>
      </c>
      <c r="G40" s="6">
        <v>1</v>
      </c>
      <c r="H40" s="6" t="s">
        <v>11</v>
      </c>
      <c r="I40" s="7" t="s">
        <v>71</v>
      </c>
      <c r="J40" s="16" t="s">
        <v>72</v>
      </c>
      <c r="K40" s="16" t="s">
        <v>53</v>
      </c>
      <c r="L40" s="16" t="s">
        <v>17</v>
      </c>
      <c r="M40" s="16" t="s">
        <v>73</v>
      </c>
      <c r="N40" s="16" t="s">
        <v>15</v>
      </c>
      <c r="O40" s="17">
        <v>2</v>
      </c>
      <c r="P40" s="18">
        <v>30</v>
      </c>
      <c r="Q40" s="20"/>
      <c r="R40" s="20"/>
      <c r="S40" s="20"/>
      <c r="T40" s="20"/>
      <c r="U40" s="20"/>
      <c r="V40" s="20"/>
      <c r="W40" s="20"/>
      <c r="X40" s="20"/>
      <c r="Y40" s="20"/>
      <c r="Z40" s="21"/>
      <c r="AA40" s="21"/>
      <c r="AB40" s="21"/>
      <c r="AC40" s="21"/>
    </row>
    <row r="41" spans="1:29" ht="15" customHeight="1">
      <c r="A41" s="6" t="s">
        <v>114</v>
      </c>
      <c r="B41" s="4" t="str">
        <f t="shared" si="0"/>
        <v>0..9.by.1.rand</v>
      </c>
      <c r="C41" s="4"/>
      <c r="D41" s="4">
        <v>40</v>
      </c>
      <c r="E41" s="4">
        <v>0</v>
      </c>
      <c r="F41" s="4">
        <v>9</v>
      </c>
      <c r="G41" s="6">
        <v>1</v>
      </c>
      <c r="H41" s="6" t="s">
        <v>11</v>
      </c>
      <c r="I41" s="7" t="s">
        <v>71</v>
      </c>
      <c r="J41" s="16" t="s">
        <v>75</v>
      </c>
      <c r="K41" s="16" t="s">
        <v>53</v>
      </c>
      <c r="L41" s="16" t="s">
        <v>17</v>
      </c>
      <c r="M41" s="16" t="s">
        <v>73</v>
      </c>
      <c r="N41" s="16" t="s">
        <v>15</v>
      </c>
      <c r="O41" s="17">
        <v>2</v>
      </c>
      <c r="P41" s="18">
        <v>30</v>
      </c>
      <c r="Q41" s="20"/>
      <c r="R41" s="20"/>
      <c r="S41" s="20"/>
      <c r="T41" s="20"/>
      <c r="U41" s="20"/>
      <c r="V41" s="20"/>
      <c r="W41" s="20"/>
      <c r="X41" s="20"/>
      <c r="Y41" s="20"/>
      <c r="Z41" s="21"/>
      <c r="AA41" s="21"/>
      <c r="AB41" s="21"/>
      <c r="AC41" s="21"/>
    </row>
    <row r="42" spans="1:29" ht="15" customHeight="1">
      <c r="A42" s="6" t="s">
        <v>115</v>
      </c>
      <c r="B42" s="4" t="str">
        <f t="shared" si="0"/>
        <v>0..9.by.1.rand</v>
      </c>
      <c r="C42" s="4"/>
      <c r="D42" s="4">
        <v>41</v>
      </c>
      <c r="E42" s="4">
        <v>0</v>
      </c>
      <c r="F42" s="4">
        <v>9</v>
      </c>
      <c r="G42" s="6">
        <v>1</v>
      </c>
      <c r="H42" s="6" t="s">
        <v>11</v>
      </c>
      <c r="I42" s="7" t="s">
        <v>12</v>
      </c>
      <c r="J42" s="16" t="s">
        <v>72</v>
      </c>
      <c r="K42" s="16" t="s">
        <v>53</v>
      </c>
      <c r="L42" s="16" t="s">
        <v>17</v>
      </c>
      <c r="M42" s="16" t="s">
        <v>15</v>
      </c>
      <c r="N42" s="16" t="s">
        <v>15</v>
      </c>
      <c r="O42" s="17">
        <v>5</v>
      </c>
      <c r="P42" s="18">
        <v>30</v>
      </c>
      <c r="Q42" s="20"/>
      <c r="R42" s="20"/>
      <c r="S42" s="20"/>
      <c r="T42" s="20"/>
      <c r="U42" s="20"/>
      <c r="V42" s="20"/>
      <c r="W42" s="20"/>
      <c r="X42" s="20"/>
      <c r="Y42" s="20"/>
      <c r="Z42" s="21"/>
      <c r="AA42" s="21"/>
      <c r="AB42" s="21"/>
      <c r="AC42" s="21"/>
    </row>
    <row r="43" spans="1:29" ht="15" customHeight="1">
      <c r="A43" s="6" t="s">
        <v>116</v>
      </c>
      <c r="B43" s="4" t="str">
        <f t="shared" si="0"/>
        <v>0..9.by.1.rand</v>
      </c>
      <c r="C43" s="4"/>
      <c r="D43" s="4">
        <v>42</v>
      </c>
      <c r="E43" s="4">
        <v>0</v>
      </c>
      <c r="F43" s="4">
        <v>9</v>
      </c>
      <c r="G43" s="6">
        <v>1</v>
      </c>
      <c r="H43" s="6" t="s">
        <v>11</v>
      </c>
      <c r="I43" s="7" t="s">
        <v>12</v>
      </c>
      <c r="J43" s="16" t="s">
        <v>75</v>
      </c>
      <c r="K43" s="16" t="s">
        <v>53</v>
      </c>
      <c r="L43" s="16" t="s">
        <v>17</v>
      </c>
      <c r="M43" s="16" t="s">
        <v>15</v>
      </c>
      <c r="N43" s="16" t="s">
        <v>15</v>
      </c>
      <c r="O43" s="17">
        <v>5</v>
      </c>
      <c r="P43" s="18">
        <v>30</v>
      </c>
      <c r="Q43" s="20"/>
      <c r="R43" s="20"/>
      <c r="S43" s="20"/>
      <c r="T43" s="20"/>
      <c r="U43" s="20"/>
      <c r="V43" s="20"/>
      <c r="W43" s="20"/>
      <c r="X43" s="20"/>
      <c r="Y43" s="20"/>
      <c r="Z43" s="21"/>
      <c r="AA43" s="21"/>
      <c r="AB43" s="21"/>
      <c r="AC43" s="21"/>
    </row>
    <row r="44" spans="1:29" ht="15" customHeight="1">
      <c r="A44" s="6" t="s">
        <v>117</v>
      </c>
      <c r="B44" s="4" t="str">
        <f t="shared" si="0"/>
        <v>0..9.by.1.rand</v>
      </c>
      <c r="C44" s="4"/>
      <c r="D44" s="4">
        <v>43</v>
      </c>
      <c r="E44" s="4">
        <v>0</v>
      </c>
      <c r="F44" s="4">
        <v>9</v>
      </c>
      <c r="G44" s="6">
        <v>1</v>
      </c>
      <c r="H44" s="6" t="s">
        <v>11</v>
      </c>
      <c r="I44" s="7" t="s">
        <v>12</v>
      </c>
      <c r="J44" s="16" t="s">
        <v>72</v>
      </c>
      <c r="K44" s="16" t="s">
        <v>13</v>
      </c>
      <c r="L44" s="16" t="s">
        <v>17</v>
      </c>
      <c r="M44" s="16" t="s">
        <v>15</v>
      </c>
      <c r="N44" s="16" t="s">
        <v>15</v>
      </c>
      <c r="O44" s="17">
        <v>2</v>
      </c>
      <c r="P44" s="18">
        <v>30</v>
      </c>
      <c r="Q44" s="20"/>
      <c r="R44" s="20"/>
      <c r="S44" s="20"/>
      <c r="T44" s="20"/>
      <c r="U44" s="20"/>
      <c r="V44" s="20"/>
      <c r="W44" s="20"/>
      <c r="X44" s="20"/>
      <c r="Y44" s="20"/>
      <c r="Z44" s="21"/>
      <c r="AA44" s="21"/>
      <c r="AB44" s="21"/>
      <c r="AC44" s="21"/>
    </row>
    <row r="45" spans="1:29" ht="15" customHeight="1">
      <c r="A45" s="6" t="s">
        <v>118</v>
      </c>
      <c r="B45" s="4" t="str">
        <f t="shared" si="0"/>
        <v>0..9.by.1.rand</v>
      </c>
      <c r="C45" s="4"/>
      <c r="D45" s="4">
        <v>44</v>
      </c>
      <c r="E45" s="4">
        <v>0</v>
      </c>
      <c r="F45" s="4">
        <v>9</v>
      </c>
      <c r="G45" s="6">
        <v>1</v>
      </c>
      <c r="H45" s="6" t="s">
        <v>11</v>
      </c>
      <c r="I45" s="7" t="s">
        <v>12</v>
      </c>
      <c r="J45" s="16" t="s">
        <v>75</v>
      </c>
      <c r="K45" s="16" t="s">
        <v>13</v>
      </c>
      <c r="L45" s="16" t="s">
        <v>17</v>
      </c>
      <c r="M45" s="16" t="s">
        <v>15</v>
      </c>
      <c r="N45" s="16" t="s">
        <v>15</v>
      </c>
      <c r="O45" s="17">
        <v>2</v>
      </c>
      <c r="P45" s="18">
        <v>30</v>
      </c>
      <c r="Q45" s="20"/>
      <c r="R45" s="20"/>
      <c r="S45" s="20"/>
      <c r="T45" s="20"/>
      <c r="U45" s="20"/>
      <c r="V45" s="20"/>
      <c r="W45" s="20"/>
      <c r="X45" s="20"/>
      <c r="Y45" s="20"/>
      <c r="Z45" s="21"/>
      <c r="AA45" s="21"/>
      <c r="AB45" s="21"/>
      <c r="AC45" s="21"/>
    </row>
    <row r="46" spans="1:29" ht="15" customHeight="1">
      <c r="A46" s="6" t="s">
        <v>119</v>
      </c>
      <c r="B46" s="4" t="str">
        <f t="shared" si="0"/>
        <v>0..9.by.1.rand</v>
      </c>
      <c r="C46" s="4"/>
      <c r="D46" s="4">
        <v>45</v>
      </c>
      <c r="E46" s="4">
        <v>0</v>
      </c>
      <c r="F46" s="4">
        <v>9</v>
      </c>
      <c r="G46" s="6">
        <v>1</v>
      </c>
      <c r="H46" s="6" t="s">
        <v>11</v>
      </c>
      <c r="I46" s="7" t="s">
        <v>12</v>
      </c>
      <c r="J46" s="16" t="s">
        <v>72</v>
      </c>
      <c r="K46" s="16" t="s">
        <v>13</v>
      </c>
      <c r="L46" s="16" t="s">
        <v>17</v>
      </c>
      <c r="M46" s="16" t="s">
        <v>15</v>
      </c>
      <c r="N46" s="16" t="s">
        <v>15</v>
      </c>
      <c r="O46" s="17">
        <v>5</v>
      </c>
      <c r="P46" s="18">
        <v>30</v>
      </c>
      <c r="Q46" s="20"/>
      <c r="R46" s="20"/>
      <c r="S46" s="20"/>
      <c r="T46" s="20"/>
      <c r="U46" s="20"/>
      <c r="V46" s="20"/>
      <c r="W46" s="20"/>
      <c r="X46" s="20"/>
      <c r="Y46" s="20"/>
      <c r="Z46" s="21"/>
      <c r="AA46" s="21"/>
      <c r="AB46" s="21"/>
      <c r="AC46" s="21"/>
    </row>
    <row r="47" spans="1:29" ht="15" customHeight="1">
      <c r="A47" s="6" t="s">
        <v>120</v>
      </c>
      <c r="B47" s="4" t="str">
        <f t="shared" si="0"/>
        <v>0..9.by.1.rand</v>
      </c>
      <c r="C47" s="4"/>
      <c r="D47" s="4">
        <v>46</v>
      </c>
      <c r="E47" s="4">
        <v>0</v>
      </c>
      <c r="F47" s="4">
        <v>9</v>
      </c>
      <c r="G47" s="6">
        <v>1</v>
      </c>
      <c r="H47" s="6" t="s">
        <v>11</v>
      </c>
      <c r="I47" s="7" t="s">
        <v>12</v>
      </c>
      <c r="J47" s="16" t="s">
        <v>75</v>
      </c>
      <c r="K47" s="16" t="s">
        <v>13</v>
      </c>
      <c r="L47" s="16" t="s">
        <v>17</v>
      </c>
      <c r="M47" s="16" t="s">
        <v>15</v>
      </c>
      <c r="N47" s="16" t="s">
        <v>15</v>
      </c>
      <c r="O47" s="17">
        <v>5</v>
      </c>
      <c r="P47" s="18">
        <v>30</v>
      </c>
      <c r="Q47" s="20"/>
      <c r="R47" s="20"/>
      <c r="S47" s="20"/>
      <c r="T47" s="20"/>
      <c r="U47" s="20"/>
      <c r="V47" s="20"/>
      <c r="W47" s="20"/>
      <c r="X47" s="20"/>
      <c r="Y47" s="20"/>
      <c r="Z47" s="21"/>
      <c r="AA47" s="21"/>
      <c r="AB47" s="21"/>
      <c r="AC47" s="21"/>
    </row>
    <row r="48" spans="1:29" ht="15" customHeight="1">
      <c r="A48" s="6" t="s">
        <v>121</v>
      </c>
      <c r="B48" s="4" t="str">
        <f t="shared" si="0"/>
        <v>10..100.by.10.asc</v>
      </c>
      <c r="C48" s="4"/>
      <c r="D48" s="4">
        <v>47</v>
      </c>
      <c r="E48" s="6">
        <v>10</v>
      </c>
      <c r="F48" s="6">
        <v>100</v>
      </c>
      <c r="G48" s="6">
        <v>10</v>
      </c>
      <c r="H48" s="6" t="s">
        <v>11</v>
      </c>
      <c r="I48" s="7" t="s">
        <v>122</v>
      </c>
      <c r="J48" s="16" t="s">
        <v>72</v>
      </c>
      <c r="K48" s="16" t="s">
        <v>53</v>
      </c>
      <c r="L48" s="16" t="s">
        <v>14</v>
      </c>
      <c r="M48" s="16" t="s">
        <v>15</v>
      </c>
      <c r="N48" s="16" t="s">
        <v>15</v>
      </c>
      <c r="O48" s="17">
        <v>5</v>
      </c>
      <c r="P48" s="18">
        <v>10</v>
      </c>
      <c r="Q48" s="20"/>
      <c r="R48" s="20"/>
      <c r="S48" s="20"/>
      <c r="T48" s="20"/>
      <c r="U48" s="20"/>
      <c r="V48" s="20"/>
      <c r="W48" s="20"/>
      <c r="X48" s="20"/>
      <c r="Y48" s="20"/>
      <c r="Z48" s="21"/>
      <c r="AA48" s="21"/>
      <c r="AB48" s="21"/>
      <c r="AC48" s="21"/>
    </row>
    <row r="49" spans="1:29" ht="15" customHeight="1">
      <c r="A49" s="6" t="s">
        <v>123</v>
      </c>
      <c r="B49" s="4" t="str">
        <f t="shared" si="0"/>
        <v>10..100.by.within.asc</v>
      </c>
      <c r="C49" s="4"/>
      <c r="D49" s="4">
        <v>48</v>
      </c>
      <c r="E49" s="6">
        <v>10</v>
      </c>
      <c r="F49" s="6">
        <v>100</v>
      </c>
      <c r="G49" s="6" t="s">
        <v>19</v>
      </c>
      <c r="H49" s="6" t="s">
        <v>11</v>
      </c>
      <c r="I49" s="7" t="s">
        <v>122</v>
      </c>
      <c r="J49" s="16" t="s">
        <v>72</v>
      </c>
      <c r="K49" s="16" t="s">
        <v>53</v>
      </c>
      <c r="L49" s="16" t="s">
        <v>14</v>
      </c>
      <c r="M49" s="16" t="s">
        <v>15</v>
      </c>
      <c r="N49" s="16" t="s">
        <v>15</v>
      </c>
      <c r="O49" s="17">
        <v>5</v>
      </c>
      <c r="P49" s="18">
        <v>30</v>
      </c>
      <c r="Q49" s="20"/>
      <c r="R49" s="20"/>
      <c r="S49" s="20"/>
      <c r="T49" s="20"/>
      <c r="U49" s="20"/>
      <c r="V49" s="20"/>
      <c r="W49" s="20"/>
      <c r="X49" s="20"/>
      <c r="Y49" s="20"/>
      <c r="Z49" s="21"/>
      <c r="AA49" s="21"/>
      <c r="AB49" s="21"/>
      <c r="AC49" s="21"/>
    </row>
    <row r="50" spans="1:29" ht="15" customHeight="1">
      <c r="A50" s="6" t="s">
        <v>124</v>
      </c>
      <c r="B50" s="4" t="str">
        <f t="shared" si="0"/>
        <v>10..100.by.10.asc</v>
      </c>
      <c r="C50" s="4"/>
      <c r="D50" s="4">
        <v>49</v>
      </c>
      <c r="E50" s="6">
        <v>10</v>
      </c>
      <c r="F50" s="6">
        <v>100</v>
      </c>
      <c r="G50" s="6">
        <v>10</v>
      </c>
      <c r="H50" s="6" t="s">
        <v>11</v>
      </c>
      <c r="I50" s="7" t="s">
        <v>122</v>
      </c>
      <c r="J50" s="16" t="s">
        <v>75</v>
      </c>
      <c r="K50" s="16" t="s">
        <v>53</v>
      </c>
      <c r="L50" s="16" t="s">
        <v>14</v>
      </c>
      <c r="M50" s="16" t="s">
        <v>15</v>
      </c>
      <c r="N50" s="16" t="s">
        <v>15</v>
      </c>
      <c r="O50" s="17">
        <v>5</v>
      </c>
      <c r="P50" s="18">
        <v>10</v>
      </c>
      <c r="Q50" s="20"/>
      <c r="R50" s="20"/>
      <c r="S50" s="20"/>
      <c r="T50" s="20"/>
      <c r="U50" s="20"/>
      <c r="V50" s="20"/>
      <c r="W50" s="20"/>
      <c r="X50" s="20"/>
      <c r="Y50" s="20"/>
      <c r="Z50" s="21"/>
      <c r="AA50" s="21"/>
      <c r="AB50" s="21"/>
      <c r="AC50" s="21"/>
    </row>
    <row r="51" spans="1:29" ht="15" customHeight="1">
      <c r="A51" s="6" t="s">
        <v>125</v>
      </c>
      <c r="B51" s="4" t="str">
        <f t="shared" si="0"/>
        <v>10..100.by.within.asc</v>
      </c>
      <c r="C51" s="4"/>
      <c r="D51" s="4">
        <v>50</v>
      </c>
      <c r="E51" s="6">
        <v>10</v>
      </c>
      <c r="F51" s="6">
        <v>100</v>
      </c>
      <c r="G51" s="6" t="s">
        <v>19</v>
      </c>
      <c r="H51" s="6" t="s">
        <v>11</v>
      </c>
      <c r="I51" s="7" t="s">
        <v>122</v>
      </c>
      <c r="J51" s="16" t="s">
        <v>75</v>
      </c>
      <c r="K51" s="16" t="s">
        <v>53</v>
      </c>
      <c r="L51" s="16" t="s">
        <v>14</v>
      </c>
      <c r="M51" s="16" t="s">
        <v>15</v>
      </c>
      <c r="N51" s="16" t="s">
        <v>15</v>
      </c>
      <c r="O51" s="17">
        <v>5</v>
      </c>
      <c r="P51" s="18">
        <v>30</v>
      </c>
      <c r="Q51" s="20"/>
      <c r="R51" s="20"/>
      <c r="S51" s="20"/>
      <c r="T51" s="20"/>
      <c r="U51" s="20"/>
      <c r="V51" s="20"/>
      <c r="W51" s="20"/>
      <c r="X51" s="20"/>
      <c r="Y51" s="20"/>
      <c r="Z51" s="21"/>
      <c r="AA51" s="21"/>
      <c r="AB51" s="21"/>
      <c r="AC51" s="21"/>
    </row>
    <row r="52" spans="1:29" ht="15" customHeight="1">
      <c r="A52" s="6" t="s">
        <v>126</v>
      </c>
      <c r="B52" s="4" t="str">
        <f t="shared" si="0"/>
        <v>10..100.by.10.asc</v>
      </c>
      <c r="C52" s="4"/>
      <c r="D52" s="4">
        <v>51</v>
      </c>
      <c r="E52" s="6">
        <v>10</v>
      </c>
      <c r="F52" s="6">
        <v>100</v>
      </c>
      <c r="G52" s="6">
        <v>10</v>
      </c>
      <c r="H52" s="6" t="s">
        <v>11</v>
      </c>
      <c r="I52" s="7" t="s">
        <v>122</v>
      </c>
      <c r="J52" s="16" t="s">
        <v>72</v>
      </c>
      <c r="K52" s="16" t="s">
        <v>13</v>
      </c>
      <c r="L52" s="16" t="s">
        <v>14</v>
      </c>
      <c r="M52" s="16" t="s">
        <v>15</v>
      </c>
      <c r="N52" s="16" t="s">
        <v>15</v>
      </c>
      <c r="O52" s="17">
        <v>5</v>
      </c>
      <c r="P52" s="18">
        <v>10</v>
      </c>
      <c r="Q52" s="20"/>
      <c r="R52" s="20"/>
      <c r="S52" s="20"/>
      <c r="T52" s="20"/>
      <c r="U52" s="20"/>
      <c r="V52" s="20"/>
      <c r="W52" s="20"/>
      <c r="X52" s="20"/>
      <c r="Y52" s="20"/>
      <c r="Z52" s="21"/>
      <c r="AA52" s="21"/>
      <c r="AB52" s="21"/>
      <c r="AC52" s="21"/>
    </row>
    <row r="53" spans="1:29" ht="13">
      <c r="A53" s="6" t="s">
        <v>127</v>
      </c>
      <c r="B53" s="4" t="str">
        <f t="shared" si="0"/>
        <v>10..100.by.within.asc</v>
      </c>
      <c r="C53" s="4"/>
      <c r="D53" s="4">
        <v>52</v>
      </c>
      <c r="E53" s="6">
        <v>10</v>
      </c>
      <c r="F53" s="6">
        <v>100</v>
      </c>
      <c r="G53" s="6" t="s">
        <v>19</v>
      </c>
      <c r="H53" s="6" t="s">
        <v>11</v>
      </c>
      <c r="I53" s="7" t="s">
        <v>122</v>
      </c>
      <c r="J53" s="16" t="s">
        <v>72</v>
      </c>
      <c r="K53" s="16" t="s">
        <v>13</v>
      </c>
      <c r="L53" s="16" t="s">
        <v>14</v>
      </c>
      <c r="M53" s="16" t="s">
        <v>15</v>
      </c>
      <c r="N53" s="16" t="s">
        <v>15</v>
      </c>
      <c r="O53" s="17">
        <v>5</v>
      </c>
      <c r="P53" s="18">
        <v>30</v>
      </c>
      <c r="Q53" s="20"/>
      <c r="R53" s="20"/>
      <c r="S53" s="20"/>
      <c r="T53" s="20"/>
      <c r="U53" s="20"/>
      <c r="V53" s="20"/>
      <c r="W53" s="20"/>
      <c r="X53" s="20"/>
      <c r="Y53" s="20"/>
      <c r="Z53" s="21"/>
      <c r="AA53" s="21"/>
      <c r="AB53" s="21"/>
      <c r="AC53" s="21"/>
    </row>
    <row r="54" spans="1:29" ht="13">
      <c r="A54" s="6" t="s">
        <v>128</v>
      </c>
      <c r="B54" s="4" t="str">
        <f t="shared" si="0"/>
        <v>10..100.by.10.asc</v>
      </c>
      <c r="C54" s="4"/>
      <c r="D54" s="4">
        <v>53</v>
      </c>
      <c r="E54" s="6">
        <v>10</v>
      </c>
      <c r="F54" s="6">
        <v>100</v>
      </c>
      <c r="G54" s="6">
        <v>10</v>
      </c>
      <c r="H54" s="6" t="s">
        <v>11</v>
      </c>
      <c r="I54" s="7" t="s">
        <v>122</v>
      </c>
      <c r="J54" s="16" t="s">
        <v>75</v>
      </c>
      <c r="K54" s="16" t="s">
        <v>13</v>
      </c>
      <c r="L54" s="16" t="s">
        <v>14</v>
      </c>
      <c r="M54" s="16" t="s">
        <v>15</v>
      </c>
      <c r="N54" s="16" t="s">
        <v>15</v>
      </c>
      <c r="O54" s="17">
        <v>5</v>
      </c>
      <c r="P54" s="18">
        <v>10</v>
      </c>
      <c r="Q54" s="20"/>
      <c r="R54" s="20"/>
      <c r="S54" s="20"/>
      <c r="T54" s="20"/>
      <c r="U54" s="20"/>
      <c r="V54" s="20"/>
      <c r="W54" s="20"/>
      <c r="X54" s="20"/>
      <c r="Y54" s="20"/>
      <c r="Z54" s="21"/>
      <c r="AA54" s="21"/>
      <c r="AB54" s="21"/>
      <c r="AC54" s="21"/>
    </row>
    <row r="55" spans="1:29" ht="13">
      <c r="A55" s="6" t="s">
        <v>129</v>
      </c>
      <c r="B55" s="4" t="str">
        <f t="shared" si="0"/>
        <v>10..100.by.within.asc</v>
      </c>
      <c r="C55" s="4"/>
      <c r="D55" s="4">
        <v>54</v>
      </c>
      <c r="E55" s="6">
        <v>10</v>
      </c>
      <c r="F55" s="6">
        <v>100</v>
      </c>
      <c r="G55" s="6" t="s">
        <v>19</v>
      </c>
      <c r="H55" s="6" t="s">
        <v>11</v>
      </c>
      <c r="I55" s="7" t="s">
        <v>122</v>
      </c>
      <c r="J55" s="16" t="s">
        <v>75</v>
      </c>
      <c r="K55" s="16" t="s">
        <v>13</v>
      </c>
      <c r="L55" s="16" t="s">
        <v>14</v>
      </c>
      <c r="M55" s="16" t="s">
        <v>15</v>
      </c>
      <c r="N55" s="16" t="s">
        <v>15</v>
      </c>
      <c r="O55" s="17">
        <v>5</v>
      </c>
      <c r="P55" s="18">
        <v>30</v>
      </c>
      <c r="Q55" s="20"/>
      <c r="R55" s="20"/>
      <c r="S55" s="20"/>
      <c r="T55" s="20"/>
      <c r="U55" s="20"/>
      <c r="V55" s="20"/>
      <c r="W55" s="20"/>
      <c r="X55" s="20"/>
      <c r="Y55" s="20"/>
      <c r="Z55" s="21"/>
      <c r="AA55" s="21"/>
      <c r="AB55" s="21"/>
      <c r="AC55" s="21"/>
    </row>
    <row r="56" spans="1:29" ht="13">
      <c r="A56" s="6" t="s">
        <v>130</v>
      </c>
      <c r="B56" s="4" t="str">
        <f t="shared" si="0"/>
        <v>10..100.by.10.desc</v>
      </c>
      <c r="C56" s="4"/>
      <c r="D56" s="4">
        <v>55</v>
      </c>
      <c r="E56" s="6">
        <v>10</v>
      </c>
      <c r="F56" s="6">
        <v>100</v>
      </c>
      <c r="G56" s="6">
        <v>10</v>
      </c>
      <c r="H56" s="6" t="s">
        <v>11</v>
      </c>
      <c r="I56" s="7" t="s">
        <v>122</v>
      </c>
      <c r="J56" s="16" t="s">
        <v>72</v>
      </c>
      <c r="K56" s="16" t="s">
        <v>53</v>
      </c>
      <c r="L56" s="16" t="s">
        <v>97</v>
      </c>
      <c r="M56" s="16" t="s">
        <v>15</v>
      </c>
      <c r="N56" s="16" t="s">
        <v>15</v>
      </c>
      <c r="O56" s="17">
        <v>5</v>
      </c>
      <c r="P56" s="18">
        <v>10</v>
      </c>
      <c r="Q56" s="20"/>
      <c r="R56" s="20"/>
      <c r="S56" s="20"/>
      <c r="T56" s="20"/>
      <c r="U56" s="20"/>
      <c r="V56" s="20"/>
      <c r="W56" s="20"/>
      <c r="X56" s="20"/>
      <c r="Y56" s="20"/>
      <c r="Z56" s="21"/>
      <c r="AA56" s="21"/>
      <c r="AB56" s="21"/>
      <c r="AC56" s="21"/>
    </row>
    <row r="57" spans="1:29" ht="13">
      <c r="A57" s="6" t="s">
        <v>131</v>
      </c>
      <c r="B57" s="4" t="str">
        <f t="shared" si="0"/>
        <v>10..100.by.within.desc</v>
      </c>
      <c r="C57" s="4"/>
      <c r="D57" s="4">
        <v>56</v>
      </c>
      <c r="E57" s="6">
        <v>10</v>
      </c>
      <c r="F57" s="6">
        <v>100</v>
      </c>
      <c r="G57" s="6" t="s">
        <v>19</v>
      </c>
      <c r="H57" s="6" t="s">
        <v>11</v>
      </c>
      <c r="I57" s="7" t="s">
        <v>122</v>
      </c>
      <c r="J57" s="16" t="s">
        <v>72</v>
      </c>
      <c r="K57" s="16" t="s">
        <v>53</v>
      </c>
      <c r="L57" s="16" t="s">
        <v>97</v>
      </c>
      <c r="M57" s="16" t="s">
        <v>15</v>
      </c>
      <c r="N57" s="16" t="s">
        <v>15</v>
      </c>
      <c r="O57" s="17">
        <v>5</v>
      </c>
      <c r="P57" s="18">
        <v>30</v>
      </c>
      <c r="Q57" s="20"/>
      <c r="R57" s="20"/>
      <c r="S57" s="20"/>
      <c r="T57" s="20"/>
      <c r="U57" s="20"/>
      <c r="V57" s="20"/>
      <c r="W57" s="20"/>
      <c r="X57" s="20"/>
      <c r="Y57" s="20"/>
      <c r="Z57" s="21"/>
      <c r="AA57" s="21"/>
      <c r="AB57" s="21"/>
      <c r="AC57" s="21"/>
    </row>
    <row r="58" spans="1:29" ht="13">
      <c r="A58" s="6" t="s">
        <v>132</v>
      </c>
      <c r="B58" s="4" t="str">
        <f t="shared" si="0"/>
        <v>10..100.by.10.desc</v>
      </c>
      <c r="C58" s="4"/>
      <c r="D58" s="4">
        <v>57</v>
      </c>
      <c r="E58" s="6">
        <v>10</v>
      </c>
      <c r="F58" s="6">
        <v>100</v>
      </c>
      <c r="G58" s="6">
        <v>10</v>
      </c>
      <c r="H58" s="6" t="s">
        <v>11</v>
      </c>
      <c r="I58" s="7" t="s">
        <v>122</v>
      </c>
      <c r="J58" s="16" t="s">
        <v>75</v>
      </c>
      <c r="K58" s="16" t="s">
        <v>53</v>
      </c>
      <c r="L58" s="16" t="s">
        <v>97</v>
      </c>
      <c r="M58" s="16" t="s">
        <v>15</v>
      </c>
      <c r="N58" s="16" t="s">
        <v>15</v>
      </c>
      <c r="O58" s="17">
        <v>5</v>
      </c>
      <c r="P58" s="18">
        <v>10</v>
      </c>
      <c r="Q58" s="20"/>
      <c r="R58" s="20"/>
      <c r="S58" s="20"/>
      <c r="T58" s="20"/>
      <c r="U58" s="20"/>
      <c r="V58" s="20"/>
      <c r="W58" s="20"/>
      <c r="X58" s="20"/>
      <c r="Y58" s="20"/>
      <c r="Z58" s="21"/>
      <c r="AA58" s="21"/>
      <c r="AB58" s="21"/>
      <c r="AC58" s="21"/>
    </row>
    <row r="59" spans="1:29" ht="13">
      <c r="A59" s="6" t="s">
        <v>133</v>
      </c>
      <c r="B59" s="4" t="str">
        <f t="shared" si="0"/>
        <v>10..100.by.within.desc</v>
      </c>
      <c r="C59" s="4"/>
      <c r="D59" s="4">
        <v>58</v>
      </c>
      <c r="E59" s="6">
        <v>10</v>
      </c>
      <c r="F59" s="6">
        <v>100</v>
      </c>
      <c r="G59" s="6" t="s">
        <v>19</v>
      </c>
      <c r="H59" s="6" t="s">
        <v>11</v>
      </c>
      <c r="I59" s="7" t="s">
        <v>122</v>
      </c>
      <c r="J59" s="16" t="s">
        <v>75</v>
      </c>
      <c r="K59" s="16" t="s">
        <v>53</v>
      </c>
      <c r="L59" s="16" t="s">
        <v>97</v>
      </c>
      <c r="M59" s="16" t="s">
        <v>15</v>
      </c>
      <c r="N59" s="16" t="s">
        <v>15</v>
      </c>
      <c r="O59" s="17">
        <v>5</v>
      </c>
      <c r="P59" s="18">
        <v>30</v>
      </c>
      <c r="Q59" s="20"/>
      <c r="R59" s="20"/>
      <c r="S59" s="20"/>
      <c r="T59" s="20"/>
      <c r="U59" s="20"/>
      <c r="V59" s="20"/>
      <c r="W59" s="20"/>
      <c r="X59" s="20"/>
      <c r="Y59" s="20"/>
      <c r="Z59" s="21"/>
      <c r="AA59" s="21"/>
      <c r="AB59" s="21"/>
      <c r="AC59" s="21"/>
    </row>
    <row r="60" spans="1:29" ht="13">
      <c r="A60" s="6" t="s">
        <v>134</v>
      </c>
      <c r="B60" s="4" t="str">
        <f t="shared" si="0"/>
        <v>10..100.by.10.desc</v>
      </c>
      <c r="C60" s="4"/>
      <c r="D60" s="4">
        <v>59</v>
      </c>
      <c r="E60" s="6">
        <v>10</v>
      </c>
      <c r="F60" s="6">
        <v>100</v>
      </c>
      <c r="G60" s="6">
        <v>10</v>
      </c>
      <c r="H60" s="6" t="s">
        <v>11</v>
      </c>
      <c r="I60" s="7" t="s">
        <v>122</v>
      </c>
      <c r="J60" s="16" t="s">
        <v>72</v>
      </c>
      <c r="K60" s="16" t="s">
        <v>13</v>
      </c>
      <c r="L60" s="16" t="s">
        <v>97</v>
      </c>
      <c r="M60" s="16" t="s">
        <v>15</v>
      </c>
      <c r="N60" s="16" t="s">
        <v>15</v>
      </c>
      <c r="O60" s="17">
        <v>5</v>
      </c>
      <c r="P60" s="18">
        <v>10</v>
      </c>
      <c r="Q60" s="20"/>
      <c r="R60" s="20"/>
      <c r="S60" s="20"/>
      <c r="T60" s="20"/>
      <c r="U60" s="20"/>
      <c r="V60" s="20"/>
      <c r="W60" s="20"/>
      <c r="X60" s="20"/>
      <c r="Y60" s="20"/>
      <c r="Z60" s="21"/>
      <c r="AA60" s="21"/>
      <c r="AB60" s="21"/>
      <c r="AC60" s="21"/>
    </row>
    <row r="61" spans="1:29" ht="13">
      <c r="A61" s="6" t="s">
        <v>135</v>
      </c>
      <c r="B61" s="4" t="str">
        <f t="shared" si="0"/>
        <v>10..100.by.within.desc</v>
      </c>
      <c r="C61" s="4"/>
      <c r="D61" s="4">
        <v>60</v>
      </c>
      <c r="E61" s="6">
        <v>10</v>
      </c>
      <c r="F61" s="6">
        <v>100</v>
      </c>
      <c r="G61" s="6" t="s">
        <v>19</v>
      </c>
      <c r="H61" s="6" t="s">
        <v>11</v>
      </c>
      <c r="I61" s="7" t="s">
        <v>122</v>
      </c>
      <c r="J61" s="16" t="s">
        <v>72</v>
      </c>
      <c r="K61" s="16" t="s">
        <v>13</v>
      </c>
      <c r="L61" s="16" t="s">
        <v>97</v>
      </c>
      <c r="M61" s="16" t="s">
        <v>15</v>
      </c>
      <c r="N61" s="16" t="s">
        <v>15</v>
      </c>
      <c r="O61" s="17">
        <v>5</v>
      </c>
      <c r="P61" s="18">
        <v>30</v>
      </c>
      <c r="Q61" s="20"/>
      <c r="R61" s="20"/>
      <c r="S61" s="20"/>
      <c r="T61" s="20"/>
      <c r="U61" s="20"/>
      <c r="V61" s="20"/>
      <c r="W61" s="20"/>
      <c r="X61" s="20"/>
      <c r="Y61" s="20"/>
      <c r="Z61" s="21"/>
      <c r="AA61" s="21"/>
      <c r="AB61" s="21"/>
      <c r="AC61" s="21"/>
    </row>
    <row r="62" spans="1:29" ht="13">
      <c r="A62" s="6" t="s">
        <v>136</v>
      </c>
      <c r="B62" s="4" t="str">
        <f t="shared" si="0"/>
        <v>10..100.by.10.desc</v>
      </c>
      <c r="C62" s="4"/>
      <c r="D62" s="4">
        <v>61</v>
      </c>
      <c r="E62" s="6">
        <v>10</v>
      </c>
      <c r="F62" s="6">
        <v>100</v>
      </c>
      <c r="G62" s="6">
        <v>10</v>
      </c>
      <c r="H62" s="6" t="s">
        <v>11</v>
      </c>
      <c r="I62" s="7" t="s">
        <v>122</v>
      </c>
      <c r="J62" s="16" t="s">
        <v>75</v>
      </c>
      <c r="K62" s="16" t="s">
        <v>13</v>
      </c>
      <c r="L62" s="16" t="s">
        <v>97</v>
      </c>
      <c r="M62" s="16" t="s">
        <v>15</v>
      </c>
      <c r="N62" s="16" t="s">
        <v>15</v>
      </c>
      <c r="O62" s="17">
        <v>5</v>
      </c>
      <c r="P62" s="18">
        <v>10</v>
      </c>
      <c r="Q62" s="20"/>
      <c r="R62" s="20"/>
      <c r="S62" s="20"/>
      <c r="T62" s="20"/>
      <c r="U62" s="20"/>
      <c r="V62" s="20"/>
      <c r="W62" s="20"/>
      <c r="X62" s="20"/>
      <c r="Y62" s="20"/>
      <c r="Z62" s="21"/>
      <c r="AA62" s="21"/>
      <c r="AB62" s="21"/>
      <c r="AC62" s="21"/>
    </row>
    <row r="63" spans="1:29" ht="13">
      <c r="A63" s="6" t="s">
        <v>137</v>
      </c>
      <c r="B63" s="4" t="str">
        <f t="shared" si="0"/>
        <v>10..100.by.within.desc</v>
      </c>
      <c r="C63" s="4"/>
      <c r="D63" s="4">
        <v>62</v>
      </c>
      <c r="E63" s="6">
        <v>10</v>
      </c>
      <c r="F63" s="6">
        <v>100</v>
      </c>
      <c r="G63" s="6" t="s">
        <v>19</v>
      </c>
      <c r="H63" s="6" t="s">
        <v>11</v>
      </c>
      <c r="I63" s="7" t="s">
        <v>122</v>
      </c>
      <c r="J63" s="16" t="s">
        <v>75</v>
      </c>
      <c r="K63" s="16" t="s">
        <v>13</v>
      </c>
      <c r="L63" s="16" t="s">
        <v>97</v>
      </c>
      <c r="M63" s="16" t="s">
        <v>15</v>
      </c>
      <c r="N63" s="16" t="s">
        <v>15</v>
      </c>
      <c r="O63" s="17">
        <v>5</v>
      </c>
      <c r="P63" s="18">
        <v>30</v>
      </c>
      <c r="Q63" s="20"/>
      <c r="R63" s="20"/>
      <c r="S63" s="20"/>
      <c r="T63" s="20"/>
      <c r="U63" s="20"/>
      <c r="V63" s="20"/>
      <c r="W63" s="20"/>
      <c r="X63" s="20"/>
      <c r="Y63" s="20"/>
      <c r="Z63" s="21"/>
      <c r="AA63" s="21"/>
      <c r="AB63" s="21"/>
      <c r="AC63" s="21"/>
    </row>
    <row r="64" spans="1:29" ht="13">
      <c r="A64" s="6" t="s">
        <v>138</v>
      </c>
      <c r="B64" s="4" t="str">
        <f t="shared" si="0"/>
        <v>10..100.by.10.rand</v>
      </c>
      <c r="C64" s="4"/>
      <c r="D64" s="4">
        <v>63</v>
      </c>
      <c r="E64" s="6">
        <v>10</v>
      </c>
      <c r="F64" s="6">
        <v>100</v>
      </c>
      <c r="G64" s="6">
        <v>10</v>
      </c>
      <c r="H64" s="6" t="s">
        <v>11</v>
      </c>
      <c r="I64" s="7" t="s">
        <v>122</v>
      </c>
      <c r="J64" s="16" t="s">
        <v>72</v>
      </c>
      <c r="K64" s="16" t="s">
        <v>53</v>
      </c>
      <c r="L64" s="16" t="s">
        <v>17</v>
      </c>
      <c r="M64" s="16" t="s">
        <v>15</v>
      </c>
      <c r="N64" s="16" t="s">
        <v>15</v>
      </c>
      <c r="O64" s="17">
        <v>5</v>
      </c>
      <c r="P64" s="18">
        <v>30</v>
      </c>
      <c r="Q64" s="20"/>
      <c r="R64" s="20"/>
      <c r="S64" s="20"/>
      <c r="T64" s="20"/>
      <c r="U64" s="20"/>
      <c r="V64" s="20"/>
      <c r="W64" s="20"/>
      <c r="X64" s="20"/>
      <c r="Y64" s="20"/>
      <c r="Z64" s="21"/>
      <c r="AA64" s="21"/>
      <c r="AB64" s="21"/>
      <c r="AC64" s="21"/>
    </row>
    <row r="65" spans="1:29" ht="13">
      <c r="A65" s="6" t="s">
        <v>139</v>
      </c>
      <c r="B65" s="4" t="str">
        <f t="shared" si="0"/>
        <v>10..100.by.within.rand</v>
      </c>
      <c r="C65" s="4"/>
      <c r="D65" s="4">
        <v>64</v>
      </c>
      <c r="E65" s="6">
        <v>10</v>
      </c>
      <c r="F65" s="6">
        <v>100</v>
      </c>
      <c r="G65" s="6" t="s">
        <v>19</v>
      </c>
      <c r="H65" s="6" t="s">
        <v>11</v>
      </c>
      <c r="I65" s="7" t="s">
        <v>122</v>
      </c>
      <c r="J65" s="16" t="s">
        <v>72</v>
      </c>
      <c r="K65" s="16" t="s">
        <v>53</v>
      </c>
      <c r="L65" s="16" t="s">
        <v>17</v>
      </c>
      <c r="M65" s="16" t="s">
        <v>15</v>
      </c>
      <c r="N65" s="16" t="s">
        <v>15</v>
      </c>
      <c r="O65" s="17">
        <v>5</v>
      </c>
      <c r="P65" s="18">
        <v>30</v>
      </c>
      <c r="Q65" s="20"/>
      <c r="R65" s="20"/>
      <c r="S65" s="20"/>
      <c r="T65" s="20"/>
      <c r="U65" s="20"/>
      <c r="V65" s="20"/>
      <c r="W65" s="20"/>
      <c r="X65" s="20"/>
      <c r="Y65" s="20"/>
      <c r="Z65" s="21"/>
      <c r="AA65" s="21"/>
      <c r="AB65" s="21"/>
      <c r="AC65" s="21"/>
    </row>
    <row r="66" spans="1:29" ht="13">
      <c r="A66" s="6" t="s">
        <v>140</v>
      </c>
      <c r="B66" s="4" t="str">
        <f t="shared" si="0"/>
        <v>10..100.by.10.rand</v>
      </c>
      <c r="C66" s="4"/>
      <c r="D66" s="4">
        <v>65</v>
      </c>
      <c r="E66" s="6">
        <v>10</v>
      </c>
      <c r="F66" s="6">
        <v>100</v>
      </c>
      <c r="G66" s="6">
        <v>10</v>
      </c>
      <c r="H66" s="6" t="s">
        <v>11</v>
      </c>
      <c r="I66" s="7" t="s">
        <v>122</v>
      </c>
      <c r="J66" s="16" t="s">
        <v>75</v>
      </c>
      <c r="K66" s="16" t="s">
        <v>53</v>
      </c>
      <c r="L66" s="16" t="s">
        <v>17</v>
      </c>
      <c r="M66" s="16" t="s">
        <v>15</v>
      </c>
      <c r="N66" s="16" t="s">
        <v>15</v>
      </c>
      <c r="O66" s="17">
        <v>5</v>
      </c>
      <c r="P66" s="18">
        <v>30</v>
      </c>
      <c r="Q66" s="20"/>
      <c r="R66" s="20"/>
      <c r="S66" s="20"/>
      <c r="T66" s="20"/>
      <c r="U66" s="20"/>
      <c r="V66" s="20"/>
      <c r="W66" s="20"/>
      <c r="X66" s="20"/>
      <c r="Y66" s="20"/>
      <c r="Z66" s="21"/>
      <c r="AA66" s="21"/>
      <c r="AB66" s="21"/>
      <c r="AC66" s="21"/>
    </row>
    <row r="67" spans="1:29" ht="13">
      <c r="A67" s="6" t="s">
        <v>141</v>
      </c>
      <c r="B67" s="4" t="str">
        <f t="shared" si="0"/>
        <v>10..100.by.within.rand</v>
      </c>
      <c r="C67" s="4"/>
      <c r="D67" s="4">
        <v>66</v>
      </c>
      <c r="E67" s="6">
        <v>10</v>
      </c>
      <c r="F67" s="6">
        <v>100</v>
      </c>
      <c r="G67" s="6" t="s">
        <v>19</v>
      </c>
      <c r="H67" s="6" t="s">
        <v>11</v>
      </c>
      <c r="I67" s="7" t="s">
        <v>122</v>
      </c>
      <c r="J67" s="16" t="s">
        <v>75</v>
      </c>
      <c r="K67" s="16" t="s">
        <v>53</v>
      </c>
      <c r="L67" s="16" t="s">
        <v>17</v>
      </c>
      <c r="M67" s="16" t="s">
        <v>15</v>
      </c>
      <c r="N67" s="16" t="s">
        <v>15</v>
      </c>
      <c r="O67" s="17">
        <v>5</v>
      </c>
      <c r="P67" s="18">
        <v>30</v>
      </c>
      <c r="Q67" s="20"/>
      <c r="R67" s="20"/>
      <c r="S67" s="20"/>
      <c r="T67" s="20"/>
      <c r="U67" s="20"/>
      <c r="V67" s="20"/>
      <c r="W67" s="20"/>
      <c r="X67" s="20"/>
      <c r="Y67" s="20"/>
      <c r="Z67" s="21"/>
      <c r="AA67" s="21"/>
      <c r="AB67" s="21"/>
      <c r="AC67" s="21"/>
    </row>
    <row r="68" spans="1:29" ht="13">
      <c r="A68" s="6" t="s">
        <v>142</v>
      </c>
      <c r="B68" s="4" t="str">
        <f t="shared" si="0"/>
        <v>10..100.by.10.rand</v>
      </c>
      <c r="C68" s="4"/>
      <c r="D68" s="4">
        <v>67</v>
      </c>
      <c r="E68" s="6">
        <v>10</v>
      </c>
      <c r="F68" s="6">
        <v>100</v>
      </c>
      <c r="G68" s="6">
        <v>10</v>
      </c>
      <c r="H68" s="6" t="s">
        <v>11</v>
      </c>
      <c r="I68" s="7" t="s">
        <v>122</v>
      </c>
      <c r="J68" s="16" t="s">
        <v>72</v>
      </c>
      <c r="K68" s="16" t="s">
        <v>13</v>
      </c>
      <c r="L68" s="16" t="s">
        <v>17</v>
      </c>
      <c r="M68" s="16" t="s">
        <v>15</v>
      </c>
      <c r="N68" s="16" t="s">
        <v>15</v>
      </c>
      <c r="O68" s="17">
        <v>5</v>
      </c>
      <c r="P68" s="18">
        <v>30</v>
      </c>
      <c r="Q68" s="20"/>
      <c r="R68" s="20"/>
      <c r="S68" s="20"/>
      <c r="T68" s="20"/>
      <c r="U68" s="20"/>
      <c r="V68" s="20"/>
      <c r="W68" s="20"/>
      <c r="X68" s="20"/>
      <c r="Y68" s="20"/>
      <c r="Z68" s="21"/>
      <c r="AA68" s="21"/>
      <c r="AB68" s="21"/>
      <c r="AC68" s="21"/>
    </row>
    <row r="69" spans="1:29" ht="13">
      <c r="A69" s="6" t="s">
        <v>143</v>
      </c>
      <c r="B69" s="4" t="str">
        <f t="shared" si="0"/>
        <v>10..100.by.within.rand</v>
      </c>
      <c r="C69" s="4"/>
      <c r="D69" s="4">
        <v>68</v>
      </c>
      <c r="E69" s="6">
        <v>10</v>
      </c>
      <c r="F69" s="6">
        <v>100</v>
      </c>
      <c r="G69" s="6" t="s">
        <v>19</v>
      </c>
      <c r="H69" s="6" t="s">
        <v>11</v>
      </c>
      <c r="I69" s="7" t="s">
        <v>122</v>
      </c>
      <c r="J69" s="16" t="s">
        <v>72</v>
      </c>
      <c r="K69" s="16" t="s">
        <v>13</v>
      </c>
      <c r="L69" s="16" t="s">
        <v>17</v>
      </c>
      <c r="M69" s="16" t="s">
        <v>15</v>
      </c>
      <c r="N69" s="16" t="s">
        <v>15</v>
      </c>
      <c r="O69" s="17">
        <v>5</v>
      </c>
      <c r="P69" s="18">
        <v>30</v>
      </c>
      <c r="Q69" s="20"/>
      <c r="R69" s="20"/>
      <c r="S69" s="20"/>
      <c r="T69" s="20"/>
      <c r="U69" s="20"/>
      <c r="V69" s="20"/>
      <c r="W69" s="20"/>
      <c r="X69" s="20"/>
      <c r="Y69" s="20"/>
      <c r="Z69" s="21"/>
      <c r="AA69" s="21"/>
      <c r="AB69" s="21"/>
      <c r="AC69" s="21"/>
    </row>
    <row r="70" spans="1:29" ht="13">
      <c r="A70" s="6" t="s">
        <v>144</v>
      </c>
      <c r="B70" s="4" t="str">
        <f t="shared" si="0"/>
        <v>10..100.by.10.rand</v>
      </c>
      <c r="C70" s="4"/>
      <c r="D70" s="4">
        <v>69</v>
      </c>
      <c r="E70" s="6">
        <v>10</v>
      </c>
      <c r="F70" s="6">
        <v>100</v>
      </c>
      <c r="G70" s="6">
        <v>10</v>
      </c>
      <c r="H70" s="6" t="s">
        <v>11</v>
      </c>
      <c r="I70" s="7" t="s">
        <v>122</v>
      </c>
      <c r="J70" s="16" t="s">
        <v>75</v>
      </c>
      <c r="K70" s="16" t="s">
        <v>13</v>
      </c>
      <c r="L70" s="16" t="s">
        <v>17</v>
      </c>
      <c r="M70" s="16" t="s">
        <v>15</v>
      </c>
      <c r="N70" s="16" t="s">
        <v>15</v>
      </c>
      <c r="O70" s="17">
        <v>5</v>
      </c>
      <c r="P70" s="18">
        <v>30</v>
      </c>
      <c r="Q70" s="20"/>
      <c r="R70" s="20"/>
      <c r="S70" s="20"/>
      <c r="T70" s="20"/>
      <c r="U70" s="20"/>
      <c r="V70" s="20"/>
      <c r="W70" s="20"/>
      <c r="X70" s="20"/>
      <c r="Y70" s="20"/>
      <c r="Z70" s="21"/>
      <c r="AA70" s="21"/>
      <c r="AB70" s="21"/>
      <c r="AC70" s="21"/>
    </row>
    <row r="71" spans="1:29" ht="13">
      <c r="A71" s="6" t="s">
        <v>145</v>
      </c>
      <c r="B71" s="4" t="str">
        <f t="shared" si="0"/>
        <v>10..100.by.within.rand</v>
      </c>
      <c r="C71" s="4"/>
      <c r="D71" s="4">
        <v>70</v>
      </c>
      <c r="E71" s="6">
        <v>10</v>
      </c>
      <c r="F71" s="6">
        <v>100</v>
      </c>
      <c r="G71" s="6" t="s">
        <v>19</v>
      </c>
      <c r="H71" s="6" t="s">
        <v>11</v>
      </c>
      <c r="I71" s="7" t="s">
        <v>122</v>
      </c>
      <c r="J71" s="16" t="s">
        <v>75</v>
      </c>
      <c r="K71" s="16" t="s">
        <v>13</v>
      </c>
      <c r="L71" s="16" t="s">
        <v>17</v>
      </c>
      <c r="M71" s="16" t="s">
        <v>15</v>
      </c>
      <c r="N71" s="16" t="s">
        <v>15</v>
      </c>
      <c r="O71" s="17">
        <v>5</v>
      </c>
      <c r="P71" s="18">
        <v>30</v>
      </c>
      <c r="Q71" s="20"/>
      <c r="R71" s="20"/>
      <c r="S71" s="20"/>
      <c r="T71" s="20"/>
      <c r="U71" s="20"/>
      <c r="V71" s="20"/>
      <c r="W71" s="20"/>
      <c r="X71" s="20"/>
      <c r="Y71" s="20"/>
      <c r="Z71" s="21"/>
      <c r="AA71" s="21"/>
      <c r="AB71" s="21"/>
      <c r="AC71" s="21"/>
    </row>
    <row r="72" spans="1:29" ht="13">
      <c r="A72" s="6" t="s">
        <v>146</v>
      </c>
      <c r="B72" s="4" t="str">
        <f t="shared" si="0"/>
        <v>100..1000.by.100.asc</v>
      </c>
      <c r="C72" s="4"/>
      <c r="D72" s="4">
        <v>71</v>
      </c>
      <c r="E72" s="6">
        <v>100</v>
      </c>
      <c r="F72" s="6">
        <v>1000</v>
      </c>
      <c r="G72" s="6">
        <v>100</v>
      </c>
      <c r="H72" s="6" t="s">
        <v>11</v>
      </c>
      <c r="I72" s="7" t="s">
        <v>147</v>
      </c>
      <c r="J72" s="16" t="s">
        <v>72</v>
      </c>
      <c r="K72" s="16" t="s">
        <v>53</v>
      </c>
      <c r="L72" s="16" t="s">
        <v>14</v>
      </c>
      <c r="M72" s="16" t="s">
        <v>15</v>
      </c>
      <c r="N72" s="16" t="s">
        <v>15</v>
      </c>
      <c r="O72" s="17">
        <v>5</v>
      </c>
      <c r="P72" s="18">
        <v>10</v>
      </c>
      <c r="Q72" s="20"/>
      <c r="R72" s="20"/>
      <c r="S72" s="20"/>
      <c r="T72" s="20"/>
      <c r="U72" s="20"/>
      <c r="V72" s="20"/>
      <c r="W72" s="20"/>
      <c r="X72" s="20"/>
      <c r="Y72" s="20"/>
      <c r="Z72" s="21"/>
      <c r="AA72" s="21"/>
      <c r="AB72" s="21"/>
      <c r="AC72" s="21"/>
    </row>
    <row r="73" spans="1:29" ht="13">
      <c r="A73" s="6" t="s">
        <v>148</v>
      </c>
      <c r="B73" s="4" t="str">
        <f t="shared" si="0"/>
        <v>100..1000.by.within.asc</v>
      </c>
      <c r="C73" s="4"/>
      <c r="D73" s="4">
        <v>72</v>
      </c>
      <c r="E73" s="6">
        <v>100</v>
      </c>
      <c r="F73" s="6">
        <v>1000</v>
      </c>
      <c r="G73" s="6" t="s">
        <v>19</v>
      </c>
      <c r="H73" s="6" t="s">
        <v>11</v>
      </c>
      <c r="I73" s="7" t="s">
        <v>147</v>
      </c>
      <c r="J73" s="16" t="s">
        <v>72</v>
      </c>
      <c r="K73" s="16" t="s">
        <v>53</v>
      </c>
      <c r="L73" s="16" t="s">
        <v>14</v>
      </c>
      <c r="M73" s="16" t="s">
        <v>15</v>
      </c>
      <c r="N73" s="16" t="s">
        <v>15</v>
      </c>
      <c r="O73" s="17">
        <v>5</v>
      </c>
      <c r="P73" s="18">
        <v>10</v>
      </c>
      <c r="Q73" s="20"/>
      <c r="R73" s="20"/>
      <c r="S73" s="20"/>
      <c r="T73" s="20"/>
      <c r="U73" s="20"/>
      <c r="V73" s="20"/>
      <c r="W73" s="20"/>
      <c r="X73" s="20"/>
      <c r="Y73" s="20"/>
      <c r="Z73" s="21"/>
      <c r="AA73" s="21"/>
      <c r="AB73" s="21"/>
      <c r="AC73" s="21"/>
    </row>
    <row r="74" spans="1:29" ht="13">
      <c r="A74" s="6" t="s">
        <v>149</v>
      </c>
      <c r="B74" s="4" t="str">
        <f t="shared" si="0"/>
        <v>100..1000.by.100.asc</v>
      </c>
      <c r="C74" s="4"/>
      <c r="D74" s="4">
        <v>73</v>
      </c>
      <c r="E74" s="6">
        <v>100</v>
      </c>
      <c r="F74" s="6">
        <v>1000</v>
      </c>
      <c r="G74" s="6">
        <v>100</v>
      </c>
      <c r="H74" s="6" t="s">
        <v>11</v>
      </c>
      <c r="I74" s="7" t="s">
        <v>147</v>
      </c>
      <c r="J74" s="22" t="s">
        <v>75</v>
      </c>
      <c r="K74" s="22" t="s">
        <v>53</v>
      </c>
      <c r="L74" s="22" t="s">
        <v>14</v>
      </c>
      <c r="M74" s="22" t="s">
        <v>15</v>
      </c>
      <c r="N74" s="22" t="s">
        <v>15</v>
      </c>
      <c r="O74" s="17">
        <v>5</v>
      </c>
      <c r="P74" s="18">
        <v>10</v>
      </c>
      <c r="Q74" s="20"/>
      <c r="R74" s="20"/>
      <c r="S74" s="20"/>
      <c r="T74" s="20"/>
      <c r="U74" s="20"/>
      <c r="V74" s="20"/>
      <c r="W74" s="20"/>
      <c r="X74" s="20"/>
      <c r="Y74" s="20"/>
      <c r="Z74" s="21"/>
      <c r="AA74" s="21"/>
      <c r="AB74" s="21"/>
      <c r="AC74" s="21"/>
    </row>
    <row r="75" spans="1:29" ht="13">
      <c r="A75" s="6" t="s">
        <v>150</v>
      </c>
      <c r="B75" s="4" t="str">
        <f t="shared" si="0"/>
        <v>100..1000.by.within.asc</v>
      </c>
      <c r="C75" s="4"/>
      <c r="D75" s="4">
        <v>74</v>
      </c>
      <c r="E75" s="6">
        <v>100</v>
      </c>
      <c r="F75" s="6">
        <v>1000</v>
      </c>
      <c r="G75" s="6" t="s">
        <v>19</v>
      </c>
      <c r="H75" s="6" t="s">
        <v>11</v>
      </c>
      <c r="I75" s="7" t="s">
        <v>147</v>
      </c>
      <c r="J75" s="23" t="s">
        <v>75</v>
      </c>
      <c r="K75" s="23" t="s">
        <v>53</v>
      </c>
      <c r="L75" s="23" t="s">
        <v>14</v>
      </c>
      <c r="M75" s="23" t="s">
        <v>15</v>
      </c>
      <c r="N75" s="23" t="s">
        <v>15</v>
      </c>
      <c r="O75" s="24">
        <v>5</v>
      </c>
      <c r="P75" s="25">
        <v>30</v>
      </c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</row>
    <row r="76" spans="1:29" ht="13">
      <c r="A76" s="6" t="s">
        <v>151</v>
      </c>
      <c r="B76" s="4" t="str">
        <f t="shared" si="0"/>
        <v>100..1000.by.100.asc</v>
      </c>
      <c r="C76" s="4"/>
      <c r="D76" s="4">
        <v>75</v>
      </c>
      <c r="E76" s="6">
        <v>100</v>
      </c>
      <c r="F76" s="6">
        <v>1000</v>
      </c>
      <c r="G76" s="6">
        <v>100</v>
      </c>
      <c r="H76" s="6" t="s">
        <v>11</v>
      </c>
      <c r="I76" s="7" t="s">
        <v>147</v>
      </c>
      <c r="J76" s="23" t="s">
        <v>72</v>
      </c>
      <c r="K76" s="23" t="s">
        <v>13</v>
      </c>
      <c r="L76" s="23" t="s">
        <v>14</v>
      </c>
      <c r="M76" s="23" t="s">
        <v>15</v>
      </c>
      <c r="N76" s="23" t="s">
        <v>15</v>
      </c>
      <c r="O76" s="24">
        <v>5</v>
      </c>
      <c r="P76" s="25">
        <v>10</v>
      </c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</row>
    <row r="77" spans="1:29" ht="13">
      <c r="A77" s="6" t="s">
        <v>152</v>
      </c>
      <c r="B77" s="4" t="str">
        <f t="shared" si="0"/>
        <v>100..1000.by.within.asc</v>
      </c>
      <c r="C77" s="4"/>
      <c r="D77" s="4">
        <v>76</v>
      </c>
      <c r="E77" s="6">
        <v>100</v>
      </c>
      <c r="F77" s="6">
        <v>1000</v>
      </c>
      <c r="G77" s="6" t="s">
        <v>19</v>
      </c>
      <c r="H77" s="6" t="s">
        <v>11</v>
      </c>
      <c r="I77" s="7" t="s">
        <v>147</v>
      </c>
      <c r="J77" s="23" t="s">
        <v>72</v>
      </c>
      <c r="K77" s="23" t="s">
        <v>13</v>
      </c>
      <c r="L77" s="23" t="s">
        <v>14</v>
      </c>
      <c r="M77" s="23" t="s">
        <v>15</v>
      </c>
      <c r="N77" s="23" t="s">
        <v>15</v>
      </c>
      <c r="O77" s="24">
        <v>5</v>
      </c>
      <c r="P77" s="25">
        <v>30</v>
      </c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</row>
    <row r="78" spans="1:29" ht="13">
      <c r="A78" s="6" t="s">
        <v>153</v>
      </c>
      <c r="B78" s="4" t="str">
        <f t="shared" si="0"/>
        <v>100..1000.by.100.asc</v>
      </c>
      <c r="C78" s="4"/>
      <c r="D78" s="4">
        <v>77</v>
      </c>
      <c r="E78" s="6">
        <v>100</v>
      </c>
      <c r="F78" s="6">
        <v>1000</v>
      </c>
      <c r="G78" s="6">
        <v>100</v>
      </c>
      <c r="H78" s="6" t="s">
        <v>11</v>
      </c>
      <c r="I78" s="7" t="s">
        <v>147</v>
      </c>
      <c r="J78" s="23" t="s">
        <v>75</v>
      </c>
      <c r="K78" s="23" t="s">
        <v>13</v>
      </c>
      <c r="L78" s="23" t="s">
        <v>14</v>
      </c>
      <c r="M78" s="23" t="s">
        <v>15</v>
      </c>
      <c r="N78" s="23" t="s">
        <v>15</v>
      </c>
      <c r="O78" s="24">
        <v>5</v>
      </c>
      <c r="P78" s="25">
        <v>10</v>
      </c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</row>
    <row r="79" spans="1:29" ht="13">
      <c r="A79" s="6" t="s">
        <v>154</v>
      </c>
      <c r="B79" s="4" t="str">
        <f t="shared" si="0"/>
        <v>100..1000.by.within.asc</v>
      </c>
      <c r="C79" s="4"/>
      <c r="D79" s="4">
        <v>78</v>
      </c>
      <c r="E79" s="6">
        <v>100</v>
      </c>
      <c r="F79" s="6">
        <v>1000</v>
      </c>
      <c r="G79" s="6" t="s">
        <v>19</v>
      </c>
      <c r="H79" s="6" t="s">
        <v>11</v>
      </c>
      <c r="I79" s="7" t="s">
        <v>147</v>
      </c>
      <c r="J79" s="23" t="s">
        <v>75</v>
      </c>
      <c r="K79" s="23" t="s">
        <v>13</v>
      </c>
      <c r="L79" s="23" t="s">
        <v>14</v>
      </c>
      <c r="M79" s="23" t="s">
        <v>15</v>
      </c>
      <c r="N79" s="23" t="s">
        <v>15</v>
      </c>
      <c r="O79" s="24">
        <v>5</v>
      </c>
      <c r="P79" s="25">
        <v>30</v>
      </c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</row>
    <row r="80" spans="1:29" ht="13">
      <c r="A80" s="6" t="s">
        <v>155</v>
      </c>
      <c r="B80" s="4" t="str">
        <f t="shared" si="0"/>
        <v>100..1000.by.100.desc</v>
      </c>
      <c r="C80" s="4"/>
      <c r="D80" s="4">
        <v>79</v>
      </c>
      <c r="E80" s="6">
        <v>100</v>
      </c>
      <c r="F80" s="6">
        <v>1000</v>
      </c>
      <c r="G80" s="6">
        <v>100</v>
      </c>
      <c r="H80" s="6" t="s">
        <v>11</v>
      </c>
      <c r="I80" s="7" t="s">
        <v>147</v>
      </c>
      <c r="J80" s="23" t="s">
        <v>72</v>
      </c>
      <c r="K80" s="23" t="s">
        <v>53</v>
      </c>
      <c r="L80" s="26" t="s">
        <v>97</v>
      </c>
      <c r="M80" s="23" t="s">
        <v>15</v>
      </c>
      <c r="N80" s="23" t="s">
        <v>15</v>
      </c>
      <c r="O80" s="24">
        <v>5</v>
      </c>
      <c r="P80" s="25">
        <v>10</v>
      </c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</row>
    <row r="81" spans="1:29" ht="13">
      <c r="A81" s="6" t="s">
        <v>156</v>
      </c>
      <c r="B81" s="4" t="str">
        <f t="shared" si="0"/>
        <v>100..1000.by.within.desc</v>
      </c>
      <c r="C81" s="4"/>
      <c r="D81" s="4">
        <v>80</v>
      </c>
      <c r="E81" s="6">
        <v>100</v>
      </c>
      <c r="F81" s="6">
        <v>1000</v>
      </c>
      <c r="G81" s="6" t="s">
        <v>19</v>
      </c>
      <c r="H81" s="6" t="s">
        <v>11</v>
      </c>
      <c r="I81" s="7" t="s">
        <v>147</v>
      </c>
      <c r="J81" s="23" t="s">
        <v>72</v>
      </c>
      <c r="K81" s="23" t="s">
        <v>53</v>
      </c>
      <c r="L81" s="26" t="s">
        <v>97</v>
      </c>
      <c r="M81" s="23" t="s">
        <v>15</v>
      </c>
      <c r="N81" s="23" t="s">
        <v>15</v>
      </c>
      <c r="O81" s="24">
        <v>5</v>
      </c>
      <c r="P81" s="25">
        <v>30</v>
      </c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</row>
    <row r="82" spans="1:29" ht="13">
      <c r="A82" s="6" t="s">
        <v>157</v>
      </c>
      <c r="B82" s="4" t="str">
        <f t="shared" si="0"/>
        <v>100..1000.by.100.desc</v>
      </c>
      <c r="C82" s="4"/>
      <c r="D82" s="4">
        <v>81</v>
      </c>
      <c r="E82" s="6">
        <v>100</v>
      </c>
      <c r="F82" s="6">
        <v>1000</v>
      </c>
      <c r="G82" s="6">
        <v>100</v>
      </c>
      <c r="H82" s="6" t="s">
        <v>11</v>
      </c>
      <c r="I82" s="7" t="s">
        <v>147</v>
      </c>
      <c r="J82" s="23" t="s">
        <v>75</v>
      </c>
      <c r="K82" s="23" t="s">
        <v>53</v>
      </c>
      <c r="L82" s="26" t="s">
        <v>97</v>
      </c>
      <c r="M82" s="23" t="s">
        <v>15</v>
      </c>
      <c r="N82" s="23" t="s">
        <v>15</v>
      </c>
      <c r="O82" s="24">
        <v>5</v>
      </c>
      <c r="P82" s="25">
        <v>10</v>
      </c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</row>
    <row r="83" spans="1:29" ht="13">
      <c r="A83" s="6" t="s">
        <v>158</v>
      </c>
      <c r="B83" s="4" t="str">
        <f t="shared" si="0"/>
        <v>100..1000.by.within.desc</v>
      </c>
      <c r="C83" s="4"/>
      <c r="D83" s="4">
        <v>82</v>
      </c>
      <c r="E83" s="6">
        <v>100</v>
      </c>
      <c r="F83" s="6">
        <v>1000</v>
      </c>
      <c r="G83" s="6" t="s">
        <v>19</v>
      </c>
      <c r="H83" s="6" t="s">
        <v>11</v>
      </c>
      <c r="I83" s="7" t="s">
        <v>147</v>
      </c>
      <c r="J83" s="23" t="s">
        <v>75</v>
      </c>
      <c r="K83" s="23" t="s">
        <v>53</v>
      </c>
      <c r="L83" s="26" t="s">
        <v>97</v>
      </c>
      <c r="M83" s="23" t="s">
        <v>15</v>
      </c>
      <c r="N83" s="23" t="s">
        <v>15</v>
      </c>
      <c r="O83" s="24">
        <v>5</v>
      </c>
      <c r="P83" s="25">
        <v>30</v>
      </c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</row>
    <row r="84" spans="1:29" ht="13">
      <c r="A84" s="6" t="s">
        <v>159</v>
      </c>
      <c r="B84" s="4" t="str">
        <f t="shared" si="0"/>
        <v>100..1000.by.100.desc</v>
      </c>
      <c r="C84" s="4"/>
      <c r="D84" s="4">
        <v>83</v>
      </c>
      <c r="E84" s="6">
        <v>100</v>
      </c>
      <c r="F84" s="6">
        <v>1000</v>
      </c>
      <c r="G84" s="6">
        <v>100</v>
      </c>
      <c r="H84" s="6" t="s">
        <v>11</v>
      </c>
      <c r="I84" s="7" t="s">
        <v>147</v>
      </c>
      <c r="J84" s="23" t="s">
        <v>72</v>
      </c>
      <c r="K84" s="23" t="s">
        <v>13</v>
      </c>
      <c r="L84" s="26" t="s">
        <v>97</v>
      </c>
      <c r="M84" s="23" t="s">
        <v>15</v>
      </c>
      <c r="N84" s="23" t="s">
        <v>15</v>
      </c>
      <c r="O84" s="24">
        <v>5</v>
      </c>
      <c r="P84" s="25">
        <v>10</v>
      </c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</row>
    <row r="85" spans="1:29" ht="13">
      <c r="A85" s="6" t="s">
        <v>160</v>
      </c>
      <c r="B85" s="4" t="str">
        <f t="shared" si="0"/>
        <v>100..1000.by.within.desc</v>
      </c>
      <c r="C85" s="4"/>
      <c r="D85" s="4">
        <v>84</v>
      </c>
      <c r="E85" s="6">
        <v>100</v>
      </c>
      <c r="F85" s="6">
        <v>1000</v>
      </c>
      <c r="G85" s="6" t="s">
        <v>19</v>
      </c>
      <c r="H85" s="6" t="s">
        <v>11</v>
      </c>
      <c r="I85" s="7" t="s">
        <v>147</v>
      </c>
      <c r="J85" s="23" t="s">
        <v>72</v>
      </c>
      <c r="K85" s="23" t="s">
        <v>13</v>
      </c>
      <c r="L85" s="26" t="s">
        <v>97</v>
      </c>
      <c r="M85" s="23" t="s">
        <v>15</v>
      </c>
      <c r="N85" s="23" t="s">
        <v>15</v>
      </c>
      <c r="O85" s="24">
        <v>5</v>
      </c>
      <c r="P85" s="25">
        <v>30</v>
      </c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</row>
    <row r="86" spans="1:29" ht="13">
      <c r="A86" s="6" t="s">
        <v>161</v>
      </c>
      <c r="B86" s="4" t="str">
        <f t="shared" si="0"/>
        <v>100..1000.by.100.desc</v>
      </c>
      <c r="C86" s="4"/>
      <c r="D86" s="4">
        <v>85</v>
      </c>
      <c r="E86" s="6">
        <v>100</v>
      </c>
      <c r="F86" s="6">
        <v>1000</v>
      </c>
      <c r="G86" s="6">
        <v>100</v>
      </c>
      <c r="H86" s="6" t="s">
        <v>11</v>
      </c>
      <c r="I86" s="7" t="s">
        <v>147</v>
      </c>
      <c r="J86" s="23" t="s">
        <v>75</v>
      </c>
      <c r="K86" s="23" t="s">
        <v>13</v>
      </c>
      <c r="L86" s="26" t="s">
        <v>97</v>
      </c>
      <c r="M86" s="23" t="s">
        <v>15</v>
      </c>
      <c r="N86" s="23" t="s">
        <v>15</v>
      </c>
      <c r="O86" s="24">
        <v>5</v>
      </c>
      <c r="P86" s="25">
        <v>10</v>
      </c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</row>
    <row r="87" spans="1:29" ht="13">
      <c r="A87" s="6" t="s">
        <v>162</v>
      </c>
      <c r="B87" s="4" t="str">
        <f t="shared" si="0"/>
        <v>100..1000.by.within.desc</v>
      </c>
      <c r="C87" s="4"/>
      <c r="D87" s="4">
        <v>86</v>
      </c>
      <c r="E87" s="6">
        <v>100</v>
      </c>
      <c r="F87" s="6">
        <v>1000</v>
      </c>
      <c r="G87" s="6" t="s">
        <v>19</v>
      </c>
      <c r="H87" s="6" t="s">
        <v>11</v>
      </c>
      <c r="I87" s="7" t="s">
        <v>147</v>
      </c>
      <c r="J87" s="23" t="s">
        <v>75</v>
      </c>
      <c r="K87" s="23" t="s">
        <v>13</v>
      </c>
      <c r="L87" s="26" t="s">
        <v>97</v>
      </c>
      <c r="M87" s="23" t="s">
        <v>15</v>
      </c>
      <c r="N87" s="23" t="s">
        <v>15</v>
      </c>
      <c r="O87" s="24">
        <v>5</v>
      </c>
      <c r="P87" s="25">
        <v>30</v>
      </c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</row>
    <row r="88" spans="1:29" ht="13">
      <c r="A88" s="6" t="s">
        <v>163</v>
      </c>
      <c r="B88" s="4" t="str">
        <f t="shared" si="0"/>
        <v>100..1000.by.100.rand</v>
      </c>
      <c r="C88" s="4"/>
      <c r="D88" s="4">
        <v>87</v>
      </c>
      <c r="E88" s="6">
        <v>100</v>
      </c>
      <c r="F88" s="6">
        <v>1000</v>
      </c>
      <c r="G88" s="6">
        <v>100</v>
      </c>
      <c r="H88" s="6" t="s">
        <v>11</v>
      </c>
      <c r="I88" s="7" t="s">
        <v>147</v>
      </c>
      <c r="J88" s="23" t="s">
        <v>72</v>
      </c>
      <c r="K88" s="23" t="s">
        <v>53</v>
      </c>
      <c r="L88" s="23" t="s">
        <v>17</v>
      </c>
      <c r="M88" s="23" t="s">
        <v>15</v>
      </c>
      <c r="N88" s="23" t="s">
        <v>15</v>
      </c>
      <c r="O88" s="24">
        <v>5</v>
      </c>
      <c r="P88" s="25">
        <v>30</v>
      </c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</row>
    <row r="89" spans="1:29" ht="13">
      <c r="A89" s="6" t="s">
        <v>164</v>
      </c>
      <c r="B89" s="4" t="str">
        <f t="shared" si="0"/>
        <v>100..1000.by.within.rand</v>
      </c>
      <c r="C89" s="4"/>
      <c r="D89" s="4">
        <v>88</v>
      </c>
      <c r="E89" s="6">
        <v>100</v>
      </c>
      <c r="F89" s="6">
        <v>1000</v>
      </c>
      <c r="G89" s="6" t="s">
        <v>19</v>
      </c>
      <c r="H89" s="6" t="s">
        <v>11</v>
      </c>
      <c r="I89" s="7" t="s">
        <v>147</v>
      </c>
      <c r="J89" s="23" t="s">
        <v>72</v>
      </c>
      <c r="K89" s="23" t="s">
        <v>53</v>
      </c>
      <c r="L89" s="23" t="s">
        <v>17</v>
      </c>
      <c r="M89" s="23" t="s">
        <v>15</v>
      </c>
      <c r="N89" s="23" t="s">
        <v>15</v>
      </c>
      <c r="O89" s="24">
        <v>5</v>
      </c>
      <c r="P89" s="25">
        <v>30</v>
      </c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</row>
    <row r="90" spans="1:29" ht="13">
      <c r="A90" s="6" t="s">
        <v>165</v>
      </c>
      <c r="B90" s="4" t="str">
        <f t="shared" si="0"/>
        <v>100..1000.by.100.rand</v>
      </c>
      <c r="C90" s="4"/>
      <c r="D90" s="4">
        <v>89</v>
      </c>
      <c r="E90" s="6">
        <v>100</v>
      </c>
      <c r="F90" s="6">
        <v>1000</v>
      </c>
      <c r="G90" s="6">
        <v>100</v>
      </c>
      <c r="H90" s="6" t="s">
        <v>11</v>
      </c>
      <c r="I90" s="7" t="s">
        <v>147</v>
      </c>
      <c r="J90" s="23" t="s">
        <v>75</v>
      </c>
      <c r="K90" s="23" t="s">
        <v>53</v>
      </c>
      <c r="L90" s="23" t="s">
        <v>17</v>
      </c>
      <c r="M90" s="23" t="s">
        <v>15</v>
      </c>
      <c r="N90" s="23" t="s">
        <v>15</v>
      </c>
      <c r="O90" s="24">
        <v>5</v>
      </c>
      <c r="P90" s="25">
        <v>30</v>
      </c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</row>
    <row r="91" spans="1:29" ht="13">
      <c r="A91" s="6" t="s">
        <v>166</v>
      </c>
      <c r="B91" s="4" t="str">
        <f t="shared" si="0"/>
        <v>100..1000.by.within.rand</v>
      </c>
      <c r="C91" s="4"/>
      <c r="D91" s="4">
        <v>90</v>
      </c>
      <c r="E91" s="6">
        <v>100</v>
      </c>
      <c r="F91" s="6">
        <v>1000</v>
      </c>
      <c r="G91" s="6" t="s">
        <v>19</v>
      </c>
      <c r="H91" s="6" t="s">
        <v>11</v>
      </c>
      <c r="I91" s="7" t="s">
        <v>147</v>
      </c>
      <c r="J91" s="23" t="s">
        <v>75</v>
      </c>
      <c r="K91" s="23" t="s">
        <v>53</v>
      </c>
      <c r="L91" s="23" t="s">
        <v>17</v>
      </c>
      <c r="M91" s="23" t="s">
        <v>15</v>
      </c>
      <c r="N91" s="23" t="s">
        <v>15</v>
      </c>
      <c r="O91" s="24">
        <v>5</v>
      </c>
      <c r="P91" s="25">
        <v>30</v>
      </c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</row>
    <row r="92" spans="1:29" ht="13">
      <c r="A92" s="6" t="s">
        <v>167</v>
      </c>
      <c r="B92" s="4" t="str">
        <f t="shared" si="0"/>
        <v>100..1000.by.100.rand</v>
      </c>
      <c r="C92" s="4"/>
      <c r="D92" s="4">
        <v>91</v>
      </c>
      <c r="E92" s="6">
        <v>100</v>
      </c>
      <c r="F92" s="6">
        <v>1000</v>
      </c>
      <c r="G92" s="6">
        <v>100</v>
      </c>
      <c r="H92" s="6" t="s">
        <v>11</v>
      </c>
      <c r="I92" s="7" t="s">
        <v>147</v>
      </c>
      <c r="J92" s="23" t="s">
        <v>72</v>
      </c>
      <c r="K92" s="23" t="s">
        <v>13</v>
      </c>
      <c r="L92" s="23" t="s">
        <v>17</v>
      </c>
      <c r="M92" s="23" t="s">
        <v>15</v>
      </c>
      <c r="N92" s="23" t="s">
        <v>15</v>
      </c>
      <c r="O92" s="24">
        <v>5</v>
      </c>
      <c r="P92" s="25">
        <v>30</v>
      </c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</row>
    <row r="93" spans="1:29" ht="13">
      <c r="A93" s="6" t="s">
        <v>168</v>
      </c>
      <c r="B93" s="4" t="str">
        <f t="shared" si="0"/>
        <v>100..1000.by.within.rand</v>
      </c>
      <c r="C93" s="4"/>
      <c r="D93" s="4">
        <v>92</v>
      </c>
      <c r="E93" s="6">
        <v>100</v>
      </c>
      <c r="F93" s="6">
        <v>1000</v>
      </c>
      <c r="G93" s="6" t="s">
        <v>19</v>
      </c>
      <c r="H93" s="6" t="s">
        <v>11</v>
      </c>
      <c r="I93" s="7" t="s">
        <v>147</v>
      </c>
      <c r="J93" s="23" t="s">
        <v>72</v>
      </c>
      <c r="K93" s="23" t="s">
        <v>13</v>
      </c>
      <c r="L93" s="23" t="s">
        <v>17</v>
      </c>
      <c r="M93" s="23" t="s">
        <v>15</v>
      </c>
      <c r="N93" s="23" t="s">
        <v>15</v>
      </c>
      <c r="O93" s="24">
        <v>5</v>
      </c>
      <c r="P93" s="25">
        <v>30</v>
      </c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</row>
    <row r="94" spans="1:29" ht="13">
      <c r="A94" s="6" t="s">
        <v>169</v>
      </c>
      <c r="B94" s="4" t="str">
        <f t="shared" si="0"/>
        <v>100..1000.by.100.rand</v>
      </c>
      <c r="C94" s="4"/>
      <c r="D94" s="4">
        <v>93</v>
      </c>
      <c r="E94" s="6">
        <v>100</v>
      </c>
      <c r="F94" s="6">
        <v>1000</v>
      </c>
      <c r="G94" s="6">
        <v>100</v>
      </c>
      <c r="H94" s="6" t="s">
        <v>11</v>
      </c>
      <c r="I94" s="7" t="s">
        <v>147</v>
      </c>
      <c r="J94" s="23" t="s">
        <v>75</v>
      </c>
      <c r="K94" s="23" t="s">
        <v>13</v>
      </c>
      <c r="L94" s="23" t="s">
        <v>17</v>
      </c>
      <c r="M94" s="23" t="s">
        <v>15</v>
      </c>
      <c r="N94" s="23" t="s">
        <v>15</v>
      </c>
      <c r="O94" s="24">
        <v>5</v>
      </c>
      <c r="P94" s="25">
        <v>30</v>
      </c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</row>
    <row r="95" spans="1:29" ht="13">
      <c r="A95" s="6" t="s">
        <v>170</v>
      </c>
      <c r="B95" s="4" t="str">
        <f t="shared" si="0"/>
        <v>100..1000.by.within.rand</v>
      </c>
      <c r="C95" s="4"/>
      <c r="D95" s="4">
        <v>94</v>
      </c>
      <c r="E95" s="6">
        <v>100</v>
      </c>
      <c r="F95" s="6">
        <v>1000</v>
      </c>
      <c r="G95" s="6" t="s">
        <v>19</v>
      </c>
      <c r="H95" s="6" t="s">
        <v>11</v>
      </c>
      <c r="I95" s="7" t="s">
        <v>147</v>
      </c>
      <c r="J95" s="23" t="s">
        <v>75</v>
      </c>
      <c r="K95" s="23" t="s">
        <v>13</v>
      </c>
      <c r="L95" s="23" t="s">
        <v>17</v>
      </c>
      <c r="M95" s="23" t="s">
        <v>15</v>
      </c>
      <c r="N95" s="23" t="s">
        <v>15</v>
      </c>
      <c r="O95" s="24">
        <v>5</v>
      </c>
      <c r="P95" s="25">
        <v>30</v>
      </c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</row>
    <row r="96" spans="1:29" ht="13">
      <c r="J96" s="21"/>
      <c r="K96" s="21"/>
      <c r="L96" s="21"/>
      <c r="M96" s="21"/>
      <c r="N96" s="21"/>
      <c r="O96" s="24"/>
      <c r="P96" s="24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</row>
    <row r="97" spans="10:29" ht="13">
      <c r="J97" s="21"/>
      <c r="K97" s="21"/>
      <c r="L97" s="21"/>
      <c r="M97" s="21"/>
      <c r="N97" s="21"/>
      <c r="O97" s="24"/>
      <c r="P97" s="24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spans="10:29" ht="13">
      <c r="J98" s="21"/>
      <c r="K98" s="21"/>
      <c r="L98" s="21"/>
      <c r="M98" s="21"/>
      <c r="N98" s="21"/>
      <c r="O98" s="24"/>
      <c r="P98" s="24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spans="10:29" ht="13">
      <c r="J99" s="21"/>
      <c r="K99" s="21"/>
      <c r="L99" s="21"/>
      <c r="M99" s="21"/>
      <c r="N99" s="21"/>
      <c r="O99" s="24"/>
      <c r="P99" s="24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spans="10:29" ht="13">
      <c r="J100" s="21"/>
      <c r="K100" s="21"/>
      <c r="L100" s="21"/>
      <c r="M100" s="21"/>
      <c r="N100" s="21"/>
      <c r="O100" s="24"/>
      <c r="P100" s="24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spans="10:29" ht="13">
      <c r="J101" s="21"/>
      <c r="K101" s="21"/>
      <c r="L101" s="21"/>
      <c r="M101" s="21"/>
      <c r="N101" s="21"/>
      <c r="O101" s="24"/>
      <c r="P101" s="24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</row>
    <row r="102" spans="10:29" ht="13">
      <c r="J102" s="21"/>
      <c r="K102" s="21"/>
      <c r="L102" s="21"/>
      <c r="M102" s="21"/>
      <c r="N102" s="21"/>
      <c r="O102" s="24"/>
      <c r="P102" s="24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spans="10:29" ht="13">
      <c r="J103" s="21"/>
      <c r="K103" s="21"/>
      <c r="L103" s="21"/>
      <c r="M103" s="21"/>
      <c r="N103" s="21"/>
      <c r="O103" s="24"/>
      <c r="P103" s="24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</row>
    <row r="104" spans="10:29" ht="13">
      <c r="J104" s="21"/>
      <c r="K104" s="21"/>
      <c r="L104" s="21"/>
      <c r="M104" s="21"/>
      <c r="N104" s="21"/>
      <c r="O104" s="24"/>
      <c r="P104" s="24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</row>
    <row r="105" spans="10:29" ht="13">
      <c r="J105" s="21"/>
      <c r="K105" s="21"/>
      <c r="L105" s="21"/>
      <c r="M105" s="21"/>
      <c r="N105" s="21"/>
      <c r="O105" s="24"/>
      <c r="P105" s="24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</row>
    <row r="106" spans="10:29" ht="13">
      <c r="J106" s="21"/>
      <c r="K106" s="21"/>
      <c r="L106" s="21"/>
      <c r="M106" s="21"/>
      <c r="N106" s="21"/>
      <c r="O106" s="24"/>
      <c r="P106" s="24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</row>
    <row r="107" spans="10:29" ht="13">
      <c r="J107" s="21"/>
      <c r="K107" s="21"/>
      <c r="L107" s="21"/>
      <c r="M107" s="21"/>
      <c r="N107" s="21"/>
      <c r="O107" s="24"/>
      <c r="P107" s="24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</row>
    <row r="108" spans="10:29" ht="13">
      <c r="J108" s="21"/>
      <c r="K108" s="21"/>
      <c r="L108" s="21"/>
      <c r="M108" s="21"/>
      <c r="N108" s="21"/>
      <c r="O108" s="24"/>
      <c r="P108" s="24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</row>
    <row r="109" spans="10:29" ht="13">
      <c r="J109" s="21"/>
      <c r="K109" s="21"/>
      <c r="L109" s="21"/>
      <c r="M109" s="21"/>
      <c r="N109" s="21"/>
      <c r="O109" s="24"/>
      <c r="P109" s="24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</row>
    <row r="110" spans="10:29" ht="13">
      <c r="J110" s="21"/>
      <c r="K110" s="21"/>
      <c r="L110" s="21"/>
      <c r="M110" s="21"/>
      <c r="N110" s="21"/>
      <c r="O110" s="24"/>
      <c r="P110" s="24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</row>
    <row r="111" spans="10:29" ht="13">
      <c r="J111" s="21"/>
      <c r="K111" s="21"/>
      <c r="L111" s="21"/>
      <c r="M111" s="21"/>
      <c r="N111" s="21"/>
      <c r="O111" s="24"/>
      <c r="P111" s="24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</row>
    <row r="112" spans="10:29" ht="13">
      <c r="J112" s="21"/>
      <c r="K112" s="21"/>
      <c r="L112" s="21"/>
      <c r="M112" s="21"/>
      <c r="N112" s="21"/>
      <c r="O112" s="24"/>
      <c r="P112" s="24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</row>
    <row r="113" spans="10:29" ht="13">
      <c r="J113" s="21"/>
      <c r="K113" s="21"/>
      <c r="L113" s="21"/>
      <c r="M113" s="21"/>
      <c r="N113" s="21"/>
      <c r="O113" s="24"/>
      <c r="P113" s="24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</row>
    <row r="114" spans="10:29" ht="13">
      <c r="J114" s="21"/>
      <c r="K114" s="21"/>
      <c r="L114" s="21"/>
      <c r="M114" s="21"/>
      <c r="N114" s="21"/>
      <c r="O114" s="24"/>
      <c r="P114" s="24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</row>
    <row r="115" spans="10:29" ht="13">
      <c r="J115" s="21"/>
      <c r="K115" s="21"/>
      <c r="L115" s="21"/>
      <c r="M115" s="21"/>
      <c r="N115" s="21"/>
      <c r="O115" s="24"/>
      <c r="P115" s="24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</row>
    <row r="116" spans="10:29" ht="13">
      <c r="J116" s="21"/>
      <c r="K116" s="21"/>
      <c r="L116" s="21"/>
      <c r="M116" s="21"/>
      <c r="N116" s="21"/>
      <c r="O116" s="24"/>
      <c r="P116" s="24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</row>
    <row r="117" spans="10:29" ht="13">
      <c r="J117" s="21"/>
      <c r="K117" s="21"/>
      <c r="L117" s="21"/>
      <c r="M117" s="21"/>
      <c r="N117" s="21"/>
      <c r="O117" s="24"/>
      <c r="P117" s="24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</row>
    <row r="118" spans="10:29" ht="13">
      <c r="J118" s="21"/>
      <c r="K118" s="21"/>
      <c r="L118" s="21"/>
      <c r="M118" s="21"/>
      <c r="N118" s="21"/>
      <c r="O118" s="24"/>
      <c r="P118" s="24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</row>
    <row r="119" spans="10:29" ht="13">
      <c r="J119" s="21"/>
      <c r="K119" s="21"/>
      <c r="L119" s="21"/>
      <c r="M119" s="21"/>
      <c r="N119" s="21"/>
      <c r="O119" s="24"/>
      <c r="P119" s="24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</row>
    <row r="120" spans="10:29" ht="13">
      <c r="J120" s="21"/>
      <c r="K120" s="21"/>
      <c r="L120" s="21"/>
      <c r="M120" s="21"/>
      <c r="N120" s="21"/>
      <c r="O120" s="24"/>
      <c r="P120" s="24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</row>
    <row r="121" spans="10:29" ht="13">
      <c r="J121" s="21"/>
      <c r="K121" s="21"/>
      <c r="L121" s="21"/>
      <c r="M121" s="21"/>
      <c r="N121" s="21"/>
      <c r="O121" s="24"/>
      <c r="P121" s="24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</row>
    <row r="122" spans="10:29" ht="13">
      <c r="J122" s="21"/>
      <c r="K122" s="21"/>
      <c r="L122" s="21"/>
      <c r="M122" s="21"/>
      <c r="N122" s="21"/>
      <c r="O122" s="24"/>
      <c r="P122" s="24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 spans="10:29" ht="13">
      <c r="J123" s="21"/>
      <c r="K123" s="21"/>
      <c r="L123" s="21"/>
      <c r="M123" s="21"/>
      <c r="N123" s="21"/>
      <c r="O123" s="24"/>
      <c r="P123" s="24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 spans="10:29" ht="13">
      <c r="J124" s="21"/>
      <c r="K124" s="21"/>
      <c r="L124" s="21"/>
      <c r="M124" s="21"/>
      <c r="N124" s="21"/>
      <c r="O124" s="24"/>
      <c r="P124" s="24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</row>
    <row r="125" spans="10:29" ht="13">
      <c r="J125" s="21"/>
      <c r="K125" s="21"/>
      <c r="L125" s="21"/>
      <c r="M125" s="21"/>
      <c r="N125" s="21"/>
      <c r="O125" s="24"/>
      <c r="P125" s="24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</row>
    <row r="126" spans="10:29" ht="13">
      <c r="J126" s="21"/>
      <c r="K126" s="21"/>
      <c r="L126" s="21"/>
      <c r="M126" s="21"/>
      <c r="N126" s="21"/>
      <c r="O126" s="24"/>
      <c r="P126" s="24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</row>
    <row r="127" spans="10:29" ht="13">
      <c r="J127" s="21"/>
      <c r="K127" s="21"/>
      <c r="L127" s="21"/>
      <c r="M127" s="21"/>
      <c r="N127" s="21"/>
      <c r="O127" s="24"/>
      <c r="P127" s="24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</row>
    <row r="128" spans="10:29" ht="13">
      <c r="J128" s="21"/>
      <c r="K128" s="21"/>
      <c r="L128" s="21"/>
      <c r="M128" s="21"/>
      <c r="N128" s="21"/>
      <c r="O128" s="24"/>
      <c r="P128" s="24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</row>
    <row r="129" spans="10:29" ht="13">
      <c r="J129" s="21"/>
      <c r="K129" s="21"/>
      <c r="L129" s="21"/>
      <c r="M129" s="21"/>
      <c r="N129" s="21"/>
      <c r="O129" s="24"/>
      <c r="P129" s="24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</row>
    <row r="130" spans="10:29" ht="13">
      <c r="J130" s="21"/>
      <c r="K130" s="21"/>
      <c r="L130" s="21"/>
      <c r="M130" s="21"/>
      <c r="N130" s="21"/>
      <c r="O130" s="24"/>
      <c r="P130" s="24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</row>
    <row r="131" spans="10:29" ht="13">
      <c r="J131" s="21"/>
      <c r="K131" s="21"/>
      <c r="L131" s="21"/>
      <c r="M131" s="21"/>
      <c r="N131" s="21"/>
      <c r="O131" s="24"/>
      <c r="P131" s="24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</row>
    <row r="132" spans="10:29" ht="13">
      <c r="J132" s="21"/>
      <c r="K132" s="21"/>
      <c r="L132" s="21"/>
      <c r="M132" s="21"/>
      <c r="N132" s="21"/>
      <c r="O132" s="24"/>
      <c r="P132" s="24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</row>
    <row r="133" spans="10:29" ht="13">
      <c r="J133" s="21"/>
      <c r="K133" s="21"/>
      <c r="L133" s="21"/>
      <c r="M133" s="21"/>
      <c r="N133" s="21"/>
      <c r="O133" s="24"/>
      <c r="P133" s="24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4" spans="10:29" ht="13">
      <c r="J134" s="21"/>
      <c r="K134" s="21"/>
      <c r="L134" s="21"/>
      <c r="M134" s="21"/>
      <c r="N134" s="21"/>
      <c r="O134" s="24"/>
      <c r="P134" s="24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</row>
    <row r="135" spans="10:29" ht="13">
      <c r="J135" s="21"/>
      <c r="K135" s="21"/>
      <c r="L135" s="21"/>
      <c r="M135" s="21"/>
      <c r="N135" s="21"/>
      <c r="O135" s="24"/>
      <c r="P135" s="24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 spans="10:29" ht="13">
      <c r="J136" s="21"/>
      <c r="K136" s="21"/>
      <c r="L136" s="21"/>
      <c r="M136" s="21"/>
      <c r="N136" s="21"/>
      <c r="O136" s="24"/>
      <c r="P136" s="24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  <row r="137" spans="10:29" ht="13">
      <c r="J137" s="21"/>
      <c r="K137" s="21"/>
      <c r="L137" s="21"/>
      <c r="M137" s="21"/>
      <c r="N137" s="21"/>
      <c r="O137" s="24"/>
      <c r="P137" s="24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</row>
    <row r="138" spans="10:29" ht="13">
      <c r="J138" s="21"/>
      <c r="K138" s="21"/>
      <c r="L138" s="21"/>
      <c r="M138" s="21"/>
      <c r="N138" s="21"/>
      <c r="O138" s="24"/>
      <c r="P138" s="24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</row>
    <row r="139" spans="10:29" ht="13">
      <c r="J139" s="21"/>
      <c r="K139" s="21"/>
      <c r="L139" s="21"/>
      <c r="M139" s="21"/>
      <c r="N139" s="21"/>
      <c r="O139" s="24"/>
      <c r="P139" s="24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 spans="10:29" ht="13">
      <c r="J140" s="21"/>
      <c r="K140" s="21"/>
      <c r="L140" s="21"/>
      <c r="M140" s="21"/>
      <c r="N140" s="21"/>
      <c r="O140" s="24"/>
      <c r="P140" s="24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1" spans="10:29" ht="13">
      <c r="J141" s="21"/>
      <c r="K141" s="21"/>
      <c r="L141" s="21"/>
      <c r="M141" s="21"/>
      <c r="N141" s="21"/>
      <c r="O141" s="24"/>
      <c r="P141" s="24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2" spans="10:29" ht="13">
      <c r="J142" s="21"/>
      <c r="K142" s="21"/>
      <c r="L142" s="21"/>
      <c r="M142" s="21"/>
      <c r="N142" s="21"/>
      <c r="O142" s="24"/>
      <c r="P142" s="24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</row>
    <row r="143" spans="10:29" ht="13">
      <c r="J143" s="21"/>
      <c r="K143" s="21"/>
      <c r="L143" s="21"/>
      <c r="M143" s="21"/>
      <c r="N143" s="21"/>
      <c r="O143" s="24"/>
      <c r="P143" s="24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 spans="10:29" ht="13">
      <c r="J144" s="21"/>
      <c r="K144" s="21"/>
      <c r="L144" s="21"/>
      <c r="M144" s="21"/>
      <c r="N144" s="21"/>
      <c r="O144" s="24"/>
      <c r="P144" s="24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</row>
    <row r="145" spans="10:29" ht="13">
      <c r="J145" s="21"/>
      <c r="K145" s="21"/>
      <c r="L145" s="21"/>
      <c r="M145" s="21"/>
      <c r="N145" s="21"/>
      <c r="O145" s="24"/>
      <c r="P145" s="24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6" spans="10:29" ht="13">
      <c r="J146" s="21"/>
      <c r="K146" s="21"/>
      <c r="L146" s="21"/>
      <c r="M146" s="21"/>
      <c r="N146" s="21"/>
      <c r="O146" s="24"/>
      <c r="P146" s="24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</row>
    <row r="147" spans="10:29" ht="13">
      <c r="J147" s="21"/>
      <c r="K147" s="21"/>
      <c r="L147" s="21"/>
      <c r="M147" s="21"/>
      <c r="N147" s="21"/>
      <c r="O147" s="24"/>
      <c r="P147" s="24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</row>
    <row r="148" spans="10:29" ht="13">
      <c r="J148" s="21"/>
      <c r="K148" s="21"/>
      <c r="L148" s="21"/>
      <c r="M148" s="21"/>
      <c r="N148" s="21"/>
      <c r="O148" s="24"/>
      <c r="P148" s="24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</row>
    <row r="149" spans="10:29" ht="13">
      <c r="J149" s="21"/>
      <c r="K149" s="21"/>
      <c r="L149" s="21"/>
      <c r="M149" s="21"/>
      <c r="N149" s="21"/>
      <c r="O149" s="24"/>
      <c r="P149" s="24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</row>
    <row r="150" spans="10:29" ht="13">
      <c r="J150" s="21"/>
      <c r="K150" s="21"/>
      <c r="L150" s="21"/>
      <c r="M150" s="21"/>
      <c r="N150" s="21"/>
      <c r="O150" s="24"/>
      <c r="P150" s="24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</row>
    <row r="151" spans="10:29" ht="13">
      <c r="J151" s="21"/>
      <c r="K151" s="21"/>
      <c r="L151" s="21"/>
      <c r="M151" s="21"/>
      <c r="N151" s="21"/>
      <c r="O151" s="24"/>
      <c r="P151" s="24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</row>
    <row r="152" spans="10:29" ht="13">
      <c r="J152" s="21"/>
      <c r="K152" s="21"/>
      <c r="L152" s="21"/>
      <c r="M152" s="21"/>
      <c r="N152" s="21"/>
      <c r="O152" s="24"/>
      <c r="P152" s="24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</row>
    <row r="153" spans="10:29" ht="13">
      <c r="J153" s="21"/>
      <c r="K153" s="21"/>
      <c r="L153" s="21"/>
      <c r="M153" s="21"/>
      <c r="N153" s="21"/>
      <c r="O153" s="24"/>
      <c r="P153" s="24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</row>
    <row r="154" spans="10:29" ht="13">
      <c r="J154" s="21"/>
      <c r="K154" s="21"/>
      <c r="L154" s="21"/>
      <c r="M154" s="21"/>
      <c r="N154" s="21"/>
      <c r="O154" s="24"/>
      <c r="P154" s="24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</row>
    <row r="155" spans="10:29" ht="13">
      <c r="J155" s="21"/>
      <c r="K155" s="21"/>
      <c r="L155" s="21"/>
      <c r="M155" s="21"/>
      <c r="N155" s="21"/>
      <c r="O155" s="24"/>
      <c r="P155" s="24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</row>
    <row r="156" spans="10:29" ht="13">
      <c r="J156" s="21"/>
      <c r="K156" s="21"/>
      <c r="L156" s="21"/>
      <c r="M156" s="21"/>
      <c r="N156" s="21"/>
      <c r="O156" s="24"/>
      <c r="P156" s="24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</row>
    <row r="157" spans="10:29" ht="13">
      <c r="J157" s="21"/>
      <c r="K157" s="21"/>
      <c r="L157" s="21"/>
      <c r="M157" s="21"/>
      <c r="N157" s="21"/>
      <c r="O157" s="24"/>
      <c r="P157" s="24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</row>
    <row r="158" spans="10:29" ht="13">
      <c r="J158" s="21"/>
      <c r="K158" s="21"/>
      <c r="L158" s="21"/>
      <c r="M158" s="21"/>
      <c r="N158" s="21"/>
      <c r="O158" s="24"/>
      <c r="P158" s="24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</row>
    <row r="159" spans="10:29" ht="13">
      <c r="J159" s="21"/>
      <c r="K159" s="21"/>
      <c r="L159" s="21"/>
      <c r="M159" s="21"/>
      <c r="N159" s="21"/>
      <c r="O159" s="24"/>
      <c r="P159" s="24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</row>
    <row r="160" spans="10:29" ht="13">
      <c r="J160" s="21"/>
      <c r="K160" s="21"/>
      <c r="L160" s="21"/>
      <c r="M160" s="21"/>
      <c r="N160" s="21"/>
      <c r="O160" s="24"/>
      <c r="P160" s="24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</row>
    <row r="161" spans="10:29" ht="13">
      <c r="J161" s="21"/>
      <c r="K161" s="21"/>
      <c r="L161" s="21"/>
      <c r="M161" s="21"/>
      <c r="N161" s="21"/>
      <c r="O161" s="24"/>
      <c r="P161" s="24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</row>
    <row r="162" spans="10:29" ht="13">
      <c r="J162" s="21"/>
      <c r="K162" s="21"/>
      <c r="L162" s="21"/>
      <c r="M162" s="21"/>
      <c r="N162" s="21"/>
      <c r="O162" s="24"/>
      <c r="P162" s="24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</row>
    <row r="163" spans="10:29" ht="13">
      <c r="J163" s="21"/>
      <c r="K163" s="21"/>
      <c r="L163" s="21"/>
      <c r="M163" s="21"/>
      <c r="N163" s="21"/>
      <c r="O163" s="24"/>
      <c r="P163" s="24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</row>
    <row r="164" spans="10:29" ht="13">
      <c r="J164" s="21"/>
      <c r="K164" s="21"/>
      <c r="L164" s="21"/>
      <c r="M164" s="21"/>
      <c r="N164" s="21"/>
      <c r="O164" s="24"/>
      <c r="P164" s="24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</row>
    <row r="165" spans="10:29" ht="13">
      <c r="J165" s="21"/>
      <c r="K165" s="21"/>
      <c r="L165" s="21"/>
      <c r="M165" s="21"/>
      <c r="N165" s="21"/>
      <c r="O165" s="24"/>
      <c r="P165" s="24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</row>
    <row r="166" spans="10:29" ht="13">
      <c r="J166" s="21"/>
      <c r="K166" s="21"/>
      <c r="L166" s="21"/>
      <c r="M166" s="21"/>
      <c r="N166" s="21"/>
      <c r="O166" s="24"/>
      <c r="P166" s="24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</row>
    <row r="167" spans="10:29" ht="13">
      <c r="J167" s="21"/>
      <c r="K167" s="21"/>
      <c r="L167" s="21"/>
      <c r="M167" s="21"/>
      <c r="N167" s="21"/>
      <c r="O167" s="24"/>
      <c r="P167" s="24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</row>
    <row r="168" spans="10:29" ht="13">
      <c r="J168" s="21"/>
      <c r="K168" s="21"/>
      <c r="L168" s="21"/>
      <c r="M168" s="21"/>
      <c r="N168" s="21"/>
      <c r="O168" s="24"/>
      <c r="P168" s="24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</row>
    <row r="169" spans="10:29" ht="13">
      <c r="J169" s="21"/>
      <c r="K169" s="21"/>
      <c r="L169" s="21"/>
      <c r="M169" s="21"/>
      <c r="N169" s="21"/>
      <c r="O169" s="24"/>
      <c r="P169" s="24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</row>
    <row r="170" spans="10:29" ht="13">
      <c r="J170" s="21"/>
      <c r="K170" s="21"/>
      <c r="L170" s="21"/>
      <c r="M170" s="21"/>
      <c r="N170" s="21"/>
      <c r="O170" s="24"/>
      <c r="P170" s="24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</row>
    <row r="171" spans="10:29" ht="13">
      <c r="J171" s="21"/>
      <c r="K171" s="21"/>
      <c r="L171" s="21"/>
      <c r="M171" s="21"/>
      <c r="N171" s="21"/>
      <c r="O171" s="24"/>
      <c r="P171" s="24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</row>
    <row r="172" spans="10:29" ht="13">
      <c r="J172" s="21"/>
      <c r="K172" s="21"/>
      <c r="L172" s="21"/>
      <c r="M172" s="21"/>
      <c r="N172" s="21"/>
      <c r="O172" s="24"/>
      <c r="P172" s="24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</row>
    <row r="173" spans="10:29" ht="13">
      <c r="J173" s="21"/>
      <c r="K173" s="21"/>
      <c r="L173" s="21"/>
      <c r="M173" s="21"/>
      <c r="N173" s="21"/>
      <c r="O173" s="24"/>
      <c r="P173" s="24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</row>
    <row r="174" spans="10:29" ht="13">
      <c r="J174" s="21"/>
      <c r="K174" s="21"/>
      <c r="L174" s="21"/>
      <c r="M174" s="21"/>
      <c r="N174" s="21"/>
      <c r="O174" s="24"/>
      <c r="P174" s="24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</row>
    <row r="175" spans="10:29" ht="13">
      <c r="J175" s="21"/>
      <c r="K175" s="21"/>
      <c r="L175" s="21"/>
      <c r="M175" s="21"/>
      <c r="N175" s="21"/>
      <c r="O175" s="24"/>
      <c r="P175" s="24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</row>
    <row r="176" spans="10:29" ht="13">
      <c r="J176" s="21"/>
      <c r="K176" s="21"/>
      <c r="L176" s="21"/>
      <c r="M176" s="21"/>
      <c r="N176" s="21"/>
      <c r="O176" s="24"/>
      <c r="P176" s="24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</row>
    <row r="177" spans="10:29" ht="13">
      <c r="J177" s="21"/>
      <c r="K177" s="21"/>
      <c r="L177" s="21"/>
      <c r="M177" s="21"/>
      <c r="N177" s="21"/>
      <c r="O177" s="24"/>
      <c r="P177" s="24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</row>
    <row r="178" spans="10:29" ht="13">
      <c r="J178" s="21"/>
      <c r="K178" s="21"/>
      <c r="L178" s="21"/>
      <c r="M178" s="21"/>
      <c r="N178" s="21"/>
      <c r="O178" s="24"/>
      <c r="P178" s="24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</row>
    <row r="179" spans="10:29" ht="13">
      <c r="J179" s="21"/>
      <c r="K179" s="21"/>
      <c r="L179" s="21"/>
      <c r="M179" s="21"/>
      <c r="N179" s="21"/>
      <c r="O179" s="24"/>
      <c r="P179" s="24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</row>
    <row r="180" spans="10:29" ht="13">
      <c r="J180" s="21"/>
      <c r="K180" s="21"/>
      <c r="L180" s="21"/>
      <c r="M180" s="21"/>
      <c r="N180" s="21"/>
      <c r="O180" s="24"/>
      <c r="P180" s="24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</row>
    <row r="181" spans="10:29" ht="13">
      <c r="J181" s="21"/>
      <c r="K181" s="21"/>
      <c r="L181" s="21"/>
      <c r="M181" s="21"/>
      <c r="N181" s="21"/>
      <c r="O181" s="24"/>
      <c r="P181" s="24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</row>
    <row r="182" spans="10:29" ht="13">
      <c r="J182" s="21"/>
      <c r="K182" s="21"/>
      <c r="L182" s="21"/>
      <c r="M182" s="21"/>
      <c r="N182" s="21"/>
      <c r="O182" s="24"/>
      <c r="P182" s="24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</row>
    <row r="183" spans="10:29" ht="13">
      <c r="J183" s="21"/>
      <c r="K183" s="21"/>
      <c r="L183" s="21"/>
      <c r="M183" s="21"/>
      <c r="N183" s="21"/>
      <c r="O183" s="24"/>
      <c r="P183" s="24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</row>
    <row r="184" spans="10:29" ht="13">
      <c r="J184" s="21"/>
      <c r="K184" s="21"/>
      <c r="L184" s="21"/>
      <c r="M184" s="21"/>
      <c r="N184" s="21"/>
      <c r="O184" s="24"/>
      <c r="P184" s="24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</row>
    <row r="185" spans="10:29" ht="13">
      <c r="J185" s="21"/>
      <c r="K185" s="21"/>
      <c r="L185" s="21"/>
      <c r="M185" s="21"/>
      <c r="N185" s="21"/>
      <c r="O185" s="24"/>
      <c r="P185" s="24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</row>
    <row r="186" spans="10:29" ht="13">
      <c r="J186" s="21"/>
      <c r="K186" s="21"/>
      <c r="L186" s="21"/>
      <c r="M186" s="21"/>
      <c r="N186" s="21"/>
      <c r="O186" s="24"/>
      <c r="P186" s="24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</row>
    <row r="187" spans="10:29" ht="13">
      <c r="J187" s="21"/>
      <c r="K187" s="21"/>
      <c r="L187" s="21"/>
      <c r="M187" s="21"/>
      <c r="N187" s="21"/>
      <c r="O187" s="24"/>
      <c r="P187" s="24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</row>
    <row r="188" spans="10:29" ht="13">
      <c r="J188" s="21"/>
      <c r="K188" s="21"/>
      <c r="L188" s="21"/>
      <c r="M188" s="21"/>
      <c r="N188" s="21"/>
      <c r="O188" s="24"/>
      <c r="P188" s="24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</row>
    <row r="189" spans="10:29" ht="13">
      <c r="J189" s="21"/>
      <c r="K189" s="21"/>
      <c r="L189" s="21"/>
      <c r="M189" s="21"/>
      <c r="N189" s="21"/>
      <c r="O189" s="24"/>
      <c r="P189" s="24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</row>
    <row r="190" spans="10:29" ht="13">
      <c r="J190" s="21"/>
      <c r="K190" s="21"/>
      <c r="L190" s="21"/>
      <c r="M190" s="21"/>
      <c r="N190" s="21"/>
      <c r="O190" s="24"/>
      <c r="P190" s="24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</row>
    <row r="191" spans="10:29" ht="13">
      <c r="J191" s="21"/>
      <c r="K191" s="21"/>
      <c r="L191" s="21"/>
      <c r="M191" s="21"/>
      <c r="N191" s="21"/>
      <c r="O191" s="24"/>
      <c r="P191" s="24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</row>
    <row r="192" spans="10:29" ht="13">
      <c r="J192" s="21"/>
      <c r="K192" s="21"/>
      <c r="L192" s="21"/>
      <c r="M192" s="21"/>
      <c r="N192" s="21"/>
      <c r="O192" s="24"/>
      <c r="P192" s="24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</row>
    <row r="193" spans="10:29" ht="13">
      <c r="J193" s="21"/>
      <c r="K193" s="21"/>
      <c r="L193" s="21"/>
      <c r="M193" s="21"/>
      <c r="N193" s="21"/>
      <c r="O193" s="24"/>
      <c r="P193" s="24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</row>
    <row r="194" spans="10:29" ht="13">
      <c r="J194" s="21"/>
      <c r="K194" s="21"/>
      <c r="L194" s="21"/>
      <c r="M194" s="21"/>
      <c r="N194" s="21"/>
      <c r="O194" s="24"/>
      <c r="P194" s="24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</row>
    <row r="195" spans="10:29" ht="13">
      <c r="J195" s="21"/>
      <c r="K195" s="21"/>
      <c r="L195" s="21"/>
      <c r="M195" s="21"/>
      <c r="N195" s="21"/>
      <c r="O195" s="24"/>
      <c r="P195" s="24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</row>
    <row r="196" spans="10:29" ht="13">
      <c r="J196" s="21"/>
      <c r="K196" s="21"/>
      <c r="L196" s="21"/>
      <c r="M196" s="21"/>
      <c r="N196" s="21"/>
      <c r="O196" s="24"/>
      <c r="P196" s="24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</row>
    <row r="197" spans="10:29" ht="13">
      <c r="J197" s="21"/>
      <c r="K197" s="21"/>
      <c r="L197" s="21"/>
      <c r="M197" s="21"/>
      <c r="N197" s="21"/>
      <c r="O197" s="24"/>
      <c r="P197" s="24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</row>
    <row r="198" spans="10:29" ht="13">
      <c r="J198" s="21"/>
      <c r="K198" s="21"/>
      <c r="L198" s="21"/>
      <c r="M198" s="21"/>
      <c r="N198" s="21"/>
      <c r="O198" s="24"/>
      <c r="P198" s="24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</row>
    <row r="199" spans="10:29" ht="13">
      <c r="J199" s="21"/>
      <c r="K199" s="21"/>
      <c r="L199" s="21"/>
      <c r="M199" s="21"/>
      <c r="N199" s="21"/>
      <c r="O199" s="24"/>
      <c r="P199" s="24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</row>
    <row r="200" spans="10:29" ht="13">
      <c r="J200" s="21"/>
      <c r="K200" s="21"/>
      <c r="L200" s="21"/>
      <c r="M200" s="21"/>
      <c r="N200" s="21"/>
      <c r="O200" s="24"/>
      <c r="P200" s="24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</row>
    <row r="201" spans="10:29" ht="13">
      <c r="J201" s="21"/>
      <c r="K201" s="21"/>
      <c r="L201" s="21"/>
      <c r="M201" s="21"/>
      <c r="N201" s="21"/>
      <c r="O201" s="24"/>
      <c r="P201" s="24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</row>
    <row r="202" spans="10:29" ht="13">
      <c r="J202" s="21"/>
      <c r="K202" s="21"/>
      <c r="L202" s="21"/>
      <c r="M202" s="21"/>
      <c r="N202" s="21"/>
      <c r="O202" s="24"/>
      <c r="P202" s="24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</row>
    <row r="203" spans="10:29" ht="13">
      <c r="J203" s="21"/>
      <c r="K203" s="21"/>
      <c r="L203" s="21"/>
      <c r="M203" s="21"/>
      <c r="N203" s="21"/>
      <c r="O203" s="24"/>
      <c r="P203" s="24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</row>
    <row r="204" spans="10:29" ht="13">
      <c r="J204" s="21"/>
      <c r="K204" s="21"/>
      <c r="L204" s="21"/>
      <c r="M204" s="21"/>
      <c r="N204" s="21"/>
      <c r="O204" s="24"/>
      <c r="P204" s="24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</row>
    <row r="205" spans="10:29" ht="13">
      <c r="J205" s="21"/>
      <c r="K205" s="21"/>
      <c r="L205" s="21"/>
      <c r="M205" s="21"/>
      <c r="N205" s="21"/>
      <c r="O205" s="24"/>
      <c r="P205" s="24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</row>
    <row r="206" spans="10:29" ht="13">
      <c r="J206" s="21"/>
      <c r="K206" s="21"/>
      <c r="L206" s="21"/>
      <c r="M206" s="21"/>
      <c r="N206" s="21"/>
      <c r="O206" s="24"/>
      <c r="P206" s="24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</row>
    <row r="207" spans="10:29" ht="13">
      <c r="J207" s="21"/>
      <c r="K207" s="21"/>
      <c r="L207" s="21"/>
      <c r="M207" s="21"/>
      <c r="N207" s="21"/>
      <c r="O207" s="24"/>
      <c r="P207" s="24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</row>
    <row r="208" spans="10:29" ht="13">
      <c r="J208" s="21"/>
      <c r="K208" s="21"/>
      <c r="L208" s="21"/>
      <c r="M208" s="21"/>
      <c r="N208" s="21"/>
      <c r="O208" s="24"/>
      <c r="P208" s="24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</row>
    <row r="209" spans="10:29" ht="13">
      <c r="J209" s="21"/>
      <c r="K209" s="21"/>
      <c r="L209" s="21"/>
      <c r="M209" s="21"/>
      <c r="N209" s="21"/>
      <c r="O209" s="24"/>
      <c r="P209" s="24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</row>
    <row r="210" spans="10:29" ht="13">
      <c r="J210" s="21"/>
      <c r="K210" s="21"/>
      <c r="L210" s="21"/>
      <c r="M210" s="21"/>
      <c r="N210" s="21"/>
      <c r="O210" s="24"/>
      <c r="P210" s="24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</row>
    <row r="211" spans="10:29" ht="13">
      <c r="J211" s="21"/>
      <c r="K211" s="21"/>
      <c r="L211" s="21"/>
      <c r="M211" s="21"/>
      <c r="N211" s="21"/>
      <c r="O211" s="24"/>
      <c r="P211" s="24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</row>
    <row r="212" spans="10:29" ht="13">
      <c r="J212" s="21"/>
      <c r="K212" s="21"/>
      <c r="L212" s="21"/>
      <c r="M212" s="21"/>
      <c r="N212" s="21"/>
      <c r="O212" s="24"/>
      <c r="P212" s="24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</row>
    <row r="213" spans="10:29" ht="13">
      <c r="J213" s="21"/>
      <c r="K213" s="21"/>
      <c r="L213" s="21"/>
      <c r="M213" s="21"/>
      <c r="N213" s="21"/>
      <c r="O213" s="24"/>
      <c r="P213" s="24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</row>
    <row r="214" spans="10:29" ht="13">
      <c r="J214" s="21"/>
      <c r="K214" s="21"/>
      <c r="L214" s="21"/>
      <c r="M214" s="21"/>
      <c r="N214" s="21"/>
      <c r="O214" s="24"/>
      <c r="P214" s="24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</row>
    <row r="215" spans="10:29" ht="13">
      <c r="J215" s="21"/>
      <c r="K215" s="21"/>
      <c r="L215" s="21"/>
      <c r="M215" s="21"/>
      <c r="N215" s="21"/>
      <c r="O215" s="24"/>
      <c r="P215" s="24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</row>
    <row r="216" spans="10:29" ht="13">
      <c r="J216" s="21"/>
      <c r="K216" s="21"/>
      <c r="L216" s="21"/>
      <c r="M216" s="21"/>
      <c r="N216" s="21"/>
      <c r="O216" s="24"/>
      <c r="P216" s="24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</row>
    <row r="217" spans="10:29" ht="13">
      <c r="J217" s="21"/>
      <c r="K217" s="21"/>
      <c r="L217" s="21"/>
      <c r="M217" s="21"/>
      <c r="N217" s="21"/>
      <c r="O217" s="24"/>
      <c r="P217" s="24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</row>
    <row r="218" spans="10:29" ht="13">
      <c r="J218" s="21"/>
      <c r="K218" s="21"/>
      <c r="L218" s="21"/>
      <c r="M218" s="21"/>
      <c r="N218" s="21"/>
      <c r="O218" s="24"/>
      <c r="P218" s="24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</row>
    <row r="219" spans="10:29" ht="13">
      <c r="J219" s="21"/>
      <c r="K219" s="21"/>
      <c r="L219" s="21"/>
      <c r="M219" s="21"/>
      <c r="N219" s="21"/>
      <c r="O219" s="24"/>
      <c r="P219" s="24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</row>
    <row r="220" spans="10:29" ht="13">
      <c r="J220" s="21"/>
      <c r="K220" s="21"/>
      <c r="L220" s="21"/>
      <c r="M220" s="21"/>
      <c r="N220" s="21"/>
      <c r="O220" s="24"/>
      <c r="P220" s="24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</row>
    <row r="221" spans="10:29" ht="13">
      <c r="J221" s="21"/>
      <c r="K221" s="21"/>
      <c r="L221" s="21"/>
      <c r="M221" s="21"/>
      <c r="N221" s="21"/>
      <c r="O221" s="24"/>
      <c r="P221" s="24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</row>
    <row r="222" spans="10:29" ht="13">
      <c r="J222" s="21"/>
      <c r="K222" s="21"/>
      <c r="L222" s="21"/>
      <c r="M222" s="21"/>
      <c r="N222" s="21"/>
      <c r="O222" s="24"/>
      <c r="P222" s="24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</row>
    <row r="223" spans="10:29" ht="13">
      <c r="J223" s="21"/>
      <c r="K223" s="21"/>
      <c r="L223" s="21"/>
      <c r="M223" s="21"/>
      <c r="N223" s="21"/>
      <c r="O223" s="24"/>
      <c r="P223" s="24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</row>
    <row r="224" spans="10:29" ht="13">
      <c r="J224" s="21"/>
      <c r="K224" s="21"/>
      <c r="L224" s="21"/>
      <c r="M224" s="21"/>
      <c r="N224" s="21"/>
      <c r="O224" s="24"/>
      <c r="P224" s="24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</row>
    <row r="225" spans="10:29" ht="13">
      <c r="J225" s="21"/>
      <c r="K225" s="21"/>
      <c r="L225" s="21"/>
      <c r="M225" s="21"/>
      <c r="N225" s="21"/>
      <c r="O225" s="24"/>
      <c r="P225" s="24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</row>
    <row r="226" spans="10:29" ht="13">
      <c r="J226" s="21"/>
      <c r="K226" s="21"/>
      <c r="L226" s="21"/>
      <c r="M226" s="21"/>
      <c r="N226" s="21"/>
      <c r="O226" s="24"/>
      <c r="P226" s="24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</row>
    <row r="227" spans="10:29" ht="13">
      <c r="J227" s="21"/>
      <c r="K227" s="21"/>
      <c r="L227" s="21"/>
      <c r="M227" s="21"/>
      <c r="N227" s="21"/>
      <c r="O227" s="24"/>
      <c r="P227" s="24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</row>
    <row r="228" spans="10:29" ht="13">
      <c r="J228" s="21"/>
      <c r="K228" s="21"/>
      <c r="L228" s="21"/>
      <c r="M228" s="21"/>
      <c r="N228" s="21"/>
      <c r="O228" s="24"/>
      <c r="P228" s="24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</row>
    <row r="229" spans="10:29" ht="13">
      <c r="J229" s="21"/>
      <c r="K229" s="21"/>
      <c r="L229" s="21"/>
      <c r="M229" s="21"/>
      <c r="N229" s="21"/>
      <c r="O229" s="24"/>
      <c r="P229" s="24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</row>
    <row r="230" spans="10:29" ht="13">
      <c r="J230" s="21"/>
      <c r="K230" s="21"/>
      <c r="L230" s="21"/>
      <c r="M230" s="21"/>
      <c r="N230" s="21"/>
      <c r="O230" s="24"/>
      <c r="P230" s="24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</row>
    <row r="231" spans="10:29" ht="13">
      <c r="J231" s="21"/>
      <c r="K231" s="21"/>
      <c r="L231" s="21"/>
      <c r="M231" s="21"/>
      <c r="N231" s="21"/>
      <c r="O231" s="24"/>
      <c r="P231" s="24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</row>
    <row r="232" spans="10:29" ht="13">
      <c r="J232" s="21"/>
      <c r="K232" s="21"/>
      <c r="L232" s="21"/>
      <c r="M232" s="21"/>
      <c r="N232" s="21"/>
      <c r="O232" s="24"/>
      <c r="P232" s="24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</row>
    <row r="233" spans="10:29" ht="13">
      <c r="J233" s="21"/>
      <c r="K233" s="21"/>
      <c r="L233" s="21"/>
      <c r="M233" s="21"/>
      <c r="N233" s="21"/>
      <c r="O233" s="24"/>
      <c r="P233" s="24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</row>
    <row r="234" spans="10:29" ht="13">
      <c r="J234" s="21"/>
      <c r="K234" s="21"/>
      <c r="L234" s="21"/>
      <c r="M234" s="21"/>
      <c r="N234" s="21"/>
      <c r="O234" s="24"/>
      <c r="P234" s="24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</row>
    <row r="235" spans="10:29" ht="13">
      <c r="J235" s="21"/>
      <c r="K235" s="21"/>
      <c r="L235" s="21"/>
      <c r="M235" s="21"/>
      <c r="N235" s="21"/>
      <c r="O235" s="24"/>
      <c r="P235" s="24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</row>
    <row r="236" spans="10:29" ht="13">
      <c r="J236" s="21"/>
      <c r="K236" s="21"/>
      <c r="L236" s="21"/>
      <c r="M236" s="21"/>
      <c r="N236" s="21"/>
      <c r="O236" s="24"/>
      <c r="P236" s="24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</row>
    <row r="237" spans="10:29" ht="13">
      <c r="J237" s="21"/>
      <c r="K237" s="21"/>
      <c r="L237" s="21"/>
      <c r="M237" s="21"/>
      <c r="N237" s="21"/>
      <c r="O237" s="24"/>
      <c r="P237" s="24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</row>
    <row r="238" spans="10:29" ht="13">
      <c r="J238" s="21"/>
      <c r="K238" s="21"/>
      <c r="L238" s="21"/>
      <c r="M238" s="21"/>
      <c r="N238" s="21"/>
      <c r="O238" s="24"/>
      <c r="P238" s="24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</row>
    <row r="239" spans="10:29" ht="13">
      <c r="J239" s="21"/>
      <c r="K239" s="21"/>
      <c r="L239" s="21"/>
      <c r="M239" s="21"/>
      <c r="N239" s="21"/>
      <c r="O239" s="24"/>
      <c r="P239" s="24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</row>
    <row r="240" spans="10:29" ht="13">
      <c r="J240" s="21"/>
      <c r="K240" s="21"/>
      <c r="L240" s="21"/>
      <c r="M240" s="21"/>
      <c r="N240" s="21"/>
      <c r="O240" s="24"/>
      <c r="P240" s="24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</row>
    <row r="241" spans="10:29" ht="13">
      <c r="J241" s="21"/>
      <c r="K241" s="21"/>
      <c r="L241" s="21"/>
      <c r="M241" s="21"/>
      <c r="N241" s="21"/>
      <c r="O241" s="24"/>
      <c r="P241" s="24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</row>
    <row r="242" spans="10:29" ht="13">
      <c r="J242" s="21"/>
      <c r="K242" s="21"/>
      <c r="L242" s="21"/>
      <c r="M242" s="21"/>
      <c r="N242" s="21"/>
      <c r="O242" s="24"/>
      <c r="P242" s="24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</row>
    <row r="243" spans="10:29" ht="13">
      <c r="J243" s="21"/>
      <c r="K243" s="21"/>
      <c r="L243" s="21"/>
      <c r="M243" s="21"/>
      <c r="N243" s="21"/>
      <c r="O243" s="24"/>
      <c r="P243" s="24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</row>
    <row r="244" spans="10:29" ht="13">
      <c r="J244" s="21"/>
      <c r="K244" s="21"/>
      <c r="L244" s="21"/>
      <c r="M244" s="21"/>
      <c r="N244" s="21"/>
      <c r="O244" s="24"/>
      <c r="P244" s="24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</row>
    <row r="245" spans="10:29" ht="13">
      <c r="J245" s="21"/>
      <c r="K245" s="21"/>
      <c r="L245" s="21"/>
      <c r="M245" s="21"/>
      <c r="N245" s="21"/>
      <c r="O245" s="24"/>
      <c r="P245" s="24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</row>
    <row r="246" spans="10:29" ht="13">
      <c r="J246" s="21"/>
      <c r="K246" s="21"/>
      <c r="L246" s="21"/>
      <c r="M246" s="21"/>
      <c r="N246" s="21"/>
      <c r="O246" s="24"/>
      <c r="P246" s="24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</row>
    <row r="247" spans="10:29" ht="13">
      <c r="J247" s="21"/>
      <c r="K247" s="21"/>
      <c r="L247" s="21"/>
      <c r="M247" s="21"/>
      <c r="N247" s="21"/>
      <c r="O247" s="24"/>
      <c r="P247" s="24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</row>
    <row r="248" spans="10:29" ht="13">
      <c r="J248" s="21"/>
      <c r="K248" s="21"/>
      <c r="L248" s="21"/>
      <c r="M248" s="21"/>
      <c r="N248" s="21"/>
      <c r="O248" s="24"/>
      <c r="P248" s="24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</row>
    <row r="249" spans="10:29" ht="13">
      <c r="J249" s="21"/>
      <c r="K249" s="21"/>
      <c r="L249" s="21"/>
      <c r="M249" s="21"/>
      <c r="N249" s="21"/>
      <c r="O249" s="24"/>
      <c r="P249" s="24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</row>
    <row r="250" spans="10:29" ht="13">
      <c r="J250" s="21"/>
      <c r="K250" s="21"/>
      <c r="L250" s="21"/>
      <c r="M250" s="21"/>
      <c r="N250" s="21"/>
      <c r="O250" s="24"/>
      <c r="P250" s="24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</row>
    <row r="251" spans="10:29" ht="13">
      <c r="J251" s="21"/>
      <c r="K251" s="21"/>
      <c r="L251" s="21"/>
      <c r="M251" s="21"/>
      <c r="N251" s="21"/>
      <c r="O251" s="24"/>
      <c r="P251" s="24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</row>
    <row r="252" spans="10:29" ht="13">
      <c r="J252" s="21"/>
      <c r="K252" s="21"/>
      <c r="L252" s="21"/>
      <c r="M252" s="21"/>
      <c r="N252" s="21"/>
      <c r="O252" s="24"/>
      <c r="P252" s="24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</row>
    <row r="253" spans="10:29" ht="13">
      <c r="J253" s="21"/>
      <c r="K253" s="21"/>
      <c r="L253" s="21"/>
      <c r="M253" s="21"/>
      <c r="N253" s="21"/>
      <c r="O253" s="24"/>
      <c r="P253" s="24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</row>
    <row r="254" spans="10:29" ht="13">
      <c r="J254" s="21"/>
      <c r="K254" s="21"/>
      <c r="L254" s="21"/>
      <c r="M254" s="21"/>
      <c r="N254" s="21"/>
      <c r="O254" s="24"/>
      <c r="P254" s="24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</row>
    <row r="255" spans="10:29" ht="13">
      <c r="J255" s="21"/>
      <c r="K255" s="21"/>
      <c r="L255" s="21"/>
      <c r="M255" s="21"/>
      <c r="N255" s="21"/>
      <c r="O255" s="24"/>
      <c r="P255" s="24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</row>
    <row r="256" spans="10:29" ht="13">
      <c r="J256" s="21"/>
      <c r="K256" s="21"/>
      <c r="L256" s="21"/>
      <c r="M256" s="21"/>
      <c r="N256" s="21"/>
      <c r="O256" s="24"/>
      <c r="P256" s="24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</row>
    <row r="257" spans="10:29" ht="13">
      <c r="J257" s="21"/>
      <c r="K257" s="21"/>
      <c r="L257" s="21"/>
      <c r="M257" s="21"/>
      <c r="N257" s="21"/>
      <c r="O257" s="24"/>
      <c r="P257" s="24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</row>
    <row r="258" spans="10:29" ht="13">
      <c r="J258" s="21"/>
      <c r="K258" s="21"/>
      <c r="L258" s="21"/>
      <c r="M258" s="21"/>
      <c r="N258" s="21"/>
      <c r="O258" s="24"/>
      <c r="P258" s="24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</row>
    <row r="259" spans="10:29" ht="13">
      <c r="J259" s="21"/>
      <c r="K259" s="21"/>
      <c r="L259" s="21"/>
      <c r="M259" s="21"/>
      <c r="N259" s="21"/>
      <c r="O259" s="24"/>
      <c r="P259" s="24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</row>
    <row r="260" spans="10:29" ht="13">
      <c r="J260" s="21"/>
      <c r="K260" s="21"/>
      <c r="L260" s="21"/>
      <c r="M260" s="21"/>
      <c r="N260" s="21"/>
      <c r="O260" s="24"/>
      <c r="P260" s="24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</row>
    <row r="261" spans="10:29" ht="13">
      <c r="J261" s="21"/>
      <c r="K261" s="21"/>
      <c r="L261" s="21"/>
      <c r="M261" s="21"/>
      <c r="N261" s="21"/>
      <c r="O261" s="24"/>
      <c r="P261" s="24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</row>
    <row r="262" spans="10:29" ht="13">
      <c r="J262" s="21"/>
      <c r="K262" s="21"/>
      <c r="L262" s="21"/>
      <c r="M262" s="21"/>
      <c r="N262" s="21"/>
      <c r="O262" s="24"/>
      <c r="P262" s="24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</row>
    <row r="263" spans="10:29" ht="13">
      <c r="J263" s="21"/>
      <c r="K263" s="21"/>
      <c r="L263" s="21"/>
      <c r="M263" s="21"/>
      <c r="N263" s="21"/>
      <c r="O263" s="24"/>
      <c r="P263" s="24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</row>
    <row r="264" spans="10:29" ht="13">
      <c r="J264" s="21"/>
      <c r="K264" s="21"/>
      <c r="L264" s="21"/>
      <c r="M264" s="21"/>
      <c r="N264" s="21"/>
      <c r="O264" s="24"/>
      <c r="P264" s="24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</row>
    <row r="265" spans="10:29" ht="13">
      <c r="J265" s="21"/>
      <c r="K265" s="21"/>
      <c r="L265" s="21"/>
      <c r="M265" s="21"/>
      <c r="N265" s="21"/>
      <c r="O265" s="24"/>
      <c r="P265" s="24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</row>
    <row r="266" spans="10:29" ht="13">
      <c r="J266" s="21"/>
      <c r="K266" s="21"/>
      <c r="L266" s="21"/>
      <c r="M266" s="21"/>
      <c r="N266" s="21"/>
      <c r="O266" s="24"/>
      <c r="P266" s="24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</row>
    <row r="267" spans="10:29" ht="13">
      <c r="J267" s="21"/>
      <c r="K267" s="21"/>
      <c r="L267" s="21"/>
      <c r="M267" s="21"/>
      <c r="N267" s="21"/>
      <c r="O267" s="24"/>
      <c r="P267" s="24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</row>
    <row r="268" spans="10:29" ht="13">
      <c r="J268" s="21"/>
      <c r="K268" s="21"/>
      <c r="L268" s="21"/>
      <c r="M268" s="21"/>
      <c r="N268" s="21"/>
      <c r="O268" s="24"/>
      <c r="P268" s="24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</row>
    <row r="269" spans="10:29" ht="13">
      <c r="J269" s="21"/>
      <c r="K269" s="21"/>
      <c r="L269" s="21"/>
      <c r="M269" s="21"/>
      <c r="N269" s="21"/>
      <c r="O269" s="24"/>
      <c r="P269" s="24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</row>
    <row r="270" spans="10:29" ht="13">
      <c r="J270" s="21"/>
      <c r="K270" s="21"/>
      <c r="L270" s="21"/>
      <c r="M270" s="21"/>
      <c r="N270" s="21"/>
      <c r="O270" s="24"/>
      <c r="P270" s="24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</row>
    <row r="271" spans="10:29" ht="13">
      <c r="J271" s="21"/>
      <c r="K271" s="21"/>
      <c r="L271" s="21"/>
      <c r="M271" s="21"/>
      <c r="N271" s="21"/>
      <c r="O271" s="24"/>
      <c r="P271" s="24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</row>
    <row r="272" spans="10:29" ht="13">
      <c r="J272" s="21"/>
      <c r="K272" s="21"/>
      <c r="L272" s="21"/>
      <c r="M272" s="21"/>
      <c r="N272" s="21"/>
      <c r="O272" s="24"/>
      <c r="P272" s="24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</row>
    <row r="273" spans="10:29" ht="13">
      <c r="J273" s="21"/>
      <c r="K273" s="21"/>
      <c r="L273" s="21"/>
      <c r="M273" s="21"/>
      <c r="N273" s="21"/>
      <c r="O273" s="24"/>
      <c r="P273" s="24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</row>
    <row r="274" spans="10:29" ht="13">
      <c r="J274" s="21"/>
      <c r="K274" s="21"/>
      <c r="L274" s="21"/>
      <c r="M274" s="21"/>
      <c r="N274" s="21"/>
      <c r="O274" s="24"/>
      <c r="P274" s="24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</row>
    <row r="275" spans="10:29" ht="13">
      <c r="J275" s="21"/>
      <c r="K275" s="21"/>
      <c r="L275" s="21"/>
      <c r="M275" s="21"/>
      <c r="N275" s="21"/>
      <c r="O275" s="24"/>
      <c r="P275" s="24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</row>
    <row r="276" spans="10:29" ht="13">
      <c r="J276" s="21"/>
      <c r="K276" s="21"/>
      <c r="L276" s="21"/>
      <c r="M276" s="21"/>
      <c r="N276" s="21"/>
      <c r="O276" s="24"/>
      <c r="P276" s="24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</row>
    <row r="277" spans="10:29" ht="13">
      <c r="J277" s="21"/>
      <c r="K277" s="21"/>
      <c r="L277" s="21"/>
      <c r="M277" s="21"/>
      <c r="N277" s="21"/>
      <c r="O277" s="24"/>
      <c r="P277" s="24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</row>
    <row r="278" spans="10:29" ht="13">
      <c r="J278" s="21"/>
      <c r="K278" s="21"/>
      <c r="L278" s="21"/>
      <c r="M278" s="21"/>
      <c r="N278" s="21"/>
      <c r="O278" s="24"/>
      <c r="P278" s="24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</row>
    <row r="279" spans="10:29" ht="13">
      <c r="J279" s="21"/>
      <c r="K279" s="21"/>
      <c r="L279" s="21"/>
      <c r="M279" s="21"/>
      <c r="N279" s="21"/>
      <c r="O279" s="24"/>
      <c r="P279" s="24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</row>
    <row r="280" spans="10:29" ht="13">
      <c r="J280" s="21"/>
      <c r="K280" s="21"/>
      <c r="L280" s="21"/>
      <c r="M280" s="21"/>
      <c r="N280" s="21"/>
      <c r="O280" s="24"/>
      <c r="P280" s="24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</row>
    <row r="281" spans="10:29" ht="13">
      <c r="J281" s="21"/>
      <c r="K281" s="21"/>
      <c r="L281" s="21"/>
      <c r="M281" s="21"/>
      <c r="N281" s="21"/>
      <c r="O281" s="24"/>
      <c r="P281" s="24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</row>
    <row r="282" spans="10:29" ht="13">
      <c r="J282" s="21"/>
      <c r="K282" s="21"/>
      <c r="L282" s="21"/>
      <c r="M282" s="21"/>
      <c r="N282" s="21"/>
      <c r="O282" s="24"/>
      <c r="P282" s="24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</row>
    <row r="283" spans="10:29" ht="13">
      <c r="J283" s="21"/>
      <c r="K283" s="21"/>
      <c r="L283" s="21"/>
      <c r="M283" s="21"/>
      <c r="N283" s="21"/>
      <c r="O283" s="24"/>
      <c r="P283" s="24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</row>
    <row r="284" spans="10:29" ht="13">
      <c r="J284" s="21"/>
      <c r="K284" s="21"/>
      <c r="L284" s="21"/>
      <c r="M284" s="21"/>
      <c r="N284" s="21"/>
      <c r="O284" s="24"/>
      <c r="P284" s="24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</row>
    <row r="285" spans="10:29" ht="13">
      <c r="J285" s="21"/>
      <c r="K285" s="21"/>
      <c r="L285" s="21"/>
      <c r="M285" s="21"/>
      <c r="N285" s="21"/>
      <c r="O285" s="24"/>
      <c r="P285" s="24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</row>
    <row r="286" spans="10:29" ht="13">
      <c r="J286" s="21"/>
      <c r="K286" s="21"/>
      <c r="L286" s="21"/>
      <c r="M286" s="21"/>
      <c r="N286" s="21"/>
      <c r="O286" s="24"/>
      <c r="P286" s="24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</row>
    <row r="287" spans="10:29" ht="13">
      <c r="J287" s="21"/>
      <c r="K287" s="21"/>
      <c r="L287" s="21"/>
      <c r="M287" s="21"/>
      <c r="N287" s="21"/>
      <c r="O287" s="24"/>
      <c r="P287" s="24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</row>
    <row r="288" spans="10:29" ht="13">
      <c r="J288" s="21"/>
      <c r="K288" s="21"/>
      <c r="L288" s="21"/>
      <c r="M288" s="21"/>
      <c r="N288" s="21"/>
      <c r="O288" s="24"/>
      <c r="P288" s="24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</row>
    <row r="289" spans="10:29" ht="13">
      <c r="J289" s="21"/>
      <c r="K289" s="21"/>
      <c r="L289" s="21"/>
      <c r="M289" s="21"/>
      <c r="N289" s="21"/>
      <c r="O289" s="24"/>
      <c r="P289" s="24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</row>
    <row r="290" spans="10:29" ht="13">
      <c r="J290" s="21"/>
      <c r="K290" s="21"/>
      <c r="L290" s="21"/>
      <c r="M290" s="21"/>
      <c r="N290" s="21"/>
      <c r="O290" s="24"/>
      <c r="P290" s="24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</row>
    <row r="291" spans="10:29" ht="13">
      <c r="J291" s="21"/>
      <c r="K291" s="21"/>
      <c r="L291" s="21"/>
      <c r="M291" s="21"/>
      <c r="N291" s="21"/>
      <c r="O291" s="24"/>
      <c r="P291" s="24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</row>
    <row r="292" spans="10:29" ht="13">
      <c r="J292" s="21"/>
      <c r="K292" s="21"/>
      <c r="L292" s="21"/>
      <c r="M292" s="21"/>
      <c r="N292" s="21"/>
      <c r="O292" s="24"/>
      <c r="P292" s="24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</row>
    <row r="293" spans="10:29" ht="13">
      <c r="J293" s="21"/>
      <c r="K293" s="21"/>
      <c r="L293" s="21"/>
      <c r="M293" s="21"/>
      <c r="N293" s="21"/>
      <c r="O293" s="24"/>
      <c r="P293" s="24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</row>
    <row r="294" spans="10:29" ht="13">
      <c r="J294" s="21"/>
      <c r="K294" s="21"/>
      <c r="L294" s="21"/>
      <c r="M294" s="21"/>
      <c r="N294" s="21"/>
      <c r="O294" s="24"/>
      <c r="P294" s="24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</row>
    <row r="295" spans="10:29" ht="13">
      <c r="J295" s="21"/>
      <c r="K295" s="21"/>
      <c r="L295" s="21"/>
      <c r="M295" s="21"/>
      <c r="N295" s="21"/>
      <c r="O295" s="24"/>
      <c r="P295" s="24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</row>
    <row r="296" spans="10:29" ht="13">
      <c r="J296" s="21"/>
      <c r="K296" s="21"/>
      <c r="L296" s="21"/>
      <c r="M296" s="21"/>
      <c r="N296" s="21"/>
      <c r="O296" s="24"/>
      <c r="P296" s="24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</row>
    <row r="297" spans="10:29" ht="13">
      <c r="J297" s="21"/>
      <c r="K297" s="21"/>
      <c r="L297" s="21"/>
      <c r="M297" s="21"/>
      <c r="N297" s="21"/>
      <c r="O297" s="24"/>
      <c r="P297" s="24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</row>
    <row r="298" spans="10:29" ht="13">
      <c r="J298" s="21"/>
      <c r="K298" s="21"/>
      <c r="L298" s="21"/>
      <c r="M298" s="21"/>
      <c r="N298" s="21"/>
      <c r="O298" s="24"/>
      <c r="P298" s="24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</row>
    <row r="299" spans="10:29" ht="13">
      <c r="J299" s="21"/>
      <c r="K299" s="21"/>
      <c r="L299" s="21"/>
      <c r="M299" s="21"/>
      <c r="N299" s="21"/>
      <c r="O299" s="24"/>
      <c r="P299" s="24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</row>
    <row r="300" spans="10:29" ht="13">
      <c r="J300" s="21"/>
      <c r="K300" s="21"/>
      <c r="L300" s="21"/>
      <c r="M300" s="21"/>
      <c r="N300" s="21"/>
      <c r="O300" s="24"/>
      <c r="P300" s="24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</row>
    <row r="301" spans="10:29" ht="13">
      <c r="J301" s="21"/>
      <c r="K301" s="21"/>
      <c r="L301" s="21"/>
      <c r="M301" s="21"/>
      <c r="N301" s="21"/>
      <c r="O301" s="24"/>
      <c r="P301" s="24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</row>
    <row r="302" spans="10:29" ht="13">
      <c r="J302" s="21"/>
      <c r="K302" s="21"/>
      <c r="L302" s="21"/>
      <c r="M302" s="21"/>
      <c r="N302" s="21"/>
      <c r="O302" s="24"/>
      <c r="P302" s="24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</row>
    <row r="303" spans="10:29" ht="13">
      <c r="J303" s="21"/>
      <c r="K303" s="21"/>
      <c r="L303" s="21"/>
      <c r="M303" s="21"/>
      <c r="N303" s="21"/>
      <c r="O303" s="24"/>
      <c r="P303" s="24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</row>
    <row r="304" spans="10:29" ht="13">
      <c r="J304" s="21"/>
      <c r="K304" s="21"/>
      <c r="L304" s="21"/>
      <c r="M304" s="21"/>
      <c r="N304" s="21"/>
      <c r="O304" s="24"/>
      <c r="P304" s="24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</row>
    <row r="305" spans="10:29" ht="13">
      <c r="J305" s="21"/>
      <c r="K305" s="21"/>
      <c r="L305" s="21"/>
      <c r="M305" s="21"/>
      <c r="N305" s="21"/>
      <c r="O305" s="24"/>
      <c r="P305" s="24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</row>
    <row r="306" spans="10:29" ht="13">
      <c r="J306" s="21"/>
      <c r="K306" s="21"/>
      <c r="L306" s="21"/>
      <c r="M306" s="21"/>
      <c r="N306" s="21"/>
      <c r="O306" s="24"/>
      <c r="P306" s="24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</row>
    <row r="307" spans="10:29" ht="13">
      <c r="J307" s="21"/>
      <c r="K307" s="21"/>
      <c r="L307" s="21"/>
      <c r="M307" s="21"/>
      <c r="N307" s="21"/>
      <c r="O307" s="24"/>
      <c r="P307" s="24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</row>
    <row r="308" spans="10:29" ht="13">
      <c r="J308" s="21"/>
      <c r="K308" s="21"/>
      <c r="L308" s="21"/>
      <c r="M308" s="21"/>
      <c r="N308" s="21"/>
      <c r="O308" s="24"/>
      <c r="P308" s="24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</row>
    <row r="309" spans="10:29" ht="13">
      <c r="J309" s="21"/>
      <c r="K309" s="21"/>
      <c r="L309" s="21"/>
      <c r="M309" s="21"/>
      <c r="N309" s="21"/>
      <c r="O309" s="24"/>
      <c r="P309" s="24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</row>
    <row r="310" spans="10:29" ht="13">
      <c r="J310" s="21"/>
      <c r="K310" s="21"/>
      <c r="L310" s="21"/>
      <c r="M310" s="21"/>
      <c r="N310" s="21"/>
      <c r="O310" s="24"/>
      <c r="P310" s="24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</row>
    <row r="311" spans="10:29" ht="13">
      <c r="J311" s="21"/>
      <c r="K311" s="21"/>
      <c r="L311" s="21"/>
      <c r="M311" s="21"/>
      <c r="N311" s="21"/>
      <c r="O311" s="24"/>
      <c r="P311" s="24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</row>
    <row r="312" spans="10:29" ht="13">
      <c r="J312" s="21"/>
      <c r="K312" s="21"/>
      <c r="L312" s="21"/>
      <c r="M312" s="21"/>
      <c r="N312" s="21"/>
      <c r="O312" s="24"/>
      <c r="P312" s="24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</row>
    <row r="313" spans="10:29" ht="13">
      <c r="J313" s="21"/>
      <c r="K313" s="21"/>
      <c r="L313" s="21"/>
      <c r="M313" s="21"/>
      <c r="N313" s="21"/>
      <c r="O313" s="24"/>
      <c r="P313" s="24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</row>
    <row r="314" spans="10:29" ht="13">
      <c r="J314" s="21"/>
      <c r="K314" s="21"/>
      <c r="L314" s="21"/>
      <c r="M314" s="21"/>
      <c r="N314" s="21"/>
      <c r="O314" s="24"/>
      <c r="P314" s="24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</row>
    <row r="315" spans="10:29" ht="13">
      <c r="J315" s="21"/>
      <c r="K315" s="21"/>
      <c r="L315" s="21"/>
      <c r="M315" s="21"/>
      <c r="N315" s="21"/>
      <c r="O315" s="24"/>
      <c r="P315" s="24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</row>
    <row r="316" spans="10:29" ht="13">
      <c r="J316" s="21"/>
      <c r="K316" s="21"/>
      <c r="L316" s="21"/>
      <c r="M316" s="21"/>
      <c r="N316" s="21"/>
      <c r="O316" s="24"/>
      <c r="P316" s="24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</row>
    <row r="317" spans="10:29" ht="13">
      <c r="J317" s="21"/>
      <c r="K317" s="21"/>
      <c r="L317" s="21"/>
      <c r="M317" s="21"/>
      <c r="N317" s="21"/>
      <c r="O317" s="24"/>
      <c r="P317" s="24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</row>
    <row r="318" spans="10:29" ht="13">
      <c r="J318" s="21"/>
      <c r="K318" s="21"/>
      <c r="L318" s="21"/>
      <c r="M318" s="21"/>
      <c r="N318" s="21"/>
      <c r="O318" s="24"/>
      <c r="P318" s="24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</row>
    <row r="319" spans="10:29" ht="13">
      <c r="J319" s="21"/>
      <c r="K319" s="21"/>
      <c r="L319" s="21"/>
      <c r="M319" s="21"/>
      <c r="N319" s="21"/>
      <c r="O319" s="24"/>
      <c r="P319" s="24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</row>
    <row r="320" spans="10:29" ht="13">
      <c r="J320" s="21"/>
      <c r="K320" s="21"/>
      <c r="L320" s="21"/>
      <c r="M320" s="21"/>
      <c r="N320" s="21"/>
      <c r="O320" s="24"/>
      <c r="P320" s="24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</row>
    <row r="321" spans="10:29" ht="13">
      <c r="J321" s="21"/>
      <c r="K321" s="21"/>
      <c r="L321" s="21"/>
      <c r="M321" s="21"/>
      <c r="N321" s="21"/>
      <c r="O321" s="24"/>
      <c r="P321" s="24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</row>
    <row r="322" spans="10:29" ht="13">
      <c r="J322" s="21"/>
      <c r="K322" s="21"/>
      <c r="L322" s="21"/>
      <c r="M322" s="21"/>
      <c r="N322" s="21"/>
      <c r="O322" s="24"/>
      <c r="P322" s="24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</row>
    <row r="323" spans="10:29" ht="13">
      <c r="J323" s="21"/>
      <c r="K323" s="21"/>
      <c r="L323" s="21"/>
      <c r="M323" s="21"/>
      <c r="N323" s="21"/>
      <c r="O323" s="24"/>
      <c r="P323" s="24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</row>
    <row r="324" spans="10:29" ht="13">
      <c r="J324" s="21"/>
      <c r="K324" s="21"/>
      <c r="L324" s="21"/>
      <c r="M324" s="21"/>
      <c r="N324" s="21"/>
      <c r="O324" s="24"/>
      <c r="P324" s="24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</row>
    <row r="325" spans="10:29" ht="13">
      <c r="J325" s="21"/>
      <c r="K325" s="21"/>
      <c r="L325" s="21"/>
      <c r="M325" s="21"/>
      <c r="N325" s="21"/>
      <c r="O325" s="24"/>
      <c r="P325" s="24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</row>
    <row r="326" spans="10:29" ht="13">
      <c r="J326" s="21"/>
      <c r="K326" s="21"/>
      <c r="L326" s="21"/>
      <c r="M326" s="21"/>
      <c r="N326" s="21"/>
      <c r="O326" s="24"/>
      <c r="P326" s="24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</row>
    <row r="327" spans="10:29" ht="13">
      <c r="J327" s="21"/>
      <c r="K327" s="21"/>
      <c r="L327" s="21"/>
      <c r="M327" s="21"/>
      <c r="N327" s="21"/>
      <c r="O327" s="24"/>
      <c r="P327" s="24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</row>
    <row r="328" spans="10:29" ht="13">
      <c r="J328" s="21"/>
      <c r="K328" s="21"/>
      <c r="L328" s="21"/>
      <c r="M328" s="21"/>
      <c r="N328" s="21"/>
      <c r="O328" s="24"/>
      <c r="P328" s="24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</row>
    <row r="329" spans="10:29" ht="13">
      <c r="J329" s="21"/>
      <c r="K329" s="21"/>
      <c r="L329" s="21"/>
      <c r="M329" s="21"/>
      <c r="N329" s="21"/>
      <c r="O329" s="24"/>
      <c r="P329" s="24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</row>
    <row r="330" spans="10:29" ht="13">
      <c r="J330" s="21"/>
      <c r="K330" s="21"/>
      <c r="L330" s="21"/>
      <c r="M330" s="21"/>
      <c r="N330" s="21"/>
      <c r="O330" s="24"/>
      <c r="P330" s="24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</row>
    <row r="331" spans="10:29" ht="13">
      <c r="J331" s="21"/>
      <c r="K331" s="21"/>
      <c r="L331" s="21"/>
      <c r="M331" s="21"/>
      <c r="N331" s="21"/>
      <c r="O331" s="24"/>
      <c r="P331" s="24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</row>
    <row r="332" spans="10:29" ht="13">
      <c r="J332" s="21"/>
      <c r="K332" s="21"/>
      <c r="L332" s="21"/>
      <c r="M332" s="21"/>
      <c r="N332" s="21"/>
      <c r="O332" s="24"/>
      <c r="P332" s="24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</row>
    <row r="333" spans="10:29" ht="13">
      <c r="J333" s="21"/>
      <c r="K333" s="21"/>
      <c r="L333" s="21"/>
      <c r="M333" s="21"/>
      <c r="N333" s="21"/>
      <c r="O333" s="24"/>
      <c r="P333" s="24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</row>
    <row r="334" spans="10:29" ht="13">
      <c r="J334" s="21"/>
      <c r="K334" s="21"/>
      <c r="L334" s="21"/>
      <c r="M334" s="21"/>
      <c r="N334" s="21"/>
      <c r="O334" s="24"/>
      <c r="P334" s="24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</row>
    <row r="335" spans="10:29" ht="13">
      <c r="J335" s="21"/>
      <c r="K335" s="21"/>
      <c r="L335" s="21"/>
      <c r="M335" s="21"/>
      <c r="N335" s="21"/>
      <c r="O335" s="24"/>
      <c r="P335" s="24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</row>
    <row r="336" spans="10:29" ht="13">
      <c r="J336" s="21"/>
      <c r="K336" s="21"/>
      <c r="L336" s="21"/>
      <c r="M336" s="21"/>
      <c r="N336" s="21"/>
      <c r="O336" s="24"/>
      <c r="P336" s="24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</row>
    <row r="337" spans="10:29" ht="13">
      <c r="J337" s="21"/>
      <c r="K337" s="21"/>
      <c r="L337" s="21"/>
      <c r="M337" s="21"/>
      <c r="N337" s="21"/>
      <c r="O337" s="24"/>
      <c r="P337" s="24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</row>
    <row r="338" spans="10:29" ht="13">
      <c r="J338" s="21"/>
      <c r="K338" s="21"/>
      <c r="L338" s="21"/>
      <c r="M338" s="21"/>
      <c r="N338" s="21"/>
      <c r="O338" s="24"/>
      <c r="P338" s="24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</row>
    <row r="339" spans="10:29" ht="13">
      <c r="J339" s="21"/>
      <c r="K339" s="21"/>
      <c r="L339" s="21"/>
      <c r="M339" s="21"/>
      <c r="N339" s="21"/>
      <c r="O339" s="24"/>
      <c r="P339" s="24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</row>
    <row r="340" spans="10:29" ht="13">
      <c r="J340" s="21"/>
      <c r="K340" s="21"/>
      <c r="L340" s="21"/>
      <c r="M340" s="21"/>
      <c r="N340" s="21"/>
      <c r="O340" s="24"/>
      <c r="P340" s="24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</row>
    <row r="341" spans="10:29" ht="13">
      <c r="J341" s="21"/>
      <c r="K341" s="21"/>
      <c r="L341" s="21"/>
      <c r="M341" s="21"/>
      <c r="N341" s="21"/>
      <c r="O341" s="24"/>
      <c r="P341" s="24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</row>
    <row r="342" spans="10:29" ht="13">
      <c r="J342" s="21"/>
      <c r="K342" s="21"/>
      <c r="L342" s="21"/>
      <c r="M342" s="21"/>
      <c r="N342" s="21"/>
      <c r="O342" s="24"/>
      <c r="P342" s="24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</row>
    <row r="343" spans="10:29" ht="13">
      <c r="J343" s="21"/>
      <c r="K343" s="21"/>
      <c r="L343" s="21"/>
      <c r="M343" s="21"/>
      <c r="N343" s="21"/>
      <c r="O343" s="24"/>
      <c r="P343" s="24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</row>
    <row r="344" spans="10:29" ht="13">
      <c r="J344" s="21"/>
      <c r="K344" s="21"/>
      <c r="L344" s="21"/>
      <c r="M344" s="21"/>
      <c r="N344" s="21"/>
      <c r="O344" s="24"/>
      <c r="P344" s="24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</row>
    <row r="345" spans="10:29" ht="13">
      <c r="J345" s="21"/>
      <c r="K345" s="21"/>
      <c r="L345" s="21"/>
      <c r="M345" s="21"/>
      <c r="N345" s="21"/>
      <c r="O345" s="24"/>
      <c r="P345" s="24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</row>
    <row r="346" spans="10:29" ht="13">
      <c r="J346" s="21"/>
      <c r="K346" s="21"/>
      <c r="L346" s="21"/>
      <c r="M346" s="21"/>
      <c r="N346" s="21"/>
      <c r="O346" s="24"/>
      <c r="P346" s="24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</row>
    <row r="347" spans="10:29" ht="13">
      <c r="J347" s="21"/>
      <c r="K347" s="21"/>
      <c r="L347" s="21"/>
      <c r="M347" s="21"/>
      <c r="N347" s="21"/>
      <c r="O347" s="24"/>
      <c r="P347" s="24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</row>
    <row r="348" spans="10:29" ht="13">
      <c r="J348" s="21"/>
      <c r="K348" s="21"/>
      <c r="L348" s="21"/>
      <c r="M348" s="21"/>
      <c r="N348" s="21"/>
      <c r="O348" s="24"/>
      <c r="P348" s="24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</row>
    <row r="349" spans="10:29" ht="13">
      <c r="J349" s="21"/>
      <c r="K349" s="21"/>
      <c r="L349" s="21"/>
      <c r="M349" s="21"/>
      <c r="N349" s="21"/>
      <c r="O349" s="24"/>
      <c r="P349" s="24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</row>
    <row r="350" spans="10:29" ht="13">
      <c r="J350" s="21"/>
      <c r="K350" s="21"/>
      <c r="L350" s="21"/>
      <c r="M350" s="21"/>
      <c r="N350" s="21"/>
      <c r="O350" s="24"/>
      <c r="P350" s="24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</row>
    <row r="351" spans="10:29" ht="13">
      <c r="J351" s="21"/>
      <c r="K351" s="21"/>
      <c r="L351" s="21"/>
      <c r="M351" s="21"/>
      <c r="N351" s="21"/>
      <c r="O351" s="24"/>
      <c r="P351" s="24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</row>
    <row r="352" spans="10:29" ht="13">
      <c r="J352" s="21"/>
      <c r="K352" s="21"/>
      <c r="L352" s="21"/>
      <c r="M352" s="21"/>
      <c r="N352" s="21"/>
      <c r="O352" s="24"/>
      <c r="P352" s="24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</row>
    <row r="353" spans="10:29" ht="13">
      <c r="J353" s="21"/>
      <c r="K353" s="21"/>
      <c r="L353" s="21"/>
      <c r="M353" s="21"/>
      <c r="N353" s="21"/>
      <c r="O353" s="24"/>
      <c r="P353" s="24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</row>
    <row r="354" spans="10:29" ht="13">
      <c r="J354" s="21"/>
      <c r="K354" s="21"/>
      <c r="L354" s="21"/>
      <c r="M354" s="21"/>
      <c r="N354" s="21"/>
      <c r="O354" s="24"/>
      <c r="P354" s="24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</row>
    <row r="355" spans="10:29" ht="13">
      <c r="J355" s="21"/>
      <c r="K355" s="21"/>
      <c r="L355" s="21"/>
      <c r="M355" s="21"/>
      <c r="N355" s="21"/>
      <c r="O355" s="24"/>
      <c r="P355" s="24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</row>
    <row r="356" spans="10:29" ht="13">
      <c r="J356" s="21"/>
      <c r="K356" s="21"/>
      <c r="L356" s="21"/>
      <c r="M356" s="21"/>
      <c r="N356" s="21"/>
      <c r="O356" s="24"/>
      <c r="P356" s="24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</row>
    <row r="357" spans="10:29" ht="13">
      <c r="J357" s="21"/>
      <c r="K357" s="21"/>
      <c r="L357" s="21"/>
      <c r="M357" s="21"/>
      <c r="N357" s="21"/>
      <c r="O357" s="24"/>
      <c r="P357" s="24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</row>
    <row r="358" spans="10:29" ht="13">
      <c r="J358" s="21"/>
      <c r="K358" s="21"/>
      <c r="L358" s="21"/>
      <c r="M358" s="21"/>
      <c r="N358" s="21"/>
      <c r="O358" s="24"/>
      <c r="P358" s="24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</row>
    <row r="359" spans="10:29" ht="13">
      <c r="J359" s="21"/>
      <c r="K359" s="21"/>
      <c r="L359" s="21"/>
      <c r="M359" s="21"/>
      <c r="N359" s="21"/>
      <c r="O359" s="24"/>
      <c r="P359" s="24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</row>
    <row r="360" spans="10:29" ht="13">
      <c r="J360" s="21"/>
      <c r="K360" s="21"/>
      <c r="L360" s="21"/>
      <c r="M360" s="21"/>
      <c r="N360" s="21"/>
      <c r="O360" s="24"/>
      <c r="P360" s="24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</row>
    <row r="361" spans="10:29" ht="13">
      <c r="J361" s="21"/>
      <c r="K361" s="21"/>
      <c r="L361" s="21"/>
      <c r="M361" s="21"/>
      <c r="N361" s="21"/>
      <c r="O361" s="24"/>
      <c r="P361" s="24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</row>
    <row r="362" spans="10:29" ht="13">
      <c r="J362" s="21"/>
      <c r="K362" s="21"/>
      <c r="L362" s="21"/>
      <c r="M362" s="21"/>
      <c r="N362" s="21"/>
      <c r="O362" s="24"/>
      <c r="P362" s="24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</row>
    <row r="363" spans="10:29" ht="13">
      <c r="J363" s="21"/>
      <c r="K363" s="21"/>
      <c r="L363" s="21"/>
      <c r="M363" s="21"/>
      <c r="N363" s="21"/>
      <c r="O363" s="24"/>
      <c r="P363" s="24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</row>
    <row r="364" spans="10:29" ht="13">
      <c r="J364" s="21"/>
      <c r="K364" s="21"/>
      <c r="L364" s="21"/>
      <c r="M364" s="21"/>
      <c r="N364" s="21"/>
      <c r="O364" s="24"/>
      <c r="P364" s="24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</row>
    <row r="365" spans="10:29" ht="13">
      <c r="J365" s="21"/>
      <c r="K365" s="21"/>
      <c r="L365" s="21"/>
      <c r="M365" s="21"/>
      <c r="N365" s="21"/>
      <c r="O365" s="24"/>
      <c r="P365" s="24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</row>
    <row r="366" spans="10:29" ht="13">
      <c r="J366" s="21"/>
      <c r="K366" s="21"/>
      <c r="L366" s="21"/>
      <c r="M366" s="21"/>
      <c r="N366" s="21"/>
      <c r="O366" s="24"/>
      <c r="P366" s="24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</row>
    <row r="367" spans="10:29" ht="13">
      <c r="J367" s="21"/>
      <c r="K367" s="21"/>
      <c r="L367" s="21"/>
      <c r="M367" s="21"/>
      <c r="N367" s="21"/>
      <c r="O367" s="24"/>
      <c r="P367" s="24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</row>
    <row r="368" spans="10:29" ht="13">
      <c r="J368" s="21"/>
      <c r="K368" s="21"/>
      <c r="L368" s="21"/>
      <c r="M368" s="21"/>
      <c r="N368" s="21"/>
      <c r="O368" s="24"/>
      <c r="P368" s="24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</row>
    <row r="369" spans="10:29" ht="13">
      <c r="J369" s="21"/>
      <c r="K369" s="21"/>
      <c r="L369" s="21"/>
      <c r="M369" s="21"/>
      <c r="N369" s="21"/>
      <c r="O369" s="24"/>
      <c r="P369" s="24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</row>
    <row r="370" spans="10:29" ht="13">
      <c r="J370" s="21"/>
      <c r="K370" s="21"/>
      <c r="L370" s="21"/>
      <c r="M370" s="21"/>
      <c r="N370" s="21"/>
      <c r="O370" s="24"/>
      <c r="P370" s="24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</row>
    <row r="371" spans="10:29" ht="13">
      <c r="J371" s="21"/>
      <c r="K371" s="21"/>
      <c r="L371" s="21"/>
      <c r="M371" s="21"/>
      <c r="N371" s="21"/>
      <c r="O371" s="24"/>
      <c r="P371" s="24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</row>
    <row r="372" spans="10:29" ht="13">
      <c r="J372" s="21"/>
      <c r="K372" s="21"/>
      <c r="L372" s="21"/>
      <c r="M372" s="21"/>
      <c r="N372" s="21"/>
      <c r="O372" s="24"/>
      <c r="P372" s="24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</row>
    <row r="373" spans="10:29" ht="13">
      <c r="J373" s="21"/>
      <c r="K373" s="21"/>
      <c r="L373" s="21"/>
      <c r="M373" s="21"/>
      <c r="N373" s="21"/>
      <c r="O373" s="24"/>
      <c r="P373" s="24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</row>
    <row r="374" spans="10:29" ht="13">
      <c r="J374" s="21"/>
      <c r="K374" s="21"/>
      <c r="L374" s="21"/>
      <c r="M374" s="21"/>
      <c r="N374" s="21"/>
      <c r="O374" s="24"/>
      <c r="P374" s="24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</row>
    <row r="375" spans="10:29" ht="13">
      <c r="J375" s="21"/>
      <c r="K375" s="21"/>
      <c r="L375" s="21"/>
      <c r="M375" s="21"/>
      <c r="N375" s="21"/>
      <c r="O375" s="24"/>
      <c r="P375" s="24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</row>
    <row r="376" spans="10:29" ht="13">
      <c r="J376" s="21"/>
      <c r="K376" s="21"/>
      <c r="L376" s="21"/>
      <c r="M376" s="21"/>
      <c r="N376" s="21"/>
      <c r="O376" s="24"/>
      <c r="P376" s="24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</row>
    <row r="377" spans="10:29" ht="13">
      <c r="J377" s="21"/>
      <c r="K377" s="21"/>
      <c r="L377" s="21"/>
      <c r="M377" s="21"/>
      <c r="N377" s="21"/>
      <c r="O377" s="24"/>
      <c r="P377" s="24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</row>
    <row r="378" spans="10:29" ht="13">
      <c r="J378" s="21"/>
      <c r="K378" s="21"/>
      <c r="L378" s="21"/>
      <c r="M378" s="21"/>
      <c r="N378" s="21"/>
      <c r="O378" s="24"/>
      <c r="P378" s="24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</row>
    <row r="379" spans="10:29" ht="13">
      <c r="J379" s="21"/>
      <c r="K379" s="21"/>
      <c r="L379" s="21"/>
      <c r="M379" s="21"/>
      <c r="N379" s="21"/>
      <c r="O379" s="24"/>
      <c r="P379" s="24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</row>
    <row r="380" spans="10:29" ht="13">
      <c r="J380" s="21"/>
      <c r="K380" s="21"/>
      <c r="L380" s="21"/>
      <c r="M380" s="21"/>
      <c r="N380" s="21"/>
      <c r="O380" s="24"/>
      <c r="P380" s="24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</row>
    <row r="381" spans="10:29" ht="13">
      <c r="J381" s="21"/>
      <c r="K381" s="21"/>
      <c r="L381" s="21"/>
      <c r="M381" s="21"/>
      <c r="N381" s="21"/>
      <c r="O381" s="24"/>
      <c r="P381" s="24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</row>
    <row r="382" spans="10:29" ht="13">
      <c r="J382" s="21"/>
      <c r="K382" s="21"/>
      <c r="L382" s="21"/>
      <c r="M382" s="21"/>
      <c r="N382" s="21"/>
      <c r="O382" s="24"/>
      <c r="P382" s="24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</row>
    <row r="383" spans="10:29" ht="13">
      <c r="J383" s="21"/>
      <c r="K383" s="21"/>
      <c r="L383" s="21"/>
      <c r="M383" s="21"/>
      <c r="N383" s="21"/>
      <c r="O383" s="24"/>
      <c r="P383" s="24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</row>
    <row r="384" spans="10:29" ht="13">
      <c r="J384" s="21"/>
      <c r="K384" s="21"/>
      <c r="L384" s="21"/>
      <c r="M384" s="21"/>
      <c r="N384" s="21"/>
      <c r="O384" s="24"/>
      <c r="P384" s="24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</row>
    <row r="385" spans="10:29" ht="13">
      <c r="J385" s="21"/>
      <c r="K385" s="21"/>
      <c r="L385" s="21"/>
      <c r="M385" s="21"/>
      <c r="N385" s="21"/>
      <c r="O385" s="24"/>
      <c r="P385" s="24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</row>
    <row r="386" spans="10:29" ht="13">
      <c r="J386" s="21"/>
      <c r="K386" s="21"/>
      <c r="L386" s="21"/>
      <c r="M386" s="21"/>
      <c r="N386" s="21"/>
      <c r="O386" s="24"/>
      <c r="P386" s="24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</row>
    <row r="387" spans="10:29" ht="13">
      <c r="J387" s="21"/>
      <c r="K387" s="21"/>
      <c r="L387" s="21"/>
      <c r="M387" s="21"/>
      <c r="N387" s="21"/>
      <c r="O387" s="24"/>
      <c r="P387" s="24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</row>
    <row r="388" spans="10:29" ht="13">
      <c r="J388" s="21"/>
      <c r="K388" s="21"/>
      <c r="L388" s="21"/>
      <c r="M388" s="21"/>
      <c r="N388" s="21"/>
      <c r="O388" s="24"/>
      <c r="P388" s="24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</row>
    <row r="389" spans="10:29" ht="13">
      <c r="J389" s="21"/>
      <c r="K389" s="21"/>
      <c r="L389" s="21"/>
      <c r="M389" s="21"/>
      <c r="N389" s="21"/>
      <c r="O389" s="24"/>
      <c r="P389" s="24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</row>
    <row r="390" spans="10:29" ht="13">
      <c r="J390" s="21"/>
      <c r="K390" s="21"/>
      <c r="L390" s="21"/>
      <c r="M390" s="21"/>
      <c r="N390" s="21"/>
      <c r="O390" s="24"/>
      <c r="P390" s="24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</row>
    <row r="391" spans="10:29" ht="13">
      <c r="J391" s="21"/>
      <c r="K391" s="21"/>
      <c r="L391" s="21"/>
      <c r="M391" s="21"/>
      <c r="N391" s="21"/>
      <c r="O391" s="24"/>
      <c r="P391" s="24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</row>
    <row r="392" spans="10:29" ht="13">
      <c r="J392" s="21"/>
      <c r="K392" s="21"/>
      <c r="L392" s="21"/>
      <c r="M392" s="21"/>
      <c r="N392" s="21"/>
      <c r="O392" s="24"/>
      <c r="P392" s="24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</row>
    <row r="393" spans="10:29" ht="13">
      <c r="J393" s="21"/>
      <c r="K393" s="21"/>
      <c r="L393" s="21"/>
      <c r="M393" s="21"/>
      <c r="N393" s="21"/>
      <c r="O393" s="24"/>
      <c r="P393" s="24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</row>
    <row r="394" spans="10:29" ht="13">
      <c r="J394" s="21"/>
      <c r="K394" s="21"/>
      <c r="L394" s="21"/>
      <c r="M394" s="21"/>
      <c r="N394" s="21"/>
      <c r="O394" s="24"/>
      <c r="P394" s="24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</row>
    <row r="395" spans="10:29" ht="13">
      <c r="J395" s="21"/>
      <c r="K395" s="21"/>
      <c r="L395" s="21"/>
      <c r="M395" s="21"/>
      <c r="N395" s="21"/>
      <c r="O395" s="24"/>
      <c r="P395" s="24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</row>
    <row r="396" spans="10:29" ht="13">
      <c r="J396" s="21"/>
      <c r="K396" s="21"/>
      <c r="L396" s="21"/>
      <c r="M396" s="21"/>
      <c r="N396" s="21"/>
      <c r="O396" s="24"/>
      <c r="P396" s="24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</row>
    <row r="397" spans="10:29" ht="13">
      <c r="J397" s="21"/>
      <c r="K397" s="21"/>
      <c r="L397" s="21"/>
      <c r="M397" s="21"/>
      <c r="N397" s="21"/>
      <c r="O397" s="24"/>
      <c r="P397" s="24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</row>
    <row r="398" spans="10:29" ht="13">
      <c r="J398" s="21"/>
      <c r="K398" s="21"/>
      <c r="L398" s="21"/>
      <c r="M398" s="21"/>
      <c r="N398" s="21"/>
      <c r="O398" s="24"/>
      <c r="P398" s="24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</row>
    <row r="399" spans="10:29" ht="13">
      <c r="J399" s="21"/>
      <c r="K399" s="21"/>
      <c r="L399" s="21"/>
      <c r="M399" s="21"/>
      <c r="N399" s="21"/>
      <c r="O399" s="24"/>
      <c r="P399" s="24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</row>
    <row r="400" spans="10:29" ht="13">
      <c r="J400" s="21"/>
      <c r="K400" s="21"/>
      <c r="L400" s="21"/>
      <c r="M400" s="21"/>
      <c r="N400" s="21"/>
      <c r="O400" s="24"/>
      <c r="P400" s="24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</row>
    <row r="401" spans="10:29" ht="13">
      <c r="J401" s="21"/>
      <c r="K401" s="21"/>
      <c r="L401" s="21"/>
      <c r="M401" s="21"/>
      <c r="N401" s="21"/>
      <c r="O401" s="24"/>
      <c r="P401" s="24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</row>
    <row r="402" spans="10:29" ht="13">
      <c r="J402" s="21"/>
      <c r="K402" s="21"/>
      <c r="L402" s="21"/>
      <c r="M402" s="21"/>
      <c r="N402" s="21"/>
      <c r="O402" s="24"/>
      <c r="P402" s="24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</row>
    <row r="403" spans="10:29" ht="13">
      <c r="J403" s="21"/>
      <c r="K403" s="21"/>
      <c r="L403" s="21"/>
      <c r="M403" s="21"/>
      <c r="N403" s="21"/>
      <c r="O403" s="24"/>
      <c r="P403" s="24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</row>
    <row r="404" spans="10:29" ht="13">
      <c r="J404" s="21"/>
      <c r="K404" s="21"/>
      <c r="L404" s="21"/>
      <c r="M404" s="21"/>
      <c r="N404" s="21"/>
      <c r="O404" s="24"/>
      <c r="P404" s="24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</row>
    <row r="405" spans="10:29" ht="13">
      <c r="J405" s="21"/>
      <c r="K405" s="21"/>
      <c r="L405" s="21"/>
      <c r="M405" s="21"/>
      <c r="N405" s="21"/>
      <c r="O405" s="24"/>
      <c r="P405" s="24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</row>
    <row r="406" spans="10:29" ht="13">
      <c r="J406" s="21"/>
      <c r="K406" s="21"/>
      <c r="L406" s="21"/>
      <c r="M406" s="21"/>
      <c r="N406" s="21"/>
      <c r="O406" s="24"/>
      <c r="P406" s="24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</row>
    <row r="407" spans="10:29" ht="13">
      <c r="J407" s="21"/>
      <c r="K407" s="21"/>
      <c r="L407" s="21"/>
      <c r="M407" s="21"/>
      <c r="N407" s="21"/>
      <c r="O407" s="24"/>
      <c r="P407" s="24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</row>
    <row r="408" spans="10:29" ht="13">
      <c r="J408" s="21"/>
      <c r="K408" s="21"/>
      <c r="L408" s="21"/>
      <c r="M408" s="21"/>
      <c r="N408" s="21"/>
      <c r="O408" s="24"/>
      <c r="P408" s="24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</row>
    <row r="409" spans="10:29" ht="13">
      <c r="J409" s="21"/>
      <c r="K409" s="21"/>
      <c r="L409" s="21"/>
      <c r="M409" s="21"/>
      <c r="N409" s="21"/>
      <c r="O409" s="24"/>
      <c r="P409" s="24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</row>
    <row r="410" spans="10:29" ht="13">
      <c r="J410" s="21"/>
      <c r="K410" s="21"/>
      <c r="L410" s="21"/>
      <c r="M410" s="21"/>
      <c r="N410" s="21"/>
      <c r="O410" s="24"/>
      <c r="P410" s="24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</row>
    <row r="411" spans="10:29" ht="13">
      <c r="J411" s="21"/>
      <c r="K411" s="21"/>
      <c r="L411" s="21"/>
      <c r="M411" s="21"/>
      <c r="N411" s="21"/>
      <c r="O411" s="24"/>
      <c r="P411" s="24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</row>
    <row r="412" spans="10:29" ht="13">
      <c r="J412" s="21"/>
      <c r="K412" s="21"/>
      <c r="L412" s="21"/>
      <c r="M412" s="21"/>
      <c r="N412" s="21"/>
      <c r="O412" s="24"/>
      <c r="P412" s="24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</row>
    <row r="413" spans="10:29" ht="13">
      <c r="J413" s="21"/>
      <c r="K413" s="21"/>
      <c r="L413" s="21"/>
      <c r="M413" s="21"/>
      <c r="N413" s="21"/>
      <c r="O413" s="24"/>
      <c r="P413" s="24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</row>
    <row r="414" spans="10:29" ht="13">
      <c r="J414" s="21"/>
      <c r="K414" s="21"/>
      <c r="L414" s="21"/>
      <c r="M414" s="21"/>
      <c r="N414" s="21"/>
      <c r="O414" s="24"/>
      <c r="P414" s="24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</row>
    <row r="415" spans="10:29" ht="13">
      <c r="J415" s="21"/>
      <c r="K415" s="21"/>
      <c r="L415" s="21"/>
      <c r="M415" s="21"/>
      <c r="N415" s="21"/>
      <c r="O415" s="24"/>
      <c r="P415" s="24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</row>
    <row r="416" spans="10:29" ht="13">
      <c r="J416" s="21"/>
      <c r="K416" s="21"/>
      <c r="L416" s="21"/>
      <c r="M416" s="21"/>
      <c r="N416" s="21"/>
      <c r="O416" s="24"/>
      <c r="P416" s="24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</row>
    <row r="417" spans="10:29" ht="13">
      <c r="J417" s="21"/>
      <c r="K417" s="21"/>
      <c r="L417" s="21"/>
      <c r="M417" s="21"/>
      <c r="N417" s="21"/>
      <c r="O417" s="24"/>
      <c r="P417" s="24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</row>
    <row r="418" spans="10:29" ht="13">
      <c r="J418" s="21"/>
      <c r="K418" s="21"/>
      <c r="L418" s="21"/>
      <c r="M418" s="21"/>
      <c r="N418" s="21"/>
      <c r="O418" s="24"/>
      <c r="P418" s="24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</row>
    <row r="419" spans="10:29" ht="13">
      <c r="J419" s="21"/>
      <c r="K419" s="21"/>
      <c r="L419" s="21"/>
      <c r="M419" s="21"/>
      <c r="N419" s="21"/>
      <c r="O419" s="24"/>
      <c r="P419" s="24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</row>
    <row r="420" spans="10:29" ht="13">
      <c r="J420" s="21"/>
      <c r="K420" s="21"/>
      <c r="L420" s="21"/>
      <c r="M420" s="21"/>
      <c r="N420" s="21"/>
      <c r="O420" s="24"/>
      <c r="P420" s="24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</row>
    <row r="421" spans="10:29" ht="13">
      <c r="J421" s="21"/>
      <c r="K421" s="21"/>
      <c r="L421" s="21"/>
      <c r="M421" s="21"/>
      <c r="N421" s="21"/>
      <c r="O421" s="24"/>
      <c r="P421" s="24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</row>
    <row r="422" spans="10:29" ht="13">
      <c r="J422" s="21"/>
      <c r="K422" s="21"/>
      <c r="L422" s="21"/>
      <c r="M422" s="21"/>
      <c r="N422" s="21"/>
      <c r="O422" s="24"/>
      <c r="P422" s="24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</row>
    <row r="423" spans="10:29" ht="13">
      <c r="J423" s="21"/>
      <c r="K423" s="21"/>
      <c r="L423" s="21"/>
      <c r="M423" s="21"/>
      <c r="N423" s="21"/>
      <c r="O423" s="24"/>
      <c r="P423" s="24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</row>
    <row r="424" spans="10:29" ht="13">
      <c r="J424" s="21"/>
      <c r="K424" s="21"/>
      <c r="L424" s="21"/>
      <c r="M424" s="21"/>
      <c r="N424" s="21"/>
      <c r="O424" s="24"/>
      <c r="P424" s="24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</row>
    <row r="425" spans="10:29" ht="13">
      <c r="J425" s="21"/>
      <c r="K425" s="21"/>
      <c r="L425" s="21"/>
      <c r="M425" s="21"/>
      <c r="N425" s="21"/>
      <c r="O425" s="24"/>
      <c r="P425" s="24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</row>
    <row r="426" spans="10:29" ht="13">
      <c r="J426" s="21"/>
      <c r="K426" s="21"/>
      <c r="L426" s="21"/>
      <c r="M426" s="21"/>
      <c r="N426" s="21"/>
      <c r="O426" s="24"/>
      <c r="P426" s="24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</row>
    <row r="427" spans="10:29" ht="13">
      <c r="J427" s="21"/>
      <c r="K427" s="21"/>
      <c r="L427" s="21"/>
      <c r="M427" s="21"/>
      <c r="N427" s="21"/>
      <c r="O427" s="24"/>
      <c r="P427" s="24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</row>
    <row r="428" spans="10:29" ht="13">
      <c r="J428" s="21"/>
      <c r="K428" s="21"/>
      <c r="L428" s="21"/>
      <c r="M428" s="21"/>
      <c r="N428" s="21"/>
      <c r="O428" s="24"/>
      <c r="P428" s="24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</row>
    <row r="429" spans="10:29" ht="13">
      <c r="J429" s="21"/>
      <c r="K429" s="21"/>
      <c r="L429" s="21"/>
      <c r="M429" s="21"/>
      <c r="N429" s="21"/>
      <c r="O429" s="24"/>
      <c r="P429" s="24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</row>
    <row r="430" spans="10:29" ht="13">
      <c r="J430" s="21"/>
      <c r="K430" s="21"/>
      <c r="L430" s="21"/>
      <c r="M430" s="21"/>
      <c r="N430" s="21"/>
      <c r="O430" s="24"/>
      <c r="P430" s="24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</row>
    <row r="431" spans="10:29" ht="13">
      <c r="J431" s="21"/>
      <c r="K431" s="21"/>
      <c r="L431" s="21"/>
      <c r="M431" s="21"/>
      <c r="N431" s="21"/>
      <c r="O431" s="24"/>
      <c r="P431" s="24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</row>
    <row r="432" spans="10:29" ht="13">
      <c r="J432" s="21"/>
      <c r="K432" s="21"/>
      <c r="L432" s="21"/>
      <c r="M432" s="21"/>
      <c r="N432" s="21"/>
      <c r="O432" s="24"/>
      <c r="P432" s="24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</row>
    <row r="433" spans="10:29" ht="13">
      <c r="J433" s="21"/>
      <c r="K433" s="21"/>
      <c r="L433" s="21"/>
      <c r="M433" s="21"/>
      <c r="N433" s="21"/>
      <c r="O433" s="24"/>
      <c r="P433" s="24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</row>
    <row r="434" spans="10:29" ht="13">
      <c r="J434" s="21"/>
      <c r="K434" s="21"/>
      <c r="L434" s="21"/>
      <c r="M434" s="21"/>
      <c r="N434" s="21"/>
      <c r="O434" s="24"/>
      <c r="P434" s="24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</row>
    <row r="435" spans="10:29" ht="13">
      <c r="J435" s="21"/>
      <c r="K435" s="21"/>
      <c r="L435" s="21"/>
      <c r="M435" s="21"/>
      <c r="N435" s="21"/>
      <c r="O435" s="24"/>
      <c r="P435" s="24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</row>
    <row r="436" spans="10:29" ht="13">
      <c r="J436" s="21"/>
      <c r="K436" s="21"/>
      <c r="L436" s="21"/>
      <c r="M436" s="21"/>
      <c r="N436" s="21"/>
      <c r="O436" s="24"/>
      <c r="P436" s="24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</row>
    <row r="437" spans="10:29" ht="13">
      <c r="J437" s="21"/>
      <c r="K437" s="21"/>
      <c r="L437" s="21"/>
      <c r="M437" s="21"/>
      <c r="N437" s="21"/>
      <c r="O437" s="24"/>
      <c r="P437" s="24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</row>
    <row r="438" spans="10:29" ht="13">
      <c r="J438" s="21"/>
      <c r="K438" s="21"/>
      <c r="L438" s="21"/>
      <c r="M438" s="21"/>
      <c r="N438" s="21"/>
      <c r="O438" s="24"/>
      <c r="P438" s="24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</row>
    <row r="439" spans="10:29" ht="13">
      <c r="J439" s="21"/>
      <c r="K439" s="21"/>
      <c r="L439" s="21"/>
      <c r="M439" s="21"/>
      <c r="N439" s="21"/>
      <c r="O439" s="24"/>
      <c r="P439" s="24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</row>
    <row r="440" spans="10:29" ht="13">
      <c r="J440" s="21"/>
      <c r="K440" s="21"/>
      <c r="L440" s="21"/>
      <c r="M440" s="21"/>
      <c r="N440" s="21"/>
      <c r="O440" s="24"/>
      <c r="P440" s="24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</row>
    <row r="441" spans="10:29" ht="13">
      <c r="J441" s="21"/>
      <c r="K441" s="21"/>
      <c r="L441" s="21"/>
      <c r="M441" s="21"/>
      <c r="N441" s="21"/>
      <c r="O441" s="24"/>
      <c r="P441" s="24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</row>
    <row r="442" spans="10:29" ht="13">
      <c r="J442" s="21"/>
      <c r="K442" s="21"/>
      <c r="L442" s="21"/>
      <c r="M442" s="21"/>
      <c r="N442" s="21"/>
      <c r="O442" s="24"/>
      <c r="P442" s="24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</row>
    <row r="443" spans="10:29" ht="13">
      <c r="J443" s="21"/>
      <c r="K443" s="21"/>
      <c r="L443" s="21"/>
      <c r="M443" s="21"/>
      <c r="N443" s="21"/>
      <c r="O443" s="24"/>
      <c r="P443" s="24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</row>
    <row r="444" spans="10:29" ht="13">
      <c r="J444" s="21"/>
      <c r="K444" s="21"/>
      <c r="L444" s="21"/>
      <c r="M444" s="21"/>
      <c r="N444" s="21"/>
      <c r="O444" s="24"/>
      <c r="P444" s="24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</row>
    <row r="445" spans="10:29" ht="13">
      <c r="J445" s="21"/>
      <c r="K445" s="21"/>
      <c r="L445" s="21"/>
      <c r="M445" s="21"/>
      <c r="N445" s="21"/>
      <c r="O445" s="24"/>
      <c r="P445" s="24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</row>
    <row r="446" spans="10:29" ht="13">
      <c r="J446" s="21"/>
      <c r="K446" s="21"/>
      <c r="L446" s="21"/>
      <c r="M446" s="21"/>
      <c r="N446" s="21"/>
      <c r="O446" s="24"/>
      <c r="P446" s="24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</row>
    <row r="447" spans="10:29" ht="13">
      <c r="J447" s="21"/>
      <c r="K447" s="21"/>
      <c r="L447" s="21"/>
      <c r="M447" s="21"/>
      <c r="N447" s="21"/>
      <c r="O447" s="24"/>
      <c r="P447" s="24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</row>
    <row r="448" spans="10:29" ht="13">
      <c r="J448" s="21"/>
      <c r="K448" s="21"/>
      <c r="L448" s="21"/>
      <c r="M448" s="21"/>
      <c r="N448" s="21"/>
      <c r="O448" s="24"/>
      <c r="P448" s="24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</row>
    <row r="449" spans="10:29" ht="13">
      <c r="J449" s="21"/>
      <c r="K449" s="21"/>
      <c r="L449" s="21"/>
      <c r="M449" s="21"/>
      <c r="N449" s="21"/>
      <c r="O449" s="24"/>
      <c r="P449" s="24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</row>
    <row r="450" spans="10:29" ht="13">
      <c r="J450" s="21"/>
      <c r="K450" s="21"/>
      <c r="L450" s="21"/>
      <c r="M450" s="21"/>
      <c r="N450" s="21"/>
      <c r="O450" s="24"/>
      <c r="P450" s="24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</row>
    <row r="451" spans="10:29" ht="13">
      <c r="J451" s="21"/>
      <c r="K451" s="21"/>
      <c r="L451" s="21"/>
      <c r="M451" s="21"/>
      <c r="N451" s="21"/>
      <c r="O451" s="24"/>
      <c r="P451" s="24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</row>
    <row r="452" spans="10:29" ht="13">
      <c r="J452" s="21"/>
      <c r="K452" s="21"/>
      <c r="L452" s="21"/>
      <c r="M452" s="21"/>
      <c r="N452" s="21"/>
      <c r="O452" s="24"/>
      <c r="P452" s="24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</row>
    <row r="453" spans="10:29" ht="13">
      <c r="J453" s="21"/>
      <c r="K453" s="21"/>
      <c r="L453" s="21"/>
      <c r="M453" s="21"/>
      <c r="N453" s="21"/>
      <c r="O453" s="24"/>
      <c r="P453" s="24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</row>
    <row r="454" spans="10:29" ht="13">
      <c r="J454" s="21"/>
      <c r="K454" s="21"/>
      <c r="L454" s="21"/>
      <c r="M454" s="21"/>
      <c r="N454" s="21"/>
      <c r="O454" s="24"/>
      <c r="P454" s="24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</row>
    <row r="455" spans="10:29" ht="13">
      <c r="J455" s="21"/>
      <c r="K455" s="21"/>
      <c r="L455" s="21"/>
      <c r="M455" s="21"/>
      <c r="N455" s="21"/>
      <c r="O455" s="24"/>
      <c r="P455" s="24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</row>
    <row r="456" spans="10:29" ht="13">
      <c r="J456" s="21"/>
      <c r="K456" s="21"/>
      <c r="L456" s="21"/>
      <c r="M456" s="21"/>
      <c r="N456" s="21"/>
      <c r="O456" s="24"/>
      <c r="P456" s="24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</row>
    <row r="457" spans="10:29" ht="13">
      <c r="J457" s="21"/>
      <c r="K457" s="21"/>
      <c r="L457" s="21"/>
      <c r="M457" s="21"/>
      <c r="N457" s="21"/>
      <c r="O457" s="24"/>
      <c r="P457" s="24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</row>
    <row r="458" spans="10:29" ht="13">
      <c r="J458" s="21"/>
      <c r="K458" s="21"/>
      <c r="L458" s="21"/>
      <c r="M458" s="21"/>
      <c r="N458" s="21"/>
      <c r="O458" s="24"/>
      <c r="P458" s="24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</row>
    <row r="459" spans="10:29" ht="13">
      <c r="J459" s="21"/>
      <c r="K459" s="21"/>
      <c r="L459" s="21"/>
      <c r="M459" s="21"/>
      <c r="N459" s="21"/>
      <c r="O459" s="24"/>
      <c r="P459" s="24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</row>
    <row r="460" spans="10:29" ht="13">
      <c r="J460" s="21"/>
      <c r="K460" s="21"/>
      <c r="L460" s="21"/>
      <c r="M460" s="21"/>
      <c r="N460" s="21"/>
      <c r="O460" s="24"/>
      <c r="P460" s="24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</row>
    <row r="461" spans="10:29" ht="13">
      <c r="J461" s="21"/>
      <c r="K461" s="21"/>
      <c r="L461" s="21"/>
      <c r="M461" s="21"/>
      <c r="N461" s="21"/>
      <c r="O461" s="24"/>
      <c r="P461" s="24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</row>
    <row r="462" spans="10:29" ht="13">
      <c r="J462" s="21"/>
      <c r="K462" s="21"/>
      <c r="L462" s="21"/>
      <c r="M462" s="21"/>
      <c r="N462" s="21"/>
      <c r="O462" s="24"/>
      <c r="P462" s="24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</row>
    <row r="463" spans="10:29" ht="13">
      <c r="J463" s="21"/>
      <c r="K463" s="21"/>
      <c r="L463" s="21"/>
      <c r="M463" s="21"/>
      <c r="N463" s="21"/>
      <c r="O463" s="24"/>
      <c r="P463" s="24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</row>
    <row r="464" spans="10:29" ht="13">
      <c r="J464" s="21"/>
      <c r="K464" s="21"/>
      <c r="L464" s="21"/>
      <c r="M464" s="21"/>
      <c r="N464" s="21"/>
      <c r="O464" s="24"/>
      <c r="P464" s="24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</row>
    <row r="465" spans="10:29" ht="13">
      <c r="J465" s="21"/>
      <c r="K465" s="21"/>
      <c r="L465" s="21"/>
      <c r="M465" s="21"/>
      <c r="N465" s="21"/>
      <c r="O465" s="24"/>
      <c r="P465" s="24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</row>
    <row r="466" spans="10:29" ht="13">
      <c r="J466" s="21"/>
      <c r="K466" s="21"/>
      <c r="L466" s="21"/>
      <c r="M466" s="21"/>
      <c r="N466" s="21"/>
      <c r="O466" s="24"/>
      <c r="P466" s="24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</row>
    <row r="467" spans="10:29" ht="13">
      <c r="J467" s="21"/>
      <c r="K467" s="21"/>
      <c r="L467" s="21"/>
      <c r="M467" s="21"/>
      <c r="N467" s="21"/>
      <c r="O467" s="24"/>
      <c r="P467" s="24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</row>
    <row r="468" spans="10:29" ht="13">
      <c r="J468" s="21"/>
      <c r="K468" s="21"/>
      <c r="L468" s="21"/>
      <c r="M468" s="21"/>
      <c r="N468" s="21"/>
      <c r="O468" s="24"/>
      <c r="P468" s="24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</row>
    <row r="469" spans="10:29" ht="13">
      <c r="J469" s="21"/>
      <c r="K469" s="21"/>
      <c r="L469" s="21"/>
      <c r="M469" s="21"/>
      <c r="N469" s="21"/>
      <c r="O469" s="24"/>
      <c r="P469" s="24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</row>
    <row r="470" spans="10:29" ht="13">
      <c r="J470" s="21"/>
      <c r="K470" s="21"/>
      <c r="L470" s="21"/>
      <c r="M470" s="21"/>
      <c r="N470" s="21"/>
      <c r="O470" s="24"/>
      <c r="P470" s="24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</row>
    <row r="471" spans="10:29" ht="13">
      <c r="J471" s="21"/>
      <c r="K471" s="21"/>
      <c r="L471" s="21"/>
      <c r="M471" s="21"/>
      <c r="N471" s="21"/>
      <c r="O471" s="24"/>
      <c r="P471" s="24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</row>
    <row r="472" spans="10:29" ht="13">
      <c r="J472" s="21"/>
      <c r="K472" s="21"/>
      <c r="L472" s="21"/>
      <c r="M472" s="21"/>
      <c r="N472" s="21"/>
      <c r="O472" s="24"/>
      <c r="P472" s="24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</row>
    <row r="473" spans="10:29" ht="13">
      <c r="J473" s="21"/>
      <c r="K473" s="21"/>
      <c r="L473" s="21"/>
      <c r="M473" s="21"/>
      <c r="N473" s="21"/>
      <c r="O473" s="24"/>
      <c r="P473" s="24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</row>
    <row r="474" spans="10:29" ht="13">
      <c r="J474" s="21"/>
      <c r="K474" s="21"/>
      <c r="L474" s="21"/>
      <c r="M474" s="21"/>
      <c r="N474" s="21"/>
      <c r="O474" s="24"/>
      <c r="P474" s="24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</row>
    <row r="475" spans="10:29" ht="13">
      <c r="J475" s="21"/>
      <c r="K475" s="21"/>
      <c r="L475" s="21"/>
      <c r="M475" s="21"/>
      <c r="N475" s="21"/>
      <c r="O475" s="24"/>
      <c r="P475" s="24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</row>
    <row r="476" spans="10:29" ht="13">
      <c r="J476" s="21"/>
      <c r="K476" s="21"/>
      <c r="L476" s="21"/>
      <c r="M476" s="21"/>
      <c r="N476" s="21"/>
      <c r="O476" s="24"/>
      <c r="P476" s="24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</row>
    <row r="477" spans="10:29" ht="13">
      <c r="J477" s="21"/>
      <c r="K477" s="21"/>
      <c r="L477" s="21"/>
      <c r="M477" s="21"/>
      <c r="N477" s="21"/>
      <c r="O477" s="24"/>
      <c r="P477" s="24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</row>
    <row r="478" spans="10:29" ht="13">
      <c r="J478" s="21"/>
      <c r="K478" s="21"/>
      <c r="L478" s="21"/>
      <c r="M478" s="21"/>
      <c r="N478" s="21"/>
      <c r="O478" s="24"/>
      <c r="P478" s="24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</row>
    <row r="479" spans="10:29" ht="13">
      <c r="J479" s="21"/>
      <c r="K479" s="21"/>
      <c r="L479" s="21"/>
      <c r="M479" s="21"/>
      <c r="N479" s="21"/>
      <c r="O479" s="24"/>
      <c r="P479" s="24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</row>
    <row r="480" spans="10:29" ht="13">
      <c r="J480" s="21"/>
      <c r="K480" s="21"/>
      <c r="L480" s="21"/>
      <c r="M480" s="21"/>
      <c r="N480" s="21"/>
      <c r="O480" s="24"/>
      <c r="P480" s="24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</row>
    <row r="481" spans="10:29" ht="13">
      <c r="J481" s="21"/>
      <c r="K481" s="21"/>
      <c r="L481" s="21"/>
      <c r="M481" s="21"/>
      <c r="N481" s="21"/>
      <c r="O481" s="24"/>
      <c r="P481" s="24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</row>
    <row r="482" spans="10:29" ht="13">
      <c r="J482" s="21"/>
      <c r="K482" s="21"/>
      <c r="L482" s="21"/>
      <c r="M482" s="21"/>
      <c r="N482" s="21"/>
      <c r="O482" s="24"/>
      <c r="P482" s="24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</row>
    <row r="483" spans="10:29" ht="13">
      <c r="J483" s="21"/>
      <c r="K483" s="21"/>
      <c r="L483" s="21"/>
      <c r="M483" s="21"/>
      <c r="N483" s="21"/>
      <c r="O483" s="24"/>
      <c r="P483" s="24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</row>
    <row r="484" spans="10:29" ht="13">
      <c r="J484" s="21"/>
      <c r="K484" s="21"/>
      <c r="L484" s="21"/>
      <c r="M484" s="21"/>
      <c r="N484" s="21"/>
      <c r="O484" s="24"/>
      <c r="P484" s="24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</row>
    <row r="485" spans="10:29" ht="13">
      <c r="J485" s="21"/>
      <c r="K485" s="21"/>
      <c r="L485" s="21"/>
      <c r="M485" s="21"/>
      <c r="N485" s="21"/>
      <c r="O485" s="24"/>
      <c r="P485" s="24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</row>
    <row r="486" spans="10:29" ht="13">
      <c r="J486" s="21"/>
      <c r="K486" s="21"/>
      <c r="L486" s="21"/>
      <c r="M486" s="21"/>
      <c r="N486" s="21"/>
      <c r="O486" s="24"/>
      <c r="P486" s="24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</row>
    <row r="487" spans="10:29" ht="13">
      <c r="J487" s="21"/>
      <c r="K487" s="21"/>
      <c r="L487" s="21"/>
      <c r="M487" s="21"/>
      <c r="N487" s="21"/>
      <c r="O487" s="24"/>
      <c r="P487" s="24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</row>
    <row r="488" spans="10:29" ht="13">
      <c r="J488" s="21"/>
      <c r="K488" s="21"/>
      <c r="L488" s="21"/>
      <c r="M488" s="21"/>
      <c r="N488" s="21"/>
      <c r="O488" s="24"/>
      <c r="P488" s="24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</row>
    <row r="489" spans="10:29" ht="13">
      <c r="J489" s="21"/>
      <c r="K489" s="21"/>
      <c r="L489" s="21"/>
      <c r="M489" s="21"/>
      <c r="N489" s="21"/>
      <c r="O489" s="24"/>
      <c r="P489" s="24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</row>
    <row r="490" spans="10:29" ht="13">
      <c r="J490" s="21"/>
      <c r="K490" s="21"/>
      <c r="L490" s="21"/>
      <c r="M490" s="21"/>
      <c r="N490" s="21"/>
      <c r="O490" s="24"/>
      <c r="P490" s="24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</row>
    <row r="491" spans="10:29" ht="13">
      <c r="J491" s="21"/>
      <c r="K491" s="21"/>
      <c r="L491" s="21"/>
      <c r="M491" s="21"/>
      <c r="N491" s="21"/>
      <c r="O491" s="24"/>
      <c r="P491" s="24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</row>
    <row r="492" spans="10:29" ht="13">
      <c r="J492" s="21"/>
      <c r="K492" s="21"/>
      <c r="L492" s="21"/>
      <c r="M492" s="21"/>
      <c r="N492" s="21"/>
      <c r="O492" s="24"/>
      <c r="P492" s="24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</row>
    <row r="493" spans="10:29" ht="13">
      <c r="J493" s="21"/>
      <c r="K493" s="21"/>
      <c r="L493" s="21"/>
      <c r="M493" s="21"/>
      <c r="N493" s="21"/>
      <c r="O493" s="24"/>
      <c r="P493" s="24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</row>
    <row r="494" spans="10:29" ht="13">
      <c r="J494" s="21"/>
      <c r="K494" s="21"/>
      <c r="L494" s="21"/>
      <c r="M494" s="21"/>
      <c r="N494" s="21"/>
      <c r="O494" s="24"/>
      <c r="P494" s="24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</row>
    <row r="495" spans="10:29" ht="13">
      <c r="J495" s="21"/>
      <c r="K495" s="21"/>
      <c r="L495" s="21"/>
      <c r="M495" s="21"/>
      <c r="N495" s="21"/>
      <c r="O495" s="24"/>
      <c r="P495" s="24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</row>
    <row r="496" spans="10:29" ht="13">
      <c r="J496" s="21"/>
      <c r="K496" s="21"/>
      <c r="L496" s="21"/>
      <c r="M496" s="21"/>
      <c r="N496" s="21"/>
      <c r="O496" s="24"/>
      <c r="P496" s="24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</row>
    <row r="497" spans="10:29" ht="13">
      <c r="J497" s="21"/>
      <c r="K497" s="21"/>
      <c r="L497" s="21"/>
      <c r="M497" s="21"/>
      <c r="N497" s="21"/>
      <c r="O497" s="24"/>
      <c r="P497" s="24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</row>
    <row r="498" spans="10:29" ht="13">
      <c r="J498" s="21"/>
      <c r="K498" s="21"/>
      <c r="L498" s="21"/>
      <c r="M498" s="21"/>
      <c r="N498" s="21"/>
      <c r="O498" s="24"/>
      <c r="P498" s="24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</row>
    <row r="499" spans="10:29" ht="13">
      <c r="J499" s="21"/>
      <c r="K499" s="21"/>
      <c r="L499" s="21"/>
      <c r="M499" s="21"/>
      <c r="N499" s="21"/>
      <c r="O499" s="24"/>
      <c r="P499" s="24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</row>
    <row r="500" spans="10:29" ht="13">
      <c r="J500" s="21"/>
      <c r="K500" s="21"/>
      <c r="L500" s="21"/>
      <c r="M500" s="21"/>
      <c r="N500" s="21"/>
      <c r="O500" s="24"/>
      <c r="P500" s="24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</row>
    <row r="501" spans="10:29" ht="13">
      <c r="J501" s="21"/>
      <c r="K501" s="21"/>
      <c r="L501" s="21"/>
      <c r="M501" s="21"/>
      <c r="N501" s="21"/>
      <c r="O501" s="24"/>
      <c r="P501" s="24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</row>
    <row r="502" spans="10:29" ht="13">
      <c r="J502" s="21"/>
      <c r="K502" s="21"/>
      <c r="L502" s="21"/>
      <c r="M502" s="21"/>
      <c r="N502" s="21"/>
      <c r="O502" s="24"/>
      <c r="P502" s="24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</row>
    <row r="503" spans="10:29" ht="13">
      <c r="J503" s="21"/>
      <c r="K503" s="21"/>
      <c r="L503" s="21"/>
      <c r="M503" s="21"/>
      <c r="N503" s="21"/>
      <c r="O503" s="24"/>
      <c r="P503" s="24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</row>
    <row r="504" spans="10:29" ht="13">
      <c r="J504" s="21"/>
      <c r="K504" s="21"/>
      <c r="L504" s="21"/>
      <c r="M504" s="21"/>
      <c r="N504" s="21"/>
      <c r="O504" s="24"/>
      <c r="P504" s="24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</row>
    <row r="505" spans="10:29" ht="13">
      <c r="J505" s="21"/>
      <c r="K505" s="21"/>
      <c r="L505" s="21"/>
      <c r="M505" s="21"/>
      <c r="N505" s="21"/>
      <c r="O505" s="24"/>
      <c r="P505" s="24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</row>
    <row r="506" spans="10:29" ht="13">
      <c r="J506" s="21"/>
      <c r="K506" s="21"/>
      <c r="L506" s="21"/>
      <c r="M506" s="21"/>
      <c r="N506" s="21"/>
      <c r="O506" s="24"/>
      <c r="P506" s="24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</row>
    <row r="507" spans="10:29" ht="13">
      <c r="J507" s="21"/>
      <c r="K507" s="21"/>
      <c r="L507" s="21"/>
      <c r="M507" s="21"/>
      <c r="N507" s="21"/>
      <c r="O507" s="24"/>
      <c r="P507" s="24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</row>
    <row r="508" spans="10:29" ht="13">
      <c r="J508" s="21"/>
      <c r="K508" s="21"/>
      <c r="L508" s="21"/>
      <c r="M508" s="21"/>
      <c r="N508" s="21"/>
      <c r="O508" s="24"/>
      <c r="P508" s="24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</row>
    <row r="509" spans="10:29" ht="13">
      <c r="J509" s="21"/>
      <c r="K509" s="21"/>
      <c r="L509" s="21"/>
      <c r="M509" s="21"/>
      <c r="N509" s="21"/>
      <c r="O509" s="24"/>
      <c r="P509" s="24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</row>
    <row r="510" spans="10:29" ht="13">
      <c r="J510" s="21"/>
      <c r="K510" s="21"/>
      <c r="L510" s="21"/>
      <c r="M510" s="21"/>
      <c r="N510" s="21"/>
      <c r="O510" s="24"/>
      <c r="P510" s="24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</row>
    <row r="511" spans="10:29" ht="13">
      <c r="J511" s="21"/>
      <c r="K511" s="21"/>
      <c r="L511" s="21"/>
      <c r="M511" s="21"/>
      <c r="N511" s="21"/>
      <c r="O511" s="24"/>
      <c r="P511" s="24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</row>
    <row r="512" spans="10:29" ht="13">
      <c r="J512" s="21"/>
      <c r="K512" s="21"/>
      <c r="L512" s="21"/>
      <c r="M512" s="21"/>
      <c r="N512" s="21"/>
      <c r="O512" s="24"/>
      <c r="P512" s="24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</row>
    <row r="513" spans="10:29" ht="13">
      <c r="J513" s="21"/>
      <c r="K513" s="21"/>
      <c r="L513" s="21"/>
      <c r="M513" s="21"/>
      <c r="N513" s="21"/>
      <c r="O513" s="24"/>
      <c r="P513" s="24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</row>
    <row r="514" spans="10:29" ht="13">
      <c r="J514" s="21"/>
      <c r="K514" s="21"/>
      <c r="L514" s="21"/>
      <c r="M514" s="21"/>
      <c r="N514" s="21"/>
      <c r="O514" s="24"/>
      <c r="P514" s="24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</row>
    <row r="515" spans="10:29" ht="13">
      <c r="J515" s="21"/>
      <c r="K515" s="21"/>
      <c r="L515" s="21"/>
      <c r="M515" s="21"/>
      <c r="N515" s="21"/>
      <c r="O515" s="24"/>
      <c r="P515" s="24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</row>
    <row r="516" spans="10:29" ht="13">
      <c r="J516" s="21"/>
      <c r="K516" s="21"/>
      <c r="L516" s="21"/>
      <c r="M516" s="21"/>
      <c r="N516" s="21"/>
      <c r="O516" s="24"/>
      <c r="P516" s="24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</row>
    <row r="517" spans="10:29" ht="13">
      <c r="J517" s="21"/>
      <c r="K517" s="21"/>
      <c r="L517" s="21"/>
      <c r="M517" s="21"/>
      <c r="N517" s="21"/>
      <c r="O517" s="24"/>
      <c r="P517" s="24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</row>
    <row r="518" spans="10:29" ht="13">
      <c r="J518" s="21"/>
      <c r="K518" s="21"/>
      <c r="L518" s="21"/>
      <c r="M518" s="21"/>
      <c r="N518" s="21"/>
      <c r="O518" s="24"/>
      <c r="P518" s="24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</row>
    <row r="519" spans="10:29" ht="13">
      <c r="J519" s="21"/>
      <c r="K519" s="21"/>
      <c r="L519" s="21"/>
      <c r="M519" s="21"/>
      <c r="N519" s="21"/>
      <c r="O519" s="24"/>
      <c r="P519" s="24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</row>
    <row r="520" spans="10:29" ht="13">
      <c r="J520" s="21"/>
      <c r="K520" s="21"/>
      <c r="L520" s="21"/>
      <c r="M520" s="21"/>
      <c r="N520" s="21"/>
      <c r="O520" s="24"/>
      <c r="P520" s="24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</row>
    <row r="521" spans="10:29" ht="13">
      <c r="J521" s="21"/>
      <c r="K521" s="21"/>
      <c r="L521" s="21"/>
      <c r="M521" s="21"/>
      <c r="N521" s="21"/>
      <c r="O521" s="24"/>
      <c r="P521" s="24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</row>
    <row r="522" spans="10:29" ht="13">
      <c r="J522" s="21"/>
      <c r="K522" s="21"/>
      <c r="L522" s="21"/>
      <c r="M522" s="21"/>
      <c r="N522" s="21"/>
      <c r="O522" s="24"/>
      <c r="P522" s="24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</row>
    <row r="523" spans="10:29" ht="13">
      <c r="J523" s="21"/>
      <c r="K523" s="21"/>
      <c r="L523" s="21"/>
      <c r="M523" s="21"/>
      <c r="N523" s="21"/>
      <c r="O523" s="24"/>
      <c r="P523" s="24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</row>
    <row r="524" spans="10:29" ht="13">
      <c r="J524" s="21"/>
      <c r="K524" s="21"/>
      <c r="L524" s="21"/>
      <c r="M524" s="21"/>
      <c r="N524" s="21"/>
      <c r="O524" s="24"/>
      <c r="P524" s="24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</row>
    <row r="525" spans="10:29" ht="13">
      <c r="J525" s="21"/>
      <c r="K525" s="21"/>
      <c r="L525" s="21"/>
      <c r="M525" s="21"/>
      <c r="N525" s="21"/>
      <c r="O525" s="24"/>
      <c r="P525" s="24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</row>
    <row r="526" spans="10:29" ht="13">
      <c r="J526" s="21"/>
      <c r="K526" s="21"/>
      <c r="L526" s="21"/>
      <c r="M526" s="21"/>
      <c r="N526" s="21"/>
      <c r="O526" s="24"/>
      <c r="P526" s="24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</row>
    <row r="527" spans="10:29" ht="13">
      <c r="J527" s="21"/>
      <c r="K527" s="21"/>
      <c r="L527" s="21"/>
      <c r="M527" s="21"/>
      <c r="N527" s="21"/>
      <c r="O527" s="24"/>
      <c r="P527" s="24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</row>
    <row r="528" spans="10:29" ht="13">
      <c r="J528" s="21"/>
      <c r="K528" s="21"/>
      <c r="L528" s="21"/>
      <c r="M528" s="21"/>
      <c r="N528" s="21"/>
      <c r="O528" s="24"/>
      <c r="P528" s="24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</row>
    <row r="529" spans="10:29" ht="13">
      <c r="J529" s="21"/>
      <c r="K529" s="21"/>
      <c r="L529" s="21"/>
      <c r="M529" s="21"/>
      <c r="N529" s="21"/>
      <c r="O529" s="24"/>
      <c r="P529" s="24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</row>
    <row r="530" spans="10:29" ht="13">
      <c r="J530" s="21"/>
      <c r="K530" s="21"/>
      <c r="L530" s="21"/>
      <c r="M530" s="21"/>
      <c r="N530" s="21"/>
      <c r="O530" s="24"/>
      <c r="P530" s="24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</row>
    <row r="531" spans="10:29" ht="13">
      <c r="J531" s="21"/>
      <c r="K531" s="21"/>
      <c r="L531" s="21"/>
      <c r="M531" s="21"/>
      <c r="N531" s="21"/>
      <c r="O531" s="24"/>
      <c r="P531" s="24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</row>
    <row r="532" spans="10:29" ht="13">
      <c r="J532" s="21"/>
      <c r="K532" s="21"/>
      <c r="L532" s="21"/>
      <c r="M532" s="21"/>
      <c r="N532" s="21"/>
      <c r="O532" s="24"/>
      <c r="P532" s="24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</row>
    <row r="533" spans="10:29" ht="13">
      <c r="J533" s="21"/>
      <c r="K533" s="21"/>
      <c r="L533" s="21"/>
      <c r="M533" s="21"/>
      <c r="N533" s="21"/>
      <c r="O533" s="24"/>
      <c r="P533" s="24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</row>
    <row r="534" spans="10:29" ht="13">
      <c r="J534" s="21"/>
      <c r="K534" s="21"/>
      <c r="L534" s="21"/>
      <c r="M534" s="21"/>
      <c r="N534" s="21"/>
      <c r="O534" s="24"/>
      <c r="P534" s="24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</row>
    <row r="535" spans="10:29" ht="13">
      <c r="J535" s="21"/>
      <c r="K535" s="21"/>
      <c r="L535" s="21"/>
      <c r="M535" s="21"/>
      <c r="N535" s="21"/>
      <c r="O535" s="24"/>
      <c r="P535" s="24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</row>
    <row r="536" spans="10:29" ht="13">
      <c r="J536" s="21"/>
      <c r="K536" s="21"/>
      <c r="L536" s="21"/>
      <c r="M536" s="21"/>
      <c r="N536" s="21"/>
      <c r="O536" s="24"/>
      <c r="P536" s="24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</row>
    <row r="537" spans="10:29" ht="13">
      <c r="J537" s="21"/>
      <c r="K537" s="21"/>
      <c r="L537" s="21"/>
      <c r="M537" s="21"/>
      <c r="N537" s="21"/>
      <c r="O537" s="24"/>
      <c r="P537" s="24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</row>
    <row r="538" spans="10:29" ht="13">
      <c r="J538" s="21"/>
      <c r="K538" s="21"/>
      <c r="L538" s="21"/>
      <c r="M538" s="21"/>
      <c r="N538" s="21"/>
      <c r="O538" s="24"/>
      <c r="P538" s="24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</row>
    <row r="539" spans="10:29" ht="13">
      <c r="J539" s="21"/>
      <c r="K539" s="21"/>
      <c r="L539" s="21"/>
      <c r="M539" s="21"/>
      <c r="N539" s="21"/>
      <c r="O539" s="24"/>
      <c r="P539" s="24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</row>
    <row r="540" spans="10:29" ht="13">
      <c r="J540" s="21"/>
      <c r="K540" s="21"/>
      <c r="L540" s="21"/>
      <c r="M540" s="21"/>
      <c r="N540" s="21"/>
      <c r="O540" s="24"/>
      <c r="P540" s="24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</row>
    <row r="541" spans="10:29" ht="13">
      <c r="J541" s="21"/>
      <c r="K541" s="21"/>
      <c r="L541" s="21"/>
      <c r="M541" s="21"/>
      <c r="N541" s="21"/>
      <c r="O541" s="24"/>
      <c r="P541" s="24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</row>
    <row r="542" spans="10:29" ht="13">
      <c r="J542" s="21"/>
      <c r="K542" s="21"/>
      <c r="L542" s="21"/>
      <c r="M542" s="21"/>
      <c r="N542" s="21"/>
      <c r="O542" s="24"/>
      <c r="P542" s="24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</row>
    <row r="543" spans="10:29" ht="13">
      <c r="J543" s="21"/>
      <c r="K543" s="21"/>
      <c r="L543" s="21"/>
      <c r="M543" s="21"/>
      <c r="N543" s="21"/>
      <c r="O543" s="24"/>
      <c r="P543" s="24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</row>
    <row r="544" spans="10:29" ht="13">
      <c r="J544" s="21"/>
      <c r="K544" s="21"/>
      <c r="L544" s="21"/>
      <c r="M544" s="21"/>
      <c r="N544" s="21"/>
      <c r="O544" s="24"/>
      <c r="P544" s="24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</row>
    <row r="545" spans="10:29" ht="13">
      <c r="J545" s="21"/>
      <c r="K545" s="21"/>
      <c r="L545" s="21"/>
      <c r="M545" s="21"/>
      <c r="N545" s="21"/>
      <c r="O545" s="24"/>
      <c r="P545" s="24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</row>
    <row r="546" spans="10:29" ht="13">
      <c r="J546" s="21"/>
      <c r="K546" s="21"/>
      <c r="L546" s="21"/>
      <c r="M546" s="21"/>
      <c r="N546" s="21"/>
      <c r="O546" s="24"/>
      <c r="P546" s="24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</row>
    <row r="547" spans="10:29" ht="13">
      <c r="J547" s="21"/>
      <c r="K547" s="21"/>
      <c r="L547" s="21"/>
      <c r="M547" s="21"/>
      <c r="N547" s="21"/>
      <c r="O547" s="24"/>
      <c r="P547" s="24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</row>
    <row r="548" spans="10:29" ht="13">
      <c r="J548" s="21"/>
      <c r="K548" s="21"/>
      <c r="L548" s="21"/>
      <c r="M548" s="21"/>
      <c r="N548" s="21"/>
      <c r="O548" s="24"/>
      <c r="P548" s="24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</row>
    <row r="549" spans="10:29" ht="13">
      <c r="J549" s="21"/>
      <c r="K549" s="21"/>
      <c r="L549" s="21"/>
      <c r="M549" s="21"/>
      <c r="N549" s="21"/>
      <c r="O549" s="24"/>
      <c r="P549" s="24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</row>
    <row r="550" spans="10:29" ht="13">
      <c r="J550" s="21"/>
      <c r="K550" s="21"/>
      <c r="L550" s="21"/>
      <c r="M550" s="21"/>
      <c r="N550" s="21"/>
      <c r="O550" s="24"/>
      <c r="P550" s="24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</row>
    <row r="551" spans="10:29" ht="13">
      <c r="J551" s="21"/>
      <c r="K551" s="21"/>
      <c r="L551" s="21"/>
      <c r="M551" s="21"/>
      <c r="N551" s="21"/>
      <c r="O551" s="24"/>
      <c r="P551" s="24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</row>
    <row r="552" spans="10:29" ht="13">
      <c r="J552" s="21"/>
      <c r="K552" s="21"/>
      <c r="L552" s="21"/>
      <c r="M552" s="21"/>
      <c r="N552" s="21"/>
      <c r="O552" s="24"/>
      <c r="P552" s="24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</row>
    <row r="553" spans="10:29" ht="13">
      <c r="J553" s="21"/>
      <c r="K553" s="21"/>
      <c r="L553" s="21"/>
      <c r="M553" s="21"/>
      <c r="N553" s="21"/>
      <c r="O553" s="24"/>
      <c r="P553" s="24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</row>
    <row r="554" spans="10:29" ht="13">
      <c r="J554" s="21"/>
      <c r="K554" s="21"/>
      <c r="L554" s="21"/>
      <c r="M554" s="21"/>
      <c r="N554" s="21"/>
      <c r="O554" s="24"/>
      <c r="P554" s="24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</row>
    <row r="555" spans="10:29" ht="13">
      <c r="J555" s="21"/>
      <c r="K555" s="21"/>
      <c r="L555" s="21"/>
      <c r="M555" s="21"/>
      <c r="N555" s="21"/>
      <c r="O555" s="24"/>
      <c r="P555" s="24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</row>
    <row r="556" spans="10:29" ht="13">
      <c r="J556" s="21"/>
      <c r="K556" s="21"/>
      <c r="L556" s="21"/>
      <c r="M556" s="21"/>
      <c r="N556" s="21"/>
      <c r="O556" s="24"/>
      <c r="P556" s="24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</row>
    <row r="557" spans="10:29" ht="13">
      <c r="J557" s="21"/>
      <c r="K557" s="21"/>
      <c r="L557" s="21"/>
      <c r="M557" s="21"/>
      <c r="N557" s="21"/>
      <c r="O557" s="24"/>
      <c r="P557" s="24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</row>
    <row r="558" spans="10:29" ht="13">
      <c r="J558" s="21"/>
      <c r="K558" s="21"/>
      <c r="L558" s="21"/>
      <c r="M558" s="21"/>
      <c r="N558" s="21"/>
      <c r="O558" s="24"/>
      <c r="P558" s="24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</row>
    <row r="559" spans="10:29" ht="13">
      <c r="J559" s="21"/>
      <c r="K559" s="21"/>
      <c r="L559" s="21"/>
      <c r="M559" s="21"/>
      <c r="N559" s="21"/>
      <c r="O559" s="24"/>
      <c r="P559" s="24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</row>
    <row r="560" spans="10:29" ht="13">
      <c r="J560" s="21"/>
      <c r="K560" s="21"/>
      <c r="L560" s="21"/>
      <c r="M560" s="21"/>
      <c r="N560" s="21"/>
      <c r="O560" s="24"/>
      <c r="P560" s="24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</row>
    <row r="561" spans="10:29" ht="13">
      <c r="J561" s="21"/>
      <c r="K561" s="21"/>
      <c r="L561" s="21"/>
      <c r="M561" s="21"/>
      <c r="N561" s="21"/>
      <c r="O561" s="24"/>
      <c r="P561" s="24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</row>
    <row r="562" spans="10:29" ht="13">
      <c r="J562" s="21"/>
      <c r="K562" s="21"/>
      <c r="L562" s="21"/>
      <c r="M562" s="21"/>
      <c r="N562" s="21"/>
      <c r="O562" s="24"/>
      <c r="P562" s="24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</row>
    <row r="563" spans="10:29" ht="13">
      <c r="J563" s="21"/>
      <c r="K563" s="21"/>
      <c r="L563" s="21"/>
      <c r="M563" s="21"/>
      <c r="N563" s="21"/>
      <c r="O563" s="24"/>
      <c r="P563" s="24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</row>
    <row r="564" spans="10:29" ht="13">
      <c r="J564" s="21"/>
      <c r="K564" s="21"/>
      <c r="L564" s="21"/>
      <c r="M564" s="21"/>
      <c r="N564" s="21"/>
      <c r="O564" s="24"/>
      <c r="P564" s="24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</row>
    <row r="565" spans="10:29" ht="13">
      <c r="J565" s="21"/>
      <c r="K565" s="21"/>
      <c r="L565" s="21"/>
      <c r="M565" s="21"/>
      <c r="N565" s="21"/>
      <c r="O565" s="24"/>
      <c r="P565" s="24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</row>
    <row r="566" spans="10:29" ht="13">
      <c r="J566" s="21"/>
      <c r="K566" s="21"/>
      <c r="L566" s="21"/>
      <c r="M566" s="21"/>
      <c r="N566" s="21"/>
      <c r="O566" s="24"/>
      <c r="P566" s="24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</row>
    <row r="567" spans="10:29" ht="13">
      <c r="J567" s="21"/>
      <c r="K567" s="21"/>
      <c r="L567" s="21"/>
      <c r="M567" s="21"/>
      <c r="N567" s="21"/>
      <c r="O567" s="24"/>
      <c r="P567" s="24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</row>
    <row r="568" spans="10:29" ht="13">
      <c r="J568" s="21"/>
      <c r="K568" s="21"/>
      <c r="L568" s="21"/>
      <c r="M568" s="21"/>
      <c r="N568" s="21"/>
      <c r="O568" s="24"/>
      <c r="P568" s="24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</row>
    <row r="569" spans="10:29" ht="13">
      <c r="J569" s="21"/>
      <c r="K569" s="21"/>
      <c r="L569" s="21"/>
      <c r="M569" s="21"/>
      <c r="N569" s="21"/>
      <c r="O569" s="24"/>
      <c r="P569" s="24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</row>
    <row r="570" spans="10:29" ht="13">
      <c r="J570" s="21"/>
      <c r="K570" s="21"/>
      <c r="L570" s="21"/>
      <c r="M570" s="21"/>
      <c r="N570" s="21"/>
      <c r="O570" s="24"/>
      <c r="P570" s="24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</row>
    <row r="571" spans="10:29" ht="13">
      <c r="J571" s="21"/>
      <c r="K571" s="21"/>
      <c r="L571" s="21"/>
      <c r="M571" s="21"/>
      <c r="N571" s="21"/>
      <c r="O571" s="24"/>
      <c r="P571" s="24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</row>
    <row r="572" spans="10:29" ht="13">
      <c r="J572" s="21"/>
      <c r="K572" s="21"/>
      <c r="L572" s="21"/>
      <c r="M572" s="21"/>
      <c r="N572" s="21"/>
      <c r="O572" s="24"/>
      <c r="P572" s="24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</row>
    <row r="573" spans="10:29" ht="13">
      <c r="J573" s="21"/>
      <c r="K573" s="21"/>
      <c r="L573" s="21"/>
      <c r="M573" s="21"/>
      <c r="N573" s="21"/>
      <c r="O573" s="24"/>
      <c r="P573" s="24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</row>
    <row r="574" spans="10:29" ht="13">
      <c r="J574" s="21"/>
      <c r="K574" s="21"/>
      <c r="L574" s="21"/>
      <c r="M574" s="21"/>
      <c r="N574" s="21"/>
      <c r="O574" s="24"/>
      <c r="P574" s="24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</row>
    <row r="575" spans="10:29" ht="13">
      <c r="J575" s="21"/>
      <c r="K575" s="21"/>
      <c r="L575" s="21"/>
      <c r="M575" s="21"/>
      <c r="N575" s="21"/>
      <c r="O575" s="24"/>
      <c r="P575" s="24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</row>
    <row r="576" spans="10:29" ht="13">
      <c r="J576" s="21"/>
      <c r="K576" s="21"/>
      <c r="L576" s="21"/>
      <c r="M576" s="21"/>
      <c r="N576" s="21"/>
      <c r="O576" s="24"/>
      <c r="P576" s="24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</row>
    <row r="577" spans="10:29" ht="13">
      <c r="J577" s="21"/>
      <c r="K577" s="21"/>
      <c r="L577" s="21"/>
      <c r="M577" s="21"/>
      <c r="N577" s="21"/>
      <c r="O577" s="24"/>
      <c r="P577" s="24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</row>
    <row r="578" spans="10:29" ht="13">
      <c r="J578" s="21"/>
      <c r="K578" s="21"/>
      <c r="L578" s="21"/>
      <c r="M578" s="21"/>
      <c r="N578" s="21"/>
      <c r="O578" s="24"/>
      <c r="P578" s="24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</row>
    <row r="579" spans="10:29" ht="13">
      <c r="J579" s="21"/>
      <c r="K579" s="21"/>
      <c r="L579" s="21"/>
      <c r="M579" s="21"/>
      <c r="N579" s="21"/>
      <c r="O579" s="24"/>
      <c r="P579" s="24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</row>
    <row r="580" spans="10:29" ht="13">
      <c r="J580" s="21"/>
      <c r="K580" s="21"/>
      <c r="L580" s="21"/>
      <c r="M580" s="21"/>
      <c r="N580" s="21"/>
      <c r="O580" s="24"/>
      <c r="P580" s="24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</row>
    <row r="581" spans="10:29" ht="13">
      <c r="J581" s="21"/>
      <c r="K581" s="21"/>
      <c r="L581" s="21"/>
      <c r="M581" s="21"/>
      <c r="N581" s="21"/>
      <c r="O581" s="24"/>
      <c r="P581" s="24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</row>
    <row r="582" spans="10:29" ht="13">
      <c r="J582" s="21"/>
      <c r="K582" s="21"/>
      <c r="L582" s="21"/>
      <c r="M582" s="21"/>
      <c r="N582" s="21"/>
      <c r="O582" s="24"/>
      <c r="P582" s="24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</row>
    <row r="583" spans="10:29" ht="13">
      <c r="J583" s="21"/>
      <c r="K583" s="21"/>
      <c r="L583" s="21"/>
      <c r="M583" s="21"/>
      <c r="N583" s="21"/>
      <c r="O583" s="24"/>
      <c r="P583" s="24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</row>
    <row r="584" spans="10:29" ht="13">
      <c r="J584" s="21"/>
      <c r="K584" s="21"/>
      <c r="L584" s="21"/>
      <c r="M584" s="21"/>
      <c r="N584" s="21"/>
      <c r="O584" s="24"/>
      <c r="P584" s="24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</row>
    <row r="585" spans="10:29" ht="13">
      <c r="J585" s="21"/>
      <c r="K585" s="21"/>
      <c r="L585" s="21"/>
      <c r="M585" s="21"/>
      <c r="N585" s="21"/>
      <c r="O585" s="24"/>
      <c r="P585" s="24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</row>
    <row r="586" spans="10:29" ht="13">
      <c r="J586" s="21"/>
      <c r="K586" s="21"/>
      <c r="L586" s="21"/>
      <c r="M586" s="21"/>
      <c r="N586" s="21"/>
      <c r="O586" s="24"/>
      <c r="P586" s="24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</row>
    <row r="587" spans="10:29" ht="13">
      <c r="J587" s="21"/>
      <c r="K587" s="21"/>
      <c r="L587" s="21"/>
      <c r="M587" s="21"/>
      <c r="N587" s="21"/>
      <c r="O587" s="24"/>
      <c r="P587" s="24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</row>
    <row r="588" spans="10:29" ht="13">
      <c r="J588" s="21"/>
      <c r="K588" s="21"/>
      <c r="L588" s="21"/>
      <c r="M588" s="21"/>
      <c r="N588" s="21"/>
      <c r="O588" s="24"/>
      <c r="P588" s="24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</row>
    <row r="589" spans="10:29" ht="13">
      <c r="J589" s="21"/>
      <c r="K589" s="21"/>
      <c r="L589" s="21"/>
      <c r="M589" s="21"/>
      <c r="N589" s="21"/>
      <c r="O589" s="24"/>
      <c r="P589" s="24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</row>
    <row r="590" spans="10:29" ht="13">
      <c r="J590" s="21"/>
      <c r="K590" s="21"/>
      <c r="L590" s="21"/>
      <c r="M590" s="21"/>
      <c r="N590" s="21"/>
      <c r="O590" s="24"/>
      <c r="P590" s="24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</row>
    <row r="591" spans="10:29" ht="13">
      <c r="J591" s="21"/>
      <c r="K591" s="21"/>
      <c r="L591" s="21"/>
      <c r="M591" s="21"/>
      <c r="N591" s="21"/>
      <c r="O591" s="24"/>
      <c r="P591" s="24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</row>
    <row r="592" spans="10:29" ht="13">
      <c r="J592" s="21"/>
      <c r="K592" s="21"/>
      <c r="L592" s="21"/>
      <c r="M592" s="21"/>
      <c r="N592" s="21"/>
      <c r="O592" s="24"/>
      <c r="P592" s="24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</row>
    <row r="593" spans="10:29" ht="13">
      <c r="J593" s="21"/>
      <c r="K593" s="21"/>
      <c r="L593" s="21"/>
      <c r="M593" s="21"/>
      <c r="N593" s="21"/>
      <c r="O593" s="24"/>
      <c r="P593" s="24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</row>
    <row r="594" spans="10:29" ht="13">
      <c r="J594" s="21"/>
      <c r="K594" s="21"/>
      <c r="L594" s="21"/>
      <c r="M594" s="21"/>
      <c r="N594" s="21"/>
      <c r="O594" s="24"/>
      <c r="P594" s="24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</row>
    <row r="595" spans="10:29" ht="13">
      <c r="J595" s="21"/>
      <c r="K595" s="21"/>
      <c r="L595" s="21"/>
      <c r="M595" s="21"/>
      <c r="N595" s="21"/>
      <c r="O595" s="24"/>
      <c r="P595" s="24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</row>
    <row r="596" spans="10:29" ht="13">
      <c r="J596" s="21"/>
      <c r="K596" s="21"/>
      <c r="L596" s="21"/>
      <c r="M596" s="21"/>
      <c r="N596" s="21"/>
      <c r="O596" s="24"/>
      <c r="P596" s="24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</row>
    <row r="597" spans="10:29" ht="13">
      <c r="J597" s="21"/>
      <c r="K597" s="21"/>
      <c r="L597" s="21"/>
      <c r="M597" s="21"/>
      <c r="N597" s="21"/>
      <c r="O597" s="24"/>
      <c r="P597" s="24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</row>
    <row r="598" spans="10:29" ht="13">
      <c r="J598" s="21"/>
      <c r="K598" s="21"/>
      <c r="L598" s="21"/>
      <c r="M598" s="21"/>
      <c r="N598" s="21"/>
      <c r="O598" s="24"/>
      <c r="P598" s="24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</row>
    <row r="599" spans="10:29" ht="13">
      <c r="J599" s="21"/>
      <c r="K599" s="21"/>
      <c r="L599" s="21"/>
      <c r="M599" s="21"/>
      <c r="N599" s="21"/>
      <c r="O599" s="24"/>
      <c r="P599" s="24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</row>
    <row r="600" spans="10:29" ht="13">
      <c r="J600" s="21"/>
      <c r="K600" s="21"/>
      <c r="L600" s="21"/>
      <c r="M600" s="21"/>
      <c r="N600" s="21"/>
      <c r="O600" s="24"/>
      <c r="P600" s="24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</row>
    <row r="601" spans="10:29" ht="13">
      <c r="J601" s="21"/>
      <c r="K601" s="21"/>
      <c r="L601" s="21"/>
      <c r="M601" s="21"/>
      <c r="N601" s="21"/>
      <c r="O601" s="24"/>
      <c r="P601" s="24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</row>
    <row r="602" spans="10:29" ht="13">
      <c r="J602" s="21"/>
      <c r="K602" s="21"/>
      <c r="L602" s="21"/>
      <c r="M602" s="21"/>
      <c r="N602" s="21"/>
      <c r="O602" s="24"/>
      <c r="P602" s="24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</row>
    <row r="603" spans="10:29" ht="13">
      <c r="J603" s="21"/>
      <c r="K603" s="21"/>
      <c r="L603" s="21"/>
      <c r="M603" s="21"/>
      <c r="N603" s="21"/>
      <c r="O603" s="24"/>
      <c r="P603" s="24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</row>
    <row r="604" spans="10:29" ht="13">
      <c r="J604" s="21"/>
      <c r="K604" s="21"/>
      <c r="L604" s="21"/>
      <c r="M604" s="21"/>
      <c r="N604" s="21"/>
      <c r="O604" s="24"/>
      <c r="P604" s="24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</row>
    <row r="605" spans="10:29" ht="13">
      <c r="J605" s="21"/>
      <c r="K605" s="21"/>
      <c r="L605" s="21"/>
      <c r="M605" s="21"/>
      <c r="N605" s="21"/>
      <c r="O605" s="24"/>
      <c r="P605" s="24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</row>
    <row r="606" spans="10:29" ht="13">
      <c r="J606" s="21"/>
      <c r="K606" s="21"/>
      <c r="L606" s="21"/>
      <c r="M606" s="21"/>
      <c r="N606" s="21"/>
      <c r="O606" s="24"/>
      <c r="P606" s="24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</row>
    <row r="607" spans="10:29" ht="13">
      <c r="J607" s="21"/>
      <c r="K607" s="21"/>
      <c r="L607" s="21"/>
      <c r="M607" s="21"/>
      <c r="N607" s="21"/>
      <c r="O607" s="24"/>
      <c r="P607" s="24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</row>
    <row r="608" spans="10:29" ht="13">
      <c r="J608" s="21"/>
      <c r="K608" s="21"/>
      <c r="L608" s="21"/>
      <c r="M608" s="21"/>
      <c r="N608" s="21"/>
      <c r="O608" s="24"/>
      <c r="P608" s="24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</row>
    <row r="609" spans="10:29" ht="13">
      <c r="J609" s="21"/>
      <c r="K609" s="21"/>
      <c r="L609" s="21"/>
      <c r="M609" s="21"/>
      <c r="N609" s="21"/>
      <c r="O609" s="24"/>
      <c r="P609" s="24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</row>
    <row r="610" spans="10:29" ht="13">
      <c r="J610" s="21"/>
      <c r="K610" s="21"/>
      <c r="L610" s="21"/>
      <c r="M610" s="21"/>
      <c r="N610" s="21"/>
      <c r="O610" s="24"/>
      <c r="P610" s="24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</row>
    <row r="611" spans="10:29" ht="13">
      <c r="J611" s="21"/>
      <c r="K611" s="21"/>
      <c r="L611" s="21"/>
      <c r="M611" s="21"/>
      <c r="N611" s="21"/>
      <c r="O611" s="24"/>
      <c r="P611" s="24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</row>
    <row r="612" spans="10:29" ht="13">
      <c r="J612" s="21"/>
      <c r="K612" s="21"/>
      <c r="L612" s="21"/>
      <c r="M612" s="21"/>
      <c r="N612" s="21"/>
      <c r="O612" s="24"/>
      <c r="P612" s="24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</row>
    <row r="613" spans="10:29" ht="13">
      <c r="J613" s="21"/>
      <c r="K613" s="21"/>
      <c r="L613" s="21"/>
      <c r="M613" s="21"/>
      <c r="N613" s="21"/>
      <c r="O613" s="24"/>
      <c r="P613" s="24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</row>
    <row r="614" spans="10:29" ht="13">
      <c r="J614" s="21"/>
      <c r="K614" s="21"/>
      <c r="L614" s="21"/>
      <c r="M614" s="21"/>
      <c r="N614" s="21"/>
      <c r="O614" s="24"/>
      <c r="P614" s="24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</row>
    <row r="615" spans="10:29" ht="13">
      <c r="J615" s="21"/>
      <c r="K615" s="21"/>
      <c r="L615" s="21"/>
      <c r="M615" s="21"/>
      <c r="N615" s="21"/>
      <c r="O615" s="24"/>
      <c r="P615" s="24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</row>
    <row r="616" spans="10:29" ht="13">
      <c r="J616" s="21"/>
      <c r="K616" s="21"/>
      <c r="L616" s="21"/>
      <c r="M616" s="21"/>
      <c r="N616" s="21"/>
      <c r="O616" s="24"/>
      <c r="P616" s="24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</row>
    <row r="617" spans="10:29" ht="13">
      <c r="J617" s="21"/>
      <c r="K617" s="21"/>
      <c r="L617" s="21"/>
      <c r="M617" s="21"/>
      <c r="N617" s="21"/>
      <c r="O617" s="24"/>
      <c r="P617" s="24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</row>
    <row r="618" spans="10:29" ht="13">
      <c r="J618" s="21"/>
      <c r="K618" s="21"/>
      <c r="L618" s="21"/>
      <c r="M618" s="21"/>
      <c r="N618" s="21"/>
      <c r="O618" s="24"/>
      <c r="P618" s="24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</row>
    <row r="619" spans="10:29" ht="13">
      <c r="J619" s="21"/>
      <c r="K619" s="21"/>
      <c r="L619" s="21"/>
      <c r="M619" s="21"/>
      <c r="N619" s="21"/>
      <c r="O619" s="24"/>
      <c r="P619" s="24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</row>
    <row r="620" spans="10:29" ht="13">
      <c r="J620" s="21"/>
      <c r="K620" s="21"/>
      <c r="L620" s="21"/>
      <c r="M620" s="21"/>
      <c r="N620" s="21"/>
      <c r="O620" s="24"/>
      <c r="P620" s="24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</row>
    <row r="621" spans="10:29" ht="13">
      <c r="J621" s="21"/>
      <c r="K621" s="21"/>
      <c r="L621" s="21"/>
      <c r="M621" s="21"/>
      <c r="N621" s="21"/>
      <c r="O621" s="24"/>
      <c r="P621" s="24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</row>
    <row r="622" spans="10:29" ht="13">
      <c r="J622" s="21"/>
      <c r="K622" s="21"/>
      <c r="L622" s="21"/>
      <c r="M622" s="21"/>
      <c r="N622" s="21"/>
      <c r="O622" s="24"/>
      <c r="P622" s="24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</row>
    <row r="623" spans="10:29" ht="13">
      <c r="J623" s="21"/>
      <c r="K623" s="21"/>
      <c r="L623" s="21"/>
      <c r="M623" s="21"/>
      <c r="N623" s="21"/>
      <c r="O623" s="24"/>
      <c r="P623" s="24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</row>
    <row r="624" spans="10:29" ht="13">
      <c r="J624" s="21"/>
      <c r="K624" s="21"/>
      <c r="L624" s="21"/>
      <c r="M624" s="21"/>
      <c r="N624" s="21"/>
      <c r="O624" s="24"/>
      <c r="P624" s="24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</row>
    <row r="625" spans="10:29" ht="13">
      <c r="J625" s="21"/>
      <c r="K625" s="21"/>
      <c r="L625" s="21"/>
      <c r="M625" s="21"/>
      <c r="N625" s="21"/>
      <c r="O625" s="24"/>
      <c r="P625" s="24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</row>
    <row r="626" spans="10:29" ht="13">
      <c r="J626" s="21"/>
      <c r="K626" s="21"/>
      <c r="L626" s="21"/>
      <c r="M626" s="21"/>
      <c r="N626" s="21"/>
      <c r="O626" s="24"/>
      <c r="P626" s="24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</row>
    <row r="627" spans="10:29" ht="13">
      <c r="J627" s="21"/>
      <c r="K627" s="21"/>
      <c r="L627" s="21"/>
      <c r="M627" s="21"/>
      <c r="N627" s="21"/>
      <c r="O627" s="24"/>
      <c r="P627" s="24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</row>
    <row r="628" spans="10:29" ht="13">
      <c r="J628" s="21"/>
      <c r="K628" s="21"/>
      <c r="L628" s="21"/>
      <c r="M628" s="21"/>
      <c r="N628" s="21"/>
      <c r="O628" s="24"/>
      <c r="P628" s="24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</row>
    <row r="629" spans="10:29" ht="13">
      <c r="J629" s="21"/>
      <c r="K629" s="21"/>
      <c r="L629" s="21"/>
      <c r="M629" s="21"/>
      <c r="N629" s="21"/>
      <c r="O629" s="24"/>
      <c r="P629" s="24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</row>
    <row r="630" spans="10:29" ht="13">
      <c r="J630" s="21"/>
      <c r="K630" s="21"/>
      <c r="L630" s="21"/>
      <c r="M630" s="21"/>
      <c r="N630" s="21"/>
      <c r="O630" s="24"/>
      <c r="P630" s="24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</row>
    <row r="631" spans="10:29" ht="13">
      <c r="J631" s="21"/>
      <c r="K631" s="21"/>
      <c r="L631" s="21"/>
      <c r="M631" s="21"/>
      <c r="N631" s="21"/>
      <c r="O631" s="24"/>
      <c r="P631" s="24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</row>
    <row r="632" spans="10:29" ht="13">
      <c r="J632" s="21"/>
      <c r="K632" s="21"/>
      <c r="L632" s="21"/>
      <c r="M632" s="21"/>
      <c r="N632" s="21"/>
      <c r="O632" s="24"/>
      <c r="P632" s="24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</row>
    <row r="633" spans="10:29" ht="13">
      <c r="J633" s="21"/>
      <c r="K633" s="21"/>
      <c r="L633" s="21"/>
      <c r="M633" s="21"/>
      <c r="N633" s="21"/>
      <c r="O633" s="24"/>
      <c r="P633" s="24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</row>
    <row r="634" spans="10:29" ht="13">
      <c r="J634" s="21"/>
      <c r="K634" s="21"/>
      <c r="L634" s="21"/>
      <c r="M634" s="21"/>
      <c r="N634" s="21"/>
      <c r="O634" s="24"/>
      <c r="P634" s="24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</row>
    <row r="635" spans="10:29" ht="13">
      <c r="J635" s="21"/>
      <c r="K635" s="21"/>
      <c r="L635" s="21"/>
      <c r="M635" s="21"/>
      <c r="N635" s="21"/>
      <c r="O635" s="24"/>
      <c r="P635" s="24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</row>
    <row r="636" spans="10:29" ht="13">
      <c r="J636" s="21"/>
      <c r="K636" s="21"/>
      <c r="L636" s="21"/>
      <c r="M636" s="21"/>
      <c r="N636" s="21"/>
      <c r="O636" s="24"/>
      <c r="P636" s="24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</row>
    <row r="637" spans="10:29" ht="13">
      <c r="J637" s="21"/>
      <c r="K637" s="21"/>
      <c r="L637" s="21"/>
      <c r="M637" s="21"/>
      <c r="N637" s="21"/>
      <c r="O637" s="24"/>
      <c r="P637" s="24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</row>
    <row r="638" spans="10:29" ht="13">
      <c r="J638" s="21"/>
      <c r="K638" s="21"/>
      <c r="L638" s="21"/>
      <c r="M638" s="21"/>
      <c r="N638" s="21"/>
      <c r="O638" s="24"/>
      <c r="P638" s="24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</row>
    <row r="639" spans="10:29" ht="13">
      <c r="J639" s="21"/>
      <c r="K639" s="21"/>
      <c r="L639" s="21"/>
      <c r="M639" s="21"/>
      <c r="N639" s="21"/>
      <c r="O639" s="24"/>
      <c r="P639" s="24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</row>
    <row r="640" spans="10:29" ht="13">
      <c r="J640" s="21"/>
      <c r="K640" s="21"/>
      <c r="L640" s="21"/>
      <c r="M640" s="21"/>
      <c r="N640" s="21"/>
      <c r="O640" s="24"/>
      <c r="P640" s="24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</row>
    <row r="641" spans="10:29" ht="13">
      <c r="J641" s="21"/>
      <c r="K641" s="21"/>
      <c r="L641" s="21"/>
      <c r="M641" s="21"/>
      <c r="N641" s="21"/>
      <c r="O641" s="24"/>
      <c r="P641" s="24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</row>
    <row r="642" spans="10:29" ht="13">
      <c r="J642" s="21"/>
      <c r="K642" s="21"/>
      <c r="L642" s="21"/>
      <c r="M642" s="21"/>
      <c r="N642" s="21"/>
      <c r="O642" s="24"/>
      <c r="P642" s="24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</row>
    <row r="643" spans="10:29" ht="13">
      <c r="J643" s="21"/>
      <c r="K643" s="21"/>
      <c r="L643" s="21"/>
      <c r="M643" s="21"/>
      <c r="N643" s="21"/>
      <c r="O643" s="24"/>
      <c r="P643" s="24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</row>
    <row r="644" spans="10:29" ht="13">
      <c r="J644" s="21"/>
      <c r="K644" s="21"/>
      <c r="L644" s="21"/>
      <c r="M644" s="21"/>
      <c r="N644" s="21"/>
      <c r="O644" s="24"/>
      <c r="P644" s="24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</row>
    <row r="645" spans="10:29" ht="13">
      <c r="J645" s="21"/>
      <c r="K645" s="21"/>
      <c r="L645" s="21"/>
      <c r="M645" s="21"/>
      <c r="N645" s="21"/>
      <c r="O645" s="24"/>
      <c r="P645" s="24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</row>
    <row r="646" spans="10:29" ht="13">
      <c r="J646" s="21"/>
      <c r="K646" s="21"/>
      <c r="L646" s="21"/>
      <c r="M646" s="21"/>
      <c r="N646" s="21"/>
      <c r="O646" s="24"/>
      <c r="P646" s="24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</row>
    <row r="647" spans="10:29" ht="13">
      <c r="J647" s="21"/>
      <c r="K647" s="21"/>
      <c r="L647" s="21"/>
      <c r="M647" s="21"/>
      <c r="N647" s="21"/>
      <c r="O647" s="24"/>
      <c r="P647" s="24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</row>
    <row r="648" spans="10:29" ht="13">
      <c r="J648" s="21"/>
      <c r="K648" s="21"/>
      <c r="L648" s="21"/>
      <c r="M648" s="21"/>
      <c r="N648" s="21"/>
      <c r="O648" s="24"/>
      <c r="P648" s="24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</row>
    <row r="649" spans="10:29" ht="13">
      <c r="J649" s="21"/>
      <c r="K649" s="21"/>
      <c r="L649" s="21"/>
      <c r="M649" s="21"/>
      <c r="N649" s="21"/>
      <c r="O649" s="24"/>
      <c r="P649" s="24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</row>
    <row r="650" spans="10:29" ht="13">
      <c r="J650" s="21"/>
      <c r="K650" s="21"/>
      <c r="L650" s="21"/>
      <c r="M650" s="21"/>
      <c r="N650" s="21"/>
      <c r="O650" s="24"/>
      <c r="P650" s="24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</row>
    <row r="651" spans="10:29" ht="13">
      <c r="J651" s="21"/>
      <c r="K651" s="21"/>
      <c r="L651" s="21"/>
      <c r="M651" s="21"/>
      <c r="N651" s="21"/>
      <c r="O651" s="24"/>
      <c r="P651" s="24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</row>
    <row r="652" spans="10:29" ht="13">
      <c r="J652" s="21"/>
      <c r="K652" s="21"/>
      <c r="L652" s="21"/>
      <c r="M652" s="21"/>
      <c r="N652" s="21"/>
      <c r="O652" s="24"/>
      <c r="P652" s="24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</row>
    <row r="653" spans="10:29" ht="13">
      <c r="J653" s="21"/>
      <c r="K653" s="21"/>
      <c r="L653" s="21"/>
      <c r="M653" s="21"/>
      <c r="N653" s="21"/>
      <c r="O653" s="24"/>
      <c r="P653" s="24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</row>
    <row r="654" spans="10:29" ht="13">
      <c r="J654" s="21"/>
      <c r="K654" s="21"/>
      <c r="L654" s="21"/>
      <c r="M654" s="21"/>
      <c r="N654" s="21"/>
      <c r="O654" s="24"/>
      <c r="P654" s="24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</row>
    <row r="655" spans="10:29" ht="13">
      <c r="J655" s="21"/>
      <c r="K655" s="21"/>
      <c r="L655" s="21"/>
      <c r="M655" s="21"/>
      <c r="N655" s="21"/>
      <c r="O655" s="24"/>
      <c r="P655" s="24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</row>
    <row r="656" spans="10:29" ht="13">
      <c r="J656" s="21"/>
      <c r="K656" s="21"/>
      <c r="L656" s="21"/>
      <c r="M656" s="21"/>
      <c r="N656" s="21"/>
      <c r="O656" s="24"/>
      <c r="P656" s="24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</row>
    <row r="657" spans="10:29" ht="13">
      <c r="J657" s="21"/>
      <c r="K657" s="21"/>
      <c r="L657" s="21"/>
      <c r="M657" s="21"/>
      <c r="N657" s="21"/>
      <c r="O657" s="24"/>
      <c r="P657" s="24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</row>
    <row r="658" spans="10:29" ht="13">
      <c r="J658" s="21"/>
      <c r="K658" s="21"/>
      <c r="L658" s="21"/>
      <c r="M658" s="21"/>
      <c r="N658" s="21"/>
      <c r="O658" s="24"/>
      <c r="P658" s="24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</row>
    <row r="659" spans="10:29" ht="13">
      <c r="J659" s="21"/>
      <c r="K659" s="21"/>
      <c r="L659" s="21"/>
      <c r="M659" s="21"/>
      <c r="N659" s="21"/>
      <c r="O659" s="24"/>
      <c r="P659" s="24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</row>
    <row r="660" spans="10:29" ht="13">
      <c r="J660" s="21"/>
      <c r="K660" s="21"/>
      <c r="L660" s="21"/>
      <c r="M660" s="21"/>
      <c r="N660" s="21"/>
      <c r="O660" s="24"/>
      <c r="P660" s="24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</row>
    <row r="661" spans="10:29" ht="13">
      <c r="J661" s="21"/>
      <c r="K661" s="21"/>
      <c r="L661" s="21"/>
      <c r="M661" s="21"/>
      <c r="N661" s="21"/>
      <c r="O661" s="24"/>
      <c r="P661" s="24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</row>
    <row r="662" spans="10:29" ht="13">
      <c r="J662" s="21"/>
      <c r="K662" s="21"/>
      <c r="L662" s="21"/>
      <c r="M662" s="21"/>
      <c r="N662" s="21"/>
      <c r="O662" s="24"/>
      <c r="P662" s="24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</row>
    <row r="663" spans="10:29" ht="13">
      <c r="J663" s="21"/>
      <c r="K663" s="21"/>
      <c r="L663" s="21"/>
      <c r="M663" s="21"/>
      <c r="N663" s="21"/>
      <c r="O663" s="24"/>
      <c r="P663" s="24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</row>
    <row r="664" spans="10:29" ht="13">
      <c r="J664" s="21"/>
      <c r="K664" s="21"/>
      <c r="L664" s="21"/>
      <c r="M664" s="21"/>
      <c r="N664" s="21"/>
      <c r="O664" s="24"/>
      <c r="P664" s="24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</row>
    <row r="665" spans="10:29" ht="13">
      <c r="J665" s="21"/>
      <c r="K665" s="21"/>
      <c r="L665" s="21"/>
      <c r="M665" s="21"/>
      <c r="N665" s="21"/>
      <c r="O665" s="24"/>
      <c r="P665" s="24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</row>
    <row r="666" spans="10:29" ht="13">
      <c r="J666" s="21"/>
      <c r="K666" s="21"/>
      <c r="L666" s="21"/>
      <c r="M666" s="21"/>
      <c r="N666" s="21"/>
      <c r="O666" s="24"/>
      <c r="P666" s="24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</row>
    <row r="667" spans="10:29" ht="13">
      <c r="J667" s="21"/>
      <c r="K667" s="21"/>
      <c r="L667" s="21"/>
      <c r="M667" s="21"/>
      <c r="N667" s="21"/>
      <c r="O667" s="24"/>
      <c r="P667" s="24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</row>
    <row r="668" spans="10:29" ht="13">
      <c r="J668" s="21"/>
      <c r="K668" s="21"/>
      <c r="L668" s="21"/>
      <c r="M668" s="21"/>
      <c r="N668" s="21"/>
      <c r="O668" s="24"/>
      <c r="P668" s="24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</row>
    <row r="669" spans="10:29" ht="13">
      <c r="J669" s="21"/>
      <c r="K669" s="21"/>
      <c r="L669" s="21"/>
      <c r="M669" s="21"/>
      <c r="N669" s="21"/>
      <c r="O669" s="24"/>
      <c r="P669" s="24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</row>
    <row r="670" spans="10:29" ht="13">
      <c r="J670" s="21"/>
      <c r="K670" s="21"/>
      <c r="L670" s="21"/>
      <c r="M670" s="21"/>
      <c r="N670" s="21"/>
      <c r="O670" s="24"/>
      <c r="P670" s="24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</row>
    <row r="671" spans="10:29" ht="13">
      <c r="J671" s="21"/>
      <c r="K671" s="21"/>
      <c r="L671" s="21"/>
      <c r="M671" s="21"/>
      <c r="N671" s="21"/>
      <c r="O671" s="24"/>
      <c r="P671" s="24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</row>
    <row r="672" spans="10:29" ht="13">
      <c r="J672" s="21"/>
      <c r="K672" s="21"/>
      <c r="L672" s="21"/>
      <c r="M672" s="21"/>
      <c r="N672" s="21"/>
      <c r="O672" s="24"/>
      <c r="P672" s="24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</row>
    <row r="673" spans="10:29" ht="13">
      <c r="J673" s="21"/>
      <c r="K673" s="21"/>
      <c r="L673" s="21"/>
      <c r="M673" s="21"/>
      <c r="N673" s="21"/>
      <c r="O673" s="24"/>
      <c r="P673" s="24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</row>
    <row r="674" spans="10:29" ht="13">
      <c r="J674" s="21"/>
      <c r="K674" s="21"/>
      <c r="L674" s="21"/>
      <c r="M674" s="21"/>
      <c r="N674" s="21"/>
      <c r="O674" s="24"/>
      <c r="P674" s="24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</row>
    <row r="675" spans="10:29" ht="13">
      <c r="J675" s="21"/>
      <c r="K675" s="21"/>
      <c r="L675" s="21"/>
      <c r="M675" s="21"/>
      <c r="N675" s="21"/>
      <c r="O675" s="24"/>
      <c r="P675" s="24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</row>
    <row r="676" spans="10:29" ht="13">
      <c r="J676" s="21"/>
      <c r="K676" s="21"/>
      <c r="L676" s="21"/>
      <c r="M676" s="21"/>
      <c r="N676" s="21"/>
      <c r="O676" s="24"/>
      <c r="P676" s="24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</row>
    <row r="677" spans="10:29" ht="13">
      <c r="J677" s="21"/>
      <c r="K677" s="21"/>
      <c r="L677" s="21"/>
      <c r="M677" s="21"/>
      <c r="N677" s="21"/>
      <c r="O677" s="24"/>
      <c r="P677" s="24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</row>
    <row r="678" spans="10:29" ht="13">
      <c r="J678" s="21"/>
      <c r="K678" s="21"/>
      <c r="L678" s="21"/>
      <c r="M678" s="21"/>
      <c r="N678" s="21"/>
      <c r="O678" s="24"/>
      <c r="P678" s="24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</row>
    <row r="679" spans="10:29" ht="13">
      <c r="J679" s="21"/>
      <c r="K679" s="21"/>
      <c r="L679" s="21"/>
      <c r="M679" s="21"/>
      <c r="N679" s="21"/>
      <c r="O679" s="24"/>
      <c r="P679" s="24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</row>
    <row r="680" spans="10:29" ht="13">
      <c r="J680" s="21"/>
      <c r="K680" s="21"/>
      <c r="L680" s="21"/>
      <c r="M680" s="21"/>
      <c r="N680" s="21"/>
      <c r="O680" s="24"/>
      <c r="P680" s="24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</row>
    <row r="681" spans="10:29" ht="13">
      <c r="J681" s="21"/>
      <c r="K681" s="21"/>
      <c r="L681" s="21"/>
      <c r="M681" s="21"/>
      <c r="N681" s="21"/>
      <c r="O681" s="24"/>
      <c r="P681" s="24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</row>
    <row r="682" spans="10:29" ht="13">
      <c r="J682" s="21"/>
      <c r="K682" s="21"/>
      <c r="L682" s="21"/>
      <c r="M682" s="21"/>
      <c r="N682" s="21"/>
      <c r="O682" s="24"/>
      <c r="P682" s="24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</row>
    <row r="683" spans="10:29" ht="13">
      <c r="J683" s="21"/>
      <c r="K683" s="21"/>
      <c r="L683" s="21"/>
      <c r="M683" s="21"/>
      <c r="N683" s="21"/>
      <c r="O683" s="24"/>
      <c r="P683" s="24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</row>
    <row r="684" spans="10:29" ht="13">
      <c r="J684" s="21"/>
      <c r="K684" s="21"/>
      <c r="L684" s="21"/>
      <c r="M684" s="21"/>
      <c r="N684" s="21"/>
      <c r="O684" s="24"/>
      <c r="P684" s="24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</row>
    <row r="685" spans="10:29" ht="13">
      <c r="J685" s="21"/>
      <c r="K685" s="21"/>
      <c r="L685" s="21"/>
      <c r="M685" s="21"/>
      <c r="N685" s="21"/>
      <c r="O685" s="24"/>
      <c r="P685" s="24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</row>
    <row r="686" spans="10:29" ht="13">
      <c r="J686" s="21"/>
      <c r="K686" s="21"/>
      <c r="L686" s="21"/>
      <c r="M686" s="21"/>
      <c r="N686" s="21"/>
      <c r="O686" s="24"/>
      <c r="P686" s="24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</row>
    <row r="687" spans="10:29" ht="13">
      <c r="J687" s="21"/>
      <c r="K687" s="21"/>
      <c r="L687" s="21"/>
      <c r="M687" s="21"/>
      <c r="N687" s="21"/>
      <c r="O687" s="24"/>
      <c r="P687" s="24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</row>
    <row r="688" spans="10:29" ht="13">
      <c r="J688" s="21"/>
      <c r="K688" s="21"/>
      <c r="L688" s="21"/>
      <c r="M688" s="21"/>
      <c r="N688" s="21"/>
      <c r="O688" s="24"/>
      <c r="P688" s="24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</row>
    <row r="689" spans="10:29" ht="13">
      <c r="J689" s="21"/>
      <c r="K689" s="21"/>
      <c r="L689" s="21"/>
      <c r="M689" s="21"/>
      <c r="N689" s="21"/>
      <c r="O689" s="24"/>
      <c r="P689" s="24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</row>
    <row r="690" spans="10:29" ht="13">
      <c r="J690" s="21"/>
      <c r="K690" s="21"/>
      <c r="L690" s="21"/>
      <c r="M690" s="21"/>
      <c r="N690" s="21"/>
      <c r="O690" s="24"/>
      <c r="P690" s="24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</row>
    <row r="691" spans="10:29" ht="13">
      <c r="J691" s="21"/>
      <c r="K691" s="21"/>
      <c r="L691" s="21"/>
      <c r="M691" s="21"/>
      <c r="N691" s="21"/>
      <c r="O691" s="24"/>
      <c r="P691" s="24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</row>
    <row r="692" spans="10:29" ht="13">
      <c r="J692" s="21"/>
      <c r="K692" s="21"/>
      <c r="L692" s="21"/>
      <c r="M692" s="21"/>
      <c r="N692" s="21"/>
      <c r="O692" s="24"/>
      <c r="P692" s="24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</row>
    <row r="693" spans="10:29" ht="13">
      <c r="J693" s="21"/>
      <c r="K693" s="21"/>
      <c r="L693" s="21"/>
      <c r="M693" s="21"/>
      <c r="N693" s="21"/>
      <c r="O693" s="24"/>
      <c r="P693" s="24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</row>
    <row r="694" spans="10:29" ht="13">
      <c r="J694" s="21"/>
      <c r="K694" s="21"/>
      <c r="L694" s="21"/>
      <c r="M694" s="21"/>
      <c r="N694" s="21"/>
      <c r="O694" s="24"/>
      <c r="P694" s="24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</row>
    <row r="695" spans="10:29" ht="13">
      <c r="J695" s="21"/>
      <c r="K695" s="21"/>
      <c r="L695" s="21"/>
      <c r="M695" s="21"/>
      <c r="N695" s="21"/>
      <c r="O695" s="24"/>
      <c r="P695" s="24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</row>
    <row r="696" spans="10:29" ht="13">
      <c r="J696" s="21"/>
      <c r="K696" s="21"/>
      <c r="L696" s="21"/>
      <c r="M696" s="21"/>
      <c r="N696" s="21"/>
      <c r="O696" s="24"/>
      <c r="P696" s="24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</row>
    <row r="697" spans="10:29" ht="13">
      <c r="J697" s="21"/>
      <c r="K697" s="21"/>
      <c r="L697" s="21"/>
      <c r="M697" s="21"/>
      <c r="N697" s="21"/>
      <c r="O697" s="24"/>
      <c r="P697" s="24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</row>
    <row r="698" spans="10:29" ht="13">
      <c r="J698" s="21"/>
      <c r="K698" s="21"/>
      <c r="L698" s="21"/>
      <c r="M698" s="21"/>
      <c r="N698" s="21"/>
      <c r="O698" s="24"/>
      <c r="P698" s="24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</row>
    <row r="699" spans="10:29" ht="13">
      <c r="J699" s="21"/>
      <c r="K699" s="21"/>
      <c r="L699" s="21"/>
      <c r="M699" s="21"/>
      <c r="N699" s="21"/>
      <c r="O699" s="24"/>
      <c r="P699" s="24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</row>
    <row r="700" spans="10:29" ht="13">
      <c r="J700" s="21"/>
      <c r="K700" s="21"/>
      <c r="L700" s="21"/>
      <c r="M700" s="21"/>
      <c r="N700" s="21"/>
      <c r="O700" s="24"/>
      <c r="P700" s="24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</row>
    <row r="701" spans="10:29" ht="13">
      <c r="J701" s="21"/>
      <c r="K701" s="21"/>
      <c r="L701" s="21"/>
      <c r="M701" s="21"/>
      <c r="N701" s="21"/>
      <c r="O701" s="24"/>
      <c r="P701" s="24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</row>
    <row r="702" spans="10:29" ht="13">
      <c r="J702" s="21"/>
      <c r="K702" s="21"/>
      <c r="L702" s="21"/>
      <c r="M702" s="21"/>
      <c r="N702" s="21"/>
      <c r="O702" s="24"/>
      <c r="P702" s="24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</row>
    <row r="703" spans="10:29" ht="13">
      <c r="J703" s="21"/>
      <c r="K703" s="21"/>
      <c r="L703" s="21"/>
      <c r="M703" s="21"/>
      <c r="N703" s="21"/>
      <c r="O703" s="24"/>
      <c r="P703" s="24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</row>
    <row r="704" spans="10:29" ht="13">
      <c r="J704" s="21"/>
      <c r="K704" s="21"/>
      <c r="L704" s="21"/>
      <c r="M704" s="21"/>
      <c r="N704" s="21"/>
      <c r="O704" s="24"/>
      <c r="P704" s="24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</row>
    <row r="705" spans="10:29" ht="13">
      <c r="J705" s="21"/>
      <c r="K705" s="21"/>
      <c r="L705" s="21"/>
      <c r="M705" s="21"/>
      <c r="N705" s="21"/>
      <c r="O705" s="24"/>
      <c r="P705" s="24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</row>
    <row r="706" spans="10:29" ht="13">
      <c r="J706" s="21"/>
      <c r="K706" s="21"/>
      <c r="L706" s="21"/>
      <c r="M706" s="21"/>
      <c r="N706" s="21"/>
      <c r="O706" s="24"/>
      <c r="P706" s="24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</row>
    <row r="707" spans="10:29" ht="13">
      <c r="J707" s="21"/>
      <c r="K707" s="21"/>
      <c r="L707" s="21"/>
      <c r="M707" s="21"/>
      <c r="N707" s="21"/>
      <c r="O707" s="24"/>
      <c r="P707" s="24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</row>
    <row r="708" spans="10:29" ht="13">
      <c r="J708" s="21"/>
      <c r="K708" s="21"/>
      <c r="L708" s="21"/>
      <c r="M708" s="21"/>
      <c r="N708" s="21"/>
      <c r="O708" s="24"/>
      <c r="P708" s="24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</row>
    <row r="709" spans="10:29" ht="13">
      <c r="J709" s="21"/>
      <c r="K709" s="21"/>
      <c r="L709" s="21"/>
      <c r="M709" s="21"/>
      <c r="N709" s="21"/>
      <c r="O709" s="24"/>
      <c r="P709" s="24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</row>
    <row r="710" spans="10:29" ht="13">
      <c r="J710" s="21"/>
      <c r="K710" s="21"/>
      <c r="L710" s="21"/>
      <c r="M710" s="21"/>
      <c r="N710" s="21"/>
      <c r="O710" s="24"/>
      <c r="P710" s="24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</row>
    <row r="711" spans="10:29" ht="13">
      <c r="J711" s="21"/>
      <c r="K711" s="21"/>
      <c r="L711" s="21"/>
      <c r="M711" s="21"/>
      <c r="N711" s="21"/>
      <c r="O711" s="24"/>
      <c r="P711" s="24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</row>
    <row r="712" spans="10:29" ht="13">
      <c r="J712" s="21"/>
      <c r="K712" s="21"/>
      <c r="L712" s="21"/>
      <c r="M712" s="21"/>
      <c r="N712" s="21"/>
      <c r="O712" s="24"/>
      <c r="P712" s="24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</row>
    <row r="713" spans="10:29" ht="13">
      <c r="J713" s="21"/>
      <c r="K713" s="21"/>
      <c r="L713" s="21"/>
      <c r="M713" s="21"/>
      <c r="N713" s="21"/>
      <c r="O713" s="24"/>
      <c r="P713" s="24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</row>
    <row r="714" spans="10:29" ht="13">
      <c r="J714" s="21"/>
      <c r="K714" s="21"/>
      <c r="L714" s="21"/>
      <c r="M714" s="21"/>
      <c r="N714" s="21"/>
      <c r="O714" s="24"/>
      <c r="P714" s="24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</row>
    <row r="715" spans="10:29" ht="13">
      <c r="J715" s="21"/>
      <c r="K715" s="21"/>
      <c r="L715" s="21"/>
      <c r="M715" s="21"/>
      <c r="N715" s="21"/>
      <c r="O715" s="24"/>
      <c r="P715" s="24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</row>
    <row r="716" spans="10:29" ht="13">
      <c r="J716" s="21"/>
      <c r="K716" s="21"/>
      <c r="L716" s="21"/>
      <c r="M716" s="21"/>
      <c r="N716" s="21"/>
      <c r="O716" s="24"/>
      <c r="P716" s="24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</row>
    <row r="717" spans="10:29" ht="13">
      <c r="J717" s="21"/>
      <c r="K717" s="21"/>
      <c r="L717" s="21"/>
      <c r="M717" s="21"/>
      <c r="N717" s="21"/>
      <c r="O717" s="24"/>
      <c r="P717" s="24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</row>
    <row r="718" spans="10:29" ht="13">
      <c r="J718" s="21"/>
      <c r="K718" s="21"/>
      <c r="L718" s="21"/>
      <c r="M718" s="21"/>
      <c r="N718" s="21"/>
      <c r="O718" s="24"/>
      <c r="P718" s="24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</row>
    <row r="719" spans="10:29" ht="13">
      <c r="J719" s="21"/>
      <c r="K719" s="21"/>
      <c r="L719" s="21"/>
      <c r="M719" s="21"/>
      <c r="N719" s="21"/>
      <c r="O719" s="24"/>
      <c r="P719" s="24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</row>
    <row r="720" spans="10:29" ht="13">
      <c r="J720" s="21"/>
      <c r="K720" s="21"/>
      <c r="L720" s="21"/>
      <c r="M720" s="21"/>
      <c r="N720" s="21"/>
      <c r="O720" s="24"/>
      <c r="P720" s="24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</row>
    <row r="721" spans="10:29" ht="13">
      <c r="J721" s="21"/>
      <c r="K721" s="21"/>
      <c r="L721" s="21"/>
      <c r="M721" s="21"/>
      <c r="N721" s="21"/>
      <c r="O721" s="24"/>
      <c r="P721" s="24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</row>
    <row r="722" spans="10:29" ht="13">
      <c r="J722" s="21"/>
      <c r="K722" s="21"/>
      <c r="L722" s="21"/>
      <c r="M722" s="21"/>
      <c r="N722" s="21"/>
      <c r="O722" s="24"/>
      <c r="P722" s="24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</row>
    <row r="723" spans="10:29" ht="13">
      <c r="J723" s="21"/>
      <c r="K723" s="21"/>
      <c r="L723" s="21"/>
      <c r="M723" s="21"/>
      <c r="N723" s="21"/>
      <c r="O723" s="24"/>
      <c r="P723" s="24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</row>
    <row r="724" spans="10:29" ht="13">
      <c r="J724" s="21"/>
      <c r="K724" s="21"/>
      <c r="L724" s="21"/>
      <c r="M724" s="21"/>
      <c r="N724" s="21"/>
      <c r="O724" s="24"/>
      <c r="P724" s="24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</row>
    <row r="725" spans="10:29" ht="13">
      <c r="J725" s="21"/>
      <c r="K725" s="21"/>
      <c r="L725" s="21"/>
      <c r="M725" s="21"/>
      <c r="N725" s="21"/>
      <c r="O725" s="24"/>
      <c r="P725" s="24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</row>
    <row r="726" spans="10:29" ht="13">
      <c r="J726" s="21"/>
      <c r="K726" s="21"/>
      <c r="L726" s="21"/>
      <c r="M726" s="21"/>
      <c r="N726" s="21"/>
      <c r="O726" s="24"/>
      <c r="P726" s="24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</row>
    <row r="727" spans="10:29" ht="13">
      <c r="J727" s="21"/>
      <c r="K727" s="21"/>
      <c r="L727" s="21"/>
      <c r="M727" s="21"/>
      <c r="N727" s="21"/>
      <c r="O727" s="24"/>
      <c r="P727" s="24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</row>
    <row r="728" spans="10:29" ht="13">
      <c r="J728" s="21"/>
      <c r="K728" s="21"/>
      <c r="L728" s="21"/>
      <c r="M728" s="21"/>
      <c r="N728" s="21"/>
      <c r="O728" s="24"/>
      <c r="P728" s="24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</row>
    <row r="729" spans="10:29" ht="13">
      <c r="J729" s="21"/>
      <c r="K729" s="21"/>
      <c r="L729" s="21"/>
      <c r="M729" s="21"/>
      <c r="N729" s="21"/>
      <c r="O729" s="24"/>
      <c r="P729" s="24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</row>
    <row r="730" spans="10:29" ht="13">
      <c r="J730" s="21"/>
      <c r="K730" s="21"/>
      <c r="L730" s="21"/>
      <c r="M730" s="21"/>
      <c r="N730" s="21"/>
      <c r="O730" s="24"/>
      <c r="P730" s="24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</row>
    <row r="731" spans="10:29" ht="13">
      <c r="J731" s="21"/>
      <c r="K731" s="21"/>
      <c r="L731" s="21"/>
      <c r="M731" s="21"/>
      <c r="N731" s="21"/>
      <c r="O731" s="24"/>
      <c r="P731" s="24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</row>
    <row r="732" spans="10:29" ht="13">
      <c r="J732" s="21"/>
      <c r="K732" s="21"/>
      <c r="L732" s="21"/>
      <c r="M732" s="21"/>
      <c r="N732" s="21"/>
      <c r="O732" s="24"/>
      <c r="P732" s="24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</row>
    <row r="733" spans="10:29" ht="13">
      <c r="J733" s="21"/>
      <c r="K733" s="21"/>
      <c r="L733" s="21"/>
      <c r="M733" s="21"/>
      <c r="N733" s="21"/>
      <c r="O733" s="24"/>
      <c r="P733" s="24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</row>
    <row r="734" spans="10:29" ht="13">
      <c r="J734" s="21"/>
      <c r="K734" s="21"/>
      <c r="L734" s="21"/>
      <c r="M734" s="21"/>
      <c r="N734" s="21"/>
      <c r="O734" s="24"/>
      <c r="P734" s="24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</row>
    <row r="735" spans="10:29" ht="13">
      <c r="J735" s="21"/>
      <c r="K735" s="21"/>
      <c r="L735" s="21"/>
      <c r="M735" s="21"/>
      <c r="N735" s="21"/>
      <c r="O735" s="24"/>
      <c r="P735" s="24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</row>
    <row r="736" spans="10:29" ht="13">
      <c r="J736" s="21"/>
      <c r="K736" s="21"/>
      <c r="L736" s="21"/>
      <c r="M736" s="21"/>
      <c r="N736" s="21"/>
      <c r="O736" s="24"/>
      <c r="P736" s="24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</row>
    <row r="737" spans="10:29" ht="13">
      <c r="J737" s="21"/>
      <c r="K737" s="21"/>
      <c r="L737" s="21"/>
      <c r="M737" s="21"/>
      <c r="N737" s="21"/>
      <c r="O737" s="24"/>
      <c r="P737" s="24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</row>
    <row r="738" spans="10:29" ht="13">
      <c r="J738" s="21"/>
      <c r="K738" s="21"/>
      <c r="L738" s="21"/>
      <c r="M738" s="21"/>
      <c r="N738" s="21"/>
      <c r="O738" s="24"/>
      <c r="P738" s="24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</row>
    <row r="739" spans="10:29" ht="13">
      <c r="J739" s="21"/>
      <c r="K739" s="21"/>
      <c r="L739" s="21"/>
      <c r="M739" s="21"/>
      <c r="N739" s="21"/>
      <c r="O739" s="24"/>
      <c r="P739" s="24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</row>
    <row r="740" spans="10:29" ht="13">
      <c r="J740" s="21"/>
      <c r="K740" s="21"/>
      <c r="L740" s="21"/>
      <c r="M740" s="21"/>
      <c r="N740" s="21"/>
      <c r="O740" s="24"/>
      <c r="P740" s="24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</row>
    <row r="741" spans="10:29" ht="13">
      <c r="J741" s="21"/>
      <c r="K741" s="21"/>
      <c r="L741" s="21"/>
      <c r="M741" s="21"/>
      <c r="N741" s="21"/>
      <c r="O741" s="24"/>
      <c r="P741" s="24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</row>
    <row r="742" spans="10:29" ht="13">
      <c r="J742" s="21"/>
      <c r="K742" s="21"/>
      <c r="L742" s="21"/>
      <c r="M742" s="21"/>
      <c r="N742" s="21"/>
      <c r="O742" s="24"/>
      <c r="P742" s="24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</row>
    <row r="743" spans="10:29" ht="13">
      <c r="J743" s="21"/>
      <c r="K743" s="21"/>
      <c r="L743" s="21"/>
      <c r="M743" s="21"/>
      <c r="N743" s="21"/>
      <c r="O743" s="24"/>
      <c r="P743" s="24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</row>
    <row r="744" spans="10:29" ht="13">
      <c r="J744" s="21"/>
      <c r="K744" s="21"/>
      <c r="L744" s="21"/>
      <c r="M744" s="21"/>
      <c r="N744" s="21"/>
      <c r="O744" s="24"/>
      <c r="P744" s="24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</row>
    <row r="745" spans="10:29" ht="13">
      <c r="J745" s="21"/>
      <c r="K745" s="21"/>
      <c r="L745" s="21"/>
      <c r="M745" s="21"/>
      <c r="N745" s="21"/>
      <c r="O745" s="24"/>
      <c r="P745" s="24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</row>
    <row r="746" spans="10:29" ht="13">
      <c r="J746" s="21"/>
      <c r="K746" s="21"/>
      <c r="L746" s="21"/>
      <c r="M746" s="21"/>
      <c r="N746" s="21"/>
      <c r="O746" s="24"/>
      <c r="P746" s="24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</row>
    <row r="747" spans="10:29" ht="13">
      <c r="J747" s="21"/>
      <c r="K747" s="21"/>
      <c r="L747" s="21"/>
      <c r="M747" s="21"/>
      <c r="N747" s="21"/>
      <c r="O747" s="24"/>
      <c r="P747" s="24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</row>
    <row r="748" spans="10:29" ht="13">
      <c r="J748" s="21"/>
      <c r="K748" s="21"/>
      <c r="L748" s="21"/>
      <c r="M748" s="21"/>
      <c r="N748" s="21"/>
      <c r="O748" s="24"/>
      <c r="P748" s="24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</row>
    <row r="749" spans="10:29" ht="13">
      <c r="J749" s="21"/>
      <c r="K749" s="21"/>
      <c r="L749" s="21"/>
      <c r="M749" s="21"/>
      <c r="N749" s="21"/>
      <c r="O749" s="24"/>
      <c r="P749" s="24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</row>
    <row r="750" spans="10:29" ht="13">
      <c r="J750" s="21"/>
      <c r="K750" s="21"/>
      <c r="L750" s="21"/>
      <c r="M750" s="21"/>
      <c r="N750" s="21"/>
      <c r="O750" s="24"/>
      <c r="P750" s="24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</row>
    <row r="751" spans="10:29" ht="13">
      <c r="J751" s="21"/>
      <c r="K751" s="21"/>
      <c r="L751" s="21"/>
      <c r="M751" s="21"/>
      <c r="N751" s="21"/>
      <c r="O751" s="24"/>
      <c r="P751" s="24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</row>
    <row r="752" spans="10:29" ht="13">
      <c r="J752" s="21"/>
      <c r="K752" s="21"/>
      <c r="L752" s="21"/>
      <c r="M752" s="21"/>
      <c r="N752" s="21"/>
      <c r="O752" s="24"/>
      <c r="P752" s="24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</row>
    <row r="753" spans="10:29" ht="13">
      <c r="J753" s="21"/>
      <c r="K753" s="21"/>
      <c r="L753" s="21"/>
      <c r="M753" s="21"/>
      <c r="N753" s="21"/>
      <c r="O753" s="24"/>
      <c r="P753" s="24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</row>
    <row r="754" spans="10:29" ht="13">
      <c r="J754" s="21"/>
      <c r="K754" s="21"/>
      <c r="L754" s="21"/>
      <c r="M754" s="21"/>
      <c r="N754" s="21"/>
      <c r="O754" s="24"/>
      <c r="P754" s="24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</row>
    <row r="755" spans="10:29" ht="13">
      <c r="J755" s="21"/>
      <c r="K755" s="21"/>
      <c r="L755" s="21"/>
      <c r="M755" s="21"/>
      <c r="N755" s="21"/>
      <c r="O755" s="24"/>
      <c r="P755" s="24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</row>
    <row r="756" spans="10:29" ht="13">
      <c r="J756" s="21"/>
      <c r="K756" s="21"/>
      <c r="L756" s="21"/>
      <c r="M756" s="21"/>
      <c r="N756" s="21"/>
      <c r="O756" s="24"/>
      <c r="P756" s="24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</row>
    <row r="757" spans="10:29" ht="13">
      <c r="J757" s="21"/>
      <c r="K757" s="21"/>
      <c r="L757" s="21"/>
      <c r="M757" s="21"/>
      <c r="N757" s="21"/>
      <c r="O757" s="24"/>
      <c r="P757" s="24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</row>
    <row r="758" spans="10:29" ht="13">
      <c r="J758" s="21"/>
      <c r="K758" s="21"/>
      <c r="L758" s="21"/>
      <c r="M758" s="21"/>
      <c r="N758" s="21"/>
      <c r="O758" s="24"/>
      <c r="P758" s="24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</row>
    <row r="759" spans="10:29" ht="13">
      <c r="J759" s="21"/>
      <c r="K759" s="21"/>
      <c r="L759" s="21"/>
      <c r="M759" s="21"/>
      <c r="N759" s="21"/>
      <c r="O759" s="24"/>
      <c r="P759" s="24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</row>
    <row r="760" spans="10:29" ht="13">
      <c r="J760" s="21"/>
      <c r="K760" s="21"/>
      <c r="L760" s="21"/>
      <c r="M760" s="21"/>
      <c r="N760" s="21"/>
      <c r="O760" s="24"/>
      <c r="P760" s="24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</row>
    <row r="761" spans="10:29" ht="13">
      <c r="J761" s="21"/>
      <c r="K761" s="21"/>
      <c r="L761" s="21"/>
      <c r="M761" s="21"/>
      <c r="N761" s="21"/>
      <c r="O761" s="24"/>
      <c r="P761" s="24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</row>
    <row r="762" spans="10:29" ht="13">
      <c r="J762" s="21"/>
      <c r="K762" s="21"/>
      <c r="L762" s="21"/>
      <c r="M762" s="21"/>
      <c r="N762" s="21"/>
      <c r="O762" s="24"/>
      <c r="P762" s="24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</row>
    <row r="763" spans="10:29" ht="13">
      <c r="J763" s="21"/>
      <c r="K763" s="21"/>
      <c r="L763" s="21"/>
      <c r="M763" s="21"/>
      <c r="N763" s="21"/>
      <c r="O763" s="24"/>
      <c r="P763" s="24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</row>
    <row r="764" spans="10:29" ht="13">
      <c r="J764" s="21"/>
      <c r="K764" s="21"/>
      <c r="L764" s="21"/>
      <c r="M764" s="21"/>
      <c r="N764" s="21"/>
      <c r="O764" s="24"/>
      <c r="P764" s="24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</row>
    <row r="765" spans="10:29" ht="13">
      <c r="J765" s="21"/>
      <c r="K765" s="21"/>
      <c r="L765" s="21"/>
      <c r="M765" s="21"/>
      <c r="N765" s="21"/>
      <c r="O765" s="24"/>
      <c r="P765" s="24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</row>
    <row r="766" spans="10:29" ht="13">
      <c r="J766" s="21"/>
      <c r="K766" s="21"/>
      <c r="L766" s="21"/>
      <c r="M766" s="21"/>
      <c r="N766" s="21"/>
      <c r="O766" s="24"/>
      <c r="P766" s="24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</row>
    <row r="767" spans="10:29" ht="13">
      <c r="J767" s="21"/>
      <c r="K767" s="21"/>
      <c r="L767" s="21"/>
      <c r="M767" s="21"/>
      <c r="N767" s="21"/>
      <c r="O767" s="24"/>
      <c r="P767" s="24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</row>
    <row r="768" spans="10:29" ht="13">
      <c r="J768" s="21"/>
      <c r="K768" s="21"/>
      <c r="L768" s="21"/>
      <c r="M768" s="21"/>
      <c r="N768" s="21"/>
      <c r="O768" s="24"/>
      <c r="P768" s="24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</row>
    <row r="769" spans="10:29" ht="13">
      <c r="J769" s="21"/>
      <c r="K769" s="21"/>
      <c r="L769" s="21"/>
      <c r="M769" s="21"/>
      <c r="N769" s="21"/>
      <c r="O769" s="24"/>
      <c r="P769" s="24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</row>
    <row r="770" spans="10:29" ht="13">
      <c r="J770" s="21"/>
      <c r="K770" s="21"/>
      <c r="L770" s="21"/>
      <c r="M770" s="21"/>
      <c r="N770" s="21"/>
      <c r="O770" s="24"/>
      <c r="P770" s="24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</row>
    <row r="771" spans="10:29" ht="13">
      <c r="J771" s="21"/>
      <c r="K771" s="21"/>
      <c r="L771" s="21"/>
      <c r="M771" s="21"/>
      <c r="N771" s="21"/>
      <c r="O771" s="24"/>
      <c r="P771" s="24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</row>
    <row r="772" spans="10:29" ht="13">
      <c r="J772" s="21"/>
      <c r="K772" s="21"/>
      <c r="L772" s="21"/>
      <c r="M772" s="21"/>
      <c r="N772" s="21"/>
      <c r="O772" s="24"/>
      <c r="P772" s="24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</row>
    <row r="773" spans="10:29" ht="13">
      <c r="J773" s="21"/>
      <c r="K773" s="21"/>
      <c r="L773" s="21"/>
      <c r="M773" s="21"/>
      <c r="N773" s="21"/>
      <c r="O773" s="24"/>
      <c r="P773" s="24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</row>
    <row r="774" spans="10:29" ht="13">
      <c r="J774" s="21"/>
      <c r="K774" s="21"/>
      <c r="L774" s="21"/>
      <c r="M774" s="21"/>
      <c r="N774" s="21"/>
      <c r="O774" s="24"/>
      <c r="P774" s="24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</row>
    <row r="775" spans="10:29" ht="13">
      <c r="J775" s="21"/>
      <c r="K775" s="21"/>
      <c r="L775" s="21"/>
      <c r="M775" s="21"/>
      <c r="N775" s="21"/>
      <c r="O775" s="24"/>
      <c r="P775" s="24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</row>
    <row r="776" spans="10:29" ht="13">
      <c r="J776" s="21"/>
      <c r="K776" s="21"/>
      <c r="L776" s="21"/>
      <c r="M776" s="21"/>
      <c r="N776" s="21"/>
      <c r="O776" s="24"/>
      <c r="P776" s="24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</row>
    <row r="777" spans="10:29" ht="13">
      <c r="J777" s="21"/>
      <c r="K777" s="21"/>
      <c r="L777" s="21"/>
      <c r="M777" s="21"/>
      <c r="N777" s="21"/>
      <c r="O777" s="24"/>
      <c r="P777" s="24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</row>
    <row r="778" spans="10:29" ht="13">
      <c r="J778" s="21"/>
      <c r="K778" s="21"/>
      <c r="L778" s="21"/>
      <c r="M778" s="21"/>
      <c r="N778" s="21"/>
      <c r="O778" s="24"/>
      <c r="P778" s="24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</row>
    <row r="779" spans="10:29" ht="13">
      <c r="J779" s="21"/>
      <c r="K779" s="21"/>
      <c r="L779" s="21"/>
      <c r="M779" s="21"/>
      <c r="N779" s="21"/>
      <c r="O779" s="24"/>
      <c r="P779" s="24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</row>
    <row r="780" spans="10:29" ht="13">
      <c r="J780" s="21"/>
      <c r="K780" s="21"/>
      <c r="L780" s="21"/>
      <c r="M780" s="21"/>
      <c r="N780" s="21"/>
      <c r="O780" s="24"/>
      <c r="P780" s="24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</row>
    <row r="781" spans="10:29" ht="13">
      <c r="J781" s="21"/>
      <c r="K781" s="21"/>
      <c r="L781" s="21"/>
      <c r="M781" s="21"/>
      <c r="N781" s="21"/>
      <c r="O781" s="24"/>
      <c r="P781" s="24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</row>
    <row r="782" spans="10:29" ht="13">
      <c r="J782" s="21"/>
      <c r="K782" s="21"/>
      <c r="L782" s="21"/>
      <c r="M782" s="21"/>
      <c r="N782" s="21"/>
      <c r="O782" s="24"/>
      <c r="P782" s="24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</row>
    <row r="783" spans="10:29" ht="13">
      <c r="J783" s="21"/>
      <c r="K783" s="21"/>
      <c r="L783" s="21"/>
      <c r="M783" s="21"/>
      <c r="N783" s="21"/>
      <c r="O783" s="24"/>
      <c r="P783" s="24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</row>
    <row r="784" spans="10:29" ht="13">
      <c r="J784" s="21"/>
      <c r="K784" s="21"/>
      <c r="L784" s="21"/>
      <c r="M784" s="21"/>
      <c r="N784" s="21"/>
      <c r="O784" s="24"/>
      <c r="P784" s="24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</row>
    <row r="785" spans="10:29" ht="13">
      <c r="J785" s="21"/>
      <c r="K785" s="21"/>
      <c r="L785" s="21"/>
      <c r="M785" s="21"/>
      <c r="N785" s="21"/>
      <c r="O785" s="24"/>
      <c r="P785" s="24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</row>
    <row r="786" spans="10:29" ht="13">
      <c r="J786" s="21"/>
      <c r="K786" s="21"/>
      <c r="L786" s="21"/>
      <c r="M786" s="21"/>
      <c r="N786" s="21"/>
      <c r="O786" s="24"/>
      <c r="P786" s="24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</row>
    <row r="787" spans="10:29" ht="13">
      <c r="J787" s="21"/>
      <c r="K787" s="21"/>
      <c r="L787" s="21"/>
      <c r="M787" s="21"/>
      <c r="N787" s="21"/>
      <c r="O787" s="24"/>
      <c r="P787" s="24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</row>
    <row r="788" spans="10:29" ht="13">
      <c r="J788" s="21"/>
      <c r="K788" s="21"/>
      <c r="L788" s="21"/>
      <c r="M788" s="21"/>
      <c r="N788" s="21"/>
      <c r="O788" s="24"/>
      <c r="P788" s="24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</row>
    <row r="789" spans="10:29" ht="13">
      <c r="J789" s="21"/>
      <c r="K789" s="21"/>
      <c r="L789" s="21"/>
      <c r="M789" s="21"/>
      <c r="N789" s="21"/>
      <c r="O789" s="24"/>
      <c r="P789" s="24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</row>
    <row r="790" spans="10:29" ht="13">
      <c r="J790" s="21"/>
      <c r="K790" s="21"/>
      <c r="L790" s="21"/>
      <c r="M790" s="21"/>
      <c r="N790" s="21"/>
      <c r="O790" s="24"/>
      <c r="P790" s="24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</row>
    <row r="791" spans="10:29" ht="13">
      <c r="J791" s="21"/>
      <c r="K791" s="21"/>
      <c r="L791" s="21"/>
      <c r="M791" s="21"/>
      <c r="N791" s="21"/>
      <c r="O791" s="24"/>
      <c r="P791" s="24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</row>
    <row r="792" spans="10:29" ht="13">
      <c r="J792" s="21"/>
      <c r="K792" s="21"/>
      <c r="L792" s="21"/>
      <c r="M792" s="21"/>
      <c r="N792" s="21"/>
      <c r="O792" s="24"/>
      <c r="P792" s="24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</row>
    <row r="793" spans="10:29" ht="13">
      <c r="J793" s="21"/>
      <c r="K793" s="21"/>
      <c r="L793" s="21"/>
      <c r="M793" s="21"/>
      <c r="N793" s="21"/>
      <c r="O793" s="24"/>
      <c r="P793" s="24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</row>
    <row r="794" spans="10:29" ht="13">
      <c r="J794" s="21"/>
      <c r="K794" s="21"/>
      <c r="L794" s="21"/>
      <c r="M794" s="21"/>
      <c r="N794" s="21"/>
      <c r="O794" s="24"/>
      <c r="P794" s="24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</row>
    <row r="795" spans="10:29" ht="13">
      <c r="J795" s="21"/>
      <c r="K795" s="21"/>
      <c r="L795" s="21"/>
      <c r="M795" s="21"/>
      <c r="N795" s="21"/>
      <c r="O795" s="24"/>
      <c r="P795" s="24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</row>
    <row r="796" spans="10:29" ht="13">
      <c r="J796" s="21"/>
      <c r="K796" s="21"/>
      <c r="L796" s="21"/>
      <c r="M796" s="21"/>
      <c r="N796" s="21"/>
      <c r="O796" s="24"/>
      <c r="P796" s="24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</row>
    <row r="797" spans="10:29" ht="13">
      <c r="J797" s="21"/>
      <c r="K797" s="21"/>
      <c r="L797" s="21"/>
      <c r="M797" s="21"/>
      <c r="N797" s="21"/>
      <c r="O797" s="24"/>
      <c r="P797" s="24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</row>
    <row r="798" spans="10:29" ht="13">
      <c r="J798" s="21"/>
      <c r="K798" s="21"/>
      <c r="L798" s="21"/>
      <c r="M798" s="21"/>
      <c r="N798" s="21"/>
      <c r="O798" s="24"/>
      <c r="P798" s="24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</row>
    <row r="799" spans="10:29" ht="13">
      <c r="J799" s="21"/>
      <c r="K799" s="21"/>
      <c r="L799" s="21"/>
      <c r="M799" s="21"/>
      <c r="N799" s="21"/>
      <c r="O799" s="24"/>
      <c r="P799" s="24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</row>
    <row r="800" spans="10:29" ht="13">
      <c r="J800" s="21"/>
      <c r="K800" s="21"/>
      <c r="L800" s="21"/>
      <c r="M800" s="21"/>
      <c r="N800" s="21"/>
      <c r="O800" s="24"/>
      <c r="P800" s="24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</row>
    <row r="801" spans="10:29" ht="13">
      <c r="J801" s="21"/>
      <c r="K801" s="21"/>
      <c r="L801" s="21"/>
      <c r="M801" s="21"/>
      <c r="N801" s="21"/>
      <c r="O801" s="24"/>
      <c r="P801" s="24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</row>
    <row r="802" spans="10:29" ht="13">
      <c r="J802" s="21"/>
      <c r="K802" s="21"/>
      <c r="L802" s="21"/>
      <c r="M802" s="21"/>
      <c r="N802" s="21"/>
      <c r="O802" s="24"/>
      <c r="P802" s="24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</row>
    <row r="803" spans="10:29" ht="13">
      <c r="J803" s="21"/>
      <c r="K803" s="21"/>
      <c r="L803" s="21"/>
      <c r="M803" s="21"/>
      <c r="N803" s="21"/>
      <c r="O803" s="24"/>
      <c r="P803" s="24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</row>
    <row r="804" spans="10:29" ht="13">
      <c r="J804" s="21"/>
      <c r="K804" s="21"/>
      <c r="L804" s="21"/>
      <c r="M804" s="21"/>
      <c r="N804" s="21"/>
      <c r="O804" s="24"/>
      <c r="P804" s="24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</row>
    <row r="805" spans="10:29" ht="13">
      <c r="J805" s="21"/>
      <c r="K805" s="21"/>
      <c r="L805" s="21"/>
      <c r="M805" s="21"/>
      <c r="N805" s="21"/>
      <c r="O805" s="24"/>
      <c r="P805" s="24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</row>
    <row r="806" spans="10:29" ht="13">
      <c r="J806" s="21"/>
      <c r="K806" s="21"/>
      <c r="L806" s="21"/>
      <c r="M806" s="21"/>
      <c r="N806" s="21"/>
      <c r="O806" s="24"/>
      <c r="P806" s="24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</row>
    <row r="807" spans="10:29" ht="13">
      <c r="J807" s="21"/>
      <c r="K807" s="21"/>
      <c r="L807" s="21"/>
      <c r="M807" s="21"/>
      <c r="N807" s="21"/>
      <c r="O807" s="24"/>
      <c r="P807" s="24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</row>
    <row r="808" spans="10:29" ht="13">
      <c r="J808" s="21"/>
      <c r="K808" s="21"/>
      <c r="L808" s="21"/>
      <c r="M808" s="21"/>
      <c r="N808" s="21"/>
      <c r="O808" s="24"/>
      <c r="P808" s="24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</row>
    <row r="809" spans="10:29" ht="13">
      <c r="J809" s="21"/>
      <c r="K809" s="21"/>
      <c r="L809" s="21"/>
      <c r="M809" s="21"/>
      <c r="N809" s="21"/>
      <c r="O809" s="24"/>
      <c r="P809" s="24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</row>
    <row r="810" spans="10:29" ht="13">
      <c r="J810" s="21"/>
      <c r="K810" s="21"/>
      <c r="L810" s="21"/>
      <c r="M810" s="21"/>
      <c r="N810" s="21"/>
      <c r="O810" s="24"/>
      <c r="P810" s="24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</row>
    <row r="811" spans="10:29" ht="13">
      <c r="J811" s="21"/>
      <c r="K811" s="21"/>
      <c r="L811" s="21"/>
      <c r="M811" s="21"/>
      <c r="N811" s="21"/>
      <c r="O811" s="24"/>
      <c r="P811" s="24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</row>
    <row r="812" spans="10:29" ht="13">
      <c r="J812" s="21"/>
      <c r="K812" s="21"/>
      <c r="L812" s="21"/>
      <c r="M812" s="21"/>
      <c r="N812" s="21"/>
      <c r="O812" s="24"/>
      <c r="P812" s="24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</row>
    <row r="813" spans="10:29" ht="13">
      <c r="J813" s="21"/>
      <c r="K813" s="21"/>
      <c r="L813" s="21"/>
      <c r="M813" s="21"/>
      <c r="N813" s="21"/>
      <c r="O813" s="24"/>
      <c r="P813" s="24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</row>
    <row r="814" spans="10:29" ht="13">
      <c r="J814" s="21"/>
      <c r="K814" s="21"/>
      <c r="L814" s="21"/>
      <c r="M814" s="21"/>
      <c r="N814" s="21"/>
      <c r="O814" s="24"/>
      <c r="P814" s="24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</row>
    <row r="815" spans="10:29" ht="13">
      <c r="J815" s="21"/>
      <c r="K815" s="21"/>
      <c r="L815" s="21"/>
      <c r="M815" s="21"/>
      <c r="N815" s="21"/>
      <c r="O815" s="24"/>
      <c r="P815" s="24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</row>
    <row r="816" spans="10:29" ht="13">
      <c r="J816" s="21"/>
      <c r="K816" s="21"/>
      <c r="L816" s="21"/>
      <c r="M816" s="21"/>
      <c r="N816" s="21"/>
      <c r="O816" s="24"/>
      <c r="P816" s="24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</row>
    <row r="817" spans="10:29" ht="13">
      <c r="J817" s="21"/>
      <c r="K817" s="21"/>
      <c r="L817" s="21"/>
      <c r="M817" s="21"/>
      <c r="N817" s="21"/>
      <c r="O817" s="24"/>
      <c r="P817" s="24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</row>
    <row r="818" spans="10:29" ht="13">
      <c r="J818" s="21"/>
      <c r="K818" s="21"/>
      <c r="L818" s="21"/>
      <c r="M818" s="21"/>
      <c r="N818" s="21"/>
      <c r="O818" s="24"/>
      <c r="P818" s="24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</row>
    <row r="819" spans="10:29" ht="13">
      <c r="J819" s="21"/>
      <c r="K819" s="21"/>
      <c r="L819" s="21"/>
      <c r="M819" s="21"/>
      <c r="N819" s="21"/>
      <c r="O819" s="24"/>
      <c r="P819" s="24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</row>
    <row r="820" spans="10:29" ht="13">
      <c r="J820" s="21"/>
      <c r="K820" s="21"/>
      <c r="L820" s="21"/>
      <c r="M820" s="21"/>
      <c r="N820" s="21"/>
      <c r="O820" s="24"/>
      <c r="P820" s="24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</row>
    <row r="821" spans="10:29" ht="13">
      <c r="J821" s="21"/>
      <c r="K821" s="21"/>
      <c r="L821" s="21"/>
      <c r="M821" s="21"/>
      <c r="N821" s="21"/>
      <c r="O821" s="24"/>
      <c r="P821" s="24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</row>
    <row r="822" spans="10:29" ht="13">
      <c r="J822" s="21"/>
      <c r="K822" s="21"/>
      <c r="L822" s="21"/>
      <c r="M822" s="21"/>
      <c r="N822" s="21"/>
      <c r="O822" s="24"/>
      <c r="P822" s="24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</row>
    <row r="823" spans="10:29" ht="13">
      <c r="J823" s="21"/>
      <c r="K823" s="21"/>
      <c r="L823" s="21"/>
      <c r="M823" s="21"/>
      <c r="N823" s="21"/>
      <c r="O823" s="24"/>
      <c r="P823" s="24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</row>
    <row r="824" spans="10:29" ht="13">
      <c r="J824" s="21"/>
      <c r="K824" s="21"/>
      <c r="L824" s="21"/>
      <c r="M824" s="21"/>
      <c r="N824" s="21"/>
      <c r="O824" s="24"/>
      <c r="P824" s="24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</row>
    <row r="825" spans="10:29" ht="13">
      <c r="J825" s="21"/>
      <c r="K825" s="21"/>
      <c r="L825" s="21"/>
      <c r="M825" s="21"/>
      <c r="N825" s="21"/>
      <c r="O825" s="24"/>
      <c r="P825" s="24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</row>
    <row r="826" spans="10:29" ht="13">
      <c r="J826" s="21"/>
      <c r="K826" s="21"/>
      <c r="L826" s="21"/>
      <c r="M826" s="21"/>
      <c r="N826" s="21"/>
      <c r="O826" s="24"/>
      <c r="P826" s="24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</row>
    <row r="827" spans="10:29" ht="13">
      <c r="J827" s="21"/>
      <c r="K827" s="21"/>
      <c r="L827" s="21"/>
      <c r="M827" s="21"/>
      <c r="N827" s="21"/>
      <c r="O827" s="24"/>
      <c r="P827" s="24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</row>
    <row r="828" spans="10:29" ht="13">
      <c r="J828" s="21"/>
      <c r="K828" s="21"/>
      <c r="L828" s="21"/>
      <c r="M828" s="21"/>
      <c r="N828" s="21"/>
      <c r="O828" s="24"/>
      <c r="P828" s="24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</row>
    <row r="829" spans="10:29" ht="13">
      <c r="J829" s="21"/>
      <c r="K829" s="21"/>
      <c r="L829" s="21"/>
      <c r="M829" s="21"/>
      <c r="N829" s="21"/>
      <c r="O829" s="24"/>
      <c r="P829" s="24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</row>
    <row r="830" spans="10:29" ht="13">
      <c r="J830" s="21"/>
      <c r="K830" s="21"/>
      <c r="L830" s="21"/>
      <c r="M830" s="21"/>
      <c r="N830" s="21"/>
      <c r="O830" s="24"/>
      <c r="P830" s="24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</row>
    <row r="831" spans="10:29" ht="13">
      <c r="J831" s="21"/>
      <c r="K831" s="21"/>
      <c r="L831" s="21"/>
      <c r="M831" s="21"/>
      <c r="N831" s="21"/>
      <c r="O831" s="24"/>
      <c r="P831" s="24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</row>
    <row r="832" spans="10:29" ht="13">
      <c r="J832" s="21"/>
      <c r="K832" s="21"/>
      <c r="L832" s="21"/>
      <c r="M832" s="21"/>
      <c r="N832" s="21"/>
      <c r="O832" s="24"/>
      <c r="P832" s="24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</row>
    <row r="833" spans="10:29" ht="13">
      <c r="J833" s="21"/>
      <c r="K833" s="21"/>
      <c r="L833" s="21"/>
      <c r="M833" s="21"/>
      <c r="N833" s="21"/>
      <c r="O833" s="24"/>
      <c r="P833" s="24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</row>
    <row r="834" spans="10:29" ht="13">
      <c r="J834" s="21"/>
      <c r="K834" s="21"/>
      <c r="L834" s="21"/>
      <c r="M834" s="21"/>
      <c r="N834" s="21"/>
      <c r="O834" s="24"/>
      <c r="P834" s="24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</row>
    <row r="835" spans="10:29" ht="13">
      <c r="J835" s="21"/>
      <c r="K835" s="21"/>
      <c r="L835" s="21"/>
      <c r="M835" s="21"/>
      <c r="N835" s="21"/>
      <c r="O835" s="24"/>
      <c r="P835" s="24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</row>
    <row r="836" spans="10:29" ht="13">
      <c r="J836" s="21"/>
      <c r="K836" s="21"/>
      <c r="L836" s="21"/>
      <c r="M836" s="21"/>
      <c r="N836" s="21"/>
      <c r="O836" s="24"/>
      <c r="P836" s="24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</row>
    <row r="837" spans="10:29" ht="13">
      <c r="J837" s="21"/>
      <c r="K837" s="21"/>
      <c r="L837" s="21"/>
      <c r="M837" s="21"/>
      <c r="N837" s="21"/>
      <c r="O837" s="24"/>
      <c r="P837" s="24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</row>
    <row r="838" spans="10:29" ht="13">
      <c r="J838" s="21"/>
      <c r="K838" s="21"/>
      <c r="L838" s="21"/>
      <c r="M838" s="21"/>
      <c r="N838" s="21"/>
      <c r="O838" s="24"/>
      <c r="P838" s="24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</row>
    <row r="839" spans="10:29" ht="13">
      <c r="J839" s="21"/>
      <c r="K839" s="21"/>
      <c r="L839" s="21"/>
      <c r="M839" s="21"/>
      <c r="N839" s="21"/>
      <c r="O839" s="24"/>
      <c r="P839" s="24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</row>
    <row r="840" spans="10:29" ht="13">
      <c r="J840" s="21"/>
      <c r="K840" s="21"/>
      <c r="L840" s="21"/>
      <c r="M840" s="21"/>
      <c r="N840" s="21"/>
      <c r="O840" s="24"/>
      <c r="P840" s="24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</row>
    <row r="841" spans="10:29" ht="13">
      <c r="J841" s="21"/>
      <c r="K841" s="21"/>
      <c r="L841" s="21"/>
      <c r="M841" s="21"/>
      <c r="N841" s="21"/>
      <c r="O841" s="24"/>
      <c r="P841" s="24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</row>
    <row r="842" spans="10:29" ht="13">
      <c r="J842" s="21"/>
      <c r="K842" s="21"/>
      <c r="L842" s="21"/>
      <c r="M842" s="21"/>
      <c r="N842" s="21"/>
      <c r="O842" s="24"/>
      <c r="P842" s="24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</row>
    <row r="843" spans="10:29" ht="13">
      <c r="J843" s="21"/>
      <c r="K843" s="21"/>
      <c r="L843" s="21"/>
      <c r="M843" s="21"/>
      <c r="N843" s="21"/>
      <c r="O843" s="24"/>
      <c r="P843" s="24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</row>
    <row r="844" spans="10:29" ht="13">
      <c r="J844" s="21"/>
      <c r="K844" s="21"/>
      <c r="L844" s="21"/>
      <c r="M844" s="21"/>
      <c r="N844" s="21"/>
      <c r="O844" s="24"/>
      <c r="P844" s="24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</row>
    <row r="845" spans="10:29" ht="13">
      <c r="J845" s="21"/>
      <c r="K845" s="21"/>
      <c r="L845" s="21"/>
      <c r="M845" s="21"/>
      <c r="N845" s="21"/>
      <c r="O845" s="24"/>
      <c r="P845" s="24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</row>
    <row r="846" spans="10:29" ht="13">
      <c r="J846" s="21"/>
      <c r="K846" s="21"/>
      <c r="L846" s="21"/>
      <c r="M846" s="21"/>
      <c r="N846" s="21"/>
      <c r="O846" s="24"/>
      <c r="P846" s="24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</row>
    <row r="847" spans="10:29" ht="13">
      <c r="J847" s="21"/>
      <c r="K847" s="21"/>
      <c r="L847" s="21"/>
      <c r="M847" s="21"/>
      <c r="N847" s="21"/>
      <c r="O847" s="24"/>
      <c r="P847" s="24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</row>
    <row r="848" spans="10:29" ht="13">
      <c r="J848" s="21"/>
      <c r="K848" s="21"/>
      <c r="L848" s="21"/>
      <c r="M848" s="21"/>
      <c r="N848" s="21"/>
      <c r="O848" s="24"/>
      <c r="P848" s="24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</row>
    <row r="849" spans="10:29" ht="13">
      <c r="J849" s="21"/>
      <c r="K849" s="21"/>
      <c r="L849" s="21"/>
      <c r="M849" s="21"/>
      <c r="N849" s="21"/>
      <c r="O849" s="24"/>
      <c r="P849" s="24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</row>
    <row r="850" spans="10:29" ht="13">
      <c r="J850" s="21"/>
      <c r="K850" s="21"/>
      <c r="L850" s="21"/>
      <c r="M850" s="21"/>
      <c r="N850" s="21"/>
      <c r="O850" s="24"/>
      <c r="P850" s="24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</row>
    <row r="851" spans="10:29" ht="13">
      <c r="J851" s="21"/>
      <c r="K851" s="21"/>
      <c r="L851" s="21"/>
      <c r="M851" s="21"/>
      <c r="N851" s="21"/>
      <c r="O851" s="24"/>
      <c r="P851" s="24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</row>
    <row r="852" spans="10:29" ht="13">
      <c r="J852" s="21"/>
      <c r="K852" s="21"/>
      <c r="L852" s="21"/>
      <c r="M852" s="21"/>
      <c r="N852" s="21"/>
      <c r="O852" s="24"/>
      <c r="P852" s="24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</row>
    <row r="853" spans="10:29" ht="13">
      <c r="J853" s="21"/>
      <c r="K853" s="21"/>
      <c r="L853" s="21"/>
      <c r="M853" s="21"/>
      <c r="N853" s="21"/>
      <c r="O853" s="24"/>
      <c r="P853" s="24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</row>
    <row r="854" spans="10:29" ht="13">
      <c r="J854" s="21"/>
      <c r="K854" s="21"/>
      <c r="L854" s="21"/>
      <c r="M854" s="21"/>
      <c r="N854" s="21"/>
      <c r="O854" s="24"/>
      <c r="P854" s="24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</row>
    <row r="855" spans="10:29" ht="13">
      <c r="J855" s="21"/>
      <c r="K855" s="21"/>
      <c r="L855" s="21"/>
      <c r="M855" s="21"/>
      <c r="N855" s="21"/>
      <c r="O855" s="24"/>
      <c r="P855" s="24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</row>
    <row r="856" spans="10:29" ht="13">
      <c r="J856" s="21"/>
      <c r="K856" s="21"/>
      <c r="L856" s="21"/>
      <c r="M856" s="21"/>
      <c r="N856" s="21"/>
      <c r="O856" s="24"/>
      <c r="P856" s="24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</row>
    <row r="857" spans="10:29" ht="13">
      <c r="J857" s="21"/>
      <c r="K857" s="21"/>
      <c r="L857" s="21"/>
      <c r="M857" s="21"/>
      <c r="N857" s="21"/>
      <c r="O857" s="24"/>
      <c r="P857" s="24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</row>
    <row r="858" spans="10:29" ht="13">
      <c r="J858" s="21"/>
      <c r="K858" s="21"/>
      <c r="L858" s="21"/>
      <c r="M858" s="21"/>
      <c r="N858" s="21"/>
      <c r="O858" s="24"/>
      <c r="P858" s="24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</row>
    <row r="859" spans="10:29" ht="13">
      <c r="J859" s="21"/>
      <c r="K859" s="21"/>
      <c r="L859" s="21"/>
      <c r="M859" s="21"/>
      <c r="N859" s="21"/>
      <c r="O859" s="24"/>
      <c r="P859" s="24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</row>
    <row r="860" spans="10:29" ht="13">
      <c r="J860" s="21"/>
      <c r="K860" s="21"/>
      <c r="L860" s="21"/>
      <c r="M860" s="21"/>
      <c r="N860" s="21"/>
      <c r="O860" s="24"/>
      <c r="P860" s="24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</row>
    <row r="861" spans="10:29" ht="13">
      <c r="J861" s="21"/>
      <c r="K861" s="21"/>
      <c r="L861" s="21"/>
      <c r="M861" s="21"/>
      <c r="N861" s="21"/>
      <c r="O861" s="24"/>
      <c r="P861" s="24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</row>
    <row r="862" spans="10:29" ht="13">
      <c r="J862" s="21"/>
      <c r="K862" s="21"/>
      <c r="L862" s="21"/>
      <c r="M862" s="21"/>
      <c r="N862" s="21"/>
      <c r="O862" s="24"/>
      <c r="P862" s="24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</row>
    <row r="863" spans="10:29" ht="13">
      <c r="J863" s="21"/>
      <c r="K863" s="21"/>
      <c r="L863" s="21"/>
      <c r="M863" s="21"/>
      <c r="N863" s="21"/>
      <c r="O863" s="24"/>
      <c r="P863" s="24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</row>
    <row r="864" spans="10:29" ht="13">
      <c r="J864" s="21"/>
      <c r="K864" s="21"/>
      <c r="L864" s="21"/>
      <c r="M864" s="21"/>
      <c r="N864" s="21"/>
      <c r="O864" s="24"/>
      <c r="P864" s="24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</row>
    <row r="865" spans="10:29" ht="13">
      <c r="J865" s="21"/>
      <c r="K865" s="21"/>
      <c r="L865" s="21"/>
      <c r="M865" s="21"/>
      <c r="N865" s="21"/>
      <c r="O865" s="24"/>
      <c r="P865" s="24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</row>
    <row r="866" spans="10:29" ht="13">
      <c r="J866" s="21"/>
      <c r="K866" s="21"/>
      <c r="L866" s="21"/>
      <c r="M866" s="21"/>
      <c r="N866" s="21"/>
      <c r="O866" s="24"/>
      <c r="P866" s="24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</row>
    <row r="867" spans="10:29" ht="13">
      <c r="J867" s="21"/>
      <c r="K867" s="21"/>
      <c r="L867" s="21"/>
      <c r="M867" s="21"/>
      <c r="N867" s="21"/>
      <c r="O867" s="24"/>
      <c r="P867" s="24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</row>
    <row r="868" spans="10:29" ht="13">
      <c r="J868" s="21"/>
      <c r="K868" s="21"/>
      <c r="L868" s="21"/>
      <c r="M868" s="21"/>
      <c r="N868" s="21"/>
      <c r="O868" s="24"/>
      <c r="P868" s="24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</row>
    <row r="869" spans="10:29" ht="13">
      <c r="J869" s="21"/>
      <c r="K869" s="21"/>
      <c r="L869" s="21"/>
      <c r="M869" s="21"/>
      <c r="N869" s="21"/>
      <c r="O869" s="24"/>
      <c r="P869" s="24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</row>
    <row r="870" spans="10:29" ht="13">
      <c r="J870" s="21"/>
      <c r="K870" s="21"/>
      <c r="L870" s="21"/>
      <c r="M870" s="21"/>
      <c r="N870" s="21"/>
      <c r="O870" s="24"/>
      <c r="P870" s="24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</row>
    <row r="871" spans="10:29" ht="13">
      <c r="J871" s="21"/>
      <c r="K871" s="21"/>
      <c r="L871" s="21"/>
      <c r="M871" s="21"/>
      <c r="N871" s="21"/>
      <c r="O871" s="24"/>
      <c r="P871" s="24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</row>
    <row r="872" spans="10:29" ht="13">
      <c r="J872" s="21"/>
      <c r="K872" s="21"/>
      <c r="L872" s="21"/>
      <c r="M872" s="21"/>
      <c r="N872" s="21"/>
      <c r="O872" s="24"/>
      <c r="P872" s="24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</row>
    <row r="873" spans="10:29" ht="13">
      <c r="J873" s="21"/>
      <c r="K873" s="21"/>
      <c r="L873" s="21"/>
      <c r="M873" s="21"/>
      <c r="N873" s="21"/>
      <c r="O873" s="24"/>
      <c r="P873" s="24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</row>
    <row r="874" spans="10:29" ht="13">
      <c r="J874" s="21"/>
      <c r="K874" s="21"/>
      <c r="L874" s="21"/>
      <c r="M874" s="21"/>
      <c r="N874" s="21"/>
      <c r="O874" s="24"/>
      <c r="P874" s="24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</row>
    <row r="875" spans="10:29" ht="13">
      <c r="J875" s="21"/>
      <c r="K875" s="21"/>
      <c r="L875" s="21"/>
      <c r="M875" s="21"/>
      <c r="N875" s="21"/>
      <c r="O875" s="24"/>
      <c r="P875" s="24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</row>
    <row r="876" spans="10:29" ht="13">
      <c r="J876" s="21"/>
      <c r="K876" s="21"/>
      <c r="L876" s="21"/>
      <c r="M876" s="21"/>
      <c r="N876" s="21"/>
      <c r="O876" s="24"/>
      <c r="P876" s="24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</row>
    <row r="877" spans="10:29" ht="13">
      <c r="J877" s="21"/>
      <c r="K877" s="21"/>
      <c r="L877" s="21"/>
      <c r="M877" s="21"/>
      <c r="N877" s="21"/>
      <c r="O877" s="24"/>
      <c r="P877" s="24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</row>
    <row r="878" spans="10:29" ht="13">
      <c r="J878" s="21"/>
      <c r="K878" s="21"/>
      <c r="L878" s="21"/>
      <c r="M878" s="21"/>
      <c r="N878" s="21"/>
      <c r="O878" s="24"/>
      <c r="P878" s="24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</row>
    <row r="879" spans="10:29" ht="13">
      <c r="J879" s="21"/>
      <c r="K879" s="21"/>
      <c r="L879" s="21"/>
      <c r="M879" s="21"/>
      <c r="N879" s="21"/>
      <c r="O879" s="24"/>
      <c r="P879" s="24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</row>
    <row r="880" spans="10:29" ht="13">
      <c r="J880" s="21"/>
      <c r="K880" s="21"/>
      <c r="L880" s="21"/>
      <c r="M880" s="21"/>
      <c r="N880" s="21"/>
      <c r="O880" s="24"/>
      <c r="P880" s="24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</row>
    <row r="881" spans="10:29" ht="13">
      <c r="J881" s="21"/>
      <c r="K881" s="21"/>
      <c r="L881" s="21"/>
      <c r="M881" s="21"/>
      <c r="N881" s="21"/>
      <c r="O881" s="24"/>
      <c r="P881" s="24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</row>
    <row r="882" spans="10:29" ht="13">
      <c r="J882" s="21"/>
      <c r="K882" s="21"/>
      <c r="L882" s="21"/>
      <c r="M882" s="21"/>
      <c r="N882" s="21"/>
      <c r="O882" s="24"/>
      <c r="P882" s="24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</row>
    <row r="883" spans="10:29" ht="13">
      <c r="J883" s="21"/>
      <c r="K883" s="21"/>
      <c r="L883" s="21"/>
      <c r="M883" s="21"/>
      <c r="N883" s="21"/>
      <c r="O883" s="24"/>
      <c r="P883" s="24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</row>
    <row r="884" spans="10:29" ht="13">
      <c r="J884" s="21"/>
      <c r="K884" s="21"/>
      <c r="L884" s="21"/>
      <c r="M884" s="21"/>
      <c r="N884" s="21"/>
      <c r="O884" s="24"/>
      <c r="P884" s="24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</row>
    <row r="885" spans="10:29" ht="13">
      <c r="J885" s="21"/>
      <c r="K885" s="21"/>
      <c r="L885" s="21"/>
      <c r="M885" s="21"/>
      <c r="N885" s="21"/>
      <c r="O885" s="24"/>
      <c r="P885" s="24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</row>
    <row r="886" spans="10:29" ht="13">
      <c r="J886" s="21"/>
      <c r="K886" s="21"/>
      <c r="L886" s="21"/>
      <c r="M886" s="21"/>
      <c r="N886" s="21"/>
      <c r="O886" s="24"/>
      <c r="P886" s="24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</row>
    <row r="887" spans="10:29" ht="13">
      <c r="J887" s="21"/>
      <c r="K887" s="21"/>
      <c r="L887" s="21"/>
      <c r="M887" s="21"/>
      <c r="N887" s="21"/>
      <c r="O887" s="24"/>
      <c r="P887" s="24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</row>
    <row r="888" spans="10:29" ht="13">
      <c r="J888" s="21"/>
      <c r="K888" s="21"/>
      <c r="L888" s="21"/>
      <c r="M888" s="21"/>
      <c r="N888" s="21"/>
      <c r="O888" s="24"/>
      <c r="P888" s="24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</row>
    <row r="889" spans="10:29" ht="13">
      <c r="J889" s="21"/>
      <c r="K889" s="21"/>
      <c r="L889" s="21"/>
      <c r="M889" s="21"/>
      <c r="N889" s="21"/>
      <c r="O889" s="24"/>
      <c r="P889" s="24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</row>
    <row r="890" spans="10:29" ht="13">
      <c r="J890" s="21"/>
      <c r="K890" s="21"/>
      <c r="L890" s="21"/>
      <c r="M890" s="21"/>
      <c r="N890" s="21"/>
      <c r="O890" s="24"/>
      <c r="P890" s="24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</row>
    <row r="891" spans="10:29" ht="13">
      <c r="J891" s="21"/>
      <c r="K891" s="21"/>
      <c r="L891" s="21"/>
      <c r="M891" s="21"/>
      <c r="N891" s="21"/>
      <c r="O891" s="24"/>
      <c r="P891" s="24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</row>
    <row r="892" spans="10:29" ht="13">
      <c r="J892" s="21"/>
      <c r="K892" s="21"/>
      <c r="L892" s="21"/>
      <c r="M892" s="21"/>
      <c r="N892" s="21"/>
      <c r="O892" s="24"/>
      <c r="P892" s="24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</row>
    <row r="893" spans="10:29" ht="13">
      <c r="J893" s="21"/>
      <c r="K893" s="21"/>
      <c r="L893" s="21"/>
      <c r="M893" s="21"/>
      <c r="N893" s="21"/>
      <c r="O893" s="24"/>
      <c r="P893" s="24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</row>
    <row r="894" spans="10:29" ht="13">
      <c r="J894" s="21"/>
      <c r="K894" s="21"/>
      <c r="L894" s="21"/>
      <c r="M894" s="21"/>
      <c r="N894" s="21"/>
      <c r="O894" s="24"/>
      <c r="P894" s="24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</row>
    <row r="895" spans="10:29" ht="13">
      <c r="J895" s="21"/>
      <c r="K895" s="21"/>
      <c r="L895" s="21"/>
      <c r="M895" s="21"/>
      <c r="N895" s="21"/>
      <c r="O895" s="24"/>
      <c r="P895" s="24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</row>
    <row r="896" spans="10:29" ht="13">
      <c r="J896" s="21"/>
      <c r="K896" s="21"/>
      <c r="L896" s="21"/>
      <c r="M896" s="21"/>
      <c r="N896" s="21"/>
      <c r="O896" s="24"/>
      <c r="P896" s="24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</row>
    <row r="897" spans="10:29" ht="13">
      <c r="J897" s="21"/>
      <c r="K897" s="21"/>
      <c r="L897" s="21"/>
      <c r="M897" s="21"/>
      <c r="N897" s="21"/>
      <c r="O897" s="24"/>
      <c r="P897" s="24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</row>
    <row r="898" spans="10:29" ht="13">
      <c r="J898" s="21"/>
      <c r="K898" s="21"/>
      <c r="L898" s="21"/>
      <c r="M898" s="21"/>
      <c r="N898" s="21"/>
      <c r="O898" s="24"/>
      <c r="P898" s="24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</row>
    <row r="899" spans="10:29" ht="13">
      <c r="J899" s="21"/>
      <c r="K899" s="21"/>
      <c r="L899" s="21"/>
      <c r="M899" s="21"/>
      <c r="N899" s="21"/>
      <c r="O899" s="24"/>
      <c r="P899" s="24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</row>
    <row r="900" spans="10:29" ht="13">
      <c r="J900" s="21"/>
      <c r="K900" s="21"/>
      <c r="L900" s="21"/>
      <c r="M900" s="21"/>
      <c r="N900" s="21"/>
      <c r="O900" s="24"/>
      <c r="P900" s="24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</row>
    <row r="901" spans="10:29" ht="13">
      <c r="J901" s="21"/>
      <c r="K901" s="21"/>
      <c r="L901" s="21"/>
      <c r="M901" s="21"/>
      <c r="N901" s="21"/>
      <c r="O901" s="24"/>
      <c r="P901" s="24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</row>
    <row r="902" spans="10:29" ht="13">
      <c r="J902" s="21"/>
      <c r="K902" s="21"/>
      <c r="L902" s="21"/>
      <c r="M902" s="21"/>
      <c r="N902" s="21"/>
      <c r="O902" s="24"/>
      <c r="P902" s="24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</row>
    <row r="903" spans="10:29" ht="13">
      <c r="J903" s="21"/>
      <c r="K903" s="21"/>
      <c r="L903" s="21"/>
      <c r="M903" s="21"/>
      <c r="N903" s="21"/>
      <c r="O903" s="24"/>
      <c r="P903" s="24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</row>
    <row r="904" spans="10:29" ht="13">
      <c r="J904" s="21"/>
      <c r="K904" s="21"/>
      <c r="L904" s="21"/>
      <c r="M904" s="21"/>
      <c r="N904" s="21"/>
      <c r="O904" s="24"/>
      <c r="P904" s="24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</row>
    <row r="905" spans="10:29" ht="13">
      <c r="J905" s="21"/>
      <c r="K905" s="21"/>
      <c r="L905" s="21"/>
      <c r="M905" s="21"/>
      <c r="N905" s="21"/>
      <c r="O905" s="24"/>
      <c r="P905" s="24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</row>
    <row r="906" spans="10:29" ht="13">
      <c r="J906" s="21"/>
      <c r="K906" s="21"/>
      <c r="L906" s="21"/>
      <c r="M906" s="21"/>
      <c r="N906" s="21"/>
      <c r="O906" s="24"/>
      <c r="P906" s="24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</row>
    <row r="907" spans="10:29" ht="13">
      <c r="J907" s="21"/>
      <c r="K907" s="21"/>
      <c r="L907" s="21"/>
      <c r="M907" s="21"/>
      <c r="N907" s="21"/>
      <c r="O907" s="24"/>
      <c r="P907" s="24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</row>
    <row r="908" spans="10:29" ht="13">
      <c r="J908" s="21"/>
      <c r="K908" s="21"/>
      <c r="L908" s="21"/>
      <c r="M908" s="21"/>
      <c r="N908" s="21"/>
      <c r="O908" s="24"/>
      <c r="P908" s="24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</row>
    <row r="909" spans="10:29" ht="13">
      <c r="J909" s="21"/>
      <c r="K909" s="21"/>
      <c r="L909" s="21"/>
      <c r="M909" s="21"/>
      <c r="N909" s="21"/>
      <c r="O909" s="24"/>
      <c r="P909" s="24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</row>
    <row r="910" spans="10:29" ht="13">
      <c r="J910" s="21"/>
      <c r="K910" s="21"/>
      <c r="L910" s="21"/>
      <c r="M910" s="21"/>
      <c r="N910" s="21"/>
      <c r="O910" s="24"/>
      <c r="P910" s="24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</row>
    <row r="911" spans="10:29" ht="13">
      <c r="J911" s="21"/>
      <c r="K911" s="21"/>
      <c r="L911" s="21"/>
      <c r="M911" s="21"/>
      <c r="N911" s="21"/>
      <c r="O911" s="24"/>
      <c r="P911" s="24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</row>
    <row r="912" spans="10:29" ht="13">
      <c r="J912" s="21"/>
      <c r="K912" s="21"/>
      <c r="L912" s="21"/>
      <c r="M912" s="21"/>
      <c r="N912" s="21"/>
      <c r="O912" s="24"/>
      <c r="P912" s="24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</row>
    <row r="913" spans="10:29" ht="13">
      <c r="J913" s="21"/>
      <c r="K913" s="21"/>
      <c r="L913" s="21"/>
      <c r="M913" s="21"/>
      <c r="N913" s="21"/>
      <c r="O913" s="24"/>
      <c r="P913" s="24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</row>
    <row r="914" spans="10:29" ht="13">
      <c r="J914" s="21"/>
      <c r="K914" s="21"/>
      <c r="L914" s="21"/>
      <c r="M914" s="21"/>
      <c r="N914" s="21"/>
      <c r="O914" s="24"/>
      <c r="P914" s="24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</row>
    <row r="915" spans="10:29" ht="13">
      <c r="J915" s="21"/>
      <c r="K915" s="21"/>
      <c r="L915" s="21"/>
      <c r="M915" s="21"/>
      <c r="N915" s="21"/>
      <c r="O915" s="24"/>
      <c r="P915" s="24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</row>
    <row r="916" spans="10:29" ht="13">
      <c r="J916" s="21"/>
      <c r="K916" s="21"/>
      <c r="L916" s="21"/>
      <c r="M916" s="21"/>
      <c r="N916" s="21"/>
      <c r="O916" s="24"/>
      <c r="P916" s="24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</row>
    <row r="917" spans="10:29" ht="13">
      <c r="J917" s="21"/>
      <c r="K917" s="21"/>
      <c r="L917" s="21"/>
      <c r="M917" s="21"/>
      <c r="N917" s="21"/>
      <c r="O917" s="24"/>
      <c r="P917" s="24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</row>
    <row r="918" spans="10:29" ht="13">
      <c r="J918" s="21"/>
      <c r="K918" s="21"/>
      <c r="L918" s="21"/>
      <c r="M918" s="21"/>
      <c r="N918" s="21"/>
      <c r="O918" s="24"/>
      <c r="P918" s="24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</row>
    <row r="919" spans="10:29" ht="13">
      <c r="J919" s="21"/>
      <c r="K919" s="21"/>
      <c r="L919" s="21"/>
      <c r="M919" s="21"/>
      <c r="N919" s="21"/>
      <c r="O919" s="24"/>
      <c r="P919" s="24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</row>
    <row r="920" spans="10:29" ht="13">
      <c r="J920" s="21"/>
      <c r="K920" s="21"/>
      <c r="L920" s="21"/>
      <c r="M920" s="21"/>
      <c r="N920" s="21"/>
      <c r="O920" s="24"/>
      <c r="P920" s="24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</row>
    <row r="921" spans="10:29" ht="13">
      <c r="J921" s="21"/>
      <c r="K921" s="21"/>
      <c r="L921" s="21"/>
      <c r="M921" s="21"/>
      <c r="N921" s="21"/>
      <c r="O921" s="24"/>
      <c r="P921" s="24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</row>
    <row r="922" spans="10:29" ht="13">
      <c r="J922" s="21"/>
      <c r="K922" s="21"/>
      <c r="L922" s="21"/>
      <c r="M922" s="21"/>
      <c r="N922" s="21"/>
      <c r="O922" s="24"/>
      <c r="P922" s="24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</row>
    <row r="923" spans="10:29" ht="13">
      <c r="J923" s="21"/>
      <c r="K923" s="21"/>
      <c r="L923" s="21"/>
      <c r="M923" s="21"/>
      <c r="N923" s="21"/>
      <c r="O923" s="24"/>
      <c r="P923" s="24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</row>
    <row r="924" spans="10:29" ht="13">
      <c r="J924" s="21"/>
      <c r="K924" s="21"/>
      <c r="L924" s="21"/>
      <c r="M924" s="21"/>
      <c r="N924" s="21"/>
      <c r="O924" s="24"/>
      <c r="P924" s="24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</row>
    <row r="925" spans="10:29" ht="13">
      <c r="J925" s="21"/>
      <c r="K925" s="21"/>
      <c r="L925" s="21"/>
      <c r="M925" s="21"/>
      <c r="N925" s="21"/>
      <c r="O925" s="24"/>
      <c r="P925" s="24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</row>
    <row r="926" spans="10:29" ht="13">
      <c r="J926" s="21"/>
      <c r="K926" s="21"/>
      <c r="L926" s="21"/>
      <c r="M926" s="21"/>
      <c r="N926" s="21"/>
      <c r="O926" s="24"/>
      <c r="P926" s="24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</row>
    <row r="927" spans="10:29" ht="13">
      <c r="J927" s="21"/>
      <c r="K927" s="21"/>
      <c r="L927" s="21"/>
      <c r="M927" s="21"/>
      <c r="N927" s="21"/>
      <c r="O927" s="24"/>
      <c r="P927" s="24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</row>
    <row r="928" spans="10:29" ht="13">
      <c r="J928" s="21"/>
      <c r="K928" s="21"/>
      <c r="L928" s="21"/>
      <c r="M928" s="21"/>
      <c r="N928" s="21"/>
      <c r="O928" s="24"/>
      <c r="P928" s="24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</row>
    <row r="929" spans="10:29" ht="13">
      <c r="J929" s="21"/>
      <c r="K929" s="21"/>
      <c r="L929" s="21"/>
      <c r="M929" s="21"/>
      <c r="N929" s="21"/>
      <c r="O929" s="24"/>
      <c r="P929" s="24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</row>
    <row r="930" spans="10:29" ht="13">
      <c r="J930" s="21"/>
      <c r="K930" s="21"/>
      <c r="L930" s="21"/>
      <c r="M930" s="21"/>
      <c r="N930" s="21"/>
      <c r="O930" s="24"/>
      <c r="P930" s="24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</row>
    <row r="931" spans="10:29" ht="13">
      <c r="J931" s="21"/>
      <c r="K931" s="21"/>
      <c r="L931" s="21"/>
      <c r="M931" s="21"/>
      <c r="N931" s="21"/>
      <c r="O931" s="24"/>
      <c r="P931" s="24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</row>
    <row r="932" spans="10:29" ht="13">
      <c r="J932" s="21"/>
      <c r="K932" s="21"/>
      <c r="L932" s="21"/>
      <c r="M932" s="21"/>
      <c r="N932" s="21"/>
      <c r="O932" s="24"/>
      <c r="P932" s="24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</row>
    <row r="933" spans="10:29" ht="13">
      <c r="J933" s="21"/>
      <c r="K933" s="21"/>
      <c r="L933" s="21"/>
      <c r="M933" s="21"/>
      <c r="N933" s="21"/>
      <c r="O933" s="24"/>
      <c r="P933" s="24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</row>
    <row r="934" spans="10:29" ht="13">
      <c r="J934" s="21"/>
      <c r="K934" s="21"/>
      <c r="L934" s="21"/>
      <c r="M934" s="21"/>
      <c r="N934" s="21"/>
      <c r="O934" s="24"/>
      <c r="P934" s="24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</row>
    <row r="935" spans="10:29" ht="13">
      <c r="J935" s="21"/>
      <c r="K935" s="21"/>
      <c r="L935" s="21"/>
      <c r="M935" s="21"/>
      <c r="N935" s="21"/>
      <c r="O935" s="24"/>
      <c r="P935" s="24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</row>
    <row r="936" spans="10:29" ht="13">
      <c r="J936" s="21"/>
      <c r="K936" s="21"/>
      <c r="L936" s="21"/>
      <c r="M936" s="21"/>
      <c r="N936" s="21"/>
      <c r="O936" s="24"/>
      <c r="P936" s="24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</row>
    <row r="937" spans="10:29" ht="13">
      <c r="J937" s="21"/>
      <c r="K937" s="21"/>
      <c r="L937" s="21"/>
      <c r="M937" s="21"/>
      <c r="N937" s="21"/>
      <c r="O937" s="24"/>
      <c r="P937" s="24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</row>
    <row r="938" spans="10:29" ht="13">
      <c r="J938" s="21"/>
      <c r="K938" s="21"/>
      <c r="L938" s="21"/>
      <c r="M938" s="21"/>
      <c r="N938" s="21"/>
      <c r="O938" s="24"/>
      <c r="P938" s="24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</row>
    <row r="939" spans="10:29" ht="13">
      <c r="J939" s="21"/>
      <c r="K939" s="21"/>
      <c r="L939" s="21"/>
      <c r="M939" s="21"/>
      <c r="N939" s="21"/>
      <c r="O939" s="24"/>
      <c r="P939" s="24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</row>
    <row r="940" spans="10:29" ht="13">
      <c r="J940" s="21"/>
      <c r="K940" s="21"/>
      <c r="L940" s="21"/>
      <c r="M940" s="21"/>
      <c r="N940" s="21"/>
      <c r="O940" s="24"/>
      <c r="P940" s="24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</row>
    <row r="941" spans="10:29" ht="13">
      <c r="J941" s="21"/>
      <c r="K941" s="21"/>
      <c r="L941" s="21"/>
      <c r="M941" s="21"/>
      <c r="N941" s="21"/>
      <c r="O941" s="24"/>
      <c r="P941" s="24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</row>
    <row r="942" spans="10:29" ht="13">
      <c r="J942" s="21"/>
      <c r="K942" s="21"/>
      <c r="L942" s="21"/>
      <c r="M942" s="21"/>
      <c r="N942" s="21"/>
      <c r="O942" s="24"/>
      <c r="P942" s="24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</row>
    <row r="943" spans="10:29" ht="13">
      <c r="J943" s="21"/>
      <c r="K943" s="21"/>
      <c r="L943" s="21"/>
      <c r="M943" s="21"/>
      <c r="N943" s="21"/>
      <c r="O943" s="24"/>
      <c r="P943" s="24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</row>
    <row r="944" spans="10:29" ht="13">
      <c r="J944" s="21"/>
      <c r="K944" s="21"/>
      <c r="L944" s="21"/>
      <c r="M944" s="21"/>
      <c r="N944" s="21"/>
      <c r="O944" s="24"/>
      <c r="P944" s="24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</row>
    <row r="945" spans="10:29" ht="13">
      <c r="J945" s="21"/>
      <c r="K945" s="21"/>
      <c r="L945" s="21"/>
      <c r="M945" s="21"/>
      <c r="N945" s="21"/>
      <c r="O945" s="24"/>
      <c r="P945" s="24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</row>
    <row r="946" spans="10:29" ht="13">
      <c r="J946" s="21"/>
      <c r="K946" s="21"/>
      <c r="L946" s="21"/>
      <c r="M946" s="21"/>
      <c r="N946" s="21"/>
      <c r="O946" s="24"/>
      <c r="P946" s="24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</row>
    <row r="947" spans="10:29" ht="13">
      <c r="J947" s="21"/>
      <c r="K947" s="21"/>
      <c r="L947" s="21"/>
      <c r="M947" s="21"/>
      <c r="N947" s="21"/>
      <c r="O947" s="24"/>
      <c r="P947" s="24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</row>
    <row r="948" spans="10:29" ht="13">
      <c r="J948" s="21"/>
      <c r="K948" s="21"/>
      <c r="L948" s="21"/>
      <c r="M948" s="21"/>
      <c r="N948" s="21"/>
      <c r="O948" s="24"/>
      <c r="P948" s="24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</row>
    <row r="949" spans="10:29" ht="13">
      <c r="J949" s="21"/>
      <c r="K949" s="21"/>
      <c r="L949" s="21"/>
      <c r="M949" s="21"/>
      <c r="N949" s="21"/>
      <c r="O949" s="24"/>
      <c r="P949" s="24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</row>
    <row r="950" spans="10:29" ht="13">
      <c r="J950" s="21"/>
      <c r="K950" s="21"/>
      <c r="L950" s="21"/>
      <c r="M950" s="21"/>
      <c r="N950" s="21"/>
      <c r="O950" s="24"/>
      <c r="P950" s="24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</row>
    <row r="951" spans="10:29" ht="13">
      <c r="J951" s="21"/>
      <c r="K951" s="21"/>
      <c r="L951" s="21"/>
      <c r="M951" s="21"/>
      <c r="N951" s="21"/>
      <c r="O951" s="24"/>
      <c r="P951" s="24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</row>
    <row r="952" spans="10:29" ht="13">
      <c r="J952" s="21"/>
      <c r="K952" s="21"/>
      <c r="L952" s="21"/>
      <c r="M952" s="21"/>
      <c r="N952" s="21"/>
      <c r="O952" s="24"/>
      <c r="P952" s="24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</row>
    <row r="953" spans="10:29" ht="13">
      <c r="J953" s="21"/>
      <c r="K953" s="21"/>
      <c r="L953" s="21"/>
      <c r="M953" s="21"/>
      <c r="N953" s="21"/>
      <c r="O953" s="24"/>
      <c r="P953" s="24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</row>
    <row r="954" spans="10:29" ht="13">
      <c r="J954" s="21"/>
      <c r="K954" s="21"/>
      <c r="L954" s="21"/>
      <c r="M954" s="21"/>
      <c r="N954" s="21"/>
      <c r="O954" s="24"/>
      <c r="P954" s="24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</row>
    <row r="955" spans="10:29" ht="13">
      <c r="J955" s="21"/>
      <c r="K955" s="21"/>
      <c r="L955" s="21"/>
      <c r="M955" s="21"/>
      <c r="N955" s="21"/>
      <c r="O955" s="24"/>
      <c r="P955" s="24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</row>
    <row r="956" spans="10:29" ht="13">
      <c r="J956" s="21"/>
      <c r="K956" s="21"/>
      <c r="L956" s="21"/>
      <c r="M956" s="21"/>
      <c r="N956" s="21"/>
      <c r="O956" s="24"/>
      <c r="P956" s="24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</row>
    <row r="957" spans="10:29" ht="13">
      <c r="J957" s="21"/>
      <c r="K957" s="21"/>
      <c r="L957" s="21"/>
      <c r="M957" s="21"/>
      <c r="N957" s="21"/>
      <c r="O957" s="24"/>
      <c r="P957" s="24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</row>
    <row r="958" spans="10:29" ht="13">
      <c r="J958" s="21"/>
      <c r="K958" s="21"/>
      <c r="L958" s="21"/>
      <c r="M958" s="21"/>
      <c r="N958" s="21"/>
      <c r="O958" s="24"/>
      <c r="P958" s="24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</row>
    <row r="959" spans="10:29" ht="13">
      <c r="J959" s="21"/>
      <c r="K959" s="21"/>
      <c r="L959" s="21"/>
      <c r="M959" s="21"/>
      <c r="N959" s="21"/>
      <c r="O959" s="24"/>
      <c r="P959" s="24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</row>
    <row r="960" spans="10:29" ht="13">
      <c r="J960" s="21"/>
      <c r="K960" s="21"/>
      <c r="L960" s="21"/>
      <c r="M960" s="21"/>
      <c r="N960" s="21"/>
      <c r="O960" s="24"/>
      <c r="P960" s="24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</row>
    <row r="961" spans="10:29" ht="13">
      <c r="J961" s="21"/>
      <c r="K961" s="21"/>
      <c r="L961" s="21"/>
      <c r="M961" s="21"/>
      <c r="N961" s="21"/>
      <c r="O961" s="24"/>
      <c r="P961" s="24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</row>
    <row r="962" spans="10:29" ht="13">
      <c r="J962" s="21"/>
      <c r="K962" s="21"/>
      <c r="L962" s="21"/>
      <c r="M962" s="21"/>
      <c r="N962" s="21"/>
      <c r="O962" s="24"/>
      <c r="P962" s="24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</row>
    <row r="963" spans="10:29" ht="13">
      <c r="J963" s="21"/>
      <c r="K963" s="21"/>
      <c r="L963" s="21"/>
      <c r="M963" s="21"/>
      <c r="N963" s="21"/>
      <c r="O963" s="24"/>
      <c r="P963" s="24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</row>
    <row r="964" spans="10:29" ht="13">
      <c r="J964" s="21"/>
      <c r="K964" s="21"/>
      <c r="L964" s="21"/>
      <c r="M964" s="21"/>
      <c r="N964" s="21"/>
      <c r="O964" s="24"/>
      <c r="P964" s="24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</row>
    <row r="965" spans="10:29" ht="13">
      <c r="J965" s="21"/>
      <c r="K965" s="21"/>
      <c r="L965" s="21"/>
      <c r="M965" s="21"/>
      <c r="N965" s="21"/>
      <c r="O965" s="24"/>
      <c r="P965" s="24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</row>
    <row r="966" spans="10:29" ht="13">
      <c r="J966" s="21"/>
      <c r="K966" s="21"/>
      <c r="L966" s="21"/>
      <c r="M966" s="21"/>
      <c r="N966" s="21"/>
      <c r="O966" s="24"/>
      <c r="P966" s="24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</row>
    <row r="967" spans="10:29" ht="13">
      <c r="J967" s="21"/>
      <c r="K967" s="21"/>
      <c r="L967" s="21"/>
      <c r="M967" s="21"/>
      <c r="N967" s="21"/>
      <c r="O967" s="24"/>
      <c r="P967" s="24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</row>
    <row r="968" spans="10:29" ht="13">
      <c r="J968" s="21"/>
      <c r="K968" s="21"/>
      <c r="L968" s="21"/>
      <c r="M968" s="21"/>
      <c r="N968" s="21"/>
      <c r="O968" s="24"/>
      <c r="P968" s="24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</row>
    <row r="969" spans="10:29" ht="13">
      <c r="J969" s="21"/>
      <c r="K969" s="21"/>
      <c r="L969" s="21"/>
      <c r="M969" s="21"/>
      <c r="N969" s="21"/>
      <c r="O969" s="24"/>
      <c r="P969" s="24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</row>
    <row r="970" spans="10:29" ht="13">
      <c r="J970" s="21"/>
      <c r="K970" s="21"/>
      <c r="L970" s="21"/>
      <c r="M970" s="21"/>
      <c r="N970" s="21"/>
      <c r="O970" s="24"/>
      <c r="P970" s="24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</row>
    <row r="971" spans="10:29" ht="13">
      <c r="J971" s="21"/>
      <c r="K971" s="21"/>
      <c r="L971" s="21"/>
      <c r="M971" s="21"/>
      <c r="N971" s="21"/>
      <c r="O971" s="24"/>
      <c r="P971" s="24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</row>
    <row r="972" spans="10:29" ht="13">
      <c r="J972" s="21"/>
      <c r="K972" s="21"/>
      <c r="L972" s="21"/>
      <c r="M972" s="21"/>
      <c r="N972" s="21"/>
      <c r="O972" s="24"/>
      <c r="P972" s="24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</row>
    <row r="973" spans="10:29" ht="13">
      <c r="J973" s="21"/>
      <c r="K973" s="21"/>
      <c r="L973" s="21"/>
      <c r="M973" s="21"/>
      <c r="N973" s="21"/>
      <c r="O973" s="24"/>
      <c r="P973" s="24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</row>
    <row r="974" spans="10:29" ht="13">
      <c r="J974" s="21"/>
      <c r="K974" s="21"/>
      <c r="L974" s="21"/>
      <c r="M974" s="21"/>
      <c r="N974" s="21"/>
      <c r="O974" s="24"/>
      <c r="P974" s="24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</row>
    <row r="975" spans="10:29" ht="13">
      <c r="J975" s="21"/>
      <c r="K975" s="21"/>
      <c r="L975" s="21"/>
      <c r="M975" s="21"/>
      <c r="N975" s="21"/>
      <c r="O975" s="24"/>
      <c r="P975" s="24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</row>
    <row r="976" spans="10:29" ht="13">
      <c r="J976" s="21"/>
      <c r="K976" s="21"/>
      <c r="L976" s="21"/>
      <c r="M976" s="21"/>
      <c r="N976" s="21"/>
      <c r="O976" s="24"/>
      <c r="P976" s="24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</row>
    <row r="977" spans="10:29" ht="13">
      <c r="J977" s="21"/>
      <c r="K977" s="21"/>
      <c r="L977" s="21"/>
      <c r="M977" s="21"/>
      <c r="N977" s="21"/>
      <c r="O977" s="24"/>
      <c r="P977" s="24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</row>
    <row r="978" spans="10:29" ht="13">
      <c r="J978" s="21"/>
      <c r="K978" s="21"/>
      <c r="L978" s="21"/>
      <c r="M978" s="21"/>
      <c r="N978" s="21"/>
      <c r="O978" s="24"/>
      <c r="P978" s="24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</row>
    <row r="979" spans="10:29" ht="13">
      <c r="J979" s="21"/>
      <c r="K979" s="21"/>
      <c r="L979" s="21"/>
      <c r="M979" s="21"/>
      <c r="N979" s="21"/>
      <c r="O979" s="24"/>
      <c r="P979" s="24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</row>
    <row r="980" spans="10:29" ht="13">
      <c r="J980" s="21"/>
      <c r="K980" s="21"/>
      <c r="L980" s="21"/>
      <c r="M980" s="21"/>
      <c r="N980" s="21"/>
      <c r="O980" s="24"/>
      <c r="P980" s="24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</row>
    <row r="981" spans="10:29" ht="13">
      <c r="J981" s="21"/>
      <c r="K981" s="21"/>
      <c r="L981" s="21"/>
      <c r="M981" s="21"/>
      <c r="N981" s="21"/>
      <c r="O981" s="24"/>
      <c r="P981" s="24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</row>
    <row r="982" spans="10:29" ht="13">
      <c r="J982" s="21"/>
      <c r="K982" s="21"/>
      <c r="L982" s="21"/>
      <c r="M982" s="21"/>
      <c r="N982" s="21"/>
      <c r="O982" s="24"/>
      <c r="P982" s="24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</row>
    <row r="983" spans="10:29" ht="13">
      <c r="J983" s="21"/>
      <c r="K983" s="21"/>
      <c r="L983" s="21"/>
      <c r="M983" s="21"/>
      <c r="N983" s="21"/>
      <c r="O983" s="24"/>
      <c r="P983" s="24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</row>
    <row r="984" spans="10:29" ht="13">
      <c r="J984" s="21"/>
      <c r="K984" s="21"/>
      <c r="L984" s="21"/>
      <c r="M984" s="21"/>
      <c r="N984" s="21"/>
      <c r="O984" s="24"/>
      <c r="P984" s="24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</row>
    <row r="985" spans="10:29" ht="13">
      <c r="J985" s="21"/>
      <c r="K985" s="21"/>
      <c r="L985" s="21"/>
      <c r="M985" s="21"/>
      <c r="N985" s="21"/>
      <c r="O985" s="24"/>
      <c r="P985" s="24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</row>
    <row r="986" spans="10:29" ht="13">
      <c r="J986" s="21"/>
      <c r="K986" s="21"/>
      <c r="L986" s="21"/>
      <c r="M986" s="21"/>
      <c r="N986" s="21"/>
      <c r="O986" s="24"/>
      <c r="P986" s="24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</row>
    <row r="987" spans="10:29" ht="13">
      <c r="J987" s="21"/>
      <c r="K987" s="21"/>
      <c r="L987" s="21"/>
      <c r="M987" s="21"/>
      <c r="N987" s="21"/>
      <c r="O987" s="24"/>
      <c r="P987" s="24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</row>
    <row r="988" spans="10:29" ht="13">
      <c r="J988" s="21"/>
      <c r="K988" s="21"/>
      <c r="L988" s="21"/>
      <c r="M988" s="21"/>
      <c r="N988" s="21"/>
      <c r="O988" s="24"/>
      <c r="P988" s="24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</row>
    <row r="989" spans="10:29" ht="13">
      <c r="J989" s="21"/>
      <c r="K989" s="21"/>
      <c r="L989" s="21"/>
      <c r="M989" s="21"/>
      <c r="N989" s="21"/>
      <c r="O989" s="24"/>
      <c r="P989" s="24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</row>
    <row r="990" spans="10:29" ht="13">
      <c r="J990" s="21"/>
      <c r="K990" s="21"/>
      <c r="L990" s="21"/>
      <c r="M990" s="21"/>
      <c r="N990" s="21"/>
      <c r="O990" s="24"/>
      <c r="P990" s="24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</row>
    <row r="991" spans="10:29" ht="13">
      <c r="J991" s="21"/>
      <c r="K991" s="21"/>
      <c r="L991" s="21"/>
      <c r="M991" s="21"/>
      <c r="N991" s="21"/>
      <c r="O991" s="24"/>
      <c r="P991" s="24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</row>
    <row r="992" spans="10:29" ht="13">
      <c r="J992" s="21"/>
      <c r="K992" s="21"/>
      <c r="L992" s="21"/>
      <c r="M992" s="21"/>
      <c r="N992" s="21"/>
      <c r="O992" s="24"/>
      <c r="P992" s="24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</row>
    <row r="993" spans="10:29" ht="13">
      <c r="J993" s="21"/>
      <c r="K993" s="21"/>
      <c r="L993" s="21"/>
      <c r="M993" s="21"/>
      <c r="N993" s="21"/>
      <c r="O993" s="24"/>
      <c r="P993" s="24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</row>
    <row r="994" spans="10:29" ht="13">
      <c r="J994" s="21"/>
      <c r="K994" s="21"/>
      <c r="L994" s="21"/>
      <c r="M994" s="21"/>
      <c r="N994" s="21"/>
      <c r="O994" s="24"/>
      <c r="P994" s="24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</row>
    <row r="995" spans="10:29" ht="13">
      <c r="J995" s="21"/>
      <c r="K995" s="21"/>
      <c r="L995" s="21"/>
      <c r="M995" s="21"/>
      <c r="N995" s="21"/>
      <c r="O995" s="24"/>
      <c r="P995" s="24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</row>
    <row r="996" spans="10:29" ht="13">
      <c r="J996" s="21"/>
      <c r="K996" s="21"/>
      <c r="L996" s="21"/>
      <c r="M996" s="21"/>
      <c r="N996" s="21"/>
      <c r="O996" s="24"/>
      <c r="P996" s="24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</row>
    <row r="997" spans="10:29" ht="13">
      <c r="J997" s="21"/>
      <c r="K997" s="21"/>
      <c r="L997" s="21"/>
      <c r="M997" s="21"/>
      <c r="N997" s="21"/>
      <c r="O997" s="24"/>
      <c r="P997" s="24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</row>
    <row r="998" spans="10:29" ht="13">
      <c r="J998" s="21"/>
      <c r="K998" s="21"/>
      <c r="L998" s="21"/>
      <c r="M998" s="21"/>
      <c r="N998" s="21"/>
      <c r="O998" s="24"/>
      <c r="P998" s="24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</row>
    <row r="999" spans="10:29" ht="13">
      <c r="J999" s="21"/>
      <c r="K999" s="21"/>
      <c r="L999" s="21"/>
      <c r="M999" s="21"/>
      <c r="N999" s="21"/>
      <c r="O999" s="24"/>
      <c r="P999" s="24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</row>
    <row r="1000" spans="10:29" ht="13">
      <c r="J1000" s="21"/>
      <c r="K1000" s="21"/>
      <c r="L1000" s="21"/>
      <c r="M1000" s="21"/>
      <c r="N1000" s="21"/>
      <c r="O1000" s="24"/>
      <c r="P1000" s="24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</row>
    <row r="1001" spans="10:29" ht="13">
      <c r="O1001" s="29"/>
      <c r="P1001" s="29"/>
    </row>
    <row r="1002" spans="10:29" ht="13">
      <c r="O1002" s="29"/>
      <c r="P1002" s="29"/>
    </row>
    <row r="1003" spans="10:29" ht="13">
      <c r="O1003" s="29"/>
      <c r="P1003" s="29"/>
    </row>
    <row r="1004" spans="10:29" ht="13">
      <c r="O1004" s="29"/>
      <c r="P1004" s="29"/>
    </row>
    <row r="1005" spans="10:29" ht="13">
      <c r="O1005" s="29"/>
      <c r="P1005" s="29"/>
    </row>
    <row r="1006" spans="10:29" ht="13">
      <c r="O1006" s="29"/>
      <c r="P1006" s="29"/>
    </row>
    <row r="1007" spans="10:29" ht="13">
      <c r="O1007" s="29"/>
      <c r="P1007" s="29"/>
    </row>
    <row r="1008" spans="10:29" ht="13">
      <c r="O1008" s="29"/>
      <c r="P1008" s="29"/>
    </row>
    <row r="1009" spans="15:16" ht="13">
      <c r="O1009" s="29"/>
      <c r="P1009" s="29"/>
    </row>
    <row r="1010" spans="15:16" ht="13">
      <c r="O1010" s="29"/>
      <c r="P1010" s="29"/>
    </row>
    <row r="1011" spans="15:16" ht="13">
      <c r="O1011" s="29"/>
      <c r="P1011" s="29"/>
    </row>
    <row r="1012" spans="15:16" ht="13">
      <c r="O1012" s="29"/>
      <c r="P1012" s="29"/>
    </row>
    <row r="1013" spans="15:16" ht="13">
      <c r="O1013" s="29"/>
      <c r="P1013" s="29"/>
    </row>
    <row r="1014" spans="15:16" ht="13">
      <c r="O1014" s="29"/>
      <c r="P1014" s="2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/>
  </sheetViews>
  <sheetFormatPr baseColWidth="10" defaultColWidth="14.5" defaultRowHeight="15" customHeight="1"/>
  <cols>
    <col min="10" max="10" width="24.83203125" customWidth="1"/>
  </cols>
  <sheetData>
    <row r="1" spans="1:12" ht="15" customHeight="1">
      <c r="A1" s="27" t="s">
        <v>0</v>
      </c>
      <c r="B1" s="1" t="s">
        <v>4</v>
      </c>
      <c r="C1" s="27" t="s">
        <v>293</v>
      </c>
      <c r="D1" s="27" t="s">
        <v>285</v>
      </c>
      <c r="E1" s="27" t="s">
        <v>294</v>
      </c>
      <c r="F1" s="27" t="s">
        <v>5</v>
      </c>
      <c r="G1" s="27" t="s">
        <v>286</v>
      </c>
      <c r="H1" s="27" t="s">
        <v>23</v>
      </c>
      <c r="I1" s="27" t="s">
        <v>33</v>
      </c>
      <c r="J1" s="27" t="s">
        <v>295</v>
      </c>
      <c r="K1" s="27" t="s">
        <v>296</v>
      </c>
      <c r="L1" s="27" t="s">
        <v>10</v>
      </c>
    </row>
    <row r="2" spans="1:12" ht="15" customHeight="1">
      <c r="A2" s="3">
        <v>1</v>
      </c>
      <c r="B2" s="3" t="s">
        <v>11</v>
      </c>
      <c r="C2" s="3">
        <v>0</v>
      </c>
      <c r="D2" s="3">
        <v>10</v>
      </c>
      <c r="E2" s="3" t="s">
        <v>30</v>
      </c>
      <c r="F2" s="7" t="s">
        <v>208</v>
      </c>
      <c r="G2" s="3" t="s">
        <v>297</v>
      </c>
      <c r="H2" s="3" t="b">
        <v>1</v>
      </c>
      <c r="I2" s="3" t="b">
        <v>1</v>
      </c>
      <c r="J2" s="3" t="b">
        <v>1</v>
      </c>
      <c r="K2" s="3">
        <v>30</v>
      </c>
    </row>
    <row r="3" spans="1:12" ht="15" customHeight="1">
      <c r="A3" s="3">
        <v>2</v>
      </c>
      <c r="B3" s="3" t="s">
        <v>11</v>
      </c>
      <c r="C3" s="3">
        <v>0</v>
      </c>
      <c r="D3" s="3">
        <v>9</v>
      </c>
      <c r="E3" s="3" t="s">
        <v>40</v>
      </c>
      <c r="F3" s="3" t="s">
        <v>210</v>
      </c>
      <c r="G3" s="3" t="s">
        <v>298</v>
      </c>
      <c r="H3" s="3" t="b">
        <v>1</v>
      </c>
      <c r="I3" s="3" t="b">
        <v>1</v>
      </c>
      <c r="J3" s="3" t="b">
        <v>1</v>
      </c>
      <c r="K3" s="3">
        <v>30</v>
      </c>
    </row>
    <row r="4" spans="1:12" ht="15" customHeight="1">
      <c r="A4" s="3">
        <v>3</v>
      </c>
      <c r="B4" s="3" t="s">
        <v>11</v>
      </c>
      <c r="C4" s="3">
        <v>10</v>
      </c>
      <c r="D4" s="3">
        <v>99</v>
      </c>
      <c r="E4" s="3" t="s">
        <v>30</v>
      </c>
      <c r="F4" s="3" t="s">
        <v>212</v>
      </c>
      <c r="G4" s="3" t="s">
        <v>299</v>
      </c>
      <c r="H4" s="3" t="b">
        <v>1</v>
      </c>
      <c r="I4" s="3" t="b">
        <v>1</v>
      </c>
      <c r="J4" s="3" t="b">
        <v>1</v>
      </c>
      <c r="K4" s="3">
        <v>30</v>
      </c>
    </row>
    <row r="5" spans="1:12" ht="15" customHeight="1">
      <c r="A5" s="3">
        <v>4</v>
      </c>
      <c r="B5" s="3" t="s">
        <v>11</v>
      </c>
      <c r="C5" s="3">
        <v>10</v>
      </c>
      <c r="D5" s="3">
        <v>99</v>
      </c>
      <c r="E5" s="3" t="s">
        <v>40</v>
      </c>
      <c r="F5" s="3" t="s">
        <v>214</v>
      </c>
      <c r="G5" s="3" t="s">
        <v>300</v>
      </c>
      <c r="H5" s="3" t="b">
        <v>1</v>
      </c>
      <c r="I5" s="3" t="b">
        <v>1</v>
      </c>
      <c r="J5" s="3" t="b">
        <v>1</v>
      </c>
      <c r="K5" s="3">
        <v>30</v>
      </c>
    </row>
    <row r="6" spans="1:12" ht="15" customHeight="1">
      <c r="A6" s="3"/>
      <c r="B6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/>
  </sheetViews>
  <sheetFormatPr baseColWidth="10" defaultColWidth="14.5" defaultRowHeight="15" customHeight="1"/>
  <sheetData>
    <row r="1" spans="1:12" ht="15" customHeight="1">
      <c r="A1" s="27" t="s">
        <v>0</v>
      </c>
      <c r="B1" s="1" t="s">
        <v>4</v>
      </c>
      <c r="C1" s="27" t="s">
        <v>293</v>
      </c>
      <c r="D1" s="27" t="s">
        <v>285</v>
      </c>
      <c r="E1" s="27" t="s">
        <v>3</v>
      </c>
      <c r="F1" s="27" t="s">
        <v>5</v>
      </c>
      <c r="G1" s="27" t="s">
        <v>286</v>
      </c>
      <c r="H1" s="27" t="s">
        <v>23</v>
      </c>
      <c r="I1" s="27" t="s">
        <v>33</v>
      </c>
      <c r="J1" s="27" t="s">
        <v>295</v>
      </c>
      <c r="K1" s="27" t="s">
        <v>296</v>
      </c>
      <c r="L1" s="27" t="s">
        <v>10</v>
      </c>
    </row>
    <row r="2" spans="1:12" ht="15" customHeight="1">
      <c r="A2" s="3">
        <v>1</v>
      </c>
      <c r="B2" s="3" t="s">
        <v>11</v>
      </c>
      <c r="C2" s="3">
        <v>1</v>
      </c>
      <c r="D2" s="3">
        <v>20</v>
      </c>
      <c r="E2" s="3">
        <v>1</v>
      </c>
      <c r="F2" s="3" t="s">
        <v>301</v>
      </c>
      <c r="G2" s="3" t="s">
        <v>302</v>
      </c>
      <c r="H2" s="3" t="b">
        <v>1</v>
      </c>
      <c r="I2" s="3" t="b">
        <v>0</v>
      </c>
      <c r="J2" s="3" t="b">
        <v>0</v>
      </c>
      <c r="K2" s="3">
        <v>20</v>
      </c>
    </row>
    <row r="3" spans="1:12" ht="15" customHeight="1">
      <c r="A3" s="3">
        <v>2</v>
      </c>
      <c r="B3" s="3" t="s">
        <v>11</v>
      </c>
      <c r="C3" s="3">
        <v>10</v>
      </c>
      <c r="D3" s="3">
        <v>100</v>
      </c>
      <c r="E3" s="3">
        <v>10</v>
      </c>
      <c r="F3" s="3" t="s">
        <v>303</v>
      </c>
      <c r="G3" s="3" t="s">
        <v>304</v>
      </c>
      <c r="H3" s="3" t="b">
        <v>1</v>
      </c>
      <c r="I3" s="3" t="b">
        <v>0</v>
      </c>
      <c r="J3" s="3" t="b">
        <v>0</v>
      </c>
      <c r="K3" s="3">
        <v>10</v>
      </c>
    </row>
    <row r="4" spans="1:12" ht="15" customHeight="1">
      <c r="A4" s="3">
        <v>3</v>
      </c>
      <c r="B4" s="3" t="s">
        <v>11</v>
      </c>
      <c r="C4" s="3">
        <v>10</v>
      </c>
      <c r="D4" s="3">
        <v>99</v>
      </c>
      <c r="E4" s="3" t="s">
        <v>194</v>
      </c>
      <c r="F4" s="3" t="s">
        <v>305</v>
      </c>
      <c r="G4" s="3" t="s">
        <v>306</v>
      </c>
      <c r="H4" s="3" t="b">
        <v>1</v>
      </c>
      <c r="I4" s="3" t="b">
        <v>1</v>
      </c>
      <c r="J4" s="3" t="b">
        <v>0</v>
      </c>
      <c r="K4" s="3">
        <v>30</v>
      </c>
    </row>
    <row r="5" spans="1:12" ht="15" customHeight="1">
      <c r="A5" s="3">
        <v>4</v>
      </c>
      <c r="B5" s="3" t="s">
        <v>11</v>
      </c>
      <c r="C5" s="3">
        <v>10</v>
      </c>
      <c r="D5" s="3">
        <v>99</v>
      </c>
      <c r="E5" s="3" t="s">
        <v>194</v>
      </c>
      <c r="F5" s="3" t="s">
        <v>305</v>
      </c>
      <c r="G5" s="3" t="s">
        <v>306</v>
      </c>
      <c r="H5" s="3" t="b">
        <v>1</v>
      </c>
      <c r="I5" s="3" t="b">
        <v>1</v>
      </c>
      <c r="J5" s="3" t="b">
        <v>0</v>
      </c>
      <c r="K5" s="3">
        <v>30</v>
      </c>
    </row>
    <row r="6" spans="1:12" ht="15" customHeight="1">
      <c r="A6" s="3">
        <v>5</v>
      </c>
      <c r="B6" s="3" t="s">
        <v>11</v>
      </c>
      <c r="C6" s="3">
        <v>100</v>
      </c>
      <c r="D6" s="3">
        <v>1000</v>
      </c>
      <c r="E6" s="3">
        <v>100</v>
      </c>
      <c r="F6" s="3" t="s">
        <v>307</v>
      </c>
      <c r="G6" s="3" t="s">
        <v>308</v>
      </c>
      <c r="H6" s="3" t="b">
        <v>1</v>
      </c>
      <c r="I6" s="3" t="b">
        <v>0</v>
      </c>
      <c r="J6" s="3" t="b">
        <v>0</v>
      </c>
      <c r="K6" s="3">
        <v>10</v>
      </c>
    </row>
    <row r="7" spans="1:12" ht="15" customHeight="1">
      <c r="A7" s="3">
        <v>6</v>
      </c>
      <c r="B7" s="3" t="s">
        <v>11</v>
      </c>
      <c r="C7" s="3">
        <v>100</v>
      </c>
      <c r="D7" s="3">
        <v>999</v>
      </c>
      <c r="E7" s="3" t="s">
        <v>194</v>
      </c>
      <c r="F7" s="3" t="s">
        <v>309</v>
      </c>
      <c r="G7" s="3" t="s">
        <v>310</v>
      </c>
      <c r="H7" s="3" t="b">
        <v>1</v>
      </c>
      <c r="I7" s="3" t="b">
        <v>1</v>
      </c>
      <c r="J7" s="3" t="b">
        <v>0</v>
      </c>
      <c r="K7" s="3">
        <v>30</v>
      </c>
    </row>
    <row r="8" spans="1:12" ht="15" customHeight="1">
      <c r="A8" s="3">
        <v>7</v>
      </c>
      <c r="B8" s="3" t="s">
        <v>11</v>
      </c>
      <c r="C8" s="3">
        <v>100</v>
      </c>
      <c r="D8" s="3">
        <v>999</v>
      </c>
      <c r="E8" s="3" t="s">
        <v>194</v>
      </c>
      <c r="F8" s="3" t="s">
        <v>309</v>
      </c>
      <c r="G8" s="3" t="s">
        <v>310</v>
      </c>
      <c r="H8" s="3" t="b">
        <v>1</v>
      </c>
      <c r="I8" s="3" t="b">
        <v>1</v>
      </c>
      <c r="J8" s="3" t="b">
        <v>0</v>
      </c>
      <c r="K8" s="3">
        <v>30</v>
      </c>
    </row>
    <row r="9" spans="1:12" ht="15" customHeight="1">
      <c r="A9" s="3">
        <v>8</v>
      </c>
      <c r="B9" s="3" t="s">
        <v>11</v>
      </c>
      <c r="C9" s="3">
        <v>100</v>
      </c>
      <c r="D9" s="3">
        <v>999</v>
      </c>
      <c r="E9" s="3" t="s">
        <v>194</v>
      </c>
      <c r="F9" s="3" t="s">
        <v>309</v>
      </c>
      <c r="G9" s="3" t="s">
        <v>310</v>
      </c>
      <c r="H9" s="3" t="b">
        <v>1</v>
      </c>
      <c r="I9" s="3" t="b">
        <v>1</v>
      </c>
      <c r="J9" s="3" t="b">
        <v>0</v>
      </c>
      <c r="K9" s="3">
        <v>30</v>
      </c>
    </row>
    <row r="10" spans="1:12" ht="15" customHeight="1">
      <c r="A10" s="3">
        <v>9</v>
      </c>
      <c r="B10" s="3" t="s">
        <v>11</v>
      </c>
      <c r="C10" s="3">
        <v>100</v>
      </c>
      <c r="D10" s="3">
        <v>999</v>
      </c>
      <c r="E10" s="3" t="s">
        <v>194</v>
      </c>
      <c r="F10" s="3" t="s">
        <v>309</v>
      </c>
      <c r="G10" s="3" t="s">
        <v>310</v>
      </c>
      <c r="H10" s="3" t="b">
        <v>1</v>
      </c>
      <c r="I10" s="3" t="b">
        <v>1</v>
      </c>
      <c r="J10" s="3" t="b">
        <v>0</v>
      </c>
      <c r="K10" s="3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/>
  </sheetViews>
  <sheetFormatPr baseColWidth="10" defaultColWidth="14.5" defaultRowHeight="15" customHeight="1"/>
  <sheetData>
    <row r="1" spans="1:12" ht="15" customHeight="1">
      <c r="A1" s="27" t="s">
        <v>0</v>
      </c>
      <c r="B1" s="1" t="s">
        <v>4</v>
      </c>
      <c r="C1" s="27" t="s">
        <v>293</v>
      </c>
      <c r="D1" s="27" t="s">
        <v>285</v>
      </c>
      <c r="E1" s="27" t="s">
        <v>3</v>
      </c>
      <c r="F1" s="27" t="s">
        <v>5</v>
      </c>
      <c r="G1" s="27" t="s">
        <v>286</v>
      </c>
      <c r="H1" s="27" t="s">
        <v>23</v>
      </c>
      <c r="I1" s="27" t="s">
        <v>33</v>
      </c>
      <c r="J1" s="27" t="s">
        <v>295</v>
      </c>
      <c r="K1" s="27" t="s">
        <v>296</v>
      </c>
      <c r="L1" s="27" t="s">
        <v>10</v>
      </c>
    </row>
    <row r="2" spans="1:12" ht="15" customHeight="1">
      <c r="A2" s="3">
        <v>1</v>
      </c>
      <c r="B2" s="3" t="s">
        <v>11</v>
      </c>
      <c r="C2" s="3">
        <v>1</v>
      </c>
      <c r="D2" s="3">
        <v>10</v>
      </c>
      <c r="E2" s="3">
        <v>1</v>
      </c>
      <c r="F2" s="3" t="s">
        <v>311</v>
      </c>
      <c r="G2" s="3" t="s">
        <v>312</v>
      </c>
      <c r="H2" s="3" t="b">
        <v>1</v>
      </c>
      <c r="I2" s="3" t="b">
        <v>1</v>
      </c>
      <c r="J2" s="3" t="b">
        <v>1</v>
      </c>
      <c r="K2" s="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/>
  </sheetViews>
  <sheetFormatPr baseColWidth="10" defaultColWidth="14.5" defaultRowHeight="15" customHeight="1"/>
  <cols>
    <col min="11" max="11" width="48.33203125" customWidth="1"/>
  </cols>
  <sheetData>
    <row r="1" spans="1:12" ht="15" customHeight="1">
      <c r="A1" s="2" t="s">
        <v>313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21</v>
      </c>
      <c r="H1" s="27" t="s">
        <v>314</v>
      </c>
      <c r="I1" s="27" t="s">
        <v>23</v>
      </c>
      <c r="J1" s="27" t="s">
        <v>24</v>
      </c>
      <c r="K1" s="27" t="s">
        <v>25</v>
      </c>
      <c r="L1" s="27" t="s">
        <v>26</v>
      </c>
    </row>
    <row r="2" spans="1:12" ht="15" customHeight="1">
      <c r="A2" s="4">
        <f t="shared" ref="A2:A13" si="0">ROW()-1</f>
        <v>1</v>
      </c>
      <c r="B2" s="5">
        <v>1</v>
      </c>
      <c r="C2" s="5">
        <v>10</v>
      </c>
      <c r="D2" s="6">
        <v>1</v>
      </c>
      <c r="E2" s="6" t="s">
        <v>11</v>
      </c>
      <c r="F2" s="7" t="s">
        <v>315</v>
      </c>
      <c r="G2" s="7" t="s">
        <v>33</v>
      </c>
      <c r="H2" s="3" t="s">
        <v>316</v>
      </c>
      <c r="I2" s="3" t="b">
        <v>0</v>
      </c>
      <c r="J2" s="3" t="s">
        <v>30</v>
      </c>
      <c r="K2" s="3" t="s">
        <v>317</v>
      </c>
      <c r="L2" s="3">
        <v>20</v>
      </c>
    </row>
    <row r="3" spans="1:12" ht="15" customHeight="1">
      <c r="A3" s="4">
        <f t="shared" si="0"/>
        <v>2</v>
      </c>
      <c r="B3" s="5">
        <v>1</v>
      </c>
      <c r="C3" s="5">
        <v>10</v>
      </c>
      <c r="D3" s="6">
        <v>1</v>
      </c>
      <c r="E3" s="6" t="s">
        <v>11</v>
      </c>
      <c r="F3" s="7" t="s">
        <v>318</v>
      </c>
      <c r="G3" s="7" t="s">
        <v>33</v>
      </c>
      <c r="H3" s="3" t="s">
        <v>316</v>
      </c>
      <c r="I3" s="3" t="b">
        <v>0</v>
      </c>
      <c r="J3" s="3" t="s">
        <v>40</v>
      </c>
      <c r="K3" s="3" t="s">
        <v>319</v>
      </c>
      <c r="L3" s="3">
        <v>20</v>
      </c>
    </row>
    <row r="4" spans="1:12" ht="15" customHeight="1">
      <c r="A4" s="4">
        <f t="shared" si="0"/>
        <v>3</v>
      </c>
      <c r="B4" s="5">
        <v>1</v>
      </c>
      <c r="C4" s="5">
        <v>10</v>
      </c>
      <c r="D4" s="6">
        <v>1</v>
      </c>
      <c r="E4" s="6" t="s">
        <v>11</v>
      </c>
      <c r="F4" s="7" t="s">
        <v>320</v>
      </c>
      <c r="G4" s="7" t="s">
        <v>33</v>
      </c>
      <c r="H4" s="3" t="s">
        <v>316</v>
      </c>
      <c r="I4" s="3" t="b">
        <v>0</v>
      </c>
      <c r="J4" s="3" t="s">
        <v>30</v>
      </c>
      <c r="K4" s="3" t="s">
        <v>321</v>
      </c>
      <c r="L4" s="3">
        <v>20</v>
      </c>
    </row>
    <row r="5" spans="1:12" ht="15" customHeight="1">
      <c r="A5" s="4">
        <f t="shared" si="0"/>
        <v>4</v>
      </c>
      <c r="B5" s="5">
        <v>1</v>
      </c>
      <c r="C5" s="5">
        <v>10</v>
      </c>
      <c r="D5" s="6">
        <v>1</v>
      </c>
      <c r="E5" s="6" t="s">
        <v>11</v>
      </c>
      <c r="F5" s="7" t="s">
        <v>322</v>
      </c>
      <c r="G5" s="7" t="s">
        <v>33</v>
      </c>
      <c r="H5" s="3" t="s">
        <v>316</v>
      </c>
      <c r="I5" s="3" t="b">
        <v>0</v>
      </c>
      <c r="J5" s="3" t="s">
        <v>323</v>
      </c>
      <c r="K5" s="3" t="s">
        <v>324</v>
      </c>
      <c r="L5" s="3">
        <v>20</v>
      </c>
    </row>
    <row r="6" spans="1:12" ht="15" customHeight="1">
      <c r="A6" s="4">
        <f t="shared" si="0"/>
        <v>5</v>
      </c>
      <c r="B6" s="5">
        <v>1</v>
      </c>
      <c r="C6" s="5">
        <v>10</v>
      </c>
      <c r="D6" s="6">
        <v>1</v>
      </c>
      <c r="E6" s="6" t="s">
        <v>11</v>
      </c>
      <c r="F6" s="7" t="s">
        <v>315</v>
      </c>
      <c r="G6" s="7" t="s">
        <v>33</v>
      </c>
      <c r="H6" s="3" t="s">
        <v>325</v>
      </c>
      <c r="I6" s="3" t="b">
        <v>0</v>
      </c>
      <c r="J6" s="3" t="s">
        <v>40</v>
      </c>
      <c r="K6" s="3" t="s">
        <v>326</v>
      </c>
      <c r="L6" s="3">
        <v>20</v>
      </c>
    </row>
    <row r="7" spans="1:12" ht="15" customHeight="1">
      <c r="A7" s="4">
        <f t="shared" si="0"/>
        <v>6</v>
      </c>
      <c r="B7" s="5">
        <v>1</v>
      </c>
      <c r="C7" s="5">
        <v>10</v>
      </c>
      <c r="D7" s="6">
        <v>1</v>
      </c>
      <c r="E7" s="6" t="s">
        <v>11</v>
      </c>
      <c r="F7" s="7" t="s">
        <v>318</v>
      </c>
      <c r="G7" s="7" t="s">
        <v>33</v>
      </c>
      <c r="H7" s="3" t="s">
        <v>325</v>
      </c>
      <c r="I7" s="3" t="b">
        <v>0</v>
      </c>
      <c r="J7" s="3" t="s">
        <v>40</v>
      </c>
      <c r="K7" s="3" t="s">
        <v>327</v>
      </c>
      <c r="L7" s="3">
        <v>20</v>
      </c>
    </row>
    <row r="8" spans="1:12" ht="15" customHeight="1">
      <c r="A8" s="4">
        <f t="shared" si="0"/>
        <v>7</v>
      </c>
      <c r="B8" s="5">
        <v>1</v>
      </c>
      <c r="C8" s="5">
        <v>10</v>
      </c>
      <c r="D8" s="6">
        <v>1</v>
      </c>
      <c r="E8" s="6" t="s">
        <v>11</v>
      </c>
      <c r="F8" s="7" t="s">
        <v>320</v>
      </c>
      <c r="G8" s="7" t="s">
        <v>33</v>
      </c>
      <c r="H8" s="3" t="s">
        <v>325</v>
      </c>
      <c r="I8" s="3" t="b">
        <v>0</v>
      </c>
      <c r="J8" s="3" t="s">
        <v>40</v>
      </c>
      <c r="K8" s="3" t="s">
        <v>328</v>
      </c>
      <c r="L8" s="3">
        <v>20</v>
      </c>
    </row>
    <row r="9" spans="1:12" ht="15" customHeight="1">
      <c r="A9" s="4">
        <f t="shared" si="0"/>
        <v>8</v>
      </c>
      <c r="B9" s="5">
        <v>1</v>
      </c>
      <c r="C9" s="5">
        <v>10</v>
      </c>
      <c r="D9" s="6">
        <v>1</v>
      </c>
      <c r="E9" s="6" t="s">
        <v>11</v>
      </c>
      <c r="F9" s="7" t="s">
        <v>322</v>
      </c>
      <c r="G9" s="7" t="s">
        <v>33</v>
      </c>
      <c r="H9" s="3" t="s">
        <v>325</v>
      </c>
      <c r="I9" s="3" t="b">
        <v>0</v>
      </c>
      <c r="J9" s="3" t="s">
        <v>323</v>
      </c>
      <c r="K9" s="3" t="s">
        <v>329</v>
      </c>
      <c r="L9" s="3">
        <v>20</v>
      </c>
    </row>
    <row r="10" spans="1:12" ht="15" customHeight="1">
      <c r="A10" s="4">
        <f t="shared" si="0"/>
        <v>9</v>
      </c>
      <c r="B10" s="5">
        <v>1</v>
      </c>
      <c r="C10" s="5">
        <v>10</v>
      </c>
      <c r="D10" s="6">
        <v>1</v>
      </c>
      <c r="E10" s="6" t="s">
        <v>11</v>
      </c>
      <c r="F10" s="7" t="s">
        <v>315</v>
      </c>
      <c r="G10" s="7" t="s">
        <v>33</v>
      </c>
      <c r="H10" s="3" t="s">
        <v>330</v>
      </c>
      <c r="I10" s="3" t="b">
        <v>0</v>
      </c>
      <c r="J10" s="3" t="s">
        <v>40</v>
      </c>
      <c r="K10" s="3" t="s">
        <v>331</v>
      </c>
      <c r="L10" s="3">
        <v>20</v>
      </c>
    </row>
    <row r="11" spans="1:12" ht="15" customHeight="1">
      <c r="A11" s="4">
        <f t="shared" si="0"/>
        <v>10</v>
      </c>
      <c r="B11" s="5">
        <v>1</v>
      </c>
      <c r="C11" s="5">
        <v>10</v>
      </c>
      <c r="D11" s="6">
        <v>1</v>
      </c>
      <c r="E11" s="6" t="s">
        <v>11</v>
      </c>
      <c r="F11" s="7" t="s">
        <v>318</v>
      </c>
      <c r="G11" s="7" t="s">
        <v>33</v>
      </c>
      <c r="H11" s="3" t="s">
        <v>330</v>
      </c>
      <c r="I11" s="3" t="b">
        <v>0</v>
      </c>
      <c r="J11" s="3" t="s">
        <v>30</v>
      </c>
      <c r="K11" s="3" t="s">
        <v>332</v>
      </c>
      <c r="L11" s="3">
        <v>20</v>
      </c>
    </row>
    <row r="12" spans="1:12" ht="15" customHeight="1">
      <c r="A12" s="4">
        <f t="shared" si="0"/>
        <v>11</v>
      </c>
      <c r="B12" s="5">
        <v>1</v>
      </c>
      <c r="C12" s="5">
        <v>10</v>
      </c>
      <c r="D12" s="6">
        <v>1</v>
      </c>
      <c r="E12" s="6" t="s">
        <v>11</v>
      </c>
      <c r="F12" s="7" t="s">
        <v>320</v>
      </c>
      <c r="G12" s="7" t="s">
        <v>33</v>
      </c>
      <c r="H12" s="3" t="s">
        <v>330</v>
      </c>
      <c r="I12" s="3" t="b">
        <v>0</v>
      </c>
      <c r="J12" s="3" t="s">
        <v>40</v>
      </c>
      <c r="K12" s="3" t="s">
        <v>333</v>
      </c>
      <c r="L12" s="3">
        <v>20</v>
      </c>
    </row>
    <row r="13" spans="1:12" ht="15" customHeight="1">
      <c r="A13" s="4">
        <f t="shared" si="0"/>
        <v>12</v>
      </c>
      <c r="B13" s="5">
        <v>1</v>
      </c>
      <c r="C13" s="5">
        <v>10</v>
      </c>
      <c r="D13" s="6">
        <v>1</v>
      </c>
      <c r="E13" s="6" t="s">
        <v>11</v>
      </c>
      <c r="F13" s="7" t="s">
        <v>322</v>
      </c>
      <c r="G13" s="7" t="s">
        <v>33</v>
      </c>
      <c r="H13" s="3" t="s">
        <v>330</v>
      </c>
      <c r="I13" s="3" t="b">
        <v>0</v>
      </c>
      <c r="J13" s="3" t="s">
        <v>323</v>
      </c>
      <c r="K13" s="3" t="s">
        <v>334</v>
      </c>
      <c r="L13" s="3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4"/>
  <sheetViews>
    <sheetView workbookViewId="0"/>
  </sheetViews>
  <sheetFormatPr baseColWidth="10" defaultColWidth="14.5" defaultRowHeight="15" customHeight="1"/>
  <cols>
    <col min="1" max="1" width="32.1640625" customWidth="1"/>
    <col min="2" max="2" width="7.33203125" customWidth="1"/>
    <col min="3" max="3" width="6.5" customWidth="1"/>
    <col min="4" max="4" width="7.1640625" customWidth="1"/>
    <col min="5" max="5" width="8.1640625" customWidth="1"/>
    <col min="6" max="6" width="9" customWidth="1"/>
    <col min="7" max="7" width="8.1640625" customWidth="1"/>
    <col min="8" max="9" width="6.5" customWidth="1"/>
    <col min="10" max="12" width="7.33203125" customWidth="1"/>
    <col min="13" max="13" width="7.6640625" customWidth="1"/>
    <col min="14" max="14" width="6.5" customWidth="1"/>
    <col min="15" max="15" width="8.5" customWidth="1"/>
    <col min="16" max="16" width="5" customWidth="1"/>
    <col min="17" max="18" width="7.83203125" customWidth="1"/>
    <col min="19" max="19" width="10.5" customWidth="1"/>
    <col min="20" max="20" width="8.5" customWidth="1"/>
    <col min="21" max="21" width="7.33203125" customWidth="1"/>
    <col min="22" max="28" width="14.5" customWidth="1"/>
  </cols>
  <sheetData>
    <row r="1" spans="1:28" ht="15.75" customHeight="1">
      <c r="A1" s="7" t="s">
        <v>10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2" t="s">
        <v>339</v>
      </c>
      <c r="H1" s="2" t="s">
        <v>5</v>
      </c>
      <c r="I1" s="2" t="s">
        <v>340</v>
      </c>
      <c r="J1" s="9" t="s">
        <v>67</v>
      </c>
      <c r="K1" s="7" t="s">
        <v>341</v>
      </c>
      <c r="L1" s="2" t="s">
        <v>6</v>
      </c>
      <c r="M1" s="2" t="s">
        <v>7</v>
      </c>
      <c r="N1" s="3" t="s">
        <v>342</v>
      </c>
      <c r="O1" s="1" t="s">
        <v>50</v>
      </c>
      <c r="P1" s="3" t="s">
        <v>343</v>
      </c>
      <c r="Q1" s="1" t="s">
        <v>8</v>
      </c>
      <c r="R1" s="2" t="s">
        <v>344</v>
      </c>
      <c r="S1" s="7" t="s">
        <v>345</v>
      </c>
      <c r="T1" s="1" t="s">
        <v>68</v>
      </c>
      <c r="U1" s="2" t="s">
        <v>69</v>
      </c>
      <c r="V1" s="6"/>
      <c r="W1" s="6"/>
      <c r="X1" s="6"/>
      <c r="Y1" s="6"/>
      <c r="Z1" s="6"/>
      <c r="AA1" s="6"/>
      <c r="AB1" s="6"/>
    </row>
    <row r="2" spans="1:28" ht="15.75" customHeight="1">
      <c r="A2" s="6" t="str">
        <f t="shared" ref="A2:A95" si="0">CONCATENATE("bpop.",F2,".",C2,"..", D2,".by.",E2,".",M2,".",N2,"2",P2,".",K2,".",T2,".",I2)</f>
        <v>bpop.num.1..4.by.1.asc.q2q.AV.2.mc</v>
      </c>
      <c r="B2" s="4">
        <f t="shared" ref="B2:B95" si="1">ROW()-1</f>
        <v>1</v>
      </c>
      <c r="C2" s="5">
        <v>1</v>
      </c>
      <c r="D2" s="5">
        <v>4</v>
      </c>
      <c r="E2" s="6">
        <v>1</v>
      </c>
      <c r="F2" s="6" t="s">
        <v>11</v>
      </c>
      <c r="G2" s="7" t="s">
        <v>71</v>
      </c>
      <c r="H2" s="7" t="s">
        <v>71</v>
      </c>
      <c r="I2" s="7" t="s">
        <v>346</v>
      </c>
      <c r="J2" s="7" t="str">
        <f t="shared" ref="J2:J95" si="2">IF(I2="mc","Static","Rising")</f>
        <v>Static</v>
      </c>
      <c r="K2" s="7" t="s">
        <v>347</v>
      </c>
      <c r="L2" s="7" t="str">
        <f t="shared" ref="L2:L95" si="3">IF(K2="AV","Audio + Visual","Audio")</f>
        <v>Audio + Visual</v>
      </c>
      <c r="M2" s="7" t="s">
        <v>14</v>
      </c>
      <c r="N2" s="7" t="s">
        <v>348</v>
      </c>
      <c r="O2" s="7" t="str">
        <f t="shared" ref="O2:O95" si="4">IF(N2="q","Dots","Numbers")</f>
        <v>Dots</v>
      </c>
      <c r="P2" s="7" t="s">
        <v>348</v>
      </c>
      <c r="Q2" s="7" t="str">
        <f t="shared" ref="Q2:Q95" si="5">IF(P2="q","Dots","Numbers")</f>
        <v>Dots</v>
      </c>
      <c r="R2" s="4" t="str">
        <f t="shared" ref="R2:R95" si="6">CONCATENATE(N2,"2",P2)</f>
        <v>q2q</v>
      </c>
      <c r="S2" s="30">
        <v>3</v>
      </c>
      <c r="T2" s="4">
        <v>2</v>
      </c>
      <c r="U2" s="7">
        <f>IF(M2="rand",20,D2+1-C2)</f>
        <v>4</v>
      </c>
      <c r="V2" s="6"/>
      <c r="W2" s="6"/>
      <c r="X2" s="6"/>
      <c r="Y2" s="6"/>
      <c r="Z2" s="6"/>
      <c r="AA2" s="6"/>
      <c r="AB2" s="6"/>
    </row>
    <row r="3" spans="1:28" ht="15.75" customHeight="1">
      <c r="A3" s="6" t="str">
        <f t="shared" si="0"/>
        <v>bpop.num.1..4.by.1.asc.q2q.AV.2.rise</v>
      </c>
      <c r="B3" s="4">
        <f t="shared" si="1"/>
        <v>2</v>
      </c>
      <c r="C3" s="5">
        <v>1</v>
      </c>
      <c r="D3" s="5">
        <v>4</v>
      </c>
      <c r="E3" s="6">
        <v>1</v>
      </c>
      <c r="F3" s="6" t="s">
        <v>11</v>
      </c>
      <c r="G3" s="7" t="s">
        <v>71</v>
      </c>
      <c r="H3" s="7" t="s">
        <v>71</v>
      </c>
      <c r="I3" s="7" t="s">
        <v>349</v>
      </c>
      <c r="J3" s="7" t="str">
        <f t="shared" si="2"/>
        <v>Rising</v>
      </c>
      <c r="K3" s="7" t="s">
        <v>347</v>
      </c>
      <c r="L3" s="7" t="str">
        <f t="shared" si="3"/>
        <v>Audio + Visual</v>
      </c>
      <c r="M3" s="7" t="s">
        <v>14</v>
      </c>
      <c r="N3" s="7" t="s">
        <v>348</v>
      </c>
      <c r="O3" s="7" t="str">
        <f t="shared" si="4"/>
        <v>Dots</v>
      </c>
      <c r="P3" s="7" t="s">
        <v>348</v>
      </c>
      <c r="Q3" s="7" t="str">
        <f t="shared" si="5"/>
        <v>Dots</v>
      </c>
      <c r="R3" s="4" t="str">
        <f t="shared" si="6"/>
        <v>q2q</v>
      </c>
      <c r="S3" s="30">
        <v>3</v>
      </c>
      <c r="T3" s="4">
        <v>2</v>
      </c>
      <c r="U3" s="7">
        <v>10</v>
      </c>
      <c r="V3" s="6"/>
      <c r="W3" s="6"/>
      <c r="X3" s="6"/>
      <c r="Y3" s="6"/>
      <c r="Z3" s="6"/>
      <c r="AA3" s="6"/>
      <c r="AB3" s="6"/>
    </row>
    <row r="4" spans="1:28" ht="15.75" customHeight="1">
      <c r="A4" s="6" t="str">
        <f t="shared" si="0"/>
        <v>bpop.num.1..4.by.1.asc.q2s.AV.2.mc</v>
      </c>
      <c r="B4" s="4">
        <f t="shared" si="1"/>
        <v>3</v>
      </c>
      <c r="C4" s="5">
        <v>1</v>
      </c>
      <c r="D4" s="5">
        <v>4</v>
      </c>
      <c r="E4" s="6">
        <v>1</v>
      </c>
      <c r="F4" s="6" t="s">
        <v>11</v>
      </c>
      <c r="G4" s="7" t="s">
        <v>71</v>
      </c>
      <c r="H4" s="7" t="s">
        <v>71</v>
      </c>
      <c r="I4" s="7" t="s">
        <v>346</v>
      </c>
      <c r="J4" s="7" t="str">
        <f t="shared" si="2"/>
        <v>Static</v>
      </c>
      <c r="K4" s="7" t="s">
        <v>347</v>
      </c>
      <c r="L4" s="7" t="str">
        <f t="shared" si="3"/>
        <v>Audio + Visual</v>
      </c>
      <c r="M4" s="7" t="s">
        <v>14</v>
      </c>
      <c r="N4" s="7" t="s">
        <v>348</v>
      </c>
      <c r="O4" s="7" t="str">
        <f t="shared" si="4"/>
        <v>Dots</v>
      </c>
      <c r="P4" s="7" t="s">
        <v>350</v>
      </c>
      <c r="Q4" s="7" t="str">
        <f t="shared" si="5"/>
        <v>Numbers</v>
      </c>
      <c r="R4" s="4" t="str">
        <f t="shared" si="6"/>
        <v>q2s</v>
      </c>
      <c r="S4" s="30">
        <v>4</v>
      </c>
      <c r="T4" s="4">
        <v>2</v>
      </c>
      <c r="U4" s="7">
        <v>10</v>
      </c>
      <c r="V4" s="6"/>
      <c r="W4" s="6"/>
      <c r="X4" s="6"/>
      <c r="Y4" s="6"/>
      <c r="Z4" s="6"/>
      <c r="AA4" s="6"/>
      <c r="AB4" s="6"/>
    </row>
    <row r="5" spans="1:28" ht="15.75" customHeight="1">
      <c r="A5" s="6" t="str">
        <f t="shared" si="0"/>
        <v>bpop.num.1..4.by.1.asc.q2s.AV.2.rise</v>
      </c>
      <c r="B5" s="4">
        <f t="shared" si="1"/>
        <v>4</v>
      </c>
      <c r="C5" s="5">
        <v>1</v>
      </c>
      <c r="D5" s="5">
        <v>4</v>
      </c>
      <c r="E5" s="6">
        <v>1</v>
      </c>
      <c r="F5" s="6" t="s">
        <v>11</v>
      </c>
      <c r="G5" s="7" t="s">
        <v>71</v>
      </c>
      <c r="H5" s="7" t="s">
        <v>71</v>
      </c>
      <c r="I5" s="7" t="s">
        <v>349</v>
      </c>
      <c r="J5" s="7" t="str">
        <f t="shared" si="2"/>
        <v>Rising</v>
      </c>
      <c r="K5" s="7" t="s">
        <v>347</v>
      </c>
      <c r="L5" s="7" t="str">
        <f t="shared" si="3"/>
        <v>Audio + Visual</v>
      </c>
      <c r="M5" s="7" t="s">
        <v>14</v>
      </c>
      <c r="N5" s="7" t="s">
        <v>348</v>
      </c>
      <c r="O5" s="7" t="str">
        <f t="shared" si="4"/>
        <v>Dots</v>
      </c>
      <c r="P5" s="7" t="s">
        <v>350</v>
      </c>
      <c r="Q5" s="7" t="str">
        <f t="shared" si="5"/>
        <v>Numbers</v>
      </c>
      <c r="R5" s="4" t="str">
        <f t="shared" si="6"/>
        <v>q2s</v>
      </c>
      <c r="S5" s="30">
        <v>4</v>
      </c>
      <c r="T5" s="4">
        <v>2</v>
      </c>
      <c r="U5" s="7">
        <v>10</v>
      </c>
      <c r="V5" s="6"/>
      <c r="W5" s="6"/>
      <c r="X5" s="6"/>
      <c r="Y5" s="6"/>
      <c r="Z5" s="6"/>
      <c r="AA5" s="6"/>
      <c r="AB5" s="6"/>
    </row>
    <row r="6" spans="1:28" ht="15.75" customHeight="1">
      <c r="A6" s="6" t="str">
        <f t="shared" si="0"/>
        <v>bpop.num.1..4.by.1.asc.s2q.AV.2.mc</v>
      </c>
      <c r="B6" s="4">
        <f t="shared" si="1"/>
        <v>5</v>
      </c>
      <c r="C6" s="5">
        <v>1</v>
      </c>
      <c r="D6" s="5">
        <v>4</v>
      </c>
      <c r="E6" s="6">
        <v>1</v>
      </c>
      <c r="F6" s="6" t="s">
        <v>11</v>
      </c>
      <c r="G6" s="7" t="s">
        <v>71</v>
      </c>
      <c r="H6" s="7" t="s">
        <v>71</v>
      </c>
      <c r="I6" s="7" t="s">
        <v>346</v>
      </c>
      <c r="J6" s="7" t="str">
        <f t="shared" si="2"/>
        <v>Static</v>
      </c>
      <c r="K6" s="7" t="s">
        <v>347</v>
      </c>
      <c r="L6" s="7" t="str">
        <f t="shared" si="3"/>
        <v>Audio + Visual</v>
      </c>
      <c r="M6" s="7" t="s">
        <v>14</v>
      </c>
      <c r="N6" s="7" t="s">
        <v>350</v>
      </c>
      <c r="O6" s="7" t="str">
        <f t="shared" si="4"/>
        <v>Numbers</v>
      </c>
      <c r="P6" s="7" t="s">
        <v>348</v>
      </c>
      <c r="Q6" s="7" t="str">
        <f t="shared" si="5"/>
        <v>Dots</v>
      </c>
      <c r="R6" s="4" t="str">
        <f t="shared" si="6"/>
        <v>s2q</v>
      </c>
      <c r="S6" s="30">
        <v>5</v>
      </c>
      <c r="T6" s="4">
        <v>2</v>
      </c>
      <c r="U6" s="7">
        <v>10</v>
      </c>
      <c r="V6" s="6"/>
      <c r="W6" s="6"/>
      <c r="X6" s="6"/>
      <c r="Y6" s="6"/>
      <c r="Z6" s="6"/>
      <c r="AA6" s="6"/>
      <c r="AB6" s="6"/>
    </row>
    <row r="7" spans="1:28" ht="15.75" customHeight="1">
      <c r="A7" s="6" t="str">
        <f t="shared" si="0"/>
        <v>bpop.num.1..4.by.1.asc.s2q.AV.2.rise</v>
      </c>
      <c r="B7" s="4">
        <f t="shared" si="1"/>
        <v>6</v>
      </c>
      <c r="C7" s="5">
        <v>1</v>
      </c>
      <c r="D7" s="5">
        <v>4</v>
      </c>
      <c r="E7" s="6">
        <v>1</v>
      </c>
      <c r="F7" s="6" t="s">
        <v>11</v>
      </c>
      <c r="G7" s="7" t="s">
        <v>71</v>
      </c>
      <c r="H7" s="7" t="s">
        <v>71</v>
      </c>
      <c r="I7" s="7" t="s">
        <v>349</v>
      </c>
      <c r="J7" s="7" t="str">
        <f t="shared" si="2"/>
        <v>Rising</v>
      </c>
      <c r="K7" s="7" t="s">
        <v>347</v>
      </c>
      <c r="L7" s="7" t="str">
        <f t="shared" si="3"/>
        <v>Audio + Visual</v>
      </c>
      <c r="M7" s="7" t="s">
        <v>14</v>
      </c>
      <c r="N7" s="7" t="s">
        <v>350</v>
      </c>
      <c r="O7" s="7" t="str">
        <f t="shared" si="4"/>
        <v>Numbers</v>
      </c>
      <c r="P7" s="7" t="s">
        <v>348</v>
      </c>
      <c r="Q7" s="7" t="str">
        <f t="shared" si="5"/>
        <v>Dots</v>
      </c>
      <c r="R7" s="4" t="str">
        <f t="shared" si="6"/>
        <v>s2q</v>
      </c>
      <c r="S7" s="30">
        <v>5</v>
      </c>
      <c r="T7" s="4">
        <v>2</v>
      </c>
      <c r="U7" s="7">
        <v>10</v>
      </c>
      <c r="V7" s="6"/>
      <c r="W7" s="6"/>
      <c r="X7" s="6"/>
      <c r="Y7" s="6"/>
      <c r="Z7" s="6"/>
      <c r="AA7" s="6"/>
      <c r="AB7" s="6"/>
    </row>
    <row r="8" spans="1:28" ht="15.75" customHeight="1">
      <c r="A8" s="6" t="str">
        <f t="shared" si="0"/>
        <v>bpop.num.1..4.by.1.asc.s2s.AV.2.mc</v>
      </c>
      <c r="B8" s="4">
        <f t="shared" si="1"/>
        <v>7</v>
      </c>
      <c r="C8" s="5">
        <v>1</v>
      </c>
      <c r="D8" s="5">
        <v>4</v>
      </c>
      <c r="E8" s="6">
        <v>1</v>
      </c>
      <c r="F8" s="6" t="s">
        <v>11</v>
      </c>
      <c r="G8" s="7" t="s">
        <v>12</v>
      </c>
      <c r="H8" s="7" t="s">
        <v>12</v>
      </c>
      <c r="I8" s="7" t="s">
        <v>346</v>
      </c>
      <c r="J8" s="7" t="str">
        <f t="shared" si="2"/>
        <v>Static</v>
      </c>
      <c r="K8" s="7" t="s">
        <v>347</v>
      </c>
      <c r="L8" s="7" t="str">
        <f t="shared" si="3"/>
        <v>Audio + Visual</v>
      </c>
      <c r="M8" s="7" t="s">
        <v>14</v>
      </c>
      <c r="N8" s="7" t="s">
        <v>350</v>
      </c>
      <c r="O8" s="7" t="str">
        <f t="shared" si="4"/>
        <v>Numbers</v>
      </c>
      <c r="P8" s="7" t="s">
        <v>350</v>
      </c>
      <c r="Q8" s="7" t="str">
        <f t="shared" si="5"/>
        <v>Numbers</v>
      </c>
      <c r="R8" s="4" t="str">
        <f t="shared" si="6"/>
        <v>s2s</v>
      </c>
      <c r="S8" s="30">
        <v>1</v>
      </c>
      <c r="T8" s="4">
        <v>2</v>
      </c>
      <c r="U8" s="7">
        <v>10</v>
      </c>
      <c r="V8" s="6"/>
      <c r="W8" s="6"/>
      <c r="X8" s="6"/>
      <c r="Y8" s="6"/>
      <c r="Z8" s="6"/>
      <c r="AA8" s="6"/>
      <c r="AB8" s="6"/>
    </row>
    <row r="9" spans="1:28" ht="15.75" customHeight="1">
      <c r="A9" s="6" t="str">
        <f t="shared" si="0"/>
        <v>bpop.num.1..4.by.1.asc.s2s.AV.2.rise</v>
      </c>
      <c r="B9" s="4">
        <f t="shared" si="1"/>
        <v>8</v>
      </c>
      <c r="C9" s="5">
        <v>1</v>
      </c>
      <c r="D9" s="5">
        <v>4</v>
      </c>
      <c r="E9" s="6">
        <v>1</v>
      </c>
      <c r="F9" s="6" t="s">
        <v>11</v>
      </c>
      <c r="G9" s="7" t="s">
        <v>12</v>
      </c>
      <c r="H9" s="7" t="s">
        <v>12</v>
      </c>
      <c r="I9" s="7" t="s">
        <v>349</v>
      </c>
      <c r="J9" s="7" t="str">
        <f t="shared" si="2"/>
        <v>Rising</v>
      </c>
      <c r="K9" s="7" t="s">
        <v>347</v>
      </c>
      <c r="L9" s="7" t="str">
        <f t="shared" si="3"/>
        <v>Audio + Visual</v>
      </c>
      <c r="M9" s="7" t="s">
        <v>14</v>
      </c>
      <c r="N9" s="7" t="s">
        <v>350</v>
      </c>
      <c r="O9" s="7" t="str">
        <f t="shared" si="4"/>
        <v>Numbers</v>
      </c>
      <c r="P9" s="7" t="s">
        <v>350</v>
      </c>
      <c r="Q9" s="7" t="str">
        <f t="shared" si="5"/>
        <v>Numbers</v>
      </c>
      <c r="R9" s="4" t="str">
        <f t="shared" si="6"/>
        <v>s2s</v>
      </c>
      <c r="S9" s="30">
        <v>1</v>
      </c>
      <c r="T9" s="4">
        <v>2</v>
      </c>
      <c r="U9" s="7">
        <v>10</v>
      </c>
      <c r="V9" s="6"/>
      <c r="W9" s="6"/>
      <c r="X9" s="6"/>
      <c r="Y9" s="6"/>
      <c r="Z9" s="6"/>
      <c r="AA9" s="6"/>
      <c r="AB9" s="6"/>
    </row>
    <row r="10" spans="1:28" ht="15.75" customHeight="1">
      <c r="A10" s="6" t="str">
        <f t="shared" si="0"/>
        <v>bpop.num.1..4.by.1.asc.x2s.Ax.2.mc</v>
      </c>
      <c r="B10" s="4">
        <f t="shared" si="1"/>
        <v>9</v>
      </c>
      <c r="C10" s="5">
        <v>1</v>
      </c>
      <c r="D10" s="5">
        <v>4</v>
      </c>
      <c r="E10" s="6">
        <v>1</v>
      </c>
      <c r="F10" s="6" t="s">
        <v>11</v>
      </c>
      <c r="G10" s="7" t="s">
        <v>71</v>
      </c>
      <c r="H10" s="7" t="s">
        <v>12</v>
      </c>
      <c r="I10" s="7" t="s">
        <v>346</v>
      </c>
      <c r="J10" s="7" t="str">
        <f t="shared" si="2"/>
        <v>Static</v>
      </c>
      <c r="K10" s="7" t="s">
        <v>351</v>
      </c>
      <c r="L10" s="7" t="str">
        <f t="shared" si="3"/>
        <v>Audio</v>
      </c>
      <c r="M10" s="7" t="s">
        <v>14</v>
      </c>
      <c r="N10" s="7" t="s">
        <v>352</v>
      </c>
      <c r="O10" s="7" t="str">
        <f t="shared" si="4"/>
        <v>Numbers</v>
      </c>
      <c r="P10" s="7" t="s">
        <v>350</v>
      </c>
      <c r="Q10" s="7" t="str">
        <f t="shared" si="5"/>
        <v>Numbers</v>
      </c>
      <c r="R10" s="4" t="str">
        <f t="shared" si="6"/>
        <v>x2s</v>
      </c>
      <c r="S10" s="30">
        <v>2</v>
      </c>
      <c r="T10" s="4">
        <v>2</v>
      </c>
      <c r="U10" s="7">
        <v>10</v>
      </c>
      <c r="V10" s="6"/>
      <c r="W10" s="6"/>
      <c r="X10" s="6"/>
      <c r="Y10" s="6"/>
      <c r="Z10" s="6"/>
      <c r="AA10" s="6"/>
      <c r="AB10" s="6"/>
    </row>
    <row r="11" spans="1:28" ht="15.75" customHeight="1">
      <c r="A11" s="6" t="str">
        <f t="shared" si="0"/>
        <v>bpop.num.1..4.by.1.asc.x2s.Ax.2.rise</v>
      </c>
      <c r="B11" s="4">
        <f t="shared" si="1"/>
        <v>10</v>
      </c>
      <c r="C11" s="5">
        <v>1</v>
      </c>
      <c r="D11" s="5">
        <v>4</v>
      </c>
      <c r="E11" s="6">
        <v>1</v>
      </c>
      <c r="F11" s="6" t="s">
        <v>11</v>
      </c>
      <c r="G11" s="7" t="s">
        <v>71</v>
      </c>
      <c r="H11" s="7" t="s">
        <v>12</v>
      </c>
      <c r="I11" s="7" t="s">
        <v>349</v>
      </c>
      <c r="J11" s="7" t="str">
        <f t="shared" si="2"/>
        <v>Rising</v>
      </c>
      <c r="K11" s="7" t="s">
        <v>351</v>
      </c>
      <c r="L11" s="7" t="str">
        <f t="shared" si="3"/>
        <v>Audio</v>
      </c>
      <c r="M11" s="7" t="s">
        <v>14</v>
      </c>
      <c r="N11" s="7" t="s">
        <v>352</v>
      </c>
      <c r="O11" s="7" t="str">
        <f t="shared" si="4"/>
        <v>Numbers</v>
      </c>
      <c r="P11" s="7" t="s">
        <v>350</v>
      </c>
      <c r="Q11" s="7" t="str">
        <f t="shared" si="5"/>
        <v>Numbers</v>
      </c>
      <c r="R11" s="4" t="str">
        <f t="shared" si="6"/>
        <v>x2s</v>
      </c>
      <c r="S11" s="30">
        <v>2</v>
      </c>
      <c r="T11" s="4">
        <v>2</v>
      </c>
      <c r="U11" s="7">
        <v>10</v>
      </c>
      <c r="V11" s="6"/>
      <c r="W11" s="6"/>
      <c r="X11" s="6"/>
      <c r="Y11" s="6"/>
      <c r="Z11" s="6"/>
      <c r="AA11" s="6"/>
      <c r="AB11" s="6"/>
    </row>
    <row r="12" spans="1:28" ht="15.75" customHeight="1">
      <c r="A12" s="6" t="str">
        <f t="shared" si="0"/>
        <v>bpop.num.0..9.by.1.asc.q2q.AV.2.mc</v>
      </c>
      <c r="B12" s="4">
        <f t="shared" si="1"/>
        <v>11</v>
      </c>
      <c r="C12" s="4">
        <v>0</v>
      </c>
      <c r="D12" s="4">
        <v>9</v>
      </c>
      <c r="E12" s="6">
        <v>1</v>
      </c>
      <c r="F12" s="6" t="s">
        <v>11</v>
      </c>
      <c r="G12" s="7" t="s">
        <v>71</v>
      </c>
      <c r="H12" s="7" t="s">
        <v>71</v>
      </c>
      <c r="I12" s="7" t="s">
        <v>346</v>
      </c>
      <c r="J12" s="7" t="str">
        <f t="shared" si="2"/>
        <v>Static</v>
      </c>
      <c r="K12" s="7" t="s">
        <v>347</v>
      </c>
      <c r="L12" s="7" t="str">
        <f t="shared" si="3"/>
        <v>Audio + Visual</v>
      </c>
      <c r="M12" s="7" t="s">
        <v>14</v>
      </c>
      <c r="N12" s="7" t="s">
        <v>348</v>
      </c>
      <c r="O12" s="7" t="str">
        <f t="shared" si="4"/>
        <v>Dots</v>
      </c>
      <c r="P12" s="7" t="s">
        <v>348</v>
      </c>
      <c r="Q12" s="7" t="str">
        <f t="shared" si="5"/>
        <v>Dots</v>
      </c>
      <c r="R12" s="4" t="str">
        <f t="shared" si="6"/>
        <v>q2q</v>
      </c>
      <c r="S12" s="30">
        <v>3</v>
      </c>
      <c r="T12" s="4">
        <v>2</v>
      </c>
      <c r="U12" s="7">
        <v>10</v>
      </c>
      <c r="V12" s="6"/>
      <c r="W12" s="6"/>
      <c r="X12" s="6"/>
      <c r="Y12" s="6"/>
      <c r="Z12" s="6"/>
      <c r="AA12" s="6"/>
      <c r="AB12" s="6"/>
    </row>
    <row r="13" spans="1:28" ht="15.75" customHeight="1">
      <c r="A13" s="6" t="str">
        <f t="shared" si="0"/>
        <v>bpop.num.0..9.by.1.asc.q2q.AV.2.rise</v>
      </c>
      <c r="B13" s="4">
        <f t="shared" si="1"/>
        <v>12</v>
      </c>
      <c r="C13" s="4">
        <v>0</v>
      </c>
      <c r="D13" s="4">
        <v>9</v>
      </c>
      <c r="E13" s="6">
        <v>1</v>
      </c>
      <c r="F13" s="6" t="s">
        <v>11</v>
      </c>
      <c r="G13" s="7" t="s">
        <v>71</v>
      </c>
      <c r="H13" s="7" t="s">
        <v>71</v>
      </c>
      <c r="I13" s="7" t="s">
        <v>349</v>
      </c>
      <c r="J13" s="7" t="str">
        <f t="shared" si="2"/>
        <v>Rising</v>
      </c>
      <c r="K13" s="7" t="s">
        <v>347</v>
      </c>
      <c r="L13" s="7" t="str">
        <f t="shared" si="3"/>
        <v>Audio + Visual</v>
      </c>
      <c r="M13" s="7" t="s">
        <v>14</v>
      </c>
      <c r="N13" s="7" t="s">
        <v>348</v>
      </c>
      <c r="O13" s="7" t="str">
        <f t="shared" si="4"/>
        <v>Dots</v>
      </c>
      <c r="P13" s="7" t="s">
        <v>348</v>
      </c>
      <c r="Q13" s="7" t="str">
        <f t="shared" si="5"/>
        <v>Dots</v>
      </c>
      <c r="R13" s="4" t="str">
        <f t="shared" si="6"/>
        <v>q2q</v>
      </c>
      <c r="S13" s="30">
        <v>3</v>
      </c>
      <c r="T13" s="4">
        <v>2</v>
      </c>
      <c r="U13" s="7">
        <v>10</v>
      </c>
      <c r="V13" s="6"/>
      <c r="W13" s="6"/>
      <c r="X13" s="6"/>
      <c r="Y13" s="6"/>
      <c r="Z13" s="6"/>
      <c r="AA13" s="6"/>
      <c r="AB13" s="6"/>
    </row>
    <row r="14" spans="1:28" ht="15.75" customHeight="1">
      <c r="A14" s="6" t="str">
        <f t="shared" si="0"/>
        <v>bpop.num.0..9.by.1.asc.q2s.AV.2.mc</v>
      </c>
      <c r="B14" s="4">
        <f t="shared" si="1"/>
        <v>13</v>
      </c>
      <c r="C14" s="4">
        <v>0</v>
      </c>
      <c r="D14" s="4">
        <v>9</v>
      </c>
      <c r="E14" s="6">
        <v>1</v>
      </c>
      <c r="F14" s="6" t="s">
        <v>11</v>
      </c>
      <c r="G14" s="7" t="s">
        <v>71</v>
      </c>
      <c r="H14" s="7" t="s">
        <v>71</v>
      </c>
      <c r="I14" s="7" t="s">
        <v>346</v>
      </c>
      <c r="J14" s="7" t="str">
        <f t="shared" si="2"/>
        <v>Static</v>
      </c>
      <c r="K14" s="7" t="s">
        <v>347</v>
      </c>
      <c r="L14" s="7" t="str">
        <f t="shared" si="3"/>
        <v>Audio + Visual</v>
      </c>
      <c r="M14" s="7" t="s">
        <v>14</v>
      </c>
      <c r="N14" s="7" t="s">
        <v>348</v>
      </c>
      <c r="O14" s="7" t="str">
        <f t="shared" si="4"/>
        <v>Dots</v>
      </c>
      <c r="P14" s="7" t="s">
        <v>350</v>
      </c>
      <c r="Q14" s="7" t="str">
        <f t="shared" si="5"/>
        <v>Numbers</v>
      </c>
      <c r="R14" s="4" t="str">
        <f t="shared" si="6"/>
        <v>q2s</v>
      </c>
      <c r="S14" s="30">
        <v>4</v>
      </c>
      <c r="T14" s="4">
        <v>2</v>
      </c>
      <c r="U14" s="7">
        <v>10</v>
      </c>
      <c r="V14" s="6"/>
      <c r="W14" s="6"/>
      <c r="X14" s="6"/>
      <c r="Y14" s="6"/>
      <c r="Z14" s="6"/>
      <c r="AA14" s="6"/>
      <c r="AB14" s="6"/>
    </row>
    <row r="15" spans="1:28" ht="15.75" customHeight="1">
      <c r="A15" s="6" t="str">
        <f t="shared" si="0"/>
        <v>bpop.num.0..9.by.1.asc.q2s.AV.2.rise</v>
      </c>
      <c r="B15" s="4">
        <f t="shared" si="1"/>
        <v>14</v>
      </c>
      <c r="C15" s="4">
        <v>0</v>
      </c>
      <c r="D15" s="4">
        <v>9</v>
      </c>
      <c r="E15" s="6">
        <v>1</v>
      </c>
      <c r="F15" s="6" t="s">
        <v>11</v>
      </c>
      <c r="G15" s="7" t="s">
        <v>71</v>
      </c>
      <c r="H15" s="7" t="s">
        <v>71</v>
      </c>
      <c r="I15" s="7" t="s">
        <v>349</v>
      </c>
      <c r="J15" s="7" t="str">
        <f t="shared" si="2"/>
        <v>Rising</v>
      </c>
      <c r="K15" s="7" t="s">
        <v>347</v>
      </c>
      <c r="L15" s="7" t="str">
        <f t="shared" si="3"/>
        <v>Audio + Visual</v>
      </c>
      <c r="M15" s="7" t="s">
        <v>14</v>
      </c>
      <c r="N15" s="7" t="s">
        <v>348</v>
      </c>
      <c r="O15" s="7" t="str">
        <f t="shared" si="4"/>
        <v>Dots</v>
      </c>
      <c r="P15" s="7" t="s">
        <v>350</v>
      </c>
      <c r="Q15" s="7" t="str">
        <f t="shared" si="5"/>
        <v>Numbers</v>
      </c>
      <c r="R15" s="4" t="str">
        <f t="shared" si="6"/>
        <v>q2s</v>
      </c>
      <c r="S15" s="30">
        <v>4</v>
      </c>
      <c r="T15" s="4">
        <v>2</v>
      </c>
      <c r="U15" s="7">
        <v>10</v>
      </c>
      <c r="V15" s="6"/>
      <c r="W15" s="6"/>
      <c r="X15" s="6"/>
      <c r="Y15" s="6"/>
      <c r="Z15" s="6"/>
      <c r="AA15" s="6"/>
      <c r="AB15" s="6"/>
    </row>
    <row r="16" spans="1:28" ht="15.75" customHeight="1">
      <c r="A16" s="6" t="str">
        <f t="shared" si="0"/>
        <v>bpop.num.0..9.by.1.asc.s2q.AV.2.mc</v>
      </c>
      <c r="B16" s="4">
        <f t="shared" si="1"/>
        <v>15</v>
      </c>
      <c r="C16" s="4">
        <v>0</v>
      </c>
      <c r="D16" s="4">
        <v>9</v>
      </c>
      <c r="E16" s="6">
        <v>1</v>
      </c>
      <c r="F16" s="6" t="s">
        <v>11</v>
      </c>
      <c r="G16" s="7" t="s">
        <v>71</v>
      </c>
      <c r="H16" s="7" t="s">
        <v>71</v>
      </c>
      <c r="I16" s="7" t="s">
        <v>346</v>
      </c>
      <c r="J16" s="7" t="str">
        <f t="shared" si="2"/>
        <v>Static</v>
      </c>
      <c r="K16" s="7" t="s">
        <v>347</v>
      </c>
      <c r="L16" s="7" t="str">
        <f t="shared" si="3"/>
        <v>Audio + Visual</v>
      </c>
      <c r="M16" s="7" t="s">
        <v>14</v>
      </c>
      <c r="N16" s="7" t="s">
        <v>350</v>
      </c>
      <c r="O16" s="7" t="str">
        <f t="shared" si="4"/>
        <v>Numbers</v>
      </c>
      <c r="P16" s="7" t="s">
        <v>348</v>
      </c>
      <c r="Q16" s="7" t="str">
        <f t="shared" si="5"/>
        <v>Dots</v>
      </c>
      <c r="R16" s="4" t="str">
        <f t="shared" si="6"/>
        <v>s2q</v>
      </c>
      <c r="S16" s="30">
        <v>5</v>
      </c>
      <c r="T16" s="4">
        <v>2</v>
      </c>
      <c r="U16" s="7">
        <v>10</v>
      </c>
      <c r="V16" s="6"/>
      <c r="W16" s="6"/>
      <c r="X16" s="6"/>
      <c r="Y16" s="6"/>
      <c r="Z16" s="6"/>
      <c r="AA16" s="6"/>
      <c r="AB16" s="6"/>
    </row>
    <row r="17" spans="1:28" ht="15.75" customHeight="1">
      <c r="A17" s="6" t="str">
        <f t="shared" si="0"/>
        <v>bpop.num.0..9.by.1.asc.s2q.AV.2.rise</v>
      </c>
      <c r="B17" s="4">
        <f t="shared" si="1"/>
        <v>16</v>
      </c>
      <c r="C17" s="4">
        <v>0</v>
      </c>
      <c r="D17" s="4">
        <v>9</v>
      </c>
      <c r="E17" s="6">
        <v>1</v>
      </c>
      <c r="F17" s="6" t="s">
        <v>11</v>
      </c>
      <c r="G17" s="7" t="s">
        <v>71</v>
      </c>
      <c r="H17" s="7" t="s">
        <v>71</v>
      </c>
      <c r="I17" s="7" t="s">
        <v>349</v>
      </c>
      <c r="J17" s="7" t="str">
        <f t="shared" si="2"/>
        <v>Rising</v>
      </c>
      <c r="K17" s="7" t="s">
        <v>347</v>
      </c>
      <c r="L17" s="7" t="str">
        <f t="shared" si="3"/>
        <v>Audio + Visual</v>
      </c>
      <c r="M17" s="7" t="s">
        <v>14</v>
      </c>
      <c r="N17" s="7" t="s">
        <v>350</v>
      </c>
      <c r="O17" s="7" t="str">
        <f t="shared" si="4"/>
        <v>Numbers</v>
      </c>
      <c r="P17" s="7" t="s">
        <v>348</v>
      </c>
      <c r="Q17" s="7" t="str">
        <f t="shared" si="5"/>
        <v>Dots</v>
      </c>
      <c r="R17" s="4" t="str">
        <f t="shared" si="6"/>
        <v>s2q</v>
      </c>
      <c r="S17" s="30">
        <v>5</v>
      </c>
      <c r="T17" s="4">
        <v>2</v>
      </c>
      <c r="U17" s="7">
        <v>10</v>
      </c>
      <c r="V17" s="6"/>
      <c r="W17" s="6"/>
      <c r="X17" s="6"/>
      <c r="Y17" s="6"/>
      <c r="Z17" s="6"/>
      <c r="AA17" s="6"/>
      <c r="AB17" s="6"/>
    </row>
    <row r="18" spans="1:28" ht="15.75" customHeight="1">
      <c r="A18" s="6" t="str">
        <f t="shared" si="0"/>
        <v>bpop.num.0..9.by.1.asc.s2s.AV.5.mc</v>
      </c>
      <c r="B18" s="4">
        <f t="shared" si="1"/>
        <v>17</v>
      </c>
      <c r="C18" s="4">
        <v>0</v>
      </c>
      <c r="D18" s="4">
        <v>9</v>
      </c>
      <c r="E18" s="6">
        <v>1</v>
      </c>
      <c r="F18" s="6" t="s">
        <v>11</v>
      </c>
      <c r="G18" s="7" t="s">
        <v>12</v>
      </c>
      <c r="H18" s="7" t="s">
        <v>12</v>
      </c>
      <c r="I18" s="7" t="s">
        <v>346</v>
      </c>
      <c r="J18" s="7" t="str">
        <f t="shared" si="2"/>
        <v>Static</v>
      </c>
      <c r="K18" s="7" t="s">
        <v>347</v>
      </c>
      <c r="L18" s="7" t="str">
        <f t="shared" si="3"/>
        <v>Audio + Visual</v>
      </c>
      <c r="M18" s="7" t="s">
        <v>14</v>
      </c>
      <c r="N18" s="7" t="s">
        <v>350</v>
      </c>
      <c r="O18" s="7" t="str">
        <f t="shared" si="4"/>
        <v>Numbers</v>
      </c>
      <c r="P18" s="7" t="s">
        <v>350</v>
      </c>
      <c r="Q18" s="7" t="str">
        <f t="shared" si="5"/>
        <v>Numbers</v>
      </c>
      <c r="R18" s="4" t="str">
        <f t="shared" si="6"/>
        <v>s2s</v>
      </c>
      <c r="S18" s="30">
        <v>1</v>
      </c>
      <c r="T18" s="4">
        <v>5</v>
      </c>
      <c r="U18" s="7">
        <v>10</v>
      </c>
      <c r="V18" s="6"/>
      <c r="W18" s="6"/>
      <c r="X18" s="6"/>
      <c r="Y18" s="6"/>
      <c r="Z18" s="6"/>
      <c r="AA18" s="6"/>
      <c r="AB18" s="6"/>
    </row>
    <row r="19" spans="1:28" ht="15.75" customHeight="1">
      <c r="A19" s="6" t="str">
        <f t="shared" si="0"/>
        <v>bpop.num.0..9.by.1.asc.s2s.AV.5.rise</v>
      </c>
      <c r="B19" s="4">
        <f t="shared" si="1"/>
        <v>18</v>
      </c>
      <c r="C19" s="4">
        <v>0</v>
      </c>
      <c r="D19" s="4">
        <v>9</v>
      </c>
      <c r="E19" s="6">
        <v>1</v>
      </c>
      <c r="F19" s="6" t="s">
        <v>11</v>
      </c>
      <c r="G19" s="7" t="s">
        <v>12</v>
      </c>
      <c r="H19" s="7" t="s">
        <v>12</v>
      </c>
      <c r="I19" s="7" t="s">
        <v>349</v>
      </c>
      <c r="J19" s="7" t="str">
        <f t="shared" si="2"/>
        <v>Rising</v>
      </c>
      <c r="K19" s="7" t="s">
        <v>347</v>
      </c>
      <c r="L19" s="7" t="str">
        <f t="shared" si="3"/>
        <v>Audio + Visual</v>
      </c>
      <c r="M19" s="7" t="s">
        <v>14</v>
      </c>
      <c r="N19" s="7" t="s">
        <v>350</v>
      </c>
      <c r="O19" s="7" t="str">
        <f t="shared" si="4"/>
        <v>Numbers</v>
      </c>
      <c r="P19" s="7" t="s">
        <v>350</v>
      </c>
      <c r="Q19" s="7" t="str">
        <f t="shared" si="5"/>
        <v>Numbers</v>
      </c>
      <c r="R19" s="4" t="str">
        <f t="shared" si="6"/>
        <v>s2s</v>
      </c>
      <c r="S19" s="30">
        <v>1</v>
      </c>
      <c r="T19" s="4">
        <v>5</v>
      </c>
      <c r="U19" s="7">
        <v>10</v>
      </c>
      <c r="V19" s="6"/>
      <c r="W19" s="6"/>
      <c r="X19" s="6"/>
      <c r="Y19" s="6"/>
      <c r="Z19" s="6"/>
      <c r="AA19" s="6"/>
      <c r="AB19" s="6"/>
    </row>
    <row r="20" spans="1:28" ht="15.75" customHeight="1">
      <c r="A20" s="6" t="str">
        <f t="shared" si="0"/>
        <v>bpop.num.0..9.by.1.asc.x2s.Ax.2.mc</v>
      </c>
      <c r="B20" s="4">
        <f t="shared" si="1"/>
        <v>19</v>
      </c>
      <c r="C20" s="4">
        <v>0</v>
      </c>
      <c r="D20" s="4">
        <v>9</v>
      </c>
      <c r="E20" s="6">
        <v>1</v>
      </c>
      <c r="F20" s="6" t="s">
        <v>11</v>
      </c>
      <c r="G20" s="7" t="s">
        <v>71</v>
      </c>
      <c r="H20" s="7" t="s">
        <v>12</v>
      </c>
      <c r="I20" s="7" t="s">
        <v>346</v>
      </c>
      <c r="J20" s="7" t="str">
        <f t="shared" si="2"/>
        <v>Static</v>
      </c>
      <c r="K20" s="7" t="s">
        <v>351</v>
      </c>
      <c r="L20" s="7" t="str">
        <f t="shared" si="3"/>
        <v>Audio</v>
      </c>
      <c r="M20" s="7" t="s">
        <v>14</v>
      </c>
      <c r="N20" s="7" t="s">
        <v>352</v>
      </c>
      <c r="O20" s="7" t="str">
        <f t="shared" si="4"/>
        <v>Numbers</v>
      </c>
      <c r="P20" s="7" t="s">
        <v>350</v>
      </c>
      <c r="Q20" s="7" t="str">
        <f t="shared" si="5"/>
        <v>Numbers</v>
      </c>
      <c r="R20" s="4" t="str">
        <f t="shared" si="6"/>
        <v>x2s</v>
      </c>
      <c r="S20" s="30">
        <v>2</v>
      </c>
      <c r="T20" s="4">
        <v>2</v>
      </c>
      <c r="U20" s="7">
        <v>10</v>
      </c>
      <c r="V20" s="6"/>
      <c r="W20" s="6"/>
      <c r="X20" s="6"/>
      <c r="Y20" s="6"/>
      <c r="Z20" s="6"/>
      <c r="AA20" s="6"/>
      <c r="AB20" s="6"/>
    </row>
    <row r="21" spans="1:28" ht="15.75" customHeight="1">
      <c r="A21" s="6" t="str">
        <f t="shared" si="0"/>
        <v>bpop.num.0..9.by.1.asc.x2s.Ax.2.rise</v>
      </c>
      <c r="B21" s="4">
        <f t="shared" si="1"/>
        <v>20</v>
      </c>
      <c r="C21" s="4">
        <v>0</v>
      </c>
      <c r="D21" s="4">
        <v>9</v>
      </c>
      <c r="E21" s="6">
        <v>1</v>
      </c>
      <c r="F21" s="6" t="s">
        <v>11</v>
      </c>
      <c r="G21" s="7" t="s">
        <v>71</v>
      </c>
      <c r="H21" s="7" t="s">
        <v>12</v>
      </c>
      <c r="I21" s="7" t="s">
        <v>349</v>
      </c>
      <c r="J21" s="7" t="str">
        <f t="shared" si="2"/>
        <v>Rising</v>
      </c>
      <c r="K21" s="7" t="s">
        <v>351</v>
      </c>
      <c r="L21" s="7" t="str">
        <f t="shared" si="3"/>
        <v>Audio</v>
      </c>
      <c r="M21" s="7" t="s">
        <v>14</v>
      </c>
      <c r="N21" s="7" t="s">
        <v>352</v>
      </c>
      <c r="O21" s="7" t="str">
        <f t="shared" si="4"/>
        <v>Numbers</v>
      </c>
      <c r="P21" s="7" t="s">
        <v>350</v>
      </c>
      <c r="Q21" s="7" t="str">
        <f t="shared" si="5"/>
        <v>Numbers</v>
      </c>
      <c r="R21" s="4" t="str">
        <f t="shared" si="6"/>
        <v>x2s</v>
      </c>
      <c r="S21" s="30">
        <v>2</v>
      </c>
      <c r="T21" s="4">
        <v>2</v>
      </c>
      <c r="U21" s="7">
        <v>10</v>
      </c>
      <c r="V21" s="6"/>
      <c r="W21" s="6"/>
      <c r="X21" s="6"/>
      <c r="Y21" s="6"/>
      <c r="Z21" s="6"/>
      <c r="AA21" s="6"/>
      <c r="AB21" s="6"/>
    </row>
    <row r="22" spans="1:28" ht="15.75" customHeight="1">
      <c r="A22" s="6" t="str">
        <f t="shared" si="0"/>
        <v>bpop.num.0..9.by.1.asc.x2s.Ax.5.mc</v>
      </c>
      <c r="B22" s="4">
        <f t="shared" si="1"/>
        <v>21</v>
      </c>
      <c r="C22" s="4">
        <v>0</v>
      </c>
      <c r="D22" s="4">
        <v>9</v>
      </c>
      <c r="E22" s="6">
        <v>1</v>
      </c>
      <c r="F22" s="6" t="s">
        <v>11</v>
      </c>
      <c r="G22" s="7" t="s">
        <v>12</v>
      </c>
      <c r="H22" s="7" t="s">
        <v>12</v>
      </c>
      <c r="I22" s="7" t="s">
        <v>346</v>
      </c>
      <c r="J22" s="7" t="str">
        <f t="shared" si="2"/>
        <v>Static</v>
      </c>
      <c r="K22" s="7" t="s">
        <v>351</v>
      </c>
      <c r="L22" s="7" t="str">
        <f t="shared" si="3"/>
        <v>Audio</v>
      </c>
      <c r="M22" s="7" t="s">
        <v>14</v>
      </c>
      <c r="N22" s="7" t="s">
        <v>352</v>
      </c>
      <c r="O22" s="7" t="str">
        <f t="shared" si="4"/>
        <v>Numbers</v>
      </c>
      <c r="P22" s="7" t="s">
        <v>350</v>
      </c>
      <c r="Q22" s="7" t="str">
        <f t="shared" si="5"/>
        <v>Numbers</v>
      </c>
      <c r="R22" s="4" t="str">
        <f t="shared" si="6"/>
        <v>x2s</v>
      </c>
      <c r="S22" s="30">
        <v>2</v>
      </c>
      <c r="T22" s="4">
        <v>5</v>
      </c>
      <c r="U22" s="7">
        <v>10</v>
      </c>
      <c r="V22" s="6"/>
      <c r="W22" s="6"/>
      <c r="X22" s="6"/>
      <c r="Y22" s="6"/>
      <c r="Z22" s="6"/>
      <c r="AA22" s="6"/>
      <c r="AB22" s="6"/>
    </row>
    <row r="23" spans="1:28" ht="15.75" customHeight="1">
      <c r="A23" s="6" t="str">
        <f t="shared" si="0"/>
        <v>bpop.num.0..9.by.1.asc.x2s.Ax.5.rise</v>
      </c>
      <c r="B23" s="4">
        <f t="shared" si="1"/>
        <v>22</v>
      </c>
      <c r="C23" s="4">
        <v>0</v>
      </c>
      <c r="D23" s="4">
        <v>9</v>
      </c>
      <c r="E23" s="6">
        <v>1</v>
      </c>
      <c r="F23" s="6" t="s">
        <v>11</v>
      </c>
      <c r="G23" s="7" t="s">
        <v>12</v>
      </c>
      <c r="H23" s="7" t="s">
        <v>12</v>
      </c>
      <c r="I23" s="7" t="s">
        <v>349</v>
      </c>
      <c r="J23" s="7" t="str">
        <f t="shared" si="2"/>
        <v>Rising</v>
      </c>
      <c r="K23" s="7" t="s">
        <v>351</v>
      </c>
      <c r="L23" s="7" t="str">
        <f t="shared" si="3"/>
        <v>Audio</v>
      </c>
      <c r="M23" s="7" t="s">
        <v>14</v>
      </c>
      <c r="N23" s="7" t="s">
        <v>352</v>
      </c>
      <c r="O23" s="7" t="str">
        <f t="shared" si="4"/>
        <v>Numbers</v>
      </c>
      <c r="P23" s="7" t="s">
        <v>350</v>
      </c>
      <c r="Q23" s="7" t="str">
        <f t="shared" si="5"/>
        <v>Numbers</v>
      </c>
      <c r="R23" s="4" t="str">
        <f t="shared" si="6"/>
        <v>x2s</v>
      </c>
      <c r="S23" s="30">
        <v>2</v>
      </c>
      <c r="T23" s="4">
        <v>5</v>
      </c>
      <c r="U23" s="7">
        <v>10</v>
      </c>
      <c r="V23" s="6"/>
      <c r="W23" s="6"/>
      <c r="X23" s="6"/>
      <c r="Y23" s="6"/>
      <c r="Z23" s="6"/>
      <c r="AA23" s="6"/>
      <c r="AB23" s="6"/>
    </row>
    <row r="24" spans="1:28" ht="15.75" customHeight="1">
      <c r="A24" s="6" t="str">
        <f t="shared" si="0"/>
        <v>bpop.num.0..9.by.1.dn.q2q.AV.2.mc</v>
      </c>
      <c r="B24" s="4">
        <f t="shared" si="1"/>
        <v>23</v>
      </c>
      <c r="C24" s="4">
        <v>0</v>
      </c>
      <c r="D24" s="4">
        <v>9</v>
      </c>
      <c r="E24" s="6">
        <v>1</v>
      </c>
      <c r="F24" s="6" t="s">
        <v>11</v>
      </c>
      <c r="G24" s="7" t="s">
        <v>71</v>
      </c>
      <c r="H24" s="7" t="s">
        <v>71</v>
      </c>
      <c r="I24" s="7" t="s">
        <v>346</v>
      </c>
      <c r="J24" s="7" t="str">
        <f t="shared" si="2"/>
        <v>Static</v>
      </c>
      <c r="K24" s="7" t="s">
        <v>347</v>
      </c>
      <c r="L24" s="7" t="str">
        <f t="shared" si="3"/>
        <v>Audio + Visual</v>
      </c>
      <c r="M24" s="7" t="s">
        <v>353</v>
      </c>
      <c r="N24" s="7" t="s">
        <v>348</v>
      </c>
      <c r="O24" s="7" t="str">
        <f t="shared" si="4"/>
        <v>Dots</v>
      </c>
      <c r="P24" s="7" t="s">
        <v>348</v>
      </c>
      <c r="Q24" s="7" t="str">
        <f t="shared" si="5"/>
        <v>Dots</v>
      </c>
      <c r="R24" s="4" t="str">
        <f t="shared" si="6"/>
        <v>q2q</v>
      </c>
      <c r="S24" s="30">
        <v>3</v>
      </c>
      <c r="T24" s="4">
        <v>2</v>
      </c>
      <c r="U24" s="7">
        <v>10</v>
      </c>
      <c r="V24" s="6"/>
      <c r="W24" s="6"/>
      <c r="X24" s="6"/>
      <c r="Y24" s="6"/>
      <c r="Z24" s="6"/>
      <c r="AA24" s="6"/>
      <c r="AB24" s="6"/>
    </row>
    <row r="25" spans="1:28" ht="15.75" customHeight="1">
      <c r="A25" s="6" t="str">
        <f t="shared" si="0"/>
        <v>bpop.num.0..9.by.1.dn.q2q.AV.2.rise</v>
      </c>
      <c r="B25" s="4">
        <f t="shared" si="1"/>
        <v>24</v>
      </c>
      <c r="C25" s="4">
        <v>0</v>
      </c>
      <c r="D25" s="4">
        <v>9</v>
      </c>
      <c r="E25" s="6">
        <v>1</v>
      </c>
      <c r="F25" s="6" t="s">
        <v>11</v>
      </c>
      <c r="G25" s="7" t="s">
        <v>71</v>
      </c>
      <c r="H25" s="7" t="s">
        <v>71</v>
      </c>
      <c r="I25" s="7" t="s">
        <v>349</v>
      </c>
      <c r="J25" s="7" t="str">
        <f t="shared" si="2"/>
        <v>Rising</v>
      </c>
      <c r="K25" s="7" t="s">
        <v>347</v>
      </c>
      <c r="L25" s="7" t="str">
        <f t="shared" si="3"/>
        <v>Audio + Visual</v>
      </c>
      <c r="M25" s="7" t="s">
        <v>353</v>
      </c>
      <c r="N25" s="7" t="s">
        <v>348</v>
      </c>
      <c r="O25" s="7" t="str">
        <f t="shared" si="4"/>
        <v>Dots</v>
      </c>
      <c r="P25" s="7" t="s">
        <v>348</v>
      </c>
      <c r="Q25" s="7" t="str">
        <f t="shared" si="5"/>
        <v>Dots</v>
      </c>
      <c r="R25" s="4" t="str">
        <f t="shared" si="6"/>
        <v>q2q</v>
      </c>
      <c r="S25" s="30">
        <v>3</v>
      </c>
      <c r="T25" s="4">
        <v>2</v>
      </c>
      <c r="U25" s="7">
        <v>10</v>
      </c>
      <c r="V25" s="6"/>
      <c r="W25" s="6"/>
      <c r="X25" s="6"/>
      <c r="Y25" s="6"/>
      <c r="Z25" s="6"/>
      <c r="AA25" s="6"/>
      <c r="AB25" s="6"/>
    </row>
    <row r="26" spans="1:28" ht="15.75" customHeight="1">
      <c r="A26" s="6" t="str">
        <f t="shared" si="0"/>
        <v>bpop.num.0..9.by.1.dn.q2s.AV.2.mc</v>
      </c>
      <c r="B26" s="4">
        <f t="shared" si="1"/>
        <v>25</v>
      </c>
      <c r="C26" s="4">
        <v>0</v>
      </c>
      <c r="D26" s="4">
        <v>9</v>
      </c>
      <c r="E26" s="6">
        <v>1</v>
      </c>
      <c r="F26" s="6" t="s">
        <v>11</v>
      </c>
      <c r="G26" s="7" t="s">
        <v>71</v>
      </c>
      <c r="H26" s="7" t="s">
        <v>71</v>
      </c>
      <c r="I26" s="7" t="s">
        <v>346</v>
      </c>
      <c r="J26" s="7" t="str">
        <f t="shared" si="2"/>
        <v>Static</v>
      </c>
      <c r="K26" s="7" t="s">
        <v>347</v>
      </c>
      <c r="L26" s="7" t="str">
        <f t="shared" si="3"/>
        <v>Audio + Visual</v>
      </c>
      <c r="M26" s="7" t="s">
        <v>353</v>
      </c>
      <c r="N26" s="7" t="s">
        <v>348</v>
      </c>
      <c r="O26" s="7" t="str">
        <f t="shared" si="4"/>
        <v>Dots</v>
      </c>
      <c r="P26" s="7" t="s">
        <v>350</v>
      </c>
      <c r="Q26" s="7" t="str">
        <f t="shared" si="5"/>
        <v>Numbers</v>
      </c>
      <c r="R26" s="4" t="str">
        <f t="shared" si="6"/>
        <v>q2s</v>
      </c>
      <c r="S26" s="30">
        <v>4</v>
      </c>
      <c r="T26" s="4">
        <v>2</v>
      </c>
      <c r="U26" s="7">
        <v>10</v>
      </c>
      <c r="V26" s="6"/>
      <c r="W26" s="6"/>
      <c r="X26" s="6"/>
      <c r="Y26" s="6"/>
      <c r="Z26" s="6"/>
      <c r="AA26" s="6"/>
      <c r="AB26" s="6"/>
    </row>
    <row r="27" spans="1:28" ht="15.75" customHeight="1">
      <c r="A27" s="6" t="str">
        <f t="shared" si="0"/>
        <v>bpop.num.0..9.by.1.dn.q2s.AV.2.rise</v>
      </c>
      <c r="B27" s="4">
        <f t="shared" si="1"/>
        <v>26</v>
      </c>
      <c r="C27" s="4">
        <v>0</v>
      </c>
      <c r="D27" s="4">
        <v>9</v>
      </c>
      <c r="E27" s="6">
        <v>1</v>
      </c>
      <c r="F27" s="6" t="s">
        <v>11</v>
      </c>
      <c r="G27" s="7" t="s">
        <v>71</v>
      </c>
      <c r="H27" s="7" t="s">
        <v>71</v>
      </c>
      <c r="I27" s="7" t="s">
        <v>349</v>
      </c>
      <c r="J27" s="7" t="str">
        <f t="shared" si="2"/>
        <v>Rising</v>
      </c>
      <c r="K27" s="7" t="s">
        <v>347</v>
      </c>
      <c r="L27" s="7" t="str">
        <f t="shared" si="3"/>
        <v>Audio + Visual</v>
      </c>
      <c r="M27" s="7" t="s">
        <v>353</v>
      </c>
      <c r="N27" s="7" t="s">
        <v>348</v>
      </c>
      <c r="O27" s="7" t="str">
        <f t="shared" si="4"/>
        <v>Dots</v>
      </c>
      <c r="P27" s="7" t="s">
        <v>350</v>
      </c>
      <c r="Q27" s="7" t="str">
        <f t="shared" si="5"/>
        <v>Numbers</v>
      </c>
      <c r="R27" s="4" t="str">
        <f t="shared" si="6"/>
        <v>q2s</v>
      </c>
      <c r="S27" s="30">
        <v>4</v>
      </c>
      <c r="T27" s="4">
        <v>2</v>
      </c>
      <c r="U27" s="7">
        <v>10</v>
      </c>
      <c r="V27" s="6"/>
      <c r="W27" s="6"/>
      <c r="X27" s="6"/>
      <c r="Y27" s="6"/>
      <c r="Z27" s="6"/>
      <c r="AA27" s="6"/>
      <c r="AB27" s="6"/>
    </row>
    <row r="28" spans="1:28" ht="15.75" customHeight="1">
      <c r="A28" s="6" t="str">
        <f t="shared" si="0"/>
        <v>bpop.num.0..9.by.1.dn.s2q.AV.2.mc</v>
      </c>
      <c r="B28" s="4">
        <f t="shared" si="1"/>
        <v>27</v>
      </c>
      <c r="C28" s="4">
        <v>0</v>
      </c>
      <c r="D28" s="4">
        <v>9</v>
      </c>
      <c r="E28" s="6">
        <v>1</v>
      </c>
      <c r="F28" s="6" t="s">
        <v>11</v>
      </c>
      <c r="G28" s="7" t="s">
        <v>71</v>
      </c>
      <c r="H28" s="7" t="s">
        <v>71</v>
      </c>
      <c r="I28" s="7" t="s">
        <v>346</v>
      </c>
      <c r="J28" s="7" t="str">
        <f t="shared" si="2"/>
        <v>Static</v>
      </c>
      <c r="K28" s="7" t="s">
        <v>347</v>
      </c>
      <c r="L28" s="7" t="str">
        <f t="shared" si="3"/>
        <v>Audio + Visual</v>
      </c>
      <c r="M28" s="7" t="s">
        <v>353</v>
      </c>
      <c r="N28" s="7" t="s">
        <v>350</v>
      </c>
      <c r="O28" s="7" t="str">
        <f t="shared" si="4"/>
        <v>Numbers</v>
      </c>
      <c r="P28" s="7" t="s">
        <v>348</v>
      </c>
      <c r="Q28" s="7" t="str">
        <f t="shared" si="5"/>
        <v>Dots</v>
      </c>
      <c r="R28" s="4" t="str">
        <f t="shared" si="6"/>
        <v>s2q</v>
      </c>
      <c r="S28" s="30">
        <v>5</v>
      </c>
      <c r="T28" s="4">
        <v>2</v>
      </c>
      <c r="U28" s="7">
        <v>10</v>
      </c>
      <c r="V28" s="6"/>
      <c r="W28" s="6"/>
      <c r="X28" s="6"/>
      <c r="Y28" s="6"/>
      <c r="Z28" s="6"/>
      <c r="AA28" s="6"/>
      <c r="AB28" s="6"/>
    </row>
    <row r="29" spans="1:28" ht="15.75" customHeight="1">
      <c r="A29" s="6" t="str">
        <f t="shared" si="0"/>
        <v>bpop.num.0..9.by.1.dn.s2q.AV.2.rise</v>
      </c>
      <c r="B29" s="4">
        <f t="shared" si="1"/>
        <v>28</v>
      </c>
      <c r="C29" s="4">
        <v>0</v>
      </c>
      <c r="D29" s="4">
        <v>9</v>
      </c>
      <c r="E29" s="6">
        <v>1</v>
      </c>
      <c r="F29" s="6" t="s">
        <v>11</v>
      </c>
      <c r="G29" s="7" t="s">
        <v>71</v>
      </c>
      <c r="H29" s="7" t="s">
        <v>71</v>
      </c>
      <c r="I29" s="7" t="s">
        <v>349</v>
      </c>
      <c r="J29" s="7" t="str">
        <f t="shared" si="2"/>
        <v>Rising</v>
      </c>
      <c r="K29" s="7" t="s">
        <v>347</v>
      </c>
      <c r="L29" s="7" t="str">
        <f t="shared" si="3"/>
        <v>Audio + Visual</v>
      </c>
      <c r="M29" s="7" t="s">
        <v>353</v>
      </c>
      <c r="N29" s="7" t="s">
        <v>350</v>
      </c>
      <c r="O29" s="7" t="str">
        <f t="shared" si="4"/>
        <v>Numbers</v>
      </c>
      <c r="P29" s="7" t="s">
        <v>348</v>
      </c>
      <c r="Q29" s="7" t="str">
        <f t="shared" si="5"/>
        <v>Dots</v>
      </c>
      <c r="R29" s="4" t="str">
        <f t="shared" si="6"/>
        <v>s2q</v>
      </c>
      <c r="S29" s="30">
        <v>5</v>
      </c>
      <c r="T29" s="4">
        <v>2</v>
      </c>
      <c r="U29" s="7">
        <v>10</v>
      </c>
      <c r="V29" s="6"/>
      <c r="W29" s="6"/>
      <c r="X29" s="6"/>
      <c r="Y29" s="6"/>
      <c r="Z29" s="6"/>
      <c r="AA29" s="6"/>
      <c r="AB29" s="6"/>
    </row>
    <row r="30" spans="1:28" ht="15.75" customHeight="1">
      <c r="A30" s="6" t="str">
        <f t="shared" si="0"/>
        <v>bpop.num.0..9.by.1.dn.s2s.AV.5.mc</v>
      </c>
      <c r="B30" s="4">
        <f t="shared" si="1"/>
        <v>29</v>
      </c>
      <c r="C30" s="4">
        <v>0</v>
      </c>
      <c r="D30" s="4">
        <v>9</v>
      </c>
      <c r="E30" s="6">
        <v>1</v>
      </c>
      <c r="F30" s="6" t="s">
        <v>11</v>
      </c>
      <c r="G30" s="7" t="s">
        <v>12</v>
      </c>
      <c r="H30" s="7" t="s">
        <v>12</v>
      </c>
      <c r="I30" s="7" t="s">
        <v>346</v>
      </c>
      <c r="J30" s="7" t="str">
        <f t="shared" si="2"/>
        <v>Static</v>
      </c>
      <c r="K30" s="7" t="s">
        <v>347</v>
      </c>
      <c r="L30" s="7" t="str">
        <f t="shared" si="3"/>
        <v>Audio + Visual</v>
      </c>
      <c r="M30" s="7" t="s">
        <v>353</v>
      </c>
      <c r="N30" s="7" t="s">
        <v>350</v>
      </c>
      <c r="O30" s="7" t="str">
        <f t="shared" si="4"/>
        <v>Numbers</v>
      </c>
      <c r="P30" s="7" t="s">
        <v>350</v>
      </c>
      <c r="Q30" s="7" t="str">
        <f t="shared" si="5"/>
        <v>Numbers</v>
      </c>
      <c r="R30" s="4" t="str">
        <f t="shared" si="6"/>
        <v>s2s</v>
      </c>
      <c r="S30" s="30">
        <v>1</v>
      </c>
      <c r="T30" s="4">
        <v>5</v>
      </c>
      <c r="U30" s="7">
        <v>10</v>
      </c>
      <c r="V30" s="6"/>
      <c r="W30" s="6"/>
      <c r="X30" s="6"/>
      <c r="Y30" s="6"/>
      <c r="Z30" s="6"/>
      <c r="AA30" s="6"/>
      <c r="AB30" s="6"/>
    </row>
    <row r="31" spans="1:28" ht="15.75" customHeight="1">
      <c r="A31" s="6" t="str">
        <f t="shared" si="0"/>
        <v>bpop.num.0..9.by.1.dn.s2s.AV.5.rise</v>
      </c>
      <c r="B31" s="4">
        <f t="shared" si="1"/>
        <v>30</v>
      </c>
      <c r="C31" s="4">
        <v>0</v>
      </c>
      <c r="D31" s="4">
        <v>9</v>
      </c>
      <c r="E31" s="6">
        <v>1</v>
      </c>
      <c r="F31" s="6" t="s">
        <v>11</v>
      </c>
      <c r="G31" s="7" t="s">
        <v>12</v>
      </c>
      <c r="H31" s="7" t="s">
        <v>12</v>
      </c>
      <c r="I31" s="7" t="s">
        <v>349</v>
      </c>
      <c r="J31" s="7" t="str">
        <f t="shared" si="2"/>
        <v>Rising</v>
      </c>
      <c r="K31" s="7" t="s">
        <v>347</v>
      </c>
      <c r="L31" s="7" t="str">
        <f t="shared" si="3"/>
        <v>Audio + Visual</v>
      </c>
      <c r="M31" s="7" t="s">
        <v>353</v>
      </c>
      <c r="N31" s="7" t="s">
        <v>350</v>
      </c>
      <c r="O31" s="7" t="str">
        <f t="shared" si="4"/>
        <v>Numbers</v>
      </c>
      <c r="P31" s="7" t="s">
        <v>350</v>
      </c>
      <c r="Q31" s="7" t="str">
        <f t="shared" si="5"/>
        <v>Numbers</v>
      </c>
      <c r="R31" s="4" t="str">
        <f t="shared" si="6"/>
        <v>s2s</v>
      </c>
      <c r="S31" s="30">
        <v>1</v>
      </c>
      <c r="T31" s="4">
        <v>5</v>
      </c>
      <c r="U31" s="7">
        <v>10</v>
      </c>
      <c r="V31" s="6"/>
      <c r="W31" s="6"/>
      <c r="X31" s="6"/>
      <c r="Y31" s="6"/>
      <c r="Z31" s="6"/>
      <c r="AA31" s="6"/>
      <c r="AB31" s="6"/>
    </row>
    <row r="32" spans="1:28" ht="15.75" customHeight="1">
      <c r="A32" s="6" t="str">
        <f t="shared" si="0"/>
        <v>bpop.num.0..9.by.1.dn.x2s.Ax.2.mc</v>
      </c>
      <c r="B32" s="4">
        <f t="shared" si="1"/>
        <v>31</v>
      </c>
      <c r="C32" s="4">
        <v>0</v>
      </c>
      <c r="D32" s="4">
        <v>9</v>
      </c>
      <c r="E32" s="6">
        <v>1</v>
      </c>
      <c r="F32" s="6" t="s">
        <v>11</v>
      </c>
      <c r="G32" s="7" t="s">
        <v>71</v>
      </c>
      <c r="H32" s="7" t="s">
        <v>12</v>
      </c>
      <c r="I32" s="7" t="s">
        <v>346</v>
      </c>
      <c r="J32" s="7" t="str">
        <f t="shared" si="2"/>
        <v>Static</v>
      </c>
      <c r="K32" s="7" t="s">
        <v>351</v>
      </c>
      <c r="L32" s="7" t="str">
        <f t="shared" si="3"/>
        <v>Audio</v>
      </c>
      <c r="M32" s="7" t="s">
        <v>353</v>
      </c>
      <c r="N32" s="7" t="s">
        <v>352</v>
      </c>
      <c r="O32" s="7" t="str">
        <f t="shared" si="4"/>
        <v>Numbers</v>
      </c>
      <c r="P32" s="7" t="s">
        <v>350</v>
      </c>
      <c r="Q32" s="7" t="str">
        <f t="shared" si="5"/>
        <v>Numbers</v>
      </c>
      <c r="R32" s="4" t="str">
        <f t="shared" si="6"/>
        <v>x2s</v>
      </c>
      <c r="S32" s="30">
        <v>2</v>
      </c>
      <c r="T32" s="4">
        <v>2</v>
      </c>
      <c r="U32" s="7">
        <v>10</v>
      </c>
      <c r="V32" s="6"/>
      <c r="W32" s="6"/>
      <c r="X32" s="6"/>
      <c r="Y32" s="6"/>
      <c r="Z32" s="6"/>
      <c r="AA32" s="6"/>
      <c r="AB32" s="6"/>
    </row>
    <row r="33" spans="1:28" ht="15.75" customHeight="1">
      <c r="A33" s="6" t="str">
        <f t="shared" si="0"/>
        <v>bpop.num.0..9.by.1.dn.x2s.Ax.2.rise</v>
      </c>
      <c r="B33" s="4">
        <f t="shared" si="1"/>
        <v>32</v>
      </c>
      <c r="C33" s="4">
        <v>0</v>
      </c>
      <c r="D33" s="4">
        <v>9</v>
      </c>
      <c r="E33" s="6">
        <v>1</v>
      </c>
      <c r="F33" s="6" t="s">
        <v>11</v>
      </c>
      <c r="G33" s="7" t="s">
        <v>71</v>
      </c>
      <c r="H33" s="7" t="s">
        <v>12</v>
      </c>
      <c r="I33" s="7" t="s">
        <v>349</v>
      </c>
      <c r="J33" s="7" t="str">
        <f t="shared" si="2"/>
        <v>Rising</v>
      </c>
      <c r="K33" s="7" t="s">
        <v>351</v>
      </c>
      <c r="L33" s="7" t="str">
        <f t="shared" si="3"/>
        <v>Audio</v>
      </c>
      <c r="M33" s="7" t="s">
        <v>353</v>
      </c>
      <c r="N33" s="7" t="s">
        <v>352</v>
      </c>
      <c r="O33" s="7" t="str">
        <f t="shared" si="4"/>
        <v>Numbers</v>
      </c>
      <c r="P33" s="7" t="s">
        <v>350</v>
      </c>
      <c r="Q33" s="7" t="str">
        <f t="shared" si="5"/>
        <v>Numbers</v>
      </c>
      <c r="R33" s="4" t="str">
        <f t="shared" si="6"/>
        <v>x2s</v>
      </c>
      <c r="S33" s="30">
        <v>2</v>
      </c>
      <c r="T33" s="4">
        <v>2</v>
      </c>
      <c r="U33" s="7">
        <v>10</v>
      </c>
      <c r="V33" s="6"/>
      <c r="W33" s="6"/>
      <c r="X33" s="6"/>
      <c r="Y33" s="6"/>
      <c r="Z33" s="6"/>
      <c r="AA33" s="6"/>
      <c r="AB33" s="6"/>
    </row>
    <row r="34" spans="1:28" ht="15.75" customHeight="1">
      <c r="A34" s="6" t="str">
        <f t="shared" si="0"/>
        <v>bpop.num.0..9.by.1.dn.x2s.Ax.5.mc</v>
      </c>
      <c r="B34" s="4">
        <f t="shared" si="1"/>
        <v>33</v>
      </c>
      <c r="C34" s="4">
        <v>0</v>
      </c>
      <c r="D34" s="4">
        <v>9</v>
      </c>
      <c r="E34" s="6">
        <v>1</v>
      </c>
      <c r="F34" s="6" t="s">
        <v>11</v>
      </c>
      <c r="G34" s="7" t="s">
        <v>12</v>
      </c>
      <c r="H34" s="7" t="s">
        <v>12</v>
      </c>
      <c r="I34" s="7" t="s">
        <v>346</v>
      </c>
      <c r="J34" s="7" t="str">
        <f t="shared" si="2"/>
        <v>Static</v>
      </c>
      <c r="K34" s="7" t="s">
        <v>351</v>
      </c>
      <c r="L34" s="7" t="str">
        <f t="shared" si="3"/>
        <v>Audio</v>
      </c>
      <c r="M34" s="7" t="s">
        <v>353</v>
      </c>
      <c r="N34" s="7" t="s">
        <v>352</v>
      </c>
      <c r="O34" s="7" t="str">
        <f t="shared" si="4"/>
        <v>Numbers</v>
      </c>
      <c r="P34" s="7" t="s">
        <v>350</v>
      </c>
      <c r="Q34" s="7" t="str">
        <f t="shared" si="5"/>
        <v>Numbers</v>
      </c>
      <c r="R34" s="4" t="str">
        <f t="shared" si="6"/>
        <v>x2s</v>
      </c>
      <c r="S34" s="30">
        <v>2</v>
      </c>
      <c r="T34" s="4">
        <v>5</v>
      </c>
      <c r="U34" s="7">
        <v>10</v>
      </c>
      <c r="V34" s="6"/>
      <c r="W34" s="6"/>
      <c r="X34" s="6"/>
      <c r="Y34" s="6"/>
      <c r="Z34" s="6"/>
      <c r="AA34" s="6"/>
      <c r="AB34" s="6"/>
    </row>
    <row r="35" spans="1:28" ht="15.75" customHeight="1">
      <c r="A35" s="6" t="str">
        <f t="shared" si="0"/>
        <v>bpop.num.0..9.by.1.dn.x2s.Ax.5.rise</v>
      </c>
      <c r="B35" s="4">
        <f t="shared" si="1"/>
        <v>34</v>
      </c>
      <c r="C35" s="4">
        <v>0</v>
      </c>
      <c r="D35" s="4">
        <v>9</v>
      </c>
      <c r="E35" s="6">
        <v>1</v>
      </c>
      <c r="F35" s="6" t="s">
        <v>11</v>
      </c>
      <c r="G35" s="7" t="s">
        <v>12</v>
      </c>
      <c r="H35" s="7" t="s">
        <v>12</v>
      </c>
      <c r="I35" s="7" t="s">
        <v>349</v>
      </c>
      <c r="J35" s="7" t="str">
        <f t="shared" si="2"/>
        <v>Rising</v>
      </c>
      <c r="K35" s="7" t="s">
        <v>351</v>
      </c>
      <c r="L35" s="7" t="str">
        <f t="shared" si="3"/>
        <v>Audio</v>
      </c>
      <c r="M35" s="7" t="s">
        <v>353</v>
      </c>
      <c r="N35" s="7" t="s">
        <v>352</v>
      </c>
      <c r="O35" s="7" t="str">
        <f t="shared" si="4"/>
        <v>Numbers</v>
      </c>
      <c r="P35" s="7" t="s">
        <v>350</v>
      </c>
      <c r="Q35" s="7" t="str">
        <f t="shared" si="5"/>
        <v>Numbers</v>
      </c>
      <c r="R35" s="4" t="str">
        <f t="shared" si="6"/>
        <v>x2s</v>
      </c>
      <c r="S35" s="30">
        <v>2</v>
      </c>
      <c r="T35" s="4">
        <v>5</v>
      </c>
      <c r="U35" s="7">
        <v>10</v>
      </c>
      <c r="V35" s="6"/>
      <c r="W35" s="6"/>
      <c r="X35" s="6"/>
      <c r="Y35" s="6"/>
      <c r="Z35" s="6"/>
      <c r="AA35" s="6"/>
      <c r="AB35" s="6"/>
    </row>
    <row r="36" spans="1:28" ht="15.75" customHeight="1">
      <c r="A36" s="6" t="str">
        <f t="shared" si="0"/>
        <v>bpop.num.0..9.by.1.rand.q2q.AV.2.mc</v>
      </c>
      <c r="B36" s="4">
        <f t="shared" si="1"/>
        <v>35</v>
      </c>
      <c r="C36" s="4">
        <v>0</v>
      </c>
      <c r="D36" s="4">
        <v>9</v>
      </c>
      <c r="E36" s="6">
        <v>1</v>
      </c>
      <c r="F36" s="6" t="s">
        <v>11</v>
      </c>
      <c r="G36" s="7" t="s">
        <v>71</v>
      </c>
      <c r="H36" s="7" t="s">
        <v>71</v>
      </c>
      <c r="I36" s="7" t="s">
        <v>346</v>
      </c>
      <c r="J36" s="7" t="str">
        <f t="shared" si="2"/>
        <v>Static</v>
      </c>
      <c r="K36" s="7" t="s">
        <v>347</v>
      </c>
      <c r="L36" s="7" t="str">
        <f t="shared" si="3"/>
        <v>Audio + Visual</v>
      </c>
      <c r="M36" s="7" t="s">
        <v>17</v>
      </c>
      <c r="N36" s="7" t="s">
        <v>348</v>
      </c>
      <c r="O36" s="7" t="str">
        <f t="shared" si="4"/>
        <v>Dots</v>
      </c>
      <c r="P36" s="7" t="s">
        <v>348</v>
      </c>
      <c r="Q36" s="7" t="str">
        <f t="shared" si="5"/>
        <v>Dots</v>
      </c>
      <c r="R36" s="4" t="str">
        <f t="shared" si="6"/>
        <v>q2q</v>
      </c>
      <c r="S36" s="30">
        <v>3</v>
      </c>
      <c r="T36" s="4">
        <v>2</v>
      </c>
      <c r="U36" s="7">
        <v>30</v>
      </c>
      <c r="V36" s="6"/>
      <c r="W36" s="6"/>
      <c r="X36" s="6"/>
      <c r="Y36" s="6"/>
      <c r="Z36" s="6"/>
      <c r="AA36" s="6"/>
      <c r="AB36" s="6"/>
    </row>
    <row r="37" spans="1:28" ht="15.75" customHeight="1">
      <c r="A37" s="6" t="str">
        <f t="shared" si="0"/>
        <v>bpop.num.0..9.by.1.rand.q2q.AV.2.rise</v>
      </c>
      <c r="B37" s="4">
        <f t="shared" si="1"/>
        <v>36</v>
      </c>
      <c r="C37" s="4">
        <v>0</v>
      </c>
      <c r="D37" s="4">
        <v>9</v>
      </c>
      <c r="E37" s="6">
        <v>1</v>
      </c>
      <c r="F37" s="6" t="s">
        <v>11</v>
      </c>
      <c r="G37" s="7" t="s">
        <v>71</v>
      </c>
      <c r="H37" s="7" t="s">
        <v>71</v>
      </c>
      <c r="I37" s="7" t="s">
        <v>349</v>
      </c>
      <c r="J37" s="7" t="str">
        <f t="shared" si="2"/>
        <v>Rising</v>
      </c>
      <c r="K37" s="7" t="s">
        <v>347</v>
      </c>
      <c r="L37" s="7" t="str">
        <f t="shared" si="3"/>
        <v>Audio + Visual</v>
      </c>
      <c r="M37" s="7" t="s">
        <v>17</v>
      </c>
      <c r="N37" s="7" t="s">
        <v>348</v>
      </c>
      <c r="O37" s="7" t="str">
        <f t="shared" si="4"/>
        <v>Dots</v>
      </c>
      <c r="P37" s="7" t="s">
        <v>348</v>
      </c>
      <c r="Q37" s="7" t="str">
        <f t="shared" si="5"/>
        <v>Dots</v>
      </c>
      <c r="R37" s="4" t="str">
        <f t="shared" si="6"/>
        <v>q2q</v>
      </c>
      <c r="S37" s="30">
        <v>3</v>
      </c>
      <c r="T37" s="4">
        <v>2</v>
      </c>
      <c r="U37" s="7">
        <v>30</v>
      </c>
      <c r="V37" s="6"/>
      <c r="W37" s="6"/>
      <c r="X37" s="6"/>
      <c r="Y37" s="6"/>
      <c r="Z37" s="6"/>
      <c r="AA37" s="6"/>
      <c r="AB37" s="6"/>
    </row>
    <row r="38" spans="1:28" ht="15.75" customHeight="1">
      <c r="A38" s="6" t="str">
        <f t="shared" si="0"/>
        <v>bpop.num.0..9.by.1.rand.q2s.AV.2.mc</v>
      </c>
      <c r="B38" s="4">
        <f t="shared" si="1"/>
        <v>37</v>
      </c>
      <c r="C38" s="4">
        <v>0</v>
      </c>
      <c r="D38" s="4">
        <v>9</v>
      </c>
      <c r="E38" s="6">
        <v>1</v>
      </c>
      <c r="F38" s="6" t="s">
        <v>11</v>
      </c>
      <c r="G38" s="7" t="s">
        <v>71</v>
      </c>
      <c r="H38" s="7" t="s">
        <v>71</v>
      </c>
      <c r="I38" s="7" t="s">
        <v>346</v>
      </c>
      <c r="J38" s="7" t="str">
        <f t="shared" si="2"/>
        <v>Static</v>
      </c>
      <c r="K38" s="7" t="s">
        <v>347</v>
      </c>
      <c r="L38" s="7" t="str">
        <f t="shared" si="3"/>
        <v>Audio + Visual</v>
      </c>
      <c r="M38" s="7" t="s">
        <v>17</v>
      </c>
      <c r="N38" s="7" t="s">
        <v>348</v>
      </c>
      <c r="O38" s="7" t="str">
        <f t="shared" si="4"/>
        <v>Dots</v>
      </c>
      <c r="P38" s="7" t="s">
        <v>350</v>
      </c>
      <c r="Q38" s="7" t="str">
        <f t="shared" si="5"/>
        <v>Numbers</v>
      </c>
      <c r="R38" s="4" t="str">
        <f t="shared" si="6"/>
        <v>q2s</v>
      </c>
      <c r="S38" s="30">
        <v>4</v>
      </c>
      <c r="T38" s="4">
        <v>2</v>
      </c>
      <c r="U38" s="7">
        <v>30</v>
      </c>
      <c r="V38" s="6"/>
      <c r="W38" s="6"/>
      <c r="X38" s="6"/>
      <c r="Y38" s="6"/>
      <c r="Z38" s="6"/>
      <c r="AA38" s="6"/>
      <c r="AB38" s="6"/>
    </row>
    <row r="39" spans="1:28" ht="15.75" customHeight="1">
      <c r="A39" s="6" t="str">
        <f t="shared" si="0"/>
        <v>bpop.num.0..9.by.1.rand.q2s.AV.2.rise</v>
      </c>
      <c r="B39" s="4">
        <f t="shared" si="1"/>
        <v>38</v>
      </c>
      <c r="C39" s="4">
        <v>0</v>
      </c>
      <c r="D39" s="4">
        <v>9</v>
      </c>
      <c r="E39" s="6">
        <v>1</v>
      </c>
      <c r="F39" s="6" t="s">
        <v>11</v>
      </c>
      <c r="G39" s="7" t="s">
        <v>71</v>
      </c>
      <c r="H39" s="7" t="s">
        <v>71</v>
      </c>
      <c r="I39" s="7" t="s">
        <v>349</v>
      </c>
      <c r="J39" s="7" t="str">
        <f t="shared" si="2"/>
        <v>Rising</v>
      </c>
      <c r="K39" s="7" t="s">
        <v>347</v>
      </c>
      <c r="L39" s="7" t="str">
        <f t="shared" si="3"/>
        <v>Audio + Visual</v>
      </c>
      <c r="M39" s="7" t="s">
        <v>17</v>
      </c>
      <c r="N39" s="7" t="s">
        <v>348</v>
      </c>
      <c r="O39" s="7" t="str">
        <f t="shared" si="4"/>
        <v>Dots</v>
      </c>
      <c r="P39" s="7" t="s">
        <v>350</v>
      </c>
      <c r="Q39" s="7" t="str">
        <f t="shared" si="5"/>
        <v>Numbers</v>
      </c>
      <c r="R39" s="4" t="str">
        <f t="shared" si="6"/>
        <v>q2s</v>
      </c>
      <c r="S39" s="30">
        <v>4</v>
      </c>
      <c r="T39" s="4">
        <v>2</v>
      </c>
      <c r="U39" s="7">
        <v>30</v>
      </c>
      <c r="V39" s="6"/>
      <c r="W39" s="6"/>
      <c r="X39" s="6"/>
      <c r="Y39" s="6"/>
      <c r="Z39" s="6"/>
      <c r="AA39" s="6"/>
      <c r="AB39" s="6"/>
    </row>
    <row r="40" spans="1:28" ht="15.75" customHeight="1">
      <c r="A40" s="6" t="str">
        <f t="shared" si="0"/>
        <v>bpop.num.0..9.by.1.rand.s2q.AV.2.mc</v>
      </c>
      <c r="B40" s="4">
        <f t="shared" si="1"/>
        <v>39</v>
      </c>
      <c r="C40" s="4">
        <v>0</v>
      </c>
      <c r="D40" s="4">
        <v>9</v>
      </c>
      <c r="E40" s="6">
        <v>1</v>
      </c>
      <c r="F40" s="6" t="s">
        <v>11</v>
      </c>
      <c r="G40" s="7" t="s">
        <v>71</v>
      </c>
      <c r="H40" s="7" t="s">
        <v>71</v>
      </c>
      <c r="I40" s="7" t="s">
        <v>346</v>
      </c>
      <c r="J40" s="7" t="str">
        <f t="shared" si="2"/>
        <v>Static</v>
      </c>
      <c r="K40" s="7" t="s">
        <v>347</v>
      </c>
      <c r="L40" s="7" t="str">
        <f t="shared" si="3"/>
        <v>Audio + Visual</v>
      </c>
      <c r="M40" s="7" t="s">
        <v>17</v>
      </c>
      <c r="N40" s="7" t="s">
        <v>350</v>
      </c>
      <c r="O40" s="7" t="str">
        <f t="shared" si="4"/>
        <v>Numbers</v>
      </c>
      <c r="P40" s="7" t="s">
        <v>348</v>
      </c>
      <c r="Q40" s="7" t="str">
        <f t="shared" si="5"/>
        <v>Dots</v>
      </c>
      <c r="R40" s="4" t="str">
        <f t="shared" si="6"/>
        <v>s2q</v>
      </c>
      <c r="S40" s="30">
        <v>5</v>
      </c>
      <c r="T40" s="4">
        <v>2</v>
      </c>
      <c r="U40" s="7">
        <v>30</v>
      </c>
      <c r="V40" s="6"/>
      <c r="W40" s="6"/>
      <c r="X40" s="6"/>
      <c r="Y40" s="6"/>
      <c r="Z40" s="6"/>
      <c r="AA40" s="6"/>
      <c r="AB40" s="6"/>
    </row>
    <row r="41" spans="1:28" ht="15.75" customHeight="1">
      <c r="A41" s="6" t="str">
        <f t="shared" si="0"/>
        <v>bpop.num.0..9.by.1.rand.s2q.AV.2.rise</v>
      </c>
      <c r="B41" s="4">
        <f t="shared" si="1"/>
        <v>40</v>
      </c>
      <c r="C41" s="4">
        <v>0</v>
      </c>
      <c r="D41" s="4">
        <v>9</v>
      </c>
      <c r="E41" s="6">
        <v>1</v>
      </c>
      <c r="F41" s="6" t="s">
        <v>11</v>
      </c>
      <c r="G41" s="7" t="s">
        <v>71</v>
      </c>
      <c r="H41" s="7" t="s">
        <v>71</v>
      </c>
      <c r="I41" s="7" t="s">
        <v>349</v>
      </c>
      <c r="J41" s="7" t="str">
        <f t="shared" si="2"/>
        <v>Rising</v>
      </c>
      <c r="K41" s="7" t="s">
        <v>347</v>
      </c>
      <c r="L41" s="7" t="str">
        <f t="shared" si="3"/>
        <v>Audio + Visual</v>
      </c>
      <c r="M41" s="7" t="s">
        <v>17</v>
      </c>
      <c r="N41" s="7" t="s">
        <v>350</v>
      </c>
      <c r="O41" s="7" t="str">
        <f t="shared" si="4"/>
        <v>Numbers</v>
      </c>
      <c r="P41" s="7" t="s">
        <v>348</v>
      </c>
      <c r="Q41" s="7" t="str">
        <f t="shared" si="5"/>
        <v>Dots</v>
      </c>
      <c r="R41" s="4" t="str">
        <f t="shared" si="6"/>
        <v>s2q</v>
      </c>
      <c r="S41" s="30">
        <v>5</v>
      </c>
      <c r="T41" s="4">
        <v>2</v>
      </c>
      <c r="U41" s="7">
        <v>30</v>
      </c>
      <c r="V41" s="6"/>
      <c r="W41" s="6"/>
      <c r="X41" s="6"/>
      <c r="Y41" s="6"/>
      <c r="Z41" s="6"/>
      <c r="AA41" s="6"/>
      <c r="AB41" s="6"/>
    </row>
    <row r="42" spans="1:28" ht="15.75" customHeight="1">
      <c r="A42" s="6" t="str">
        <f t="shared" si="0"/>
        <v>bpop.num.0..9.by.1.rand.s2s.AV.5.mc</v>
      </c>
      <c r="B42" s="4">
        <f t="shared" si="1"/>
        <v>41</v>
      </c>
      <c r="C42" s="4">
        <v>0</v>
      </c>
      <c r="D42" s="4">
        <v>9</v>
      </c>
      <c r="E42" s="6">
        <v>1</v>
      </c>
      <c r="F42" s="6" t="s">
        <v>11</v>
      </c>
      <c r="G42" s="7" t="s">
        <v>12</v>
      </c>
      <c r="H42" s="7" t="s">
        <v>12</v>
      </c>
      <c r="I42" s="7" t="s">
        <v>346</v>
      </c>
      <c r="J42" s="7" t="str">
        <f t="shared" si="2"/>
        <v>Static</v>
      </c>
      <c r="K42" s="7" t="s">
        <v>347</v>
      </c>
      <c r="L42" s="7" t="str">
        <f t="shared" si="3"/>
        <v>Audio + Visual</v>
      </c>
      <c r="M42" s="7" t="s">
        <v>17</v>
      </c>
      <c r="N42" s="7" t="s">
        <v>350</v>
      </c>
      <c r="O42" s="7" t="str">
        <f t="shared" si="4"/>
        <v>Numbers</v>
      </c>
      <c r="P42" s="7" t="s">
        <v>350</v>
      </c>
      <c r="Q42" s="7" t="str">
        <f t="shared" si="5"/>
        <v>Numbers</v>
      </c>
      <c r="R42" s="4" t="str">
        <f t="shared" si="6"/>
        <v>s2s</v>
      </c>
      <c r="S42" s="30">
        <v>1</v>
      </c>
      <c r="T42" s="4">
        <v>5</v>
      </c>
      <c r="U42" s="7">
        <v>30</v>
      </c>
      <c r="V42" s="6"/>
      <c r="W42" s="6"/>
      <c r="X42" s="6"/>
      <c r="Y42" s="6"/>
      <c r="Z42" s="6"/>
      <c r="AA42" s="6"/>
      <c r="AB42" s="6"/>
    </row>
    <row r="43" spans="1:28" ht="15.75" customHeight="1">
      <c r="A43" s="6" t="str">
        <f t="shared" si="0"/>
        <v>bpop.num.0..9.by.1.rand.s2s.AV.5.rise</v>
      </c>
      <c r="B43" s="4">
        <f t="shared" si="1"/>
        <v>42</v>
      </c>
      <c r="C43" s="4">
        <v>0</v>
      </c>
      <c r="D43" s="4">
        <v>9</v>
      </c>
      <c r="E43" s="6">
        <v>1</v>
      </c>
      <c r="F43" s="6" t="s">
        <v>11</v>
      </c>
      <c r="G43" s="7" t="s">
        <v>12</v>
      </c>
      <c r="H43" s="7" t="s">
        <v>12</v>
      </c>
      <c r="I43" s="7" t="s">
        <v>349</v>
      </c>
      <c r="J43" s="7" t="str">
        <f t="shared" si="2"/>
        <v>Rising</v>
      </c>
      <c r="K43" s="7" t="s">
        <v>347</v>
      </c>
      <c r="L43" s="7" t="str">
        <f t="shared" si="3"/>
        <v>Audio + Visual</v>
      </c>
      <c r="M43" s="7" t="s">
        <v>17</v>
      </c>
      <c r="N43" s="7" t="s">
        <v>350</v>
      </c>
      <c r="O43" s="7" t="str">
        <f t="shared" si="4"/>
        <v>Numbers</v>
      </c>
      <c r="P43" s="7" t="s">
        <v>350</v>
      </c>
      <c r="Q43" s="7" t="str">
        <f t="shared" si="5"/>
        <v>Numbers</v>
      </c>
      <c r="R43" s="4" t="str">
        <f t="shared" si="6"/>
        <v>s2s</v>
      </c>
      <c r="S43" s="30">
        <v>1</v>
      </c>
      <c r="T43" s="4">
        <v>5</v>
      </c>
      <c r="U43" s="7">
        <v>30</v>
      </c>
      <c r="V43" s="6"/>
      <c r="W43" s="6"/>
      <c r="X43" s="6"/>
      <c r="Y43" s="6"/>
      <c r="Z43" s="6"/>
      <c r="AA43" s="6"/>
      <c r="AB43" s="6"/>
    </row>
    <row r="44" spans="1:28" ht="15.75" customHeight="1">
      <c r="A44" s="6" t="str">
        <f t="shared" si="0"/>
        <v>bpop.num.0..9.by.1.rand.x2s.Ax.2.mc</v>
      </c>
      <c r="B44" s="4">
        <f t="shared" si="1"/>
        <v>43</v>
      </c>
      <c r="C44" s="4">
        <v>0</v>
      </c>
      <c r="D44" s="4">
        <v>9</v>
      </c>
      <c r="E44" s="6">
        <v>1</v>
      </c>
      <c r="F44" s="6" t="s">
        <v>11</v>
      </c>
      <c r="G44" s="7" t="s">
        <v>71</v>
      </c>
      <c r="H44" s="7" t="s">
        <v>12</v>
      </c>
      <c r="I44" s="7" t="s">
        <v>346</v>
      </c>
      <c r="J44" s="7" t="str">
        <f t="shared" si="2"/>
        <v>Static</v>
      </c>
      <c r="K44" s="7" t="s">
        <v>351</v>
      </c>
      <c r="L44" s="7" t="str">
        <f t="shared" si="3"/>
        <v>Audio</v>
      </c>
      <c r="M44" s="7" t="s">
        <v>17</v>
      </c>
      <c r="N44" s="7" t="s">
        <v>352</v>
      </c>
      <c r="O44" s="7" t="str">
        <f t="shared" si="4"/>
        <v>Numbers</v>
      </c>
      <c r="P44" s="7" t="s">
        <v>350</v>
      </c>
      <c r="Q44" s="7" t="str">
        <f t="shared" si="5"/>
        <v>Numbers</v>
      </c>
      <c r="R44" s="4" t="str">
        <f t="shared" si="6"/>
        <v>x2s</v>
      </c>
      <c r="S44" s="30">
        <v>2</v>
      </c>
      <c r="T44" s="4">
        <v>2</v>
      </c>
      <c r="U44" s="7">
        <v>30</v>
      </c>
      <c r="V44" s="6"/>
      <c r="W44" s="6"/>
      <c r="X44" s="6"/>
      <c r="Y44" s="6"/>
      <c r="Z44" s="6"/>
      <c r="AA44" s="6"/>
      <c r="AB44" s="6"/>
    </row>
    <row r="45" spans="1:28" ht="15.75" customHeight="1">
      <c r="A45" s="6" t="str">
        <f t="shared" si="0"/>
        <v>bpop.num.0..9.by.1.rand.x2s.Ax.2.rise</v>
      </c>
      <c r="B45" s="4">
        <f t="shared" si="1"/>
        <v>44</v>
      </c>
      <c r="C45" s="4">
        <v>0</v>
      </c>
      <c r="D45" s="4">
        <v>9</v>
      </c>
      <c r="E45" s="6">
        <v>1</v>
      </c>
      <c r="F45" s="6" t="s">
        <v>11</v>
      </c>
      <c r="G45" s="7" t="s">
        <v>71</v>
      </c>
      <c r="H45" s="7" t="s">
        <v>12</v>
      </c>
      <c r="I45" s="7" t="s">
        <v>349</v>
      </c>
      <c r="J45" s="7" t="str">
        <f t="shared" si="2"/>
        <v>Rising</v>
      </c>
      <c r="K45" s="7" t="s">
        <v>351</v>
      </c>
      <c r="L45" s="7" t="str">
        <f t="shared" si="3"/>
        <v>Audio</v>
      </c>
      <c r="M45" s="7" t="s">
        <v>17</v>
      </c>
      <c r="N45" s="7" t="s">
        <v>352</v>
      </c>
      <c r="O45" s="7" t="str">
        <f t="shared" si="4"/>
        <v>Numbers</v>
      </c>
      <c r="P45" s="7" t="s">
        <v>350</v>
      </c>
      <c r="Q45" s="7" t="str">
        <f t="shared" si="5"/>
        <v>Numbers</v>
      </c>
      <c r="R45" s="4" t="str">
        <f t="shared" si="6"/>
        <v>x2s</v>
      </c>
      <c r="S45" s="30">
        <v>2</v>
      </c>
      <c r="T45" s="4">
        <v>2</v>
      </c>
      <c r="U45" s="7">
        <v>30</v>
      </c>
      <c r="V45" s="6"/>
      <c r="W45" s="6"/>
      <c r="X45" s="6"/>
      <c r="Y45" s="6"/>
      <c r="Z45" s="6"/>
      <c r="AA45" s="6"/>
      <c r="AB45" s="6"/>
    </row>
    <row r="46" spans="1:28" ht="15.75" customHeight="1">
      <c r="A46" s="6" t="str">
        <f t="shared" si="0"/>
        <v>bpop.num.0..9.by.1.rand.x2s.Ax.5.mc</v>
      </c>
      <c r="B46" s="4">
        <f t="shared" si="1"/>
        <v>45</v>
      </c>
      <c r="C46" s="4">
        <v>0</v>
      </c>
      <c r="D46" s="4">
        <v>9</v>
      </c>
      <c r="E46" s="6">
        <v>1</v>
      </c>
      <c r="F46" s="6" t="s">
        <v>11</v>
      </c>
      <c r="G46" s="7" t="s">
        <v>12</v>
      </c>
      <c r="H46" s="7" t="s">
        <v>12</v>
      </c>
      <c r="I46" s="7" t="s">
        <v>346</v>
      </c>
      <c r="J46" s="7" t="str">
        <f t="shared" si="2"/>
        <v>Static</v>
      </c>
      <c r="K46" s="7" t="s">
        <v>351</v>
      </c>
      <c r="L46" s="7" t="str">
        <f t="shared" si="3"/>
        <v>Audio</v>
      </c>
      <c r="M46" s="7" t="s">
        <v>17</v>
      </c>
      <c r="N46" s="7" t="s">
        <v>352</v>
      </c>
      <c r="O46" s="7" t="str">
        <f t="shared" si="4"/>
        <v>Numbers</v>
      </c>
      <c r="P46" s="7" t="s">
        <v>350</v>
      </c>
      <c r="Q46" s="7" t="str">
        <f t="shared" si="5"/>
        <v>Numbers</v>
      </c>
      <c r="R46" s="4" t="str">
        <f t="shared" si="6"/>
        <v>x2s</v>
      </c>
      <c r="S46" s="30">
        <v>2</v>
      </c>
      <c r="T46" s="4">
        <v>5</v>
      </c>
      <c r="U46" s="7">
        <v>30</v>
      </c>
      <c r="V46" s="6"/>
      <c r="W46" s="6"/>
      <c r="X46" s="6"/>
      <c r="Y46" s="6"/>
      <c r="Z46" s="6"/>
      <c r="AA46" s="6"/>
      <c r="AB46" s="6"/>
    </row>
    <row r="47" spans="1:28" ht="15.75" customHeight="1">
      <c r="A47" s="6" t="str">
        <f t="shared" si="0"/>
        <v>bpop.num.0..9.by.1.rand.x2s.Ax.5.rise</v>
      </c>
      <c r="B47" s="4">
        <f t="shared" si="1"/>
        <v>46</v>
      </c>
      <c r="C47" s="4">
        <v>0</v>
      </c>
      <c r="D47" s="4">
        <v>9</v>
      </c>
      <c r="E47" s="6">
        <v>1</v>
      </c>
      <c r="F47" s="6" t="s">
        <v>11</v>
      </c>
      <c r="G47" s="7" t="s">
        <v>12</v>
      </c>
      <c r="H47" s="7" t="s">
        <v>12</v>
      </c>
      <c r="I47" s="7" t="s">
        <v>349</v>
      </c>
      <c r="J47" s="7" t="str">
        <f t="shared" si="2"/>
        <v>Rising</v>
      </c>
      <c r="K47" s="7" t="s">
        <v>351</v>
      </c>
      <c r="L47" s="7" t="str">
        <f t="shared" si="3"/>
        <v>Audio</v>
      </c>
      <c r="M47" s="7" t="s">
        <v>17</v>
      </c>
      <c r="N47" s="7" t="s">
        <v>352</v>
      </c>
      <c r="O47" s="7" t="str">
        <f t="shared" si="4"/>
        <v>Numbers</v>
      </c>
      <c r="P47" s="7" t="s">
        <v>350</v>
      </c>
      <c r="Q47" s="7" t="str">
        <f t="shared" si="5"/>
        <v>Numbers</v>
      </c>
      <c r="R47" s="4" t="str">
        <f t="shared" si="6"/>
        <v>x2s</v>
      </c>
      <c r="S47" s="30">
        <v>2</v>
      </c>
      <c r="T47" s="4">
        <v>5</v>
      </c>
      <c r="U47" s="7">
        <v>30</v>
      </c>
      <c r="V47" s="6"/>
      <c r="W47" s="6"/>
      <c r="X47" s="6"/>
      <c r="Y47" s="6"/>
      <c r="Z47" s="6"/>
      <c r="AA47" s="6"/>
      <c r="AB47" s="6"/>
    </row>
    <row r="48" spans="1:28" ht="15.75" customHeight="1">
      <c r="A48" s="6" t="str">
        <f t="shared" si="0"/>
        <v>bpop.num.10..100.by.10.asc.s2s.AV.5.mc</v>
      </c>
      <c r="B48" s="4">
        <f t="shared" si="1"/>
        <v>47</v>
      </c>
      <c r="C48" s="6">
        <v>10</v>
      </c>
      <c r="D48" s="6">
        <v>100</v>
      </c>
      <c r="E48" s="6">
        <v>10</v>
      </c>
      <c r="F48" s="6" t="s">
        <v>11</v>
      </c>
      <c r="G48" s="7" t="s">
        <v>18</v>
      </c>
      <c r="H48" s="7" t="s">
        <v>122</v>
      </c>
      <c r="I48" s="7" t="s">
        <v>346</v>
      </c>
      <c r="J48" s="7" t="str">
        <f t="shared" si="2"/>
        <v>Static</v>
      </c>
      <c r="K48" s="7" t="s">
        <v>347</v>
      </c>
      <c r="L48" s="7" t="str">
        <f t="shared" si="3"/>
        <v>Audio + Visual</v>
      </c>
      <c r="M48" s="7" t="s">
        <v>14</v>
      </c>
      <c r="N48" s="7" t="s">
        <v>350</v>
      </c>
      <c r="O48" s="7" t="str">
        <f t="shared" si="4"/>
        <v>Numbers</v>
      </c>
      <c r="P48" s="7" t="s">
        <v>350</v>
      </c>
      <c r="Q48" s="7" t="str">
        <f t="shared" si="5"/>
        <v>Numbers</v>
      </c>
      <c r="R48" s="4" t="str">
        <f t="shared" si="6"/>
        <v>s2s</v>
      </c>
      <c r="S48" s="30">
        <v>1</v>
      </c>
      <c r="T48" s="4">
        <v>5</v>
      </c>
      <c r="U48" s="7">
        <v>10</v>
      </c>
      <c r="V48" s="6"/>
      <c r="W48" s="6"/>
      <c r="X48" s="6"/>
      <c r="Y48" s="6"/>
      <c r="Z48" s="6"/>
      <c r="AA48" s="6"/>
      <c r="AB48" s="6"/>
    </row>
    <row r="49" spans="1:28" ht="15.75" customHeight="1">
      <c r="A49" s="6" t="str">
        <f t="shared" si="0"/>
        <v>bpop.num.10..100.by.within.asc.s2s.AV.5.mc</v>
      </c>
      <c r="B49" s="4">
        <f t="shared" si="1"/>
        <v>48</v>
      </c>
      <c r="C49" s="6">
        <v>10</v>
      </c>
      <c r="D49" s="6">
        <v>100</v>
      </c>
      <c r="E49" s="6" t="s">
        <v>19</v>
      </c>
      <c r="F49" s="6" t="s">
        <v>11</v>
      </c>
      <c r="G49" s="7" t="s">
        <v>18</v>
      </c>
      <c r="H49" s="7" t="s">
        <v>122</v>
      </c>
      <c r="I49" s="7" t="s">
        <v>346</v>
      </c>
      <c r="J49" s="7" t="str">
        <f t="shared" si="2"/>
        <v>Static</v>
      </c>
      <c r="K49" s="7" t="s">
        <v>347</v>
      </c>
      <c r="L49" s="7" t="str">
        <f t="shared" si="3"/>
        <v>Audio + Visual</v>
      </c>
      <c r="M49" s="7" t="s">
        <v>14</v>
      </c>
      <c r="N49" s="7" t="s">
        <v>350</v>
      </c>
      <c r="O49" s="7" t="str">
        <f t="shared" si="4"/>
        <v>Numbers</v>
      </c>
      <c r="P49" s="7" t="s">
        <v>350</v>
      </c>
      <c r="Q49" s="7" t="str">
        <f t="shared" si="5"/>
        <v>Numbers</v>
      </c>
      <c r="R49" s="4" t="str">
        <f t="shared" si="6"/>
        <v>s2s</v>
      </c>
      <c r="S49" s="30">
        <v>1</v>
      </c>
      <c r="T49" s="4">
        <v>5</v>
      </c>
      <c r="U49" s="7">
        <v>30</v>
      </c>
      <c r="V49" s="6"/>
      <c r="W49" s="6"/>
      <c r="X49" s="6"/>
      <c r="Y49" s="6"/>
      <c r="Z49" s="6"/>
      <c r="AA49" s="6"/>
      <c r="AB49" s="6"/>
    </row>
    <row r="50" spans="1:28" ht="15.75" customHeight="1">
      <c r="A50" s="6" t="str">
        <f t="shared" si="0"/>
        <v>bpop.num.10..100.by.10.asc.s2s.AV.5.rise</v>
      </c>
      <c r="B50" s="4">
        <f t="shared" si="1"/>
        <v>49</v>
      </c>
      <c r="C50" s="6">
        <v>10</v>
      </c>
      <c r="D50" s="6">
        <v>100</v>
      </c>
      <c r="E50" s="6">
        <v>10</v>
      </c>
      <c r="F50" s="6" t="s">
        <v>11</v>
      </c>
      <c r="G50" s="7" t="s">
        <v>18</v>
      </c>
      <c r="H50" s="7" t="s">
        <v>122</v>
      </c>
      <c r="I50" s="7" t="s">
        <v>349</v>
      </c>
      <c r="J50" s="7" t="str">
        <f t="shared" si="2"/>
        <v>Rising</v>
      </c>
      <c r="K50" s="7" t="s">
        <v>347</v>
      </c>
      <c r="L50" s="7" t="str">
        <f t="shared" si="3"/>
        <v>Audio + Visual</v>
      </c>
      <c r="M50" s="7" t="s">
        <v>14</v>
      </c>
      <c r="N50" s="7" t="s">
        <v>350</v>
      </c>
      <c r="O50" s="7" t="str">
        <f t="shared" si="4"/>
        <v>Numbers</v>
      </c>
      <c r="P50" s="7" t="s">
        <v>350</v>
      </c>
      <c r="Q50" s="7" t="str">
        <f t="shared" si="5"/>
        <v>Numbers</v>
      </c>
      <c r="R50" s="4" t="str">
        <f t="shared" si="6"/>
        <v>s2s</v>
      </c>
      <c r="S50" s="30">
        <v>1</v>
      </c>
      <c r="T50" s="4">
        <v>5</v>
      </c>
      <c r="U50" s="7">
        <v>10</v>
      </c>
      <c r="V50" s="6"/>
      <c r="W50" s="6"/>
      <c r="X50" s="6"/>
      <c r="Y50" s="6"/>
      <c r="Z50" s="6"/>
      <c r="AA50" s="6"/>
      <c r="AB50" s="6"/>
    </row>
    <row r="51" spans="1:28" ht="15.75" customHeight="1">
      <c r="A51" s="6" t="str">
        <f t="shared" si="0"/>
        <v>bpop.num.10..100.by.within.asc.s2s.AV.5.rise</v>
      </c>
      <c r="B51" s="4">
        <f t="shared" si="1"/>
        <v>50</v>
      </c>
      <c r="C51" s="6">
        <v>10</v>
      </c>
      <c r="D51" s="6">
        <v>100</v>
      </c>
      <c r="E51" s="6" t="s">
        <v>19</v>
      </c>
      <c r="F51" s="6" t="s">
        <v>11</v>
      </c>
      <c r="G51" s="7" t="s">
        <v>18</v>
      </c>
      <c r="H51" s="7" t="s">
        <v>122</v>
      </c>
      <c r="I51" s="7" t="s">
        <v>349</v>
      </c>
      <c r="J51" s="7" t="str">
        <f t="shared" si="2"/>
        <v>Rising</v>
      </c>
      <c r="K51" s="7" t="s">
        <v>347</v>
      </c>
      <c r="L51" s="7" t="str">
        <f t="shared" si="3"/>
        <v>Audio + Visual</v>
      </c>
      <c r="M51" s="7" t="s">
        <v>14</v>
      </c>
      <c r="N51" s="7" t="s">
        <v>350</v>
      </c>
      <c r="O51" s="7" t="str">
        <f t="shared" si="4"/>
        <v>Numbers</v>
      </c>
      <c r="P51" s="7" t="s">
        <v>350</v>
      </c>
      <c r="Q51" s="7" t="str">
        <f t="shared" si="5"/>
        <v>Numbers</v>
      </c>
      <c r="R51" s="4" t="str">
        <f t="shared" si="6"/>
        <v>s2s</v>
      </c>
      <c r="S51" s="30">
        <v>1</v>
      </c>
      <c r="T51" s="4">
        <v>5</v>
      </c>
      <c r="U51" s="7">
        <v>30</v>
      </c>
      <c r="V51" s="6"/>
      <c r="W51" s="6"/>
      <c r="X51" s="6"/>
      <c r="Y51" s="6"/>
      <c r="Z51" s="6"/>
      <c r="AA51" s="6"/>
      <c r="AB51" s="6"/>
    </row>
    <row r="52" spans="1:28" ht="15.75" customHeight="1">
      <c r="A52" s="6" t="str">
        <f t="shared" si="0"/>
        <v>bpop.num.10..100.by.10.asc.x2s.Ax.5.mc</v>
      </c>
      <c r="B52" s="4">
        <f t="shared" si="1"/>
        <v>51</v>
      </c>
      <c r="C52" s="6">
        <v>10</v>
      </c>
      <c r="D52" s="6">
        <v>100</v>
      </c>
      <c r="E52" s="6">
        <v>10</v>
      </c>
      <c r="F52" s="6" t="s">
        <v>11</v>
      </c>
      <c r="G52" s="7" t="s">
        <v>18</v>
      </c>
      <c r="H52" s="7" t="s">
        <v>122</v>
      </c>
      <c r="I52" s="7" t="s">
        <v>346</v>
      </c>
      <c r="J52" s="7" t="str">
        <f t="shared" si="2"/>
        <v>Static</v>
      </c>
      <c r="K52" s="7" t="s">
        <v>351</v>
      </c>
      <c r="L52" s="7" t="str">
        <f t="shared" si="3"/>
        <v>Audio</v>
      </c>
      <c r="M52" s="7" t="s">
        <v>14</v>
      </c>
      <c r="N52" s="7" t="s">
        <v>352</v>
      </c>
      <c r="O52" s="7" t="str">
        <f t="shared" si="4"/>
        <v>Numbers</v>
      </c>
      <c r="P52" s="7" t="s">
        <v>350</v>
      </c>
      <c r="Q52" s="7" t="str">
        <f t="shared" si="5"/>
        <v>Numbers</v>
      </c>
      <c r="R52" s="4" t="str">
        <f t="shared" si="6"/>
        <v>x2s</v>
      </c>
      <c r="S52" s="30">
        <v>2</v>
      </c>
      <c r="T52" s="4">
        <v>5</v>
      </c>
      <c r="U52" s="7">
        <v>10</v>
      </c>
      <c r="V52" s="6"/>
      <c r="W52" s="6"/>
      <c r="X52" s="6"/>
      <c r="Y52" s="6"/>
      <c r="Z52" s="6"/>
      <c r="AA52" s="6"/>
      <c r="AB52" s="6"/>
    </row>
    <row r="53" spans="1:28" ht="15.75" customHeight="1">
      <c r="A53" s="6" t="str">
        <f t="shared" si="0"/>
        <v>bpop.num.10..100.by.within.asc.x2s.Ax.5.mc</v>
      </c>
      <c r="B53" s="4">
        <f t="shared" si="1"/>
        <v>52</v>
      </c>
      <c r="C53" s="6">
        <v>10</v>
      </c>
      <c r="D53" s="6">
        <v>100</v>
      </c>
      <c r="E53" s="6" t="s">
        <v>19</v>
      </c>
      <c r="F53" s="6" t="s">
        <v>11</v>
      </c>
      <c r="G53" s="7" t="s">
        <v>18</v>
      </c>
      <c r="H53" s="7" t="s">
        <v>122</v>
      </c>
      <c r="I53" s="7" t="s">
        <v>346</v>
      </c>
      <c r="J53" s="7" t="str">
        <f t="shared" si="2"/>
        <v>Static</v>
      </c>
      <c r="K53" s="7" t="s">
        <v>351</v>
      </c>
      <c r="L53" s="7" t="str">
        <f t="shared" si="3"/>
        <v>Audio</v>
      </c>
      <c r="M53" s="7" t="s">
        <v>14</v>
      </c>
      <c r="N53" s="7" t="s">
        <v>352</v>
      </c>
      <c r="O53" s="7" t="str">
        <f t="shared" si="4"/>
        <v>Numbers</v>
      </c>
      <c r="P53" s="7" t="s">
        <v>350</v>
      </c>
      <c r="Q53" s="7" t="str">
        <f t="shared" si="5"/>
        <v>Numbers</v>
      </c>
      <c r="R53" s="4" t="str">
        <f t="shared" si="6"/>
        <v>x2s</v>
      </c>
      <c r="S53" s="30">
        <v>2</v>
      </c>
      <c r="T53" s="4">
        <v>5</v>
      </c>
      <c r="U53" s="7">
        <v>30</v>
      </c>
      <c r="V53" s="6"/>
      <c r="W53" s="6"/>
      <c r="X53" s="6"/>
      <c r="Y53" s="6"/>
      <c r="Z53" s="6"/>
      <c r="AA53" s="6"/>
      <c r="AB53" s="6"/>
    </row>
    <row r="54" spans="1:28" ht="15.75" customHeight="1">
      <c r="A54" s="6" t="str">
        <f t="shared" si="0"/>
        <v>bpop.num.10..100.by.10.asc.x2s.Ax.5.rise</v>
      </c>
      <c r="B54" s="4">
        <f t="shared" si="1"/>
        <v>53</v>
      </c>
      <c r="C54" s="6">
        <v>10</v>
      </c>
      <c r="D54" s="6">
        <v>100</v>
      </c>
      <c r="E54" s="6">
        <v>10</v>
      </c>
      <c r="F54" s="6" t="s">
        <v>11</v>
      </c>
      <c r="G54" s="7" t="s">
        <v>18</v>
      </c>
      <c r="H54" s="7" t="s">
        <v>122</v>
      </c>
      <c r="I54" s="7" t="s">
        <v>349</v>
      </c>
      <c r="J54" s="7" t="str">
        <f t="shared" si="2"/>
        <v>Rising</v>
      </c>
      <c r="K54" s="7" t="s">
        <v>351</v>
      </c>
      <c r="L54" s="7" t="str">
        <f t="shared" si="3"/>
        <v>Audio</v>
      </c>
      <c r="M54" s="7" t="s">
        <v>14</v>
      </c>
      <c r="N54" s="7" t="s">
        <v>352</v>
      </c>
      <c r="O54" s="7" t="str">
        <f t="shared" si="4"/>
        <v>Numbers</v>
      </c>
      <c r="P54" s="7" t="s">
        <v>350</v>
      </c>
      <c r="Q54" s="7" t="str">
        <f t="shared" si="5"/>
        <v>Numbers</v>
      </c>
      <c r="R54" s="4" t="str">
        <f t="shared" si="6"/>
        <v>x2s</v>
      </c>
      <c r="S54" s="30">
        <v>2</v>
      </c>
      <c r="T54" s="4">
        <v>5</v>
      </c>
      <c r="U54" s="7">
        <v>10</v>
      </c>
      <c r="V54" s="6"/>
      <c r="W54" s="6"/>
      <c r="X54" s="6"/>
      <c r="Y54" s="6"/>
      <c r="Z54" s="6"/>
      <c r="AA54" s="6"/>
      <c r="AB54" s="6"/>
    </row>
    <row r="55" spans="1:28" ht="15.75" customHeight="1">
      <c r="A55" s="6" t="str">
        <f t="shared" si="0"/>
        <v>bpop.num.10..100.by.within.asc.x2s.Ax.5.rise</v>
      </c>
      <c r="B55" s="4">
        <f t="shared" si="1"/>
        <v>54</v>
      </c>
      <c r="C55" s="6">
        <v>10</v>
      </c>
      <c r="D55" s="6">
        <v>100</v>
      </c>
      <c r="E55" s="6" t="s">
        <v>19</v>
      </c>
      <c r="F55" s="6" t="s">
        <v>11</v>
      </c>
      <c r="G55" s="7" t="s">
        <v>18</v>
      </c>
      <c r="H55" s="7" t="s">
        <v>122</v>
      </c>
      <c r="I55" s="7" t="s">
        <v>349</v>
      </c>
      <c r="J55" s="7" t="str">
        <f t="shared" si="2"/>
        <v>Rising</v>
      </c>
      <c r="K55" s="7" t="s">
        <v>351</v>
      </c>
      <c r="L55" s="7" t="str">
        <f t="shared" si="3"/>
        <v>Audio</v>
      </c>
      <c r="M55" s="7" t="s">
        <v>14</v>
      </c>
      <c r="N55" s="7" t="s">
        <v>352</v>
      </c>
      <c r="O55" s="7" t="str">
        <f t="shared" si="4"/>
        <v>Numbers</v>
      </c>
      <c r="P55" s="7" t="s">
        <v>350</v>
      </c>
      <c r="Q55" s="7" t="str">
        <f t="shared" si="5"/>
        <v>Numbers</v>
      </c>
      <c r="R55" s="4" t="str">
        <f t="shared" si="6"/>
        <v>x2s</v>
      </c>
      <c r="S55" s="30">
        <v>2</v>
      </c>
      <c r="T55" s="4">
        <v>5</v>
      </c>
      <c r="U55" s="7">
        <v>30</v>
      </c>
      <c r="V55" s="6"/>
      <c r="W55" s="6"/>
      <c r="X55" s="6"/>
      <c r="Y55" s="6"/>
      <c r="Z55" s="6"/>
      <c r="AA55" s="6"/>
      <c r="AB55" s="6"/>
    </row>
    <row r="56" spans="1:28" ht="15.75" customHeight="1">
      <c r="A56" s="6" t="str">
        <f t="shared" si="0"/>
        <v>bpop.num.10..100.by.10.dn.s2s.AV.5.mc</v>
      </c>
      <c r="B56" s="4">
        <f t="shared" si="1"/>
        <v>55</v>
      </c>
      <c r="C56" s="6">
        <v>10</v>
      </c>
      <c r="D56" s="6">
        <v>100</v>
      </c>
      <c r="E56" s="6">
        <v>10</v>
      </c>
      <c r="F56" s="6" t="s">
        <v>11</v>
      </c>
      <c r="G56" s="7" t="s">
        <v>18</v>
      </c>
      <c r="H56" s="7" t="s">
        <v>122</v>
      </c>
      <c r="I56" s="7" t="s">
        <v>346</v>
      </c>
      <c r="J56" s="7" t="str">
        <f t="shared" si="2"/>
        <v>Static</v>
      </c>
      <c r="K56" s="7" t="s">
        <v>347</v>
      </c>
      <c r="L56" s="7" t="str">
        <f t="shared" si="3"/>
        <v>Audio + Visual</v>
      </c>
      <c r="M56" s="7" t="s">
        <v>353</v>
      </c>
      <c r="N56" s="7" t="s">
        <v>350</v>
      </c>
      <c r="O56" s="7" t="str">
        <f t="shared" si="4"/>
        <v>Numbers</v>
      </c>
      <c r="P56" s="7" t="s">
        <v>350</v>
      </c>
      <c r="Q56" s="7" t="str">
        <f t="shared" si="5"/>
        <v>Numbers</v>
      </c>
      <c r="R56" s="4" t="str">
        <f t="shared" si="6"/>
        <v>s2s</v>
      </c>
      <c r="S56" s="30">
        <v>1</v>
      </c>
      <c r="T56" s="4">
        <v>5</v>
      </c>
      <c r="U56" s="7">
        <v>10</v>
      </c>
      <c r="V56" s="6"/>
      <c r="W56" s="6"/>
      <c r="X56" s="6"/>
      <c r="Y56" s="6"/>
      <c r="Z56" s="6"/>
      <c r="AA56" s="6"/>
      <c r="AB56" s="6"/>
    </row>
    <row r="57" spans="1:28" ht="15.75" customHeight="1">
      <c r="A57" s="6" t="str">
        <f t="shared" si="0"/>
        <v>bpop.num.10..100.by.within.dn.s2s.AV.5.mc</v>
      </c>
      <c r="B57" s="4">
        <f t="shared" si="1"/>
        <v>56</v>
      </c>
      <c r="C57" s="6">
        <v>10</v>
      </c>
      <c r="D57" s="6">
        <v>100</v>
      </c>
      <c r="E57" s="6" t="s">
        <v>19</v>
      </c>
      <c r="F57" s="6" t="s">
        <v>11</v>
      </c>
      <c r="G57" s="7" t="s">
        <v>18</v>
      </c>
      <c r="H57" s="7" t="s">
        <v>122</v>
      </c>
      <c r="I57" s="7" t="s">
        <v>346</v>
      </c>
      <c r="J57" s="7" t="str">
        <f t="shared" si="2"/>
        <v>Static</v>
      </c>
      <c r="K57" s="7" t="s">
        <v>347</v>
      </c>
      <c r="L57" s="7" t="str">
        <f t="shared" si="3"/>
        <v>Audio + Visual</v>
      </c>
      <c r="M57" s="7" t="s">
        <v>353</v>
      </c>
      <c r="N57" s="7" t="s">
        <v>350</v>
      </c>
      <c r="O57" s="7" t="str">
        <f t="shared" si="4"/>
        <v>Numbers</v>
      </c>
      <c r="P57" s="7" t="s">
        <v>350</v>
      </c>
      <c r="Q57" s="7" t="str">
        <f t="shared" si="5"/>
        <v>Numbers</v>
      </c>
      <c r="R57" s="4" t="str">
        <f t="shared" si="6"/>
        <v>s2s</v>
      </c>
      <c r="S57" s="30">
        <v>1</v>
      </c>
      <c r="T57" s="4">
        <v>5</v>
      </c>
      <c r="U57" s="7">
        <v>30</v>
      </c>
      <c r="V57" s="6"/>
      <c r="W57" s="6"/>
      <c r="X57" s="6"/>
      <c r="Y57" s="6"/>
      <c r="Z57" s="6"/>
      <c r="AA57" s="6"/>
      <c r="AB57" s="6"/>
    </row>
    <row r="58" spans="1:28" ht="15.75" customHeight="1">
      <c r="A58" s="6" t="str">
        <f t="shared" si="0"/>
        <v>bpop.num.10..100.by.10.dn.s2s.AV.5.rise</v>
      </c>
      <c r="B58" s="4">
        <f t="shared" si="1"/>
        <v>57</v>
      </c>
      <c r="C58" s="6">
        <v>10</v>
      </c>
      <c r="D58" s="6">
        <v>100</v>
      </c>
      <c r="E58" s="6">
        <v>10</v>
      </c>
      <c r="F58" s="6" t="s">
        <v>11</v>
      </c>
      <c r="G58" s="7" t="s">
        <v>18</v>
      </c>
      <c r="H58" s="7" t="s">
        <v>122</v>
      </c>
      <c r="I58" s="7" t="s">
        <v>349</v>
      </c>
      <c r="J58" s="7" t="str">
        <f t="shared" si="2"/>
        <v>Rising</v>
      </c>
      <c r="K58" s="7" t="s">
        <v>347</v>
      </c>
      <c r="L58" s="7" t="str">
        <f t="shared" si="3"/>
        <v>Audio + Visual</v>
      </c>
      <c r="M58" s="7" t="s">
        <v>353</v>
      </c>
      <c r="N58" s="7" t="s">
        <v>350</v>
      </c>
      <c r="O58" s="7" t="str">
        <f t="shared" si="4"/>
        <v>Numbers</v>
      </c>
      <c r="P58" s="7" t="s">
        <v>350</v>
      </c>
      <c r="Q58" s="7" t="str">
        <f t="shared" si="5"/>
        <v>Numbers</v>
      </c>
      <c r="R58" s="4" t="str">
        <f t="shared" si="6"/>
        <v>s2s</v>
      </c>
      <c r="S58" s="30">
        <v>1</v>
      </c>
      <c r="T58" s="4">
        <v>5</v>
      </c>
      <c r="U58" s="7">
        <v>10</v>
      </c>
      <c r="V58" s="6"/>
      <c r="W58" s="6"/>
      <c r="X58" s="6"/>
      <c r="Y58" s="6"/>
      <c r="Z58" s="6"/>
      <c r="AA58" s="6"/>
      <c r="AB58" s="6"/>
    </row>
    <row r="59" spans="1:28" ht="15.75" customHeight="1">
      <c r="A59" s="6" t="str">
        <f t="shared" si="0"/>
        <v>bpop.num.10..100.by.within.dn.s2s.AV.5.rise</v>
      </c>
      <c r="B59" s="4">
        <f t="shared" si="1"/>
        <v>58</v>
      </c>
      <c r="C59" s="6">
        <v>10</v>
      </c>
      <c r="D59" s="6">
        <v>100</v>
      </c>
      <c r="E59" s="6" t="s">
        <v>19</v>
      </c>
      <c r="F59" s="6" t="s">
        <v>11</v>
      </c>
      <c r="G59" s="7" t="s">
        <v>18</v>
      </c>
      <c r="H59" s="7" t="s">
        <v>122</v>
      </c>
      <c r="I59" s="7" t="s">
        <v>349</v>
      </c>
      <c r="J59" s="7" t="str">
        <f t="shared" si="2"/>
        <v>Rising</v>
      </c>
      <c r="K59" s="7" t="s">
        <v>347</v>
      </c>
      <c r="L59" s="7" t="str">
        <f t="shared" si="3"/>
        <v>Audio + Visual</v>
      </c>
      <c r="M59" s="7" t="s">
        <v>353</v>
      </c>
      <c r="N59" s="7" t="s">
        <v>350</v>
      </c>
      <c r="O59" s="7" t="str">
        <f t="shared" si="4"/>
        <v>Numbers</v>
      </c>
      <c r="P59" s="7" t="s">
        <v>350</v>
      </c>
      <c r="Q59" s="7" t="str">
        <f t="shared" si="5"/>
        <v>Numbers</v>
      </c>
      <c r="R59" s="4" t="str">
        <f t="shared" si="6"/>
        <v>s2s</v>
      </c>
      <c r="S59" s="30">
        <v>1</v>
      </c>
      <c r="T59" s="4">
        <v>5</v>
      </c>
      <c r="U59" s="7">
        <v>30</v>
      </c>
      <c r="V59" s="6"/>
      <c r="W59" s="6"/>
      <c r="X59" s="6"/>
      <c r="Y59" s="6"/>
      <c r="Z59" s="6"/>
      <c r="AA59" s="6"/>
      <c r="AB59" s="6"/>
    </row>
    <row r="60" spans="1:28" ht="15.75" customHeight="1">
      <c r="A60" s="6" t="str">
        <f t="shared" si="0"/>
        <v>bpop.num.10..100.by.10.dn.x2s.Ax.5.mc</v>
      </c>
      <c r="B60" s="4">
        <f t="shared" si="1"/>
        <v>59</v>
      </c>
      <c r="C60" s="6">
        <v>10</v>
      </c>
      <c r="D60" s="6">
        <v>100</v>
      </c>
      <c r="E60" s="6">
        <v>10</v>
      </c>
      <c r="F60" s="6" t="s">
        <v>11</v>
      </c>
      <c r="G60" s="7" t="s">
        <v>18</v>
      </c>
      <c r="H60" s="7" t="s">
        <v>122</v>
      </c>
      <c r="I60" s="7" t="s">
        <v>346</v>
      </c>
      <c r="J60" s="7" t="str">
        <f t="shared" si="2"/>
        <v>Static</v>
      </c>
      <c r="K60" s="7" t="s">
        <v>351</v>
      </c>
      <c r="L60" s="7" t="str">
        <f t="shared" si="3"/>
        <v>Audio</v>
      </c>
      <c r="M60" s="7" t="s">
        <v>353</v>
      </c>
      <c r="N60" s="7" t="s">
        <v>352</v>
      </c>
      <c r="O60" s="7" t="str">
        <f t="shared" si="4"/>
        <v>Numbers</v>
      </c>
      <c r="P60" s="7" t="s">
        <v>350</v>
      </c>
      <c r="Q60" s="7" t="str">
        <f t="shared" si="5"/>
        <v>Numbers</v>
      </c>
      <c r="R60" s="4" t="str">
        <f t="shared" si="6"/>
        <v>x2s</v>
      </c>
      <c r="S60" s="30">
        <v>2</v>
      </c>
      <c r="T60" s="4">
        <v>5</v>
      </c>
      <c r="U60" s="7">
        <v>10</v>
      </c>
      <c r="V60" s="6"/>
      <c r="W60" s="6"/>
      <c r="X60" s="6"/>
      <c r="Y60" s="6"/>
      <c r="Z60" s="6"/>
      <c r="AA60" s="6"/>
      <c r="AB60" s="6"/>
    </row>
    <row r="61" spans="1:28" ht="15.75" customHeight="1">
      <c r="A61" s="6" t="str">
        <f t="shared" si="0"/>
        <v>bpop.num.10..100.by.within.dn.x2s.Ax.5.mc</v>
      </c>
      <c r="B61" s="4">
        <f t="shared" si="1"/>
        <v>60</v>
      </c>
      <c r="C61" s="6">
        <v>10</v>
      </c>
      <c r="D61" s="6">
        <v>100</v>
      </c>
      <c r="E61" s="6" t="s">
        <v>19</v>
      </c>
      <c r="F61" s="6" t="s">
        <v>11</v>
      </c>
      <c r="G61" s="7" t="s">
        <v>18</v>
      </c>
      <c r="H61" s="7" t="s">
        <v>122</v>
      </c>
      <c r="I61" s="7" t="s">
        <v>346</v>
      </c>
      <c r="J61" s="7" t="str">
        <f t="shared" si="2"/>
        <v>Static</v>
      </c>
      <c r="K61" s="7" t="s">
        <v>351</v>
      </c>
      <c r="L61" s="7" t="str">
        <f t="shared" si="3"/>
        <v>Audio</v>
      </c>
      <c r="M61" s="7" t="s">
        <v>353</v>
      </c>
      <c r="N61" s="7" t="s">
        <v>352</v>
      </c>
      <c r="O61" s="7" t="str">
        <f t="shared" si="4"/>
        <v>Numbers</v>
      </c>
      <c r="P61" s="7" t="s">
        <v>350</v>
      </c>
      <c r="Q61" s="7" t="str">
        <f t="shared" si="5"/>
        <v>Numbers</v>
      </c>
      <c r="R61" s="4" t="str">
        <f t="shared" si="6"/>
        <v>x2s</v>
      </c>
      <c r="S61" s="30">
        <v>2</v>
      </c>
      <c r="T61" s="4">
        <v>5</v>
      </c>
      <c r="U61" s="7">
        <v>30</v>
      </c>
      <c r="V61" s="6"/>
      <c r="W61" s="6"/>
      <c r="X61" s="6"/>
      <c r="Y61" s="6"/>
      <c r="Z61" s="6"/>
      <c r="AA61" s="6"/>
      <c r="AB61" s="6"/>
    </row>
    <row r="62" spans="1:28" ht="15.75" customHeight="1">
      <c r="A62" s="6" t="str">
        <f t="shared" si="0"/>
        <v>bpop.num.10..100.by.10.dn.x2s.Ax.5.rise</v>
      </c>
      <c r="B62" s="4">
        <f t="shared" si="1"/>
        <v>61</v>
      </c>
      <c r="C62" s="6">
        <v>10</v>
      </c>
      <c r="D62" s="6">
        <v>100</v>
      </c>
      <c r="E62" s="6">
        <v>10</v>
      </c>
      <c r="F62" s="6" t="s">
        <v>11</v>
      </c>
      <c r="G62" s="7" t="s">
        <v>18</v>
      </c>
      <c r="H62" s="7" t="s">
        <v>122</v>
      </c>
      <c r="I62" s="7" t="s">
        <v>349</v>
      </c>
      <c r="J62" s="7" t="str">
        <f t="shared" si="2"/>
        <v>Rising</v>
      </c>
      <c r="K62" s="7" t="s">
        <v>351</v>
      </c>
      <c r="L62" s="7" t="str">
        <f t="shared" si="3"/>
        <v>Audio</v>
      </c>
      <c r="M62" s="7" t="s">
        <v>353</v>
      </c>
      <c r="N62" s="7" t="s">
        <v>352</v>
      </c>
      <c r="O62" s="7" t="str">
        <f t="shared" si="4"/>
        <v>Numbers</v>
      </c>
      <c r="P62" s="7" t="s">
        <v>350</v>
      </c>
      <c r="Q62" s="7" t="str">
        <f t="shared" si="5"/>
        <v>Numbers</v>
      </c>
      <c r="R62" s="4" t="str">
        <f t="shared" si="6"/>
        <v>x2s</v>
      </c>
      <c r="S62" s="30">
        <v>2</v>
      </c>
      <c r="T62" s="4">
        <v>5</v>
      </c>
      <c r="U62" s="7">
        <v>10</v>
      </c>
      <c r="V62" s="6"/>
      <c r="W62" s="6"/>
      <c r="X62" s="6"/>
      <c r="Y62" s="6"/>
      <c r="Z62" s="6"/>
      <c r="AA62" s="6"/>
      <c r="AB62" s="6"/>
    </row>
    <row r="63" spans="1:28" ht="15.75" customHeight="1">
      <c r="A63" s="6" t="str">
        <f t="shared" si="0"/>
        <v>bpop.num.10..100.by.within.dn.x2s.Ax.5.rise</v>
      </c>
      <c r="B63" s="4">
        <f t="shared" si="1"/>
        <v>62</v>
      </c>
      <c r="C63" s="6">
        <v>10</v>
      </c>
      <c r="D63" s="6">
        <v>100</v>
      </c>
      <c r="E63" s="6" t="s">
        <v>19</v>
      </c>
      <c r="F63" s="6" t="s">
        <v>11</v>
      </c>
      <c r="G63" s="7" t="s">
        <v>18</v>
      </c>
      <c r="H63" s="7" t="s">
        <v>122</v>
      </c>
      <c r="I63" s="7" t="s">
        <v>349</v>
      </c>
      <c r="J63" s="7" t="str">
        <f t="shared" si="2"/>
        <v>Rising</v>
      </c>
      <c r="K63" s="7" t="s">
        <v>351</v>
      </c>
      <c r="L63" s="7" t="str">
        <f t="shared" si="3"/>
        <v>Audio</v>
      </c>
      <c r="M63" s="7" t="s">
        <v>353</v>
      </c>
      <c r="N63" s="7" t="s">
        <v>352</v>
      </c>
      <c r="O63" s="7" t="str">
        <f t="shared" si="4"/>
        <v>Numbers</v>
      </c>
      <c r="P63" s="7" t="s">
        <v>350</v>
      </c>
      <c r="Q63" s="7" t="str">
        <f t="shared" si="5"/>
        <v>Numbers</v>
      </c>
      <c r="R63" s="4" t="str">
        <f t="shared" si="6"/>
        <v>x2s</v>
      </c>
      <c r="S63" s="30">
        <v>2</v>
      </c>
      <c r="T63" s="4">
        <v>5</v>
      </c>
      <c r="U63" s="7">
        <v>30</v>
      </c>
      <c r="V63" s="6"/>
      <c r="W63" s="6"/>
      <c r="X63" s="6"/>
      <c r="Y63" s="6"/>
      <c r="Z63" s="6"/>
      <c r="AA63" s="6"/>
      <c r="AB63" s="6"/>
    </row>
    <row r="64" spans="1:28" ht="15.75" customHeight="1">
      <c r="A64" s="6" t="str">
        <f t="shared" si="0"/>
        <v>bpop.num.10..100.by.10.rand.s2s.AV.5.mc</v>
      </c>
      <c r="B64" s="4">
        <f t="shared" si="1"/>
        <v>63</v>
      </c>
      <c r="C64" s="6">
        <v>10</v>
      </c>
      <c r="D64" s="6">
        <v>100</v>
      </c>
      <c r="E64" s="6">
        <v>10</v>
      </c>
      <c r="F64" s="6" t="s">
        <v>11</v>
      </c>
      <c r="G64" s="7" t="s">
        <v>18</v>
      </c>
      <c r="H64" s="7" t="s">
        <v>122</v>
      </c>
      <c r="I64" s="7" t="s">
        <v>346</v>
      </c>
      <c r="J64" s="7" t="str">
        <f t="shared" si="2"/>
        <v>Static</v>
      </c>
      <c r="K64" s="7" t="s">
        <v>347</v>
      </c>
      <c r="L64" s="7" t="str">
        <f t="shared" si="3"/>
        <v>Audio + Visual</v>
      </c>
      <c r="M64" s="7" t="s">
        <v>17</v>
      </c>
      <c r="N64" s="7" t="s">
        <v>350</v>
      </c>
      <c r="O64" s="7" t="str">
        <f t="shared" si="4"/>
        <v>Numbers</v>
      </c>
      <c r="P64" s="7" t="s">
        <v>350</v>
      </c>
      <c r="Q64" s="7" t="str">
        <f t="shared" si="5"/>
        <v>Numbers</v>
      </c>
      <c r="R64" s="4" t="str">
        <f t="shared" si="6"/>
        <v>s2s</v>
      </c>
      <c r="S64" s="30">
        <v>1</v>
      </c>
      <c r="T64" s="4">
        <v>5</v>
      </c>
      <c r="U64" s="7">
        <v>30</v>
      </c>
      <c r="V64" s="6"/>
      <c r="W64" s="6"/>
      <c r="X64" s="6"/>
      <c r="Y64" s="6"/>
      <c r="Z64" s="6"/>
      <c r="AA64" s="6"/>
      <c r="AB64" s="6"/>
    </row>
    <row r="65" spans="1:28" ht="15.75" customHeight="1">
      <c r="A65" s="6" t="str">
        <f t="shared" si="0"/>
        <v>bpop.num.10..100.by.within.rand.s2s.AV.5.mc</v>
      </c>
      <c r="B65" s="4">
        <f t="shared" si="1"/>
        <v>64</v>
      </c>
      <c r="C65" s="6">
        <v>10</v>
      </c>
      <c r="D65" s="6">
        <v>100</v>
      </c>
      <c r="E65" s="6" t="s">
        <v>19</v>
      </c>
      <c r="F65" s="6" t="s">
        <v>11</v>
      </c>
      <c r="G65" s="7" t="s">
        <v>18</v>
      </c>
      <c r="H65" s="7" t="s">
        <v>122</v>
      </c>
      <c r="I65" s="7" t="s">
        <v>346</v>
      </c>
      <c r="J65" s="7" t="str">
        <f t="shared" si="2"/>
        <v>Static</v>
      </c>
      <c r="K65" s="7" t="s">
        <v>347</v>
      </c>
      <c r="L65" s="7" t="str">
        <f t="shared" si="3"/>
        <v>Audio + Visual</v>
      </c>
      <c r="M65" s="7" t="s">
        <v>17</v>
      </c>
      <c r="N65" s="7" t="s">
        <v>350</v>
      </c>
      <c r="O65" s="7" t="str">
        <f t="shared" si="4"/>
        <v>Numbers</v>
      </c>
      <c r="P65" s="7" t="s">
        <v>350</v>
      </c>
      <c r="Q65" s="7" t="str">
        <f t="shared" si="5"/>
        <v>Numbers</v>
      </c>
      <c r="R65" s="4" t="str">
        <f t="shared" si="6"/>
        <v>s2s</v>
      </c>
      <c r="S65" s="30">
        <v>1</v>
      </c>
      <c r="T65" s="4">
        <v>5</v>
      </c>
      <c r="U65" s="7">
        <v>30</v>
      </c>
      <c r="V65" s="6"/>
      <c r="W65" s="6"/>
      <c r="X65" s="6"/>
      <c r="Y65" s="6"/>
      <c r="Z65" s="6"/>
      <c r="AA65" s="6"/>
      <c r="AB65" s="6"/>
    </row>
    <row r="66" spans="1:28" ht="15.75" customHeight="1">
      <c r="A66" s="6" t="str">
        <f t="shared" si="0"/>
        <v>bpop.num.10..100.by.10.rand.s2s.AV.5.rise</v>
      </c>
      <c r="B66" s="4">
        <f t="shared" si="1"/>
        <v>65</v>
      </c>
      <c r="C66" s="6">
        <v>10</v>
      </c>
      <c r="D66" s="6">
        <v>100</v>
      </c>
      <c r="E66" s="6">
        <v>10</v>
      </c>
      <c r="F66" s="6" t="s">
        <v>11</v>
      </c>
      <c r="G66" s="7" t="s">
        <v>18</v>
      </c>
      <c r="H66" s="7" t="s">
        <v>122</v>
      </c>
      <c r="I66" s="7" t="s">
        <v>349</v>
      </c>
      <c r="J66" s="7" t="str">
        <f t="shared" si="2"/>
        <v>Rising</v>
      </c>
      <c r="K66" s="7" t="s">
        <v>347</v>
      </c>
      <c r="L66" s="7" t="str">
        <f t="shared" si="3"/>
        <v>Audio + Visual</v>
      </c>
      <c r="M66" s="7" t="s">
        <v>17</v>
      </c>
      <c r="N66" s="7" t="s">
        <v>350</v>
      </c>
      <c r="O66" s="7" t="str">
        <f t="shared" si="4"/>
        <v>Numbers</v>
      </c>
      <c r="P66" s="7" t="s">
        <v>350</v>
      </c>
      <c r="Q66" s="7" t="str">
        <f t="shared" si="5"/>
        <v>Numbers</v>
      </c>
      <c r="R66" s="4" t="str">
        <f t="shared" si="6"/>
        <v>s2s</v>
      </c>
      <c r="S66" s="30">
        <v>1</v>
      </c>
      <c r="T66" s="4">
        <v>5</v>
      </c>
      <c r="U66" s="7">
        <v>30</v>
      </c>
      <c r="V66" s="6"/>
      <c r="W66" s="6"/>
      <c r="X66" s="6"/>
      <c r="Y66" s="6"/>
      <c r="Z66" s="6"/>
      <c r="AA66" s="6"/>
      <c r="AB66" s="6"/>
    </row>
    <row r="67" spans="1:28" ht="15.75" customHeight="1">
      <c r="A67" s="6" t="str">
        <f t="shared" si="0"/>
        <v>bpop.num.10..100.by.within.rand.s2s.AV.5.rise</v>
      </c>
      <c r="B67" s="4">
        <f t="shared" si="1"/>
        <v>66</v>
      </c>
      <c r="C67" s="6">
        <v>10</v>
      </c>
      <c r="D67" s="6">
        <v>100</v>
      </c>
      <c r="E67" s="6" t="s">
        <v>19</v>
      </c>
      <c r="F67" s="6" t="s">
        <v>11</v>
      </c>
      <c r="G67" s="7" t="s">
        <v>18</v>
      </c>
      <c r="H67" s="7" t="s">
        <v>122</v>
      </c>
      <c r="I67" s="7" t="s">
        <v>349</v>
      </c>
      <c r="J67" s="7" t="str">
        <f t="shared" si="2"/>
        <v>Rising</v>
      </c>
      <c r="K67" s="7" t="s">
        <v>347</v>
      </c>
      <c r="L67" s="7" t="str">
        <f t="shared" si="3"/>
        <v>Audio + Visual</v>
      </c>
      <c r="M67" s="7" t="s">
        <v>17</v>
      </c>
      <c r="N67" s="7" t="s">
        <v>350</v>
      </c>
      <c r="O67" s="7" t="str">
        <f t="shared" si="4"/>
        <v>Numbers</v>
      </c>
      <c r="P67" s="7" t="s">
        <v>350</v>
      </c>
      <c r="Q67" s="7" t="str">
        <f t="shared" si="5"/>
        <v>Numbers</v>
      </c>
      <c r="R67" s="4" t="str">
        <f t="shared" si="6"/>
        <v>s2s</v>
      </c>
      <c r="S67" s="30">
        <v>1</v>
      </c>
      <c r="T67" s="4">
        <v>5</v>
      </c>
      <c r="U67" s="7">
        <v>30</v>
      </c>
      <c r="V67" s="6"/>
      <c r="W67" s="6"/>
      <c r="X67" s="6"/>
      <c r="Y67" s="6"/>
      <c r="Z67" s="6"/>
      <c r="AA67" s="6"/>
      <c r="AB67" s="6"/>
    </row>
    <row r="68" spans="1:28" ht="15.75" customHeight="1">
      <c r="A68" s="6" t="str">
        <f t="shared" si="0"/>
        <v>bpop.num.10..100.by.10.rand.x2s.Ax.5.mc</v>
      </c>
      <c r="B68" s="4">
        <f t="shared" si="1"/>
        <v>67</v>
      </c>
      <c r="C68" s="6">
        <v>10</v>
      </c>
      <c r="D68" s="6">
        <v>100</v>
      </c>
      <c r="E68" s="6">
        <v>10</v>
      </c>
      <c r="F68" s="6" t="s">
        <v>11</v>
      </c>
      <c r="G68" s="7" t="s">
        <v>18</v>
      </c>
      <c r="H68" s="7" t="s">
        <v>122</v>
      </c>
      <c r="I68" s="7" t="s">
        <v>346</v>
      </c>
      <c r="J68" s="7" t="str">
        <f t="shared" si="2"/>
        <v>Static</v>
      </c>
      <c r="K68" s="7" t="s">
        <v>351</v>
      </c>
      <c r="L68" s="7" t="str">
        <f t="shared" si="3"/>
        <v>Audio</v>
      </c>
      <c r="M68" s="7" t="s">
        <v>17</v>
      </c>
      <c r="N68" s="7" t="s">
        <v>352</v>
      </c>
      <c r="O68" s="7" t="str">
        <f t="shared" si="4"/>
        <v>Numbers</v>
      </c>
      <c r="P68" s="7" t="s">
        <v>350</v>
      </c>
      <c r="Q68" s="7" t="str">
        <f t="shared" si="5"/>
        <v>Numbers</v>
      </c>
      <c r="R68" s="4" t="str">
        <f t="shared" si="6"/>
        <v>x2s</v>
      </c>
      <c r="S68" s="30">
        <v>2</v>
      </c>
      <c r="T68" s="4">
        <v>5</v>
      </c>
      <c r="U68" s="7">
        <v>30</v>
      </c>
      <c r="V68" s="6"/>
      <c r="W68" s="6"/>
      <c r="X68" s="6"/>
      <c r="Y68" s="6"/>
      <c r="Z68" s="6"/>
      <c r="AA68" s="6"/>
      <c r="AB68" s="6"/>
    </row>
    <row r="69" spans="1:28" ht="15.75" customHeight="1">
      <c r="A69" s="6" t="str">
        <f t="shared" si="0"/>
        <v>bpop.num.10..100.by.within.rand.x2s.Ax.5.mc</v>
      </c>
      <c r="B69" s="4">
        <f t="shared" si="1"/>
        <v>68</v>
      </c>
      <c r="C69" s="6">
        <v>10</v>
      </c>
      <c r="D69" s="6">
        <v>100</v>
      </c>
      <c r="E69" s="6" t="s">
        <v>19</v>
      </c>
      <c r="F69" s="6" t="s">
        <v>11</v>
      </c>
      <c r="G69" s="7" t="s">
        <v>18</v>
      </c>
      <c r="H69" s="7" t="s">
        <v>122</v>
      </c>
      <c r="I69" s="7" t="s">
        <v>346</v>
      </c>
      <c r="J69" s="7" t="str">
        <f t="shared" si="2"/>
        <v>Static</v>
      </c>
      <c r="K69" s="7" t="s">
        <v>351</v>
      </c>
      <c r="L69" s="7" t="str">
        <f t="shared" si="3"/>
        <v>Audio</v>
      </c>
      <c r="M69" s="7" t="s">
        <v>17</v>
      </c>
      <c r="N69" s="7" t="s">
        <v>352</v>
      </c>
      <c r="O69" s="7" t="str">
        <f t="shared" si="4"/>
        <v>Numbers</v>
      </c>
      <c r="P69" s="7" t="s">
        <v>350</v>
      </c>
      <c r="Q69" s="7" t="str">
        <f t="shared" si="5"/>
        <v>Numbers</v>
      </c>
      <c r="R69" s="4" t="str">
        <f t="shared" si="6"/>
        <v>x2s</v>
      </c>
      <c r="S69" s="30">
        <v>2</v>
      </c>
      <c r="T69" s="4">
        <v>5</v>
      </c>
      <c r="U69" s="7">
        <v>30</v>
      </c>
      <c r="V69" s="6"/>
      <c r="W69" s="6"/>
      <c r="X69" s="6"/>
      <c r="Y69" s="6"/>
      <c r="Z69" s="6"/>
      <c r="AA69" s="6"/>
      <c r="AB69" s="6"/>
    </row>
    <row r="70" spans="1:28" ht="15.75" customHeight="1">
      <c r="A70" s="6" t="str">
        <f t="shared" si="0"/>
        <v>bpop.num.10..100.by.10.rand.x2s.Ax.5.rise</v>
      </c>
      <c r="B70" s="4">
        <f t="shared" si="1"/>
        <v>69</v>
      </c>
      <c r="C70" s="6">
        <v>10</v>
      </c>
      <c r="D70" s="6">
        <v>100</v>
      </c>
      <c r="E70" s="6">
        <v>10</v>
      </c>
      <c r="F70" s="6" t="s">
        <v>11</v>
      </c>
      <c r="G70" s="7" t="s">
        <v>18</v>
      </c>
      <c r="H70" s="7" t="s">
        <v>122</v>
      </c>
      <c r="I70" s="7" t="s">
        <v>349</v>
      </c>
      <c r="J70" s="7" t="str">
        <f t="shared" si="2"/>
        <v>Rising</v>
      </c>
      <c r="K70" s="7" t="s">
        <v>351</v>
      </c>
      <c r="L70" s="7" t="str">
        <f t="shared" si="3"/>
        <v>Audio</v>
      </c>
      <c r="M70" s="7" t="s">
        <v>17</v>
      </c>
      <c r="N70" s="7" t="s">
        <v>352</v>
      </c>
      <c r="O70" s="7" t="str">
        <f t="shared" si="4"/>
        <v>Numbers</v>
      </c>
      <c r="P70" s="7" t="s">
        <v>350</v>
      </c>
      <c r="Q70" s="7" t="str">
        <f t="shared" si="5"/>
        <v>Numbers</v>
      </c>
      <c r="R70" s="4" t="str">
        <f t="shared" si="6"/>
        <v>x2s</v>
      </c>
      <c r="S70" s="30">
        <v>2</v>
      </c>
      <c r="T70" s="4">
        <v>5</v>
      </c>
      <c r="U70" s="7">
        <v>30</v>
      </c>
      <c r="V70" s="6"/>
      <c r="W70" s="6"/>
      <c r="X70" s="6"/>
      <c r="Y70" s="6"/>
      <c r="Z70" s="6"/>
      <c r="AA70" s="6"/>
      <c r="AB70" s="6"/>
    </row>
    <row r="71" spans="1:28" ht="15.75" customHeight="1">
      <c r="A71" s="6" t="str">
        <f t="shared" si="0"/>
        <v>bpop.num.10..100.by.within.rand.x2s.Ax.5.rise</v>
      </c>
      <c r="B71" s="4">
        <f t="shared" si="1"/>
        <v>70</v>
      </c>
      <c r="C71" s="6">
        <v>10</v>
      </c>
      <c r="D71" s="6">
        <v>100</v>
      </c>
      <c r="E71" s="6" t="s">
        <v>19</v>
      </c>
      <c r="F71" s="6" t="s">
        <v>11</v>
      </c>
      <c r="G71" s="7" t="s">
        <v>18</v>
      </c>
      <c r="H71" s="7" t="s">
        <v>122</v>
      </c>
      <c r="I71" s="7" t="s">
        <v>349</v>
      </c>
      <c r="J71" s="7" t="str">
        <f t="shared" si="2"/>
        <v>Rising</v>
      </c>
      <c r="K71" s="7" t="s">
        <v>351</v>
      </c>
      <c r="L71" s="7" t="str">
        <f t="shared" si="3"/>
        <v>Audio</v>
      </c>
      <c r="M71" s="7" t="s">
        <v>17</v>
      </c>
      <c r="N71" s="7" t="s">
        <v>352</v>
      </c>
      <c r="O71" s="7" t="str">
        <f t="shared" si="4"/>
        <v>Numbers</v>
      </c>
      <c r="P71" s="7" t="s">
        <v>350</v>
      </c>
      <c r="Q71" s="7" t="str">
        <f t="shared" si="5"/>
        <v>Numbers</v>
      </c>
      <c r="R71" s="4" t="str">
        <f t="shared" si="6"/>
        <v>x2s</v>
      </c>
      <c r="S71" s="30">
        <v>2</v>
      </c>
      <c r="T71" s="4">
        <v>5</v>
      </c>
      <c r="U71" s="7">
        <v>30</v>
      </c>
      <c r="V71" s="6"/>
      <c r="W71" s="6"/>
      <c r="X71" s="6"/>
      <c r="Y71" s="6"/>
      <c r="Z71" s="6"/>
      <c r="AA71" s="6"/>
      <c r="AB71" s="6"/>
    </row>
    <row r="72" spans="1:28" ht="15.75" customHeight="1">
      <c r="A72" s="6" t="str">
        <f t="shared" si="0"/>
        <v>bpop.num.100..1000.by.100.asc.s2s.AV.5.mc</v>
      </c>
      <c r="B72" s="4">
        <f t="shared" si="1"/>
        <v>71</v>
      </c>
      <c r="C72" s="6">
        <v>100</v>
      </c>
      <c r="D72" s="6">
        <v>1000</v>
      </c>
      <c r="E72" s="6">
        <v>100</v>
      </c>
      <c r="F72" s="6" t="s">
        <v>11</v>
      </c>
      <c r="G72" s="7" t="s">
        <v>20</v>
      </c>
      <c r="H72" s="7" t="s">
        <v>147</v>
      </c>
      <c r="I72" s="7" t="s">
        <v>346</v>
      </c>
      <c r="J72" s="7" t="str">
        <f t="shared" si="2"/>
        <v>Static</v>
      </c>
      <c r="K72" s="7" t="s">
        <v>347</v>
      </c>
      <c r="L72" s="7" t="str">
        <f t="shared" si="3"/>
        <v>Audio + Visual</v>
      </c>
      <c r="M72" s="7" t="s">
        <v>14</v>
      </c>
      <c r="N72" s="7" t="s">
        <v>350</v>
      </c>
      <c r="O72" s="7" t="str">
        <f t="shared" si="4"/>
        <v>Numbers</v>
      </c>
      <c r="P72" s="7" t="s">
        <v>350</v>
      </c>
      <c r="Q72" s="7" t="str">
        <f t="shared" si="5"/>
        <v>Numbers</v>
      </c>
      <c r="R72" s="4" t="str">
        <f t="shared" si="6"/>
        <v>s2s</v>
      </c>
      <c r="S72" s="30">
        <v>1</v>
      </c>
      <c r="T72" s="4">
        <v>5</v>
      </c>
      <c r="U72" s="7">
        <v>10</v>
      </c>
      <c r="V72" s="6"/>
      <c r="W72" s="6"/>
      <c r="X72" s="6"/>
      <c r="Y72" s="6"/>
      <c r="Z72" s="6"/>
      <c r="AA72" s="6"/>
      <c r="AB72" s="6"/>
    </row>
    <row r="73" spans="1:28" ht="15.75" customHeight="1">
      <c r="A73" s="6" t="str">
        <f t="shared" si="0"/>
        <v>bpop.num.100..1000.by.within.asc.s2s.AV.5.mc</v>
      </c>
      <c r="B73" s="4">
        <f t="shared" si="1"/>
        <v>72</v>
      </c>
      <c r="C73" s="6">
        <v>100</v>
      </c>
      <c r="D73" s="6">
        <v>1000</v>
      </c>
      <c r="E73" s="6" t="s">
        <v>19</v>
      </c>
      <c r="F73" s="6" t="s">
        <v>11</v>
      </c>
      <c r="G73" s="7" t="s">
        <v>20</v>
      </c>
      <c r="H73" s="7" t="s">
        <v>147</v>
      </c>
      <c r="I73" s="7" t="s">
        <v>346</v>
      </c>
      <c r="J73" s="7" t="str">
        <f t="shared" si="2"/>
        <v>Static</v>
      </c>
      <c r="K73" s="7" t="s">
        <v>347</v>
      </c>
      <c r="L73" s="7" t="str">
        <f t="shared" si="3"/>
        <v>Audio + Visual</v>
      </c>
      <c r="M73" s="7" t="s">
        <v>14</v>
      </c>
      <c r="N73" s="7" t="s">
        <v>350</v>
      </c>
      <c r="O73" s="7" t="str">
        <f t="shared" si="4"/>
        <v>Numbers</v>
      </c>
      <c r="P73" s="7" t="s">
        <v>350</v>
      </c>
      <c r="Q73" s="7" t="str">
        <f t="shared" si="5"/>
        <v>Numbers</v>
      </c>
      <c r="R73" s="4" t="str">
        <f t="shared" si="6"/>
        <v>s2s</v>
      </c>
      <c r="S73" s="30">
        <v>1</v>
      </c>
      <c r="T73" s="4">
        <v>5</v>
      </c>
      <c r="U73" s="7">
        <v>10</v>
      </c>
      <c r="V73" s="6"/>
      <c r="W73" s="6"/>
      <c r="X73" s="6"/>
      <c r="Y73" s="6"/>
      <c r="Z73" s="6"/>
      <c r="AA73" s="6"/>
      <c r="AB73" s="6"/>
    </row>
    <row r="74" spans="1:28" ht="15.75" customHeight="1">
      <c r="A74" s="6" t="str">
        <f t="shared" si="0"/>
        <v>bpop.num.100..1000.by.100.asc.s2s.AV.5.rise</v>
      </c>
      <c r="B74" s="4">
        <f t="shared" si="1"/>
        <v>73</v>
      </c>
      <c r="C74" s="6">
        <v>100</v>
      </c>
      <c r="D74" s="6">
        <v>1000</v>
      </c>
      <c r="E74" s="6">
        <v>100</v>
      </c>
      <c r="F74" s="6" t="s">
        <v>11</v>
      </c>
      <c r="G74" s="7" t="s">
        <v>20</v>
      </c>
      <c r="H74" s="7" t="s">
        <v>147</v>
      </c>
      <c r="I74" s="7" t="s">
        <v>349</v>
      </c>
      <c r="J74" s="7" t="str">
        <f t="shared" si="2"/>
        <v>Rising</v>
      </c>
      <c r="K74" s="7" t="s">
        <v>347</v>
      </c>
      <c r="L74" s="7" t="str">
        <f t="shared" si="3"/>
        <v>Audio + Visual</v>
      </c>
      <c r="M74" s="7" t="s">
        <v>14</v>
      </c>
      <c r="N74" s="7" t="s">
        <v>350</v>
      </c>
      <c r="O74" s="7" t="str">
        <f t="shared" si="4"/>
        <v>Numbers</v>
      </c>
      <c r="P74" s="7" t="s">
        <v>350</v>
      </c>
      <c r="Q74" s="7" t="str">
        <f t="shared" si="5"/>
        <v>Numbers</v>
      </c>
      <c r="R74" s="4" t="str">
        <f t="shared" si="6"/>
        <v>s2s</v>
      </c>
      <c r="S74" s="30">
        <v>1</v>
      </c>
      <c r="T74" s="4">
        <v>5</v>
      </c>
      <c r="U74" s="7">
        <v>10</v>
      </c>
      <c r="V74" s="6"/>
      <c r="W74" s="6"/>
      <c r="X74" s="6"/>
      <c r="Y74" s="6"/>
      <c r="Z74" s="6"/>
      <c r="AA74" s="6"/>
      <c r="AB74" s="6"/>
    </row>
    <row r="75" spans="1:28" ht="15.75" customHeight="1">
      <c r="A75" s="6" t="str">
        <f t="shared" si="0"/>
        <v>bpop.num.100..1000.by.within.asc.s2s.AV.5.rise</v>
      </c>
      <c r="B75" s="4">
        <f t="shared" si="1"/>
        <v>74</v>
      </c>
      <c r="C75" s="6">
        <v>100</v>
      </c>
      <c r="D75" s="6">
        <v>1000</v>
      </c>
      <c r="E75" s="6" t="s">
        <v>19</v>
      </c>
      <c r="F75" s="6" t="s">
        <v>11</v>
      </c>
      <c r="G75" s="7" t="s">
        <v>20</v>
      </c>
      <c r="H75" s="7" t="s">
        <v>147</v>
      </c>
      <c r="I75" s="7" t="s">
        <v>349</v>
      </c>
      <c r="J75" s="7" t="str">
        <f t="shared" si="2"/>
        <v>Rising</v>
      </c>
      <c r="K75" s="7" t="s">
        <v>347</v>
      </c>
      <c r="L75" s="7" t="str">
        <f t="shared" si="3"/>
        <v>Audio + Visual</v>
      </c>
      <c r="M75" s="7" t="s">
        <v>14</v>
      </c>
      <c r="N75" s="7" t="s">
        <v>350</v>
      </c>
      <c r="O75" s="7" t="str">
        <f t="shared" si="4"/>
        <v>Numbers</v>
      </c>
      <c r="P75" s="7" t="s">
        <v>350</v>
      </c>
      <c r="Q75" s="7" t="str">
        <f t="shared" si="5"/>
        <v>Numbers</v>
      </c>
      <c r="R75" s="4" t="str">
        <f t="shared" si="6"/>
        <v>s2s</v>
      </c>
      <c r="S75" s="30">
        <v>1</v>
      </c>
      <c r="T75" s="4">
        <v>5</v>
      </c>
      <c r="U75" s="7">
        <v>30</v>
      </c>
      <c r="V75" s="6"/>
      <c r="W75" s="6"/>
      <c r="X75" s="6"/>
      <c r="Y75" s="6"/>
      <c r="Z75" s="6"/>
      <c r="AA75" s="6"/>
      <c r="AB75" s="6"/>
    </row>
    <row r="76" spans="1:28" ht="15.75" customHeight="1">
      <c r="A76" s="6" t="str">
        <f t="shared" si="0"/>
        <v>bpop.num.100..1000.by.100.asc.x2s.Ax.5.mc</v>
      </c>
      <c r="B76" s="4">
        <f t="shared" si="1"/>
        <v>75</v>
      </c>
      <c r="C76" s="6">
        <v>100</v>
      </c>
      <c r="D76" s="6">
        <v>1000</v>
      </c>
      <c r="E76" s="6">
        <v>100</v>
      </c>
      <c r="F76" s="6" t="s">
        <v>11</v>
      </c>
      <c r="G76" s="7" t="s">
        <v>20</v>
      </c>
      <c r="H76" s="7" t="s">
        <v>147</v>
      </c>
      <c r="I76" s="7" t="s">
        <v>346</v>
      </c>
      <c r="J76" s="7" t="str">
        <f t="shared" si="2"/>
        <v>Static</v>
      </c>
      <c r="K76" s="7" t="s">
        <v>351</v>
      </c>
      <c r="L76" s="7" t="str">
        <f t="shared" si="3"/>
        <v>Audio</v>
      </c>
      <c r="M76" s="7" t="s">
        <v>14</v>
      </c>
      <c r="N76" s="7" t="s">
        <v>352</v>
      </c>
      <c r="O76" s="7" t="str">
        <f t="shared" si="4"/>
        <v>Numbers</v>
      </c>
      <c r="P76" s="7" t="s">
        <v>350</v>
      </c>
      <c r="Q76" s="7" t="str">
        <f t="shared" si="5"/>
        <v>Numbers</v>
      </c>
      <c r="R76" s="4" t="str">
        <f t="shared" si="6"/>
        <v>x2s</v>
      </c>
      <c r="S76" s="30">
        <v>2</v>
      </c>
      <c r="T76" s="4">
        <v>5</v>
      </c>
      <c r="U76" s="7">
        <v>10</v>
      </c>
      <c r="V76" s="6"/>
      <c r="W76" s="6"/>
      <c r="X76" s="6"/>
      <c r="Y76" s="6"/>
      <c r="Z76" s="6"/>
      <c r="AA76" s="6"/>
      <c r="AB76" s="6"/>
    </row>
    <row r="77" spans="1:28" ht="15.75" customHeight="1">
      <c r="A77" s="6" t="str">
        <f t="shared" si="0"/>
        <v>bpop.num.100..1000.by.within.asc.x2s.Ax.5.mc</v>
      </c>
      <c r="B77" s="4">
        <f t="shared" si="1"/>
        <v>76</v>
      </c>
      <c r="C77" s="6">
        <v>100</v>
      </c>
      <c r="D77" s="6">
        <v>1000</v>
      </c>
      <c r="E77" s="6" t="s">
        <v>19</v>
      </c>
      <c r="F77" s="6" t="s">
        <v>11</v>
      </c>
      <c r="G77" s="7" t="s">
        <v>20</v>
      </c>
      <c r="H77" s="7" t="s">
        <v>147</v>
      </c>
      <c r="I77" s="7" t="s">
        <v>346</v>
      </c>
      <c r="J77" s="7" t="str">
        <f t="shared" si="2"/>
        <v>Static</v>
      </c>
      <c r="K77" s="7" t="s">
        <v>351</v>
      </c>
      <c r="L77" s="7" t="str">
        <f t="shared" si="3"/>
        <v>Audio</v>
      </c>
      <c r="M77" s="7" t="s">
        <v>14</v>
      </c>
      <c r="N77" s="7" t="s">
        <v>352</v>
      </c>
      <c r="O77" s="7" t="str">
        <f t="shared" si="4"/>
        <v>Numbers</v>
      </c>
      <c r="P77" s="7" t="s">
        <v>350</v>
      </c>
      <c r="Q77" s="7" t="str">
        <f t="shared" si="5"/>
        <v>Numbers</v>
      </c>
      <c r="R77" s="4" t="str">
        <f t="shared" si="6"/>
        <v>x2s</v>
      </c>
      <c r="S77" s="30">
        <v>2</v>
      </c>
      <c r="T77" s="4">
        <v>5</v>
      </c>
      <c r="U77" s="7">
        <v>30</v>
      </c>
      <c r="V77" s="6"/>
      <c r="W77" s="6"/>
      <c r="X77" s="6"/>
      <c r="Y77" s="6"/>
      <c r="Z77" s="6"/>
      <c r="AA77" s="6"/>
      <c r="AB77" s="6"/>
    </row>
    <row r="78" spans="1:28" ht="15.75" customHeight="1">
      <c r="A78" s="6" t="str">
        <f t="shared" si="0"/>
        <v>bpop.num.100..1000.by.100.asc.x2s.Ax.5.rise</v>
      </c>
      <c r="B78" s="4">
        <f t="shared" si="1"/>
        <v>77</v>
      </c>
      <c r="C78" s="6">
        <v>100</v>
      </c>
      <c r="D78" s="6">
        <v>1000</v>
      </c>
      <c r="E78" s="6">
        <v>100</v>
      </c>
      <c r="F78" s="6" t="s">
        <v>11</v>
      </c>
      <c r="G78" s="7" t="s">
        <v>20</v>
      </c>
      <c r="H78" s="7" t="s">
        <v>147</v>
      </c>
      <c r="I78" s="7" t="s">
        <v>349</v>
      </c>
      <c r="J78" s="7" t="str">
        <f t="shared" si="2"/>
        <v>Rising</v>
      </c>
      <c r="K78" s="7" t="s">
        <v>351</v>
      </c>
      <c r="L78" s="7" t="str">
        <f t="shared" si="3"/>
        <v>Audio</v>
      </c>
      <c r="M78" s="7" t="s">
        <v>14</v>
      </c>
      <c r="N78" s="7" t="s">
        <v>352</v>
      </c>
      <c r="O78" s="7" t="str">
        <f t="shared" si="4"/>
        <v>Numbers</v>
      </c>
      <c r="P78" s="7" t="s">
        <v>350</v>
      </c>
      <c r="Q78" s="7" t="str">
        <f t="shared" si="5"/>
        <v>Numbers</v>
      </c>
      <c r="R78" s="4" t="str">
        <f t="shared" si="6"/>
        <v>x2s</v>
      </c>
      <c r="S78" s="30">
        <v>2</v>
      </c>
      <c r="T78" s="4">
        <v>5</v>
      </c>
      <c r="U78" s="7">
        <v>10</v>
      </c>
      <c r="V78" s="6"/>
      <c r="W78" s="6"/>
      <c r="X78" s="6"/>
      <c r="Y78" s="6"/>
      <c r="Z78" s="6"/>
      <c r="AA78" s="6"/>
      <c r="AB78" s="6"/>
    </row>
    <row r="79" spans="1:28" ht="15.75" customHeight="1">
      <c r="A79" s="6" t="str">
        <f t="shared" si="0"/>
        <v>bpop.num.100..1000.by.within.asc.x2s.Ax.5.rise</v>
      </c>
      <c r="B79" s="4">
        <f t="shared" si="1"/>
        <v>78</v>
      </c>
      <c r="C79" s="6">
        <v>100</v>
      </c>
      <c r="D79" s="6">
        <v>1000</v>
      </c>
      <c r="E79" s="6" t="s">
        <v>19</v>
      </c>
      <c r="F79" s="6" t="s">
        <v>11</v>
      </c>
      <c r="G79" s="7" t="s">
        <v>20</v>
      </c>
      <c r="H79" s="7" t="s">
        <v>147</v>
      </c>
      <c r="I79" s="7" t="s">
        <v>349</v>
      </c>
      <c r="J79" s="7" t="str">
        <f t="shared" si="2"/>
        <v>Rising</v>
      </c>
      <c r="K79" s="7" t="s">
        <v>351</v>
      </c>
      <c r="L79" s="7" t="str">
        <f t="shared" si="3"/>
        <v>Audio</v>
      </c>
      <c r="M79" s="7" t="s">
        <v>14</v>
      </c>
      <c r="N79" s="7" t="s">
        <v>352</v>
      </c>
      <c r="O79" s="7" t="str">
        <f t="shared" si="4"/>
        <v>Numbers</v>
      </c>
      <c r="P79" s="7" t="s">
        <v>350</v>
      </c>
      <c r="Q79" s="7" t="str">
        <f t="shared" si="5"/>
        <v>Numbers</v>
      </c>
      <c r="R79" s="4" t="str">
        <f t="shared" si="6"/>
        <v>x2s</v>
      </c>
      <c r="S79" s="30">
        <v>2</v>
      </c>
      <c r="T79" s="4">
        <v>5</v>
      </c>
      <c r="U79" s="7">
        <v>30</v>
      </c>
      <c r="V79" s="6"/>
      <c r="W79" s="6"/>
      <c r="X79" s="6"/>
      <c r="Y79" s="6"/>
      <c r="Z79" s="6"/>
      <c r="AA79" s="6"/>
      <c r="AB79" s="6"/>
    </row>
    <row r="80" spans="1:28" ht="15.75" customHeight="1">
      <c r="A80" s="6" t="str">
        <f t="shared" si="0"/>
        <v>bpop.num.100..1000.by.100.dn.s2s.AV.5.mc</v>
      </c>
      <c r="B80" s="4">
        <f t="shared" si="1"/>
        <v>79</v>
      </c>
      <c r="C80" s="6">
        <v>100</v>
      </c>
      <c r="D80" s="6">
        <v>1000</v>
      </c>
      <c r="E80" s="6">
        <v>100</v>
      </c>
      <c r="F80" s="6" t="s">
        <v>11</v>
      </c>
      <c r="G80" s="7" t="s">
        <v>20</v>
      </c>
      <c r="H80" s="7" t="s">
        <v>147</v>
      </c>
      <c r="I80" s="7" t="s">
        <v>346</v>
      </c>
      <c r="J80" s="7" t="str">
        <f t="shared" si="2"/>
        <v>Static</v>
      </c>
      <c r="K80" s="7" t="s">
        <v>347</v>
      </c>
      <c r="L80" s="7" t="str">
        <f t="shared" si="3"/>
        <v>Audio + Visual</v>
      </c>
      <c r="M80" s="7" t="s">
        <v>353</v>
      </c>
      <c r="N80" s="7" t="s">
        <v>350</v>
      </c>
      <c r="O80" s="7" t="str">
        <f t="shared" si="4"/>
        <v>Numbers</v>
      </c>
      <c r="P80" s="7" t="s">
        <v>350</v>
      </c>
      <c r="Q80" s="7" t="str">
        <f t="shared" si="5"/>
        <v>Numbers</v>
      </c>
      <c r="R80" s="4" t="str">
        <f t="shared" si="6"/>
        <v>s2s</v>
      </c>
      <c r="S80" s="30">
        <v>1</v>
      </c>
      <c r="T80" s="4">
        <v>5</v>
      </c>
      <c r="U80" s="7">
        <v>10</v>
      </c>
      <c r="V80" s="6"/>
      <c r="W80" s="6"/>
      <c r="X80" s="6"/>
      <c r="Y80" s="6"/>
      <c r="Z80" s="6"/>
      <c r="AA80" s="6"/>
      <c r="AB80" s="6"/>
    </row>
    <row r="81" spans="1:28" ht="15.75" customHeight="1">
      <c r="A81" s="6" t="str">
        <f t="shared" si="0"/>
        <v>bpop.num.100..1000.by.within.dn.s2s.AV.5.mc</v>
      </c>
      <c r="B81" s="4">
        <f t="shared" si="1"/>
        <v>80</v>
      </c>
      <c r="C81" s="6">
        <v>100</v>
      </c>
      <c r="D81" s="6">
        <v>1000</v>
      </c>
      <c r="E81" s="6" t="s">
        <v>19</v>
      </c>
      <c r="F81" s="6" t="s">
        <v>11</v>
      </c>
      <c r="G81" s="7" t="s">
        <v>20</v>
      </c>
      <c r="H81" s="7" t="s">
        <v>147</v>
      </c>
      <c r="I81" s="7" t="s">
        <v>346</v>
      </c>
      <c r="J81" s="7" t="str">
        <f t="shared" si="2"/>
        <v>Static</v>
      </c>
      <c r="K81" s="7" t="s">
        <v>347</v>
      </c>
      <c r="L81" s="7" t="str">
        <f t="shared" si="3"/>
        <v>Audio + Visual</v>
      </c>
      <c r="M81" s="7" t="s">
        <v>353</v>
      </c>
      <c r="N81" s="7" t="s">
        <v>350</v>
      </c>
      <c r="O81" s="7" t="str">
        <f t="shared" si="4"/>
        <v>Numbers</v>
      </c>
      <c r="P81" s="7" t="s">
        <v>350</v>
      </c>
      <c r="Q81" s="7" t="str">
        <f t="shared" si="5"/>
        <v>Numbers</v>
      </c>
      <c r="R81" s="4" t="str">
        <f t="shared" si="6"/>
        <v>s2s</v>
      </c>
      <c r="S81" s="30">
        <v>1</v>
      </c>
      <c r="T81" s="4">
        <v>5</v>
      </c>
      <c r="U81" s="7">
        <v>30</v>
      </c>
      <c r="V81" s="6"/>
      <c r="W81" s="6"/>
      <c r="X81" s="6"/>
      <c r="Y81" s="6"/>
      <c r="Z81" s="6"/>
      <c r="AA81" s="6"/>
      <c r="AB81" s="6"/>
    </row>
    <row r="82" spans="1:28" ht="15.75" customHeight="1">
      <c r="A82" s="6" t="str">
        <f t="shared" si="0"/>
        <v>bpop.num.100..1000.by.100.dn.s2s.AV.5.rise</v>
      </c>
      <c r="B82" s="4">
        <f t="shared" si="1"/>
        <v>81</v>
      </c>
      <c r="C82" s="6">
        <v>100</v>
      </c>
      <c r="D82" s="6">
        <v>1000</v>
      </c>
      <c r="E82" s="6">
        <v>100</v>
      </c>
      <c r="F82" s="6" t="s">
        <v>11</v>
      </c>
      <c r="G82" s="7" t="s">
        <v>20</v>
      </c>
      <c r="H82" s="7" t="s">
        <v>147</v>
      </c>
      <c r="I82" s="7" t="s">
        <v>349</v>
      </c>
      <c r="J82" s="7" t="str">
        <f t="shared" si="2"/>
        <v>Rising</v>
      </c>
      <c r="K82" s="7" t="s">
        <v>347</v>
      </c>
      <c r="L82" s="7" t="str">
        <f t="shared" si="3"/>
        <v>Audio + Visual</v>
      </c>
      <c r="M82" s="7" t="s">
        <v>353</v>
      </c>
      <c r="N82" s="7" t="s">
        <v>350</v>
      </c>
      <c r="O82" s="7" t="str">
        <f t="shared" si="4"/>
        <v>Numbers</v>
      </c>
      <c r="P82" s="7" t="s">
        <v>350</v>
      </c>
      <c r="Q82" s="7" t="str">
        <f t="shared" si="5"/>
        <v>Numbers</v>
      </c>
      <c r="R82" s="4" t="str">
        <f t="shared" si="6"/>
        <v>s2s</v>
      </c>
      <c r="S82" s="30">
        <v>1</v>
      </c>
      <c r="T82" s="4">
        <v>5</v>
      </c>
      <c r="U82" s="7">
        <v>10</v>
      </c>
      <c r="V82" s="6"/>
      <c r="W82" s="6"/>
      <c r="X82" s="6"/>
      <c r="Y82" s="6"/>
      <c r="Z82" s="6"/>
      <c r="AA82" s="6"/>
      <c r="AB82" s="6"/>
    </row>
    <row r="83" spans="1:28" ht="15.75" customHeight="1">
      <c r="A83" s="6" t="str">
        <f t="shared" si="0"/>
        <v>bpop.num.100..1000.by.within.dn.s2s.AV.5.rise</v>
      </c>
      <c r="B83" s="4">
        <f t="shared" si="1"/>
        <v>82</v>
      </c>
      <c r="C83" s="6">
        <v>100</v>
      </c>
      <c r="D83" s="6">
        <v>1000</v>
      </c>
      <c r="E83" s="6" t="s">
        <v>19</v>
      </c>
      <c r="F83" s="6" t="s">
        <v>11</v>
      </c>
      <c r="G83" s="7" t="s">
        <v>20</v>
      </c>
      <c r="H83" s="7" t="s">
        <v>147</v>
      </c>
      <c r="I83" s="7" t="s">
        <v>349</v>
      </c>
      <c r="J83" s="7" t="str">
        <f t="shared" si="2"/>
        <v>Rising</v>
      </c>
      <c r="K83" s="7" t="s">
        <v>347</v>
      </c>
      <c r="L83" s="7" t="str">
        <f t="shared" si="3"/>
        <v>Audio + Visual</v>
      </c>
      <c r="M83" s="7" t="s">
        <v>353</v>
      </c>
      <c r="N83" s="7" t="s">
        <v>350</v>
      </c>
      <c r="O83" s="7" t="str">
        <f t="shared" si="4"/>
        <v>Numbers</v>
      </c>
      <c r="P83" s="7" t="s">
        <v>350</v>
      </c>
      <c r="Q83" s="7" t="str">
        <f t="shared" si="5"/>
        <v>Numbers</v>
      </c>
      <c r="R83" s="4" t="str">
        <f t="shared" si="6"/>
        <v>s2s</v>
      </c>
      <c r="S83" s="30">
        <v>1</v>
      </c>
      <c r="T83" s="4">
        <v>5</v>
      </c>
      <c r="U83" s="7">
        <v>30</v>
      </c>
      <c r="V83" s="6"/>
      <c r="W83" s="6"/>
      <c r="X83" s="6"/>
      <c r="Y83" s="6"/>
      <c r="Z83" s="6"/>
      <c r="AA83" s="6"/>
      <c r="AB83" s="6"/>
    </row>
    <row r="84" spans="1:28" ht="15.75" customHeight="1">
      <c r="A84" s="6" t="str">
        <f t="shared" si="0"/>
        <v>bpop.num.100..1000.by.100.dn.x2s.Ax.5.mc</v>
      </c>
      <c r="B84" s="4">
        <f t="shared" si="1"/>
        <v>83</v>
      </c>
      <c r="C84" s="6">
        <v>100</v>
      </c>
      <c r="D84" s="6">
        <v>1000</v>
      </c>
      <c r="E84" s="6">
        <v>100</v>
      </c>
      <c r="F84" s="6" t="s">
        <v>11</v>
      </c>
      <c r="G84" s="7" t="s">
        <v>20</v>
      </c>
      <c r="H84" s="7" t="s">
        <v>147</v>
      </c>
      <c r="I84" s="7" t="s">
        <v>346</v>
      </c>
      <c r="J84" s="7" t="str">
        <f t="shared" si="2"/>
        <v>Static</v>
      </c>
      <c r="K84" s="7" t="s">
        <v>351</v>
      </c>
      <c r="L84" s="7" t="str">
        <f t="shared" si="3"/>
        <v>Audio</v>
      </c>
      <c r="M84" s="7" t="s">
        <v>353</v>
      </c>
      <c r="N84" s="7" t="s">
        <v>352</v>
      </c>
      <c r="O84" s="7" t="str">
        <f t="shared" si="4"/>
        <v>Numbers</v>
      </c>
      <c r="P84" s="7" t="s">
        <v>350</v>
      </c>
      <c r="Q84" s="7" t="str">
        <f t="shared" si="5"/>
        <v>Numbers</v>
      </c>
      <c r="R84" s="4" t="str">
        <f t="shared" si="6"/>
        <v>x2s</v>
      </c>
      <c r="S84" s="30">
        <v>2</v>
      </c>
      <c r="T84" s="4">
        <v>5</v>
      </c>
      <c r="U84" s="7">
        <v>10</v>
      </c>
      <c r="V84" s="6"/>
      <c r="W84" s="6"/>
      <c r="X84" s="6"/>
      <c r="Y84" s="6"/>
      <c r="Z84" s="6"/>
      <c r="AA84" s="6"/>
      <c r="AB84" s="6"/>
    </row>
    <row r="85" spans="1:28" ht="15.75" customHeight="1">
      <c r="A85" s="6" t="str">
        <f t="shared" si="0"/>
        <v>bpop.num.100..1000.by.within.dn.x2s.Ax.5.mc</v>
      </c>
      <c r="B85" s="4">
        <f t="shared" si="1"/>
        <v>84</v>
      </c>
      <c r="C85" s="6">
        <v>100</v>
      </c>
      <c r="D85" s="6">
        <v>1000</v>
      </c>
      <c r="E85" s="6" t="s">
        <v>19</v>
      </c>
      <c r="F85" s="6" t="s">
        <v>11</v>
      </c>
      <c r="G85" s="7" t="s">
        <v>20</v>
      </c>
      <c r="H85" s="7" t="s">
        <v>147</v>
      </c>
      <c r="I85" s="7" t="s">
        <v>346</v>
      </c>
      <c r="J85" s="7" t="str">
        <f t="shared" si="2"/>
        <v>Static</v>
      </c>
      <c r="K85" s="7" t="s">
        <v>351</v>
      </c>
      <c r="L85" s="7" t="str">
        <f t="shared" si="3"/>
        <v>Audio</v>
      </c>
      <c r="M85" s="7" t="s">
        <v>353</v>
      </c>
      <c r="N85" s="7" t="s">
        <v>352</v>
      </c>
      <c r="O85" s="7" t="str">
        <f t="shared" si="4"/>
        <v>Numbers</v>
      </c>
      <c r="P85" s="7" t="s">
        <v>350</v>
      </c>
      <c r="Q85" s="7" t="str">
        <f t="shared" si="5"/>
        <v>Numbers</v>
      </c>
      <c r="R85" s="4" t="str">
        <f t="shared" si="6"/>
        <v>x2s</v>
      </c>
      <c r="S85" s="30">
        <v>2</v>
      </c>
      <c r="T85" s="4">
        <v>5</v>
      </c>
      <c r="U85" s="7">
        <v>30</v>
      </c>
      <c r="V85" s="6"/>
      <c r="W85" s="6"/>
      <c r="X85" s="6"/>
      <c r="Y85" s="6"/>
      <c r="Z85" s="6"/>
      <c r="AA85" s="6"/>
      <c r="AB85" s="6"/>
    </row>
    <row r="86" spans="1:28" ht="15.75" customHeight="1">
      <c r="A86" s="6" t="str">
        <f t="shared" si="0"/>
        <v>bpop.num.100..1000.by.100.dn.x2s.Ax.5.rise</v>
      </c>
      <c r="B86" s="4">
        <f t="shared" si="1"/>
        <v>85</v>
      </c>
      <c r="C86" s="6">
        <v>100</v>
      </c>
      <c r="D86" s="6">
        <v>1000</v>
      </c>
      <c r="E86" s="6">
        <v>100</v>
      </c>
      <c r="F86" s="6" t="s">
        <v>11</v>
      </c>
      <c r="G86" s="7" t="s">
        <v>20</v>
      </c>
      <c r="H86" s="7" t="s">
        <v>147</v>
      </c>
      <c r="I86" s="7" t="s">
        <v>349</v>
      </c>
      <c r="J86" s="7" t="str">
        <f t="shared" si="2"/>
        <v>Rising</v>
      </c>
      <c r="K86" s="7" t="s">
        <v>351</v>
      </c>
      <c r="L86" s="7" t="str">
        <f t="shared" si="3"/>
        <v>Audio</v>
      </c>
      <c r="M86" s="7" t="s">
        <v>353</v>
      </c>
      <c r="N86" s="7" t="s">
        <v>352</v>
      </c>
      <c r="O86" s="7" t="str">
        <f t="shared" si="4"/>
        <v>Numbers</v>
      </c>
      <c r="P86" s="7" t="s">
        <v>350</v>
      </c>
      <c r="Q86" s="7" t="str">
        <f t="shared" si="5"/>
        <v>Numbers</v>
      </c>
      <c r="R86" s="4" t="str">
        <f t="shared" si="6"/>
        <v>x2s</v>
      </c>
      <c r="S86" s="30">
        <v>2</v>
      </c>
      <c r="T86" s="4">
        <v>5</v>
      </c>
      <c r="U86" s="7">
        <v>10</v>
      </c>
      <c r="V86" s="6"/>
      <c r="W86" s="6"/>
      <c r="X86" s="6"/>
      <c r="Y86" s="6"/>
      <c r="Z86" s="6"/>
      <c r="AA86" s="6"/>
      <c r="AB86" s="6"/>
    </row>
    <row r="87" spans="1:28" ht="15.75" customHeight="1">
      <c r="A87" s="6" t="str">
        <f t="shared" si="0"/>
        <v>bpop.num.100..1000.by.within.dn.x2s.Ax.5.rise</v>
      </c>
      <c r="B87" s="4">
        <f t="shared" si="1"/>
        <v>86</v>
      </c>
      <c r="C87" s="6">
        <v>100</v>
      </c>
      <c r="D87" s="6">
        <v>1000</v>
      </c>
      <c r="E87" s="6" t="s">
        <v>19</v>
      </c>
      <c r="F87" s="6" t="s">
        <v>11</v>
      </c>
      <c r="G87" s="7" t="s">
        <v>20</v>
      </c>
      <c r="H87" s="7" t="s">
        <v>147</v>
      </c>
      <c r="I87" s="7" t="s">
        <v>349</v>
      </c>
      <c r="J87" s="7" t="str">
        <f t="shared" si="2"/>
        <v>Rising</v>
      </c>
      <c r="K87" s="7" t="s">
        <v>351</v>
      </c>
      <c r="L87" s="7" t="str">
        <f t="shared" si="3"/>
        <v>Audio</v>
      </c>
      <c r="M87" s="7" t="s">
        <v>353</v>
      </c>
      <c r="N87" s="7" t="s">
        <v>352</v>
      </c>
      <c r="O87" s="7" t="str">
        <f t="shared" si="4"/>
        <v>Numbers</v>
      </c>
      <c r="P87" s="7" t="s">
        <v>350</v>
      </c>
      <c r="Q87" s="7" t="str">
        <f t="shared" si="5"/>
        <v>Numbers</v>
      </c>
      <c r="R87" s="4" t="str">
        <f t="shared" si="6"/>
        <v>x2s</v>
      </c>
      <c r="S87" s="30">
        <v>2</v>
      </c>
      <c r="T87" s="4">
        <v>5</v>
      </c>
      <c r="U87" s="7">
        <v>30</v>
      </c>
      <c r="V87" s="6"/>
      <c r="W87" s="6"/>
      <c r="X87" s="6"/>
      <c r="Y87" s="6"/>
      <c r="Z87" s="6"/>
      <c r="AA87" s="6"/>
      <c r="AB87" s="6"/>
    </row>
    <row r="88" spans="1:28" ht="15.75" customHeight="1">
      <c r="A88" s="6" t="str">
        <f t="shared" si="0"/>
        <v>bpop.num.100..1000.by.100.rand.s2s.AV.5.mc</v>
      </c>
      <c r="B88" s="4">
        <f t="shared" si="1"/>
        <v>87</v>
      </c>
      <c r="C88" s="6">
        <v>100</v>
      </c>
      <c r="D88" s="6">
        <v>1000</v>
      </c>
      <c r="E88" s="6">
        <v>100</v>
      </c>
      <c r="F88" s="6" t="s">
        <v>11</v>
      </c>
      <c r="G88" s="7" t="s">
        <v>20</v>
      </c>
      <c r="H88" s="7" t="s">
        <v>147</v>
      </c>
      <c r="I88" s="7" t="s">
        <v>346</v>
      </c>
      <c r="J88" s="7" t="str">
        <f t="shared" si="2"/>
        <v>Static</v>
      </c>
      <c r="K88" s="7" t="s">
        <v>347</v>
      </c>
      <c r="L88" s="7" t="str">
        <f t="shared" si="3"/>
        <v>Audio + Visual</v>
      </c>
      <c r="M88" s="7" t="s">
        <v>17</v>
      </c>
      <c r="N88" s="7" t="s">
        <v>350</v>
      </c>
      <c r="O88" s="7" t="str">
        <f t="shared" si="4"/>
        <v>Numbers</v>
      </c>
      <c r="P88" s="7" t="s">
        <v>350</v>
      </c>
      <c r="Q88" s="7" t="str">
        <f t="shared" si="5"/>
        <v>Numbers</v>
      </c>
      <c r="R88" s="4" t="str">
        <f t="shared" si="6"/>
        <v>s2s</v>
      </c>
      <c r="S88" s="30">
        <v>1</v>
      </c>
      <c r="T88" s="4">
        <v>5</v>
      </c>
      <c r="U88" s="7">
        <v>30</v>
      </c>
      <c r="V88" s="6"/>
      <c r="W88" s="6"/>
      <c r="X88" s="6"/>
      <c r="Y88" s="6"/>
      <c r="Z88" s="6"/>
      <c r="AA88" s="6"/>
      <c r="AB88" s="6"/>
    </row>
    <row r="89" spans="1:28" ht="15.75" customHeight="1">
      <c r="A89" s="6" t="str">
        <f t="shared" si="0"/>
        <v>bpop.num.100..1000.by.within.rand.s2s.AV.5.mc</v>
      </c>
      <c r="B89" s="4">
        <f t="shared" si="1"/>
        <v>88</v>
      </c>
      <c r="C89" s="6">
        <v>100</v>
      </c>
      <c r="D89" s="6">
        <v>1000</v>
      </c>
      <c r="E89" s="6" t="s">
        <v>19</v>
      </c>
      <c r="F89" s="6" t="s">
        <v>11</v>
      </c>
      <c r="G89" s="7" t="s">
        <v>20</v>
      </c>
      <c r="H89" s="7" t="s">
        <v>147</v>
      </c>
      <c r="I89" s="7" t="s">
        <v>346</v>
      </c>
      <c r="J89" s="7" t="str">
        <f t="shared" si="2"/>
        <v>Static</v>
      </c>
      <c r="K89" s="7" t="s">
        <v>347</v>
      </c>
      <c r="L89" s="7" t="str">
        <f t="shared" si="3"/>
        <v>Audio + Visual</v>
      </c>
      <c r="M89" s="7" t="s">
        <v>17</v>
      </c>
      <c r="N89" s="7" t="s">
        <v>350</v>
      </c>
      <c r="O89" s="7" t="str">
        <f t="shared" si="4"/>
        <v>Numbers</v>
      </c>
      <c r="P89" s="7" t="s">
        <v>350</v>
      </c>
      <c r="Q89" s="7" t="str">
        <f t="shared" si="5"/>
        <v>Numbers</v>
      </c>
      <c r="R89" s="4" t="str">
        <f t="shared" si="6"/>
        <v>s2s</v>
      </c>
      <c r="S89" s="30">
        <v>1</v>
      </c>
      <c r="T89" s="4">
        <v>5</v>
      </c>
      <c r="U89" s="7">
        <v>30</v>
      </c>
      <c r="V89" s="6"/>
      <c r="W89" s="6"/>
      <c r="X89" s="6"/>
      <c r="Y89" s="6"/>
      <c r="Z89" s="6"/>
      <c r="AA89" s="6"/>
      <c r="AB89" s="6"/>
    </row>
    <row r="90" spans="1:28" ht="15.75" customHeight="1">
      <c r="A90" s="6" t="str">
        <f t="shared" si="0"/>
        <v>bpop.num.100..1000.by.100.rand.s2s.AV.5.rise</v>
      </c>
      <c r="B90" s="4">
        <f t="shared" si="1"/>
        <v>89</v>
      </c>
      <c r="C90" s="6">
        <v>100</v>
      </c>
      <c r="D90" s="6">
        <v>1000</v>
      </c>
      <c r="E90" s="6">
        <v>100</v>
      </c>
      <c r="F90" s="6" t="s">
        <v>11</v>
      </c>
      <c r="G90" s="7" t="s">
        <v>20</v>
      </c>
      <c r="H90" s="7" t="s">
        <v>147</v>
      </c>
      <c r="I90" s="7" t="s">
        <v>349</v>
      </c>
      <c r="J90" s="7" t="str">
        <f t="shared" si="2"/>
        <v>Rising</v>
      </c>
      <c r="K90" s="7" t="s">
        <v>347</v>
      </c>
      <c r="L90" s="7" t="str">
        <f t="shared" si="3"/>
        <v>Audio + Visual</v>
      </c>
      <c r="M90" s="7" t="s">
        <v>17</v>
      </c>
      <c r="N90" s="7" t="s">
        <v>350</v>
      </c>
      <c r="O90" s="7" t="str">
        <f t="shared" si="4"/>
        <v>Numbers</v>
      </c>
      <c r="P90" s="7" t="s">
        <v>350</v>
      </c>
      <c r="Q90" s="7" t="str">
        <f t="shared" si="5"/>
        <v>Numbers</v>
      </c>
      <c r="R90" s="4" t="str">
        <f t="shared" si="6"/>
        <v>s2s</v>
      </c>
      <c r="S90" s="30">
        <v>1</v>
      </c>
      <c r="T90" s="4">
        <v>5</v>
      </c>
      <c r="U90" s="7">
        <v>30</v>
      </c>
      <c r="V90" s="6"/>
      <c r="W90" s="6"/>
      <c r="X90" s="6"/>
      <c r="Y90" s="6"/>
      <c r="Z90" s="6"/>
      <c r="AA90" s="6"/>
      <c r="AB90" s="6"/>
    </row>
    <row r="91" spans="1:28" ht="15.75" customHeight="1">
      <c r="A91" s="6" t="str">
        <f t="shared" si="0"/>
        <v>bpop.num.100..1000.by.within.rand.s2s.AV.5.rise</v>
      </c>
      <c r="B91" s="4">
        <f t="shared" si="1"/>
        <v>90</v>
      </c>
      <c r="C91" s="6">
        <v>100</v>
      </c>
      <c r="D91" s="6">
        <v>1000</v>
      </c>
      <c r="E91" s="6" t="s">
        <v>19</v>
      </c>
      <c r="F91" s="6" t="s">
        <v>11</v>
      </c>
      <c r="G91" s="7" t="s">
        <v>20</v>
      </c>
      <c r="H91" s="7" t="s">
        <v>147</v>
      </c>
      <c r="I91" s="7" t="s">
        <v>349</v>
      </c>
      <c r="J91" s="7" t="str">
        <f t="shared" si="2"/>
        <v>Rising</v>
      </c>
      <c r="K91" s="7" t="s">
        <v>347</v>
      </c>
      <c r="L91" s="7" t="str">
        <f t="shared" si="3"/>
        <v>Audio + Visual</v>
      </c>
      <c r="M91" s="7" t="s">
        <v>17</v>
      </c>
      <c r="N91" s="7" t="s">
        <v>350</v>
      </c>
      <c r="O91" s="7" t="str">
        <f t="shared" si="4"/>
        <v>Numbers</v>
      </c>
      <c r="P91" s="7" t="s">
        <v>350</v>
      </c>
      <c r="Q91" s="7" t="str">
        <f t="shared" si="5"/>
        <v>Numbers</v>
      </c>
      <c r="R91" s="4" t="str">
        <f t="shared" si="6"/>
        <v>s2s</v>
      </c>
      <c r="S91" s="30">
        <v>1</v>
      </c>
      <c r="T91" s="4">
        <v>5</v>
      </c>
      <c r="U91" s="7">
        <v>30</v>
      </c>
      <c r="V91" s="6"/>
      <c r="W91" s="6"/>
      <c r="X91" s="6"/>
      <c r="Y91" s="6"/>
      <c r="Z91" s="6"/>
      <c r="AA91" s="6"/>
      <c r="AB91" s="6"/>
    </row>
    <row r="92" spans="1:28" ht="15.75" customHeight="1">
      <c r="A92" s="6" t="str">
        <f t="shared" si="0"/>
        <v>bpop.num.100..1000.by.100.rand.x2s.Ax.5.mc</v>
      </c>
      <c r="B92" s="4">
        <f t="shared" si="1"/>
        <v>91</v>
      </c>
      <c r="C92" s="6">
        <v>100</v>
      </c>
      <c r="D92" s="6">
        <v>1000</v>
      </c>
      <c r="E92" s="6">
        <v>100</v>
      </c>
      <c r="F92" s="6" t="s">
        <v>11</v>
      </c>
      <c r="G92" s="7" t="s">
        <v>20</v>
      </c>
      <c r="H92" s="7" t="s">
        <v>147</v>
      </c>
      <c r="I92" s="7" t="s">
        <v>346</v>
      </c>
      <c r="J92" s="7" t="str">
        <f t="shared" si="2"/>
        <v>Static</v>
      </c>
      <c r="K92" s="7" t="s">
        <v>351</v>
      </c>
      <c r="L92" s="7" t="str">
        <f t="shared" si="3"/>
        <v>Audio</v>
      </c>
      <c r="M92" s="7" t="s">
        <v>17</v>
      </c>
      <c r="N92" s="7" t="s">
        <v>352</v>
      </c>
      <c r="O92" s="7" t="str">
        <f t="shared" si="4"/>
        <v>Numbers</v>
      </c>
      <c r="P92" s="7" t="s">
        <v>350</v>
      </c>
      <c r="Q92" s="7" t="str">
        <f t="shared" si="5"/>
        <v>Numbers</v>
      </c>
      <c r="R92" s="4" t="str">
        <f t="shared" si="6"/>
        <v>x2s</v>
      </c>
      <c r="S92" s="30">
        <v>2</v>
      </c>
      <c r="T92" s="4">
        <v>5</v>
      </c>
      <c r="U92" s="7">
        <v>30</v>
      </c>
      <c r="V92" s="6"/>
      <c r="W92" s="6"/>
      <c r="X92" s="6"/>
      <c r="Y92" s="6"/>
      <c r="Z92" s="6"/>
      <c r="AA92" s="6"/>
      <c r="AB92" s="6"/>
    </row>
    <row r="93" spans="1:28" ht="15.75" customHeight="1">
      <c r="A93" s="6" t="str">
        <f t="shared" si="0"/>
        <v>bpop.num.100..1000.by.within.rand.x2s.Ax.5.mc</v>
      </c>
      <c r="B93" s="4">
        <f t="shared" si="1"/>
        <v>92</v>
      </c>
      <c r="C93" s="6">
        <v>100</v>
      </c>
      <c r="D93" s="6">
        <v>1000</v>
      </c>
      <c r="E93" s="6" t="s">
        <v>19</v>
      </c>
      <c r="F93" s="6" t="s">
        <v>11</v>
      </c>
      <c r="G93" s="7" t="s">
        <v>20</v>
      </c>
      <c r="H93" s="7" t="s">
        <v>147</v>
      </c>
      <c r="I93" s="7" t="s">
        <v>346</v>
      </c>
      <c r="J93" s="7" t="str">
        <f t="shared" si="2"/>
        <v>Static</v>
      </c>
      <c r="K93" s="7" t="s">
        <v>351</v>
      </c>
      <c r="L93" s="7" t="str">
        <f t="shared" si="3"/>
        <v>Audio</v>
      </c>
      <c r="M93" s="7" t="s">
        <v>17</v>
      </c>
      <c r="N93" s="7" t="s">
        <v>352</v>
      </c>
      <c r="O93" s="7" t="str">
        <f t="shared" si="4"/>
        <v>Numbers</v>
      </c>
      <c r="P93" s="7" t="s">
        <v>350</v>
      </c>
      <c r="Q93" s="7" t="str">
        <f t="shared" si="5"/>
        <v>Numbers</v>
      </c>
      <c r="R93" s="4" t="str">
        <f t="shared" si="6"/>
        <v>x2s</v>
      </c>
      <c r="S93" s="30">
        <v>2</v>
      </c>
      <c r="T93" s="4">
        <v>5</v>
      </c>
      <c r="U93" s="7">
        <v>30</v>
      </c>
      <c r="V93" s="6"/>
      <c r="W93" s="6"/>
      <c r="X93" s="6"/>
      <c r="Y93" s="6"/>
      <c r="Z93" s="6"/>
      <c r="AA93" s="6"/>
      <c r="AB93" s="6"/>
    </row>
    <row r="94" spans="1:28" ht="15.75" customHeight="1">
      <c r="A94" s="6" t="str">
        <f t="shared" si="0"/>
        <v>bpop.num.100..1000.by.100.rand.x2s.Ax.5.rise</v>
      </c>
      <c r="B94" s="4">
        <f t="shared" si="1"/>
        <v>93</v>
      </c>
      <c r="C94" s="6">
        <v>100</v>
      </c>
      <c r="D94" s="6">
        <v>1000</v>
      </c>
      <c r="E94" s="6">
        <v>100</v>
      </c>
      <c r="F94" s="6" t="s">
        <v>11</v>
      </c>
      <c r="G94" s="7" t="s">
        <v>20</v>
      </c>
      <c r="H94" s="7" t="s">
        <v>147</v>
      </c>
      <c r="I94" s="7" t="s">
        <v>349</v>
      </c>
      <c r="J94" s="7" t="str">
        <f t="shared" si="2"/>
        <v>Rising</v>
      </c>
      <c r="K94" s="7" t="s">
        <v>351</v>
      </c>
      <c r="L94" s="7" t="str">
        <f t="shared" si="3"/>
        <v>Audio</v>
      </c>
      <c r="M94" s="7" t="s">
        <v>17</v>
      </c>
      <c r="N94" s="7" t="s">
        <v>352</v>
      </c>
      <c r="O94" s="7" t="str">
        <f t="shared" si="4"/>
        <v>Numbers</v>
      </c>
      <c r="P94" s="7" t="s">
        <v>350</v>
      </c>
      <c r="Q94" s="7" t="str">
        <f t="shared" si="5"/>
        <v>Numbers</v>
      </c>
      <c r="R94" s="4" t="str">
        <f t="shared" si="6"/>
        <v>x2s</v>
      </c>
      <c r="S94" s="30">
        <v>2</v>
      </c>
      <c r="T94" s="4">
        <v>5</v>
      </c>
      <c r="U94" s="7">
        <v>30</v>
      </c>
      <c r="V94" s="6"/>
      <c r="W94" s="6"/>
      <c r="X94" s="6"/>
      <c r="Y94" s="6"/>
      <c r="Z94" s="6"/>
      <c r="AA94" s="6"/>
      <c r="AB94" s="6"/>
    </row>
    <row r="95" spans="1:28" ht="15.75" customHeight="1">
      <c r="A95" s="6" t="str">
        <f t="shared" si="0"/>
        <v>bpop.num.100..1000.by.within.rand.x2s.Ax.5.rise</v>
      </c>
      <c r="B95" s="4">
        <f t="shared" si="1"/>
        <v>94</v>
      </c>
      <c r="C95" s="6">
        <v>100</v>
      </c>
      <c r="D95" s="6">
        <v>1000</v>
      </c>
      <c r="E95" s="6" t="s">
        <v>19</v>
      </c>
      <c r="F95" s="6" t="s">
        <v>11</v>
      </c>
      <c r="G95" s="7" t="s">
        <v>20</v>
      </c>
      <c r="H95" s="7" t="s">
        <v>147</v>
      </c>
      <c r="I95" s="7" t="s">
        <v>349</v>
      </c>
      <c r="J95" s="7" t="str">
        <f t="shared" si="2"/>
        <v>Rising</v>
      </c>
      <c r="K95" s="7" t="s">
        <v>351</v>
      </c>
      <c r="L95" s="7" t="str">
        <f t="shared" si="3"/>
        <v>Audio</v>
      </c>
      <c r="M95" s="7" t="s">
        <v>17</v>
      </c>
      <c r="N95" s="7" t="s">
        <v>352</v>
      </c>
      <c r="O95" s="7" t="str">
        <f t="shared" si="4"/>
        <v>Numbers</v>
      </c>
      <c r="P95" s="7" t="s">
        <v>350</v>
      </c>
      <c r="Q95" s="7" t="str">
        <f t="shared" si="5"/>
        <v>Numbers</v>
      </c>
      <c r="R95" s="4" t="str">
        <f t="shared" si="6"/>
        <v>x2s</v>
      </c>
      <c r="S95" s="30">
        <v>2</v>
      </c>
      <c r="T95" s="4">
        <v>5</v>
      </c>
      <c r="U95" s="7">
        <v>30</v>
      </c>
      <c r="V95" s="6"/>
      <c r="W95" s="6"/>
      <c r="X95" s="6"/>
      <c r="Y95" s="6"/>
      <c r="Z95" s="6"/>
      <c r="AA95" s="6"/>
      <c r="AB95" s="6"/>
    </row>
    <row r="96" spans="1:2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autoFilter ref="B1:AF1014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baseColWidth="10" defaultColWidth="14.5" defaultRowHeight="15" customHeight="1"/>
  <cols>
    <col min="1" max="9" width="14.5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  <c r="I1" s="1" t="s">
        <v>8</v>
      </c>
      <c r="J1" s="3" t="s">
        <v>10</v>
      </c>
    </row>
    <row r="2" spans="1:10" ht="15.75" customHeight="1">
      <c r="A2" s="4">
        <v>1</v>
      </c>
      <c r="B2" s="4">
        <v>1</v>
      </c>
      <c r="C2" s="4">
        <v>10</v>
      </c>
      <c r="D2" s="6">
        <v>1</v>
      </c>
      <c r="E2" s="6" t="s">
        <v>11</v>
      </c>
      <c r="F2" s="7" t="s">
        <v>335</v>
      </c>
      <c r="G2" s="6" t="s">
        <v>53</v>
      </c>
      <c r="H2" s="6" t="s">
        <v>28</v>
      </c>
      <c r="I2" s="6" t="s">
        <v>15</v>
      </c>
    </row>
    <row r="3" spans="1:10" ht="15.75" customHeight="1">
      <c r="A3" s="4">
        <v>2</v>
      </c>
      <c r="B3" s="4">
        <v>1</v>
      </c>
      <c r="C3" s="4">
        <v>10</v>
      </c>
      <c r="D3" s="6">
        <v>1</v>
      </c>
      <c r="E3" s="6" t="s">
        <v>11</v>
      </c>
      <c r="F3" s="7" t="s">
        <v>335</v>
      </c>
      <c r="G3" s="6" t="s">
        <v>336</v>
      </c>
      <c r="H3" s="6" t="s">
        <v>28</v>
      </c>
      <c r="I3" s="6" t="s">
        <v>15</v>
      </c>
    </row>
    <row r="4" spans="1:10" ht="15.75" customHeight="1">
      <c r="A4" s="4">
        <v>3</v>
      </c>
      <c r="B4" s="4">
        <v>1</v>
      </c>
      <c r="C4" s="4">
        <v>10</v>
      </c>
      <c r="D4" s="6">
        <v>1</v>
      </c>
      <c r="E4" s="6" t="s">
        <v>11</v>
      </c>
      <c r="F4" s="7" t="s">
        <v>335</v>
      </c>
      <c r="G4" s="6" t="s">
        <v>53</v>
      </c>
      <c r="H4" s="6" t="s">
        <v>38</v>
      </c>
      <c r="I4" s="6" t="s">
        <v>15</v>
      </c>
    </row>
    <row r="5" spans="1:10" ht="15.75" customHeight="1">
      <c r="A5" s="4">
        <v>4</v>
      </c>
      <c r="B5" s="4">
        <v>1</v>
      </c>
      <c r="C5" s="4">
        <v>10</v>
      </c>
      <c r="D5" s="6">
        <v>1</v>
      </c>
      <c r="E5" s="6" t="s">
        <v>11</v>
      </c>
      <c r="F5" s="7" t="s">
        <v>335</v>
      </c>
      <c r="G5" s="6" t="s">
        <v>336</v>
      </c>
      <c r="H5" s="6" t="s">
        <v>38</v>
      </c>
      <c r="I5" s="6" t="s">
        <v>15</v>
      </c>
    </row>
    <row r="6" spans="1:10" ht="15.75" customHeight="1">
      <c r="A6" s="4">
        <v>5</v>
      </c>
      <c r="B6" s="4">
        <v>1</v>
      </c>
      <c r="C6" s="4">
        <v>10</v>
      </c>
      <c r="D6" s="6">
        <v>1</v>
      </c>
      <c r="E6" s="6" t="s">
        <v>11</v>
      </c>
      <c r="F6" s="7" t="s">
        <v>335</v>
      </c>
      <c r="G6" s="6" t="s">
        <v>53</v>
      </c>
      <c r="H6" s="6" t="s">
        <v>33</v>
      </c>
      <c r="I6" s="6" t="s">
        <v>15</v>
      </c>
    </row>
    <row r="7" spans="1:10" ht="15.75" customHeight="1">
      <c r="A7" s="4">
        <v>6</v>
      </c>
      <c r="B7" s="4">
        <v>1</v>
      </c>
      <c r="C7" s="4">
        <v>10</v>
      </c>
      <c r="D7" s="6">
        <v>1</v>
      </c>
      <c r="E7" s="6" t="s">
        <v>11</v>
      </c>
      <c r="F7" s="7" t="s">
        <v>335</v>
      </c>
      <c r="G7" s="6" t="s">
        <v>336</v>
      </c>
      <c r="H7" s="6" t="s">
        <v>33</v>
      </c>
      <c r="I7" s="6" t="s">
        <v>15</v>
      </c>
    </row>
    <row r="8" spans="1:10" ht="15.75" customHeight="1">
      <c r="A8" s="4">
        <v>7</v>
      </c>
      <c r="B8" s="4">
        <v>10</v>
      </c>
      <c r="C8" s="4">
        <v>100</v>
      </c>
      <c r="D8" s="6">
        <v>10</v>
      </c>
      <c r="E8" s="6" t="s">
        <v>11</v>
      </c>
      <c r="F8" s="7" t="s">
        <v>337</v>
      </c>
      <c r="G8" s="6" t="s">
        <v>53</v>
      </c>
      <c r="H8" s="6" t="s">
        <v>28</v>
      </c>
      <c r="I8" s="6" t="s">
        <v>15</v>
      </c>
    </row>
    <row r="9" spans="1:10" ht="15.75" customHeight="1">
      <c r="A9" s="4">
        <v>8</v>
      </c>
      <c r="B9" s="4">
        <v>10</v>
      </c>
      <c r="C9" s="4">
        <v>100</v>
      </c>
      <c r="D9" s="6">
        <v>10</v>
      </c>
      <c r="E9" s="6" t="s">
        <v>11</v>
      </c>
      <c r="F9" s="7" t="s">
        <v>337</v>
      </c>
      <c r="G9" s="6" t="s">
        <v>336</v>
      </c>
      <c r="H9" s="6" t="s">
        <v>28</v>
      </c>
      <c r="I9" s="6" t="s">
        <v>15</v>
      </c>
    </row>
    <row r="10" spans="1:10" ht="15.75" customHeight="1">
      <c r="A10" s="4">
        <v>9</v>
      </c>
      <c r="B10" s="4">
        <v>10</v>
      </c>
      <c r="C10" s="4">
        <v>100</v>
      </c>
      <c r="D10" s="6">
        <v>10</v>
      </c>
      <c r="E10" s="6" t="s">
        <v>11</v>
      </c>
      <c r="F10" s="7" t="s">
        <v>337</v>
      </c>
      <c r="G10" s="6" t="s">
        <v>53</v>
      </c>
      <c r="H10" s="6" t="s">
        <v>38</v>
      </c>
      <c r="I10" s="6" t="s">
        <v>15</v>
      </c>
    </row>
    <row r="11" spans="1:10" ht="15.75" customHeight="1">
      <c r="A11" s="4">
        <v>10</v>
      </c>
      <c r="B11" s="4">
        <v>10</v>
      </c>
      <c r="C11" s="4">
        <v>100</v>
      </c>
      <c r="D11" s="6">
        <v>10</v>
      </c>
      <c r="E11" s="6" t="s">
        <v>11</v>
      </c>
      <c r="F11" s="7" t="s">
        <v>337</v>
      </c>
      <c r="G11" s="6" t="s">
        <v>336</v>
      </c>
      <c r="H11" s="6" t="s">
        <v>38</v>
      </c>
      <c r="I11" s="6" t="s">
        <v>15</v>
      </c>
    </row>
    <row r="12" spans="1:10" ht="15.75" customHeight="1">
      <c r="A12" s="4">
        <v>11</v>
      </c>
      <c r="B12" s="4">
        <v>10</v>
      </c>
      <c r="C12" s="4">
        <v>100</v>
      </c>
      <c r="D12" s="6">
        <v>10</v>
      </c>
      <c r="E12" s="6" t="s">
        <v>11</v>
      </c>
      <c r="F12" s="7" t="s">
        <v>337</v>
      </c>
      <c r="G12" s="6" t="s">
        <v>53</v>
      </c>
      <c r="H12" s="6" t="s">
        <v>33</v>
      </c>
      <c r="I12" s="6" t="s">
        <v>15</v>
      </c>
    </row>
    <row r="13" spans="1:10" ht="15.75" customHeight="1">
      <c r="A13" s="4">
        <v>12</v>
      </c>
      <c r="B13" s="4">
        <v>10</v>
      </c>
      <c r="C13" s="4">
        <v>100</v>
      </c>
      <c r="D13" s="6">
        <v>10</v>
      </c>
      <c r="E13" s="6" t="s">
        <v>11</v>
      </c>
      <c r="F13" s="7" t="s">
        <v>337</v>
      </c>
      <c r="G13" s="6" t="s">
        <v>336</v>
      </c>
      <c r="H13" s="6" t="s">
        <v>33</v>
      </c>
      <c r="I13" s="6" t="s">
        <v>15</v>
      </c>
    </row>
    <row r="14" spans="1:10" ht="15.75" customHeight="1">
      <c r="A14" s="4">
        <v>13</v>
      </c>
      <c r="B14" s="4">
        <v>10</v>
      </c>
      <c r="C14" s="4">
        <v>100</v>
      </c>
      <c r="D14" s="6" t="s">
        <v>19</v>
      </c>
      <c r="E14" s="6" t="s">
        <v>11</v>
      </c>
      <c r="F14" s="7" t="s">
        <v>337</v>
      </c>
      <c r="G14" s="6" t="s">
        <v>53</v>
      </c>
      <c r="H14" s="6" t="s">
        <v>28</v>
      </c>
      <c r="I14" s="6" t="s">
        <v>15</v>
      </c>
    </row>
    <row r="15" spans="1:10" ht="15.75" customHeight="1">
      <c r="A15" s="4">
        <v>14</v>
      </c>
      <c r="B15" s="4">
        <v>10</v>
      </c>
      <c r="C15" s="4">
        <v>100</v>
      </c>
      <c r="D15" s="6" t="s">
        <v>19</v>
      </c>
      <c r="E15" s="6" t="s">
        <v>11</v>
      </c>
      <c r="F15" s="7" t="s">
        <v>337</v>
      </c>
      <c r="G15" s="6" t="s">
        <v>336</v>
      </c>
      <c r="H15" s="6" t="s">
        <v>28</v>
      </c>
      <c r="I15" s="6" t="s">
        <v>15</v>
      </c>
    </row>
    <row r="16" spans="1:10" ht="15.75" customHeight="1">
      <c r="A16" s="4">
        <v>15</v>
      </c>
      <c r="B16" s="4">
        <v>10</v>
      </c>
      <c r="C16" s="4">
        <v>100</v>
      </c>
      <c r="D16" s="6" t="s">
        <v>19</v>
      </c>
      <c r="E16" s="6" t="s">
        <v>11</v>
      </c>
      <c r="F16" s="7" t="s">
        <v>337</v>
      </c>
      <c r="G16" s="6" t="s">
        <v>53</v>
      </c>
      <c r="H16" s="6" t="s">
        <v>38</v>
      </c>
      <c r="I16" s="6" t="s">
        <v>15</v>
      </c>
    </row>
    <row r="17" spans="1:9" ht="15.75" customHeight="1">
      <c r="A17" s="4">
        <v>16</v>
      </c>
      <c r="B17" s="4">
        <v>10</v>
      </c>
      <c r="C17" s="4">
        <v>100</v>
      </c>
      <c r="D17" s="6" t="s">
        <v>19</v>
      </c>
      <c r="E17" s="6" t="s">
        <v>11</v>
      </c>
      <c r="F17" s="7" t="s">
        <v>337</v>
      </c>
      <c r="G17" s="6" t="s">
        <v>336</v>
      </c>
      <c r="H17" s="6" t="s">
        <v>38</v>
      </c>
      <c r="I17" s="6" t="s">
        <v>15</v>
      </c>
    </row>
    <row r="18" spans="1:9" ht="15.75" customHeight="1">
      <c r="A18" s="4">
        <v>17</v>
      </c>
      <c r="B18" s="4">
        <v>10</v>
      </c>
      <c r="C18" s="4">
        <v>100</v>
      </c>
      <c r="D18" s="6" t="s">
        <v>19</v>
      </c>
      <c r="E18" s="6" t="s">
        <v>11</v>
      </c>
      <c r="F18" s="7" t="s">
        <v>337</v>
      </c>
      <c r="G18" s="6" t="s">
        <v>53</v>
      </c>
      <c r="H18" s="6" t="s">
        <v>33</v>
      </c>
      <c r="I18" s="6" t="s">
        <v>15</v>
      </c>
    </row>
    <row r="19" spans="1:9" ht="15.75" customHeight="1">
      <c r="A19" s="4">
        <v>18</v>
      </c>
      <c r="B19" s="4">
        <v>10</v>
      </c>
      <c r="C19" s="4">
        <v>100</v>
      </c>
      <c r="D19" s="6" t="s">
        <v>19</v>
      </c>
      <c r="E19" s="6" t="s">
        <v>11</v>
      </c>
      <c r="F19" s="7" t="s">
        <v>337</v>
      </c>
      <c r="G19" s="6" t="s">
        <v>336</v>
      </c>
      <c r="H19" s="6" t="s">
        <v>33</v>
      </c>
      <c r="I19" s="6" t="s">
        <v>15</v>
      </c>
    </row>
    <row r="20" spans="1:9" ht="15.75" customHeight="1">
      <c r="A20" s="4">
        <v>19</v>
      </c>
      <c r="B20" s="4">
        <v>100</v>
      </c>
      <c r="C20" s="4">
        <v>1000</v>
      </c>
      <c r="D20" s="6">
        <v>100</v>
      </c>
      <c r="E20" s="6" t="s">
        <v>11</v>
      </c>
      <c r="F20" s="7" t="s">
        <v>338</v>
      </c>
      <c r="G20" s="6" t="s">
        <v>53</v>
      </c>
      <c r="H20" s="6" t="s">
        <v>28</v>
      </c>
      <c r="I20" s="6" t="s">
        <v>15</v>
      </c>
    </row>
    <row r="21" spans="1:9" ht="15.75" customHeight="1">
      <c r="A21" s="4">
        <v>20</v>
      </c>
      <c r="B21" s="4">
        <v>100</v>
      </c>
      <c r="C21" s="4">
        <v>1000</v>
      </c>
      <c r="D21" s="6">
        <v>100</v>
      </c>
      <c r="E21" s="6" t="s">
        <v>11</v>
      </c>
      <c r="F21" s="7" t="s">
        <v>338</v>
      </c>
      <c r="G21" s="6" t="s">
        <v>336</v>
      </c>
      <c r="H21" s="6" t="s">
        <v>28</v>
      </c>
      <c r="I21" s="6" t="s">
        <v>15</v>
      </c>
    </row>
    <row r="22" spans="1:9" ht="15.75" customHeight="1">
      <c r="A22" s="4">
        <v>21</v>
      </c>
      <c r="B22" s="4">
        <v>100</v>
      </c>
      <c r="C22" s="4">
        <v>1000</v>
      </c>
      <c r="D22" s="6">
        <v>100</v>
      </c>
      <c r="E22" s="6" t="s">
        <v>11</v>
      </c>
      <c r="F22" s="7" t="s">
        <v>338</v>
      </c>
      <c r="G22" s="6" t="s">
        <v>53</v>
      </c>
      <c r="H22" s="6" t="s">
        <v>38</v>
      </c>
      <c r="I22" s="6" t="s">
        <v>15</v>
      </c>
    </row>
    <row r="23" spans="1:9" ht="15.75" customHeight="1">
      <c r="A23" s="4">
        <v>22</v>
      </c>
      <c r="B23" s="4">
        <v>100</v>
      </c>
      <c r="C23" s="4">
        <v>1000</v>
      </c>
      <c r="D23" s="6">
        <v>100</v>
      </c>
      <c r="E23" s="6" t="s">
        <v>11</v>
      </c>
      <c r="F23" s="7" t="s">
        <v>338</v>
      </c>
      <c r="G23" s="6" t="s">
        <v>336</v>
      </c>
      <c r="H23" s="6" t="s">
        <v>38</v>
      </c>
      <c r="I23" s="6" t="s">
        <v>15</v>
      </c>
    </row>
    <row r="24" spans="1:9" ht="15.75" customHeight="1">
      <c r="A24" s="4">
        <v>23</v>
      </c>
      <c r="B24" s="4">
        <v>100</v>
      </c>
      <c r="C24" s="4">
        <v>1000</v>
      </c>
      <c r="D24" s="6">
        <v>100</v>
      </c>
      <c r="E24" s="6" t="s">
        <v>11</v>
      </c>
      <c r="F24" s="7" t="s">
        <v>338</v>
      </c>
      <c r="G24" s="6" t="s">
        <v>53</v>
      </c>
      <c r="H24" s="6" t="s">
        <v>33</v>
      </c>
      <c r="I24" s="6" t="s">
        <v>15</v>
      </c>
    </row>
    <row r="25" spans="1:9" ht="15.75" customHeight="1">
      <c r="A25" s="4">
        <v>24</v>
      </c>
      <c r="B25" s="4">
        <v>100</v>
      </c>
      <c r="C25" s="4">
        <v>1000</v>
      </c>
      <c r="D25" s="6">
        <v>100</v>
      </c>
      <c r="E25" s="6" t="s">
        <v>11</v>
      </c>
      <c r="F25" s="7" t="s">
        <v>338</v>
      </c>
      <c r="G25" s="6" t="s">
        <v>336</v>
      </c>
      <c r="H25" s="6" t="s">
        <v>33</v>
      </c>
      <c r="I25" s="6" t="s">
        <v>15</v>
      </c>
    </row>
    <row r="26" spans="1:9" ht="15.75" customHeight="1">
      <c r="A26" s="4">
        <v>25</v>
      </c>
      <c r="B26" s="4">
        <v>100</v>
      </c>
      <c r="C26" s="4">
        <v>1000</v>
      </c>
      <c r="D26" s="6" t="s">
        <v>19</v>
      </c>
      <c r="E26" s="6" t="s">
        <v>11</v>
      </c>
      <c r="F26" s="7" t="s">
        <v>338</v>
      </c>
      <c r="G26" s="6" t="s">
        <v>53</v>
      </c>
      <c r="H26" s="6" t="s">
        <v>28</v>
      </c>
      <c r="I26" s="6" t="s">
        <v>15</v>
      </c>
    </row>
    <row r="27" spans="1:9" ht="15.75" customHeight="1">
      <c r="A27" s="4">
        <v>26</v>
      </c>
      <c r="B27" s="4">
        <v>100</v>
      </c>
      <c r="C27" s="4">
        <v>1000</v>
      </c>
      <c r="D27" s="6" t="s">
        <v>19</v>
      </c>
      <c r="E27" s="6" t="s">
        <v>11</v>
      </c>
      <c r="F27" s="7" t="s">
        <v>338</v>
      </c>
      <c r="G27" s="6" t="s">
        <v>336</v>
      </c>
      <c r="H27" s="6" t="s">
        <v>28</v>
      </c>
      <c r="I27" s="6" t="s">
        <v>15</v>
      </c>
    </row>
    <row r="28" spans="1:9" ht="15.75" customHeight="1">
      <c r="A28" s="4">
        <v>27</v>
      </c>
      <c r="B28" s="4">
        <v>100</v>
      </c>
      <c r="C28" s="4">
        <v>1000</v>
      </c>
      <c r="D28" s="6" t="s">
        <v>19</v>
      </c>
      <c r="E28" s="6" t="s">
        <v>11</v>
      </c>
      <c r="F28" s="7" t="s">
        <v>338</v>
      </c>
      <c r="G28" s="6" t="s">
        <v>53</v>
      </c>
      <c r="H28" s="6" t="s">
        <v>38</v>
      </c>
      <c r="I28" s="6" t="s">
        <v>15</v>
      </c>
    </row>
    <row r="29" spans="1:9" ht="15.75" customHeight="1">
      <c r="A29" s="4">
        <v>28</v>
      </c>
      <c r="B29" s="4">
        <v>100</v>
      </c>
      <c r="C29" s="4">
        <v>1000</v>
      </c>
      <c r="D29" s="6" t="s">
        <v>19</v>
      </c>
      <c r="E29" s="6" t="s">
        <v>11</v>
      </c>
      <c r="F29" s="7" t="s">
        <v>338</v>
      </c>
      <c r="G29" s="6" t="s">
        <v>336</v>
      </c>
      <c r="H29" s="6" t="s">
        <v>38</v>
      </c>
      <c r="I29" s="6" t="s">
        <v>15</v>
      </c>
    </row>
    <row r="30" spans="1:9" ht="15.75" customHeight="1">
      <c r="A30" s="4">
        <v>29</v>
      </c>
      <c r="B30" s="4">
        <v>100</v>
      </c>
      <c r="C30" s="4">
        <v>1000</v>
      </c>
      <c r="D30" s="6" t="s">
        <v>19</v>
      </c>
      <c r="E30" s="6" t="s">
        <v>11</v>
      </c>
      <c r="F30" s="7" t="s">
        <v>338</v>
      </c>
      <c r="G30" s="6" t="s">
        <v>53</v>
      </c>
      <c r="H30" s="6" t="s">
        <v>33</v>
      </c>
      <c r="I30" s="6" t="s">
        <v>15</v>
      </c>
    </row>
    <row r="31" spans="1:9" ht="15.75" customHeight="1">
      <c r="A31" s="4">
        <v>30</v>
      </c>
      <c r="B31" s="4">
        <v>100</v>
      </c>
      <c r="C31" s="4">
        <v>1000</v>
      </c>
      <c r="D31" s="6" t="s">
        <v>19</v>
      </c>
      <c r="E31" s="6" t="s">
        <v>11</v>
      </c>
      <c r="F31" s="7" t="s">
        <v>338</v>
      </c>
      <c r="G31" s="6" t="s">
        <v>336</v>
      </c>
      <c r="H31" s="6" t="s">
        <v>33</v>
      </c>
      <c r="I31" s="6" t="s">
        <v>15</v>
      </c>
    </row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/>
  </sheetViews>
  <sheetFormatPr baseColWidth="10" defaultColWidth="14.5" defaultRowHeight="15" customHeight="1"/>
  <cols>
    <col min="1" max="5" width="14.5" customWidth="1"/>
    <col min="6" max="6" width="21.83203125" customWidth="1"/>
  </cols>
  <sheetData>
    <row r="1" spans="1:9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219</v>
      </c>
      <c r="H1" s="3" t="s">
        <v>188</v>
      </c>
      <c r="I1" s="3" t="s">
        <v>26</v>
      </c>
    </row>
    <row r="2" spans="1:9" ht="15" customHeight="1">
      <c r="A2" s="4">
        <v>1</v>
      </c>
      <c r="B2" s="5">
        <v>0</v>
      </c>
      <c r="C2" s="5">
        <v>9</v>
      </c>
      <c r="D2" s="7">
        <v>1</v>
      </c>
      <c r="E2" s="7" t="s">
        <v>11</v>
      </c>
      <c r="F2" s="7" t="s">
        <v>220</v>
      </c>
      <c r="G2" s="3">
        <v>4</v>
      </c>
      <c r="H2" s="3" t="s">
        <v>28</v>
      </c>
      <c r="I2" s="3">
        <v>10</v>
      </c>
    </row>
    <row r="3" spans="1:9" ht="15" customHeight="1">
      <c r="A3" s="5">
        <v>2</v>
      </c>
      <c r="B3" s="5">
        <v>0</v>
      </c>
      <c r="C3" s="5">
        <v>9</v>
      </c>
      <c r="D3" s="7">
        <v>1</v>
      </c>
      <c r="E3" s="7" t="s">
        <v>11</v>
      </c>
      <c r="F3" s="7" t="s">
        <v>221</v>
      </c>
      <c r="G3" s="3">
        <v>3</v>
      </c>
      <c r="H3" s="3" t="s">
        <v>28</v>
      </c>
      <c r="I3" s="3">
        <v>10</v>
      </c>
    </row>
    <row r="4" spans="1:9" ht="15" customHeight="1">
      <c r="A4" s="4">
        <v>3</v>
      </c>
      <c r="B4" s="5">
        <v>0</v>
      </c>
      <c r="C4" s="5">
        <v>9</v>
      </c>
      <c r="D4" s="7">
        <v>1</v>
      </c>
      <c r="E4" s="7" t="s">
        <v>11</v>
      </c>
      <c r="F4" s="7" t="s">
        <v>222</v>
      </c>
      <c r="G4" s="3">
        <v>2</v>
      </c>
      <c r="H4" s="3" t="s">
        <v>28</v>
      </c>
      <c r="I4" s="3">
        <v>10</v>
      </c>
    </row>
    <row r="5" spans="1:9" ht="15" customHeight="1">
      <c r="A5" s="5">
        <v>4</v>
      </c>
      <c r="B5" s="5">
        <v>0</v>
      </c>
      <c r="C5" s="5">
        <v>9</v>
      </c>
      <c r="D5" s="7">
        <v>1</v>
      </c>
      <c r="E5" s="7" t="s">
        <v>11</v>
      </c>
      <c r="F5" s="7" t="s">
        <v>223</v>
      </c>
      <c r="G5" s="3">
        <v>1</v>
      </c>
      <c r="H5" s="3" t="s">
        <v>28</v>
      </c>
      <c r="I5" s="3">
        <v>10</v>
      </c>
    </row>
    <row r="6" spans="1:9" ht="15" customHeight="1">
      <c r="A6" s="4">
        <v>5</v>
      </c>
      <c r="B6" s="5">
        <v>0</v>
      </c>
      <c r="C6" s="5">
        <v>9</v>
      </c>
      <c r="D6" s="7">
        <v>2</v>
      </c>
      <c r="E6" s="7" t="s">
        <v>11</v>
      </c>
      <c r="F6" s="7" t="s">
        <v>224</v>
      </c>
      <c r="G6" s="3">
        <v>4</v>
      </c>
      <c r="H6" s="3" t="s">
        <v>28</v>
      </c>
      <c r="I6" s="3">
        <v>10</v>
      </c>
    </row>
    <row r="7" spans="1:9" ht="15" customHeight="1">
      <c r="A7" s="5">
        <v>6</v>
      </c>
      <c r="B7" s="5">
        <v>0</v>
      </c>
      <c r="C7" s="5">
        <v>9</v>
      </c>
      <c r="D7" s="7">
        <v>2</v>
      </c>
      <c r="E7" s="7" t="s">
        <v>11</v>
      </c>
      <c r="F7" s="7" t="s">
        <v>225</v>
      </c>
      <c r="G7" s="3">
        <v>3</v>
      </c>
      <c r="H7" s="3" t="s">
        <v>28</v>
      </c>
      <c r="I7" s="3">
        <v>10</v>
      </c>
    </row>
    <row r="8" spans="1:9" ht="15" customHeight="1">
      <c r="A8" s="4">
        <v>7</v>
      </c>
      <c r="B8" s="5">
        <v>0</v>
      </c>
      <c r="C8" s="5">
        <v>9</v>
      </c>
      <c r="D8" s="7">
        <v>2</v>
      </c>
      <c r="E8" s="7" t="s">
        <v>11</v>
      </c>
      <c r="F8" s="7" t="s">
        <v>226</v>
      </c>
      <c r="G8" s="3">
        <v>2</v>
      </c>
      <c r="H8" s="3" t="s">
        <v>28</v>
      </c>
      <c r="I8" s="3">
        <v>10</v>
      </c>
    </row>
    <row r="9" spans="1:9" ht="15" customHeight="1">
      <c r="A9" s="5">
        <v>8</v>
      </c>
      <c r="B9" s="5">
        <v>0</v>
      </c>
      <c r="C9" s="5">
        <v>9</v>
      </c>
      <c r="D9" s="7">
        <v>2</v>
      </c>
      <c r="E9" s="7" t="s">
        <v>11</v>
      </c>
      <c r="F9" s="7" t="s">
        <v>227</v>
      </c>
      <c r="G9" s="3">
        <v>1</v>
      </c>
      <c r="H9" s="3" t="s">
        <v>28</v>
      </c>
      <c r="I9" s="3">
        <v>10</v>
      </c>
    </row>
    <row r="10" spans="1:9" ht="15" customHeight="1">
      <c r="A10" s="4">
        <v>9</v>
      </c>
      <c r="B10" s="5">
        <v>0</v>
      </c>
      <c r="C10" s="5">
        <v>9</v>
      </c>
      <c r="D10" s="7">
        <v>5</v>
      </c>
      <c r="E10" s="7" t="s">
        <v>11</v>
      </c>
      <c r="F10" s="7" t="s">
        <v>228</v>
      </c>
      <c r="G10" s="3">
        <v>4</v>
      </c>
      <c r="H10" s="3" t="s">
        <v>28</v>
      </c>
      <c r="I10" s="3">
        <v>10</v>
      </c>
    </row>
    <row r="11" spans="1:9" ht="15" customHeight="1">
      <c r="A11" s="5">
        <v>10</v>
      </c>
      <c r="B11" s="5">
        <v>0</v>
      </c>
      <c r="C11" s="5">
        <v>9</v>
      </c>
      <c r="D11" s="7">
        <v>5</v>
      </c>
      <c r="E11" s="7" t="s">
        <v>11</v>
      </c>
      <c r="F11" s="7" t="s">
        <v>229</v>
      </c>
      <c r="G11" s="3">
        <v>3</v>
      </c>
      <c r="H11" s="3" t="s">
        <v>28</v>
      </c>
      <c r="I11" s="3">
        <v>10</v>
      </c>
    </row>
    <row r="12" spans="1:9" ht="15" customHeight="1">
      <c r="A12" s="4">
        <v>11</v>
      </c>
      <c r="B12" s="5">
        <v>0</v>
      </c>
      <c r="C12" s="5">
        <v>9</v>
      </c>
      <c r="D12" s="7">
        <v>5</v>
      </c>
      <c r="E12" s="7" t="s">
        <v>11</v>
      </c>
      <c r="F12" s="7" t="s">
        <v>230</v>
      </c>
      <c r="G12" s="3">
        <v>2</v>
      </c>
      <c r="H12" s="3" t="s">
        <v>28</v>
      </c>
      <c r="I12" s="3">
        <v>10</v>
      </c>
    </row>
    <row r="13" spans="1:9" ht="15" customHeight="1">
      <c r="A13" s="5">
        <v>12</v>
      </c>
      <c r="B13" s="5">
        <v>0</v>
      </c>
      <c r="C13" s="5">
        <v>9</v>
      </c>
      <c r="D13" s="7">
        <v>5</v>
      </c>
      <c r="E13" s="7" t="s">
        <v>11</v>
      </c>
      <c r="F13" s="7" t="s">
        <v>231</v>
      </c>
      <c r="G13" s="3">
        <v>1</v>
      </c>
      <c r="H13" s="3" t="s">
        <v>28</v>
      </c>
      <c r="I13" s="3">
        <v>10</v>
      </c>
    </row>
    <row r="14" spans="1:9" ht="15" customHeight="1">
      <c r="A14" s="4">
        <v>13</v>
      </c>
      <c r="B14" s="5">
        <v>0</v>
      </c>
      <c r="C14" s="5">
        <v>9</v>
      </c>
      <c r="D14" s="7">
        <v>10</v>
      </c>
      <c r="E14" s="7" t="s">
        <v>11</v>
      </c>
      <c r="F14" s="7" t="s">
        <v>232</v>
      </c>
      <c r="G14" s="3">
        <v>4</v>
      </c>
      <c r="H14" s="3" t="s">
        <v>28</v>
      </c>
      <c r="I14" s="3">
        <v>10</v>
      </c>
    </row>
    <row r="15" spans="1:9" ht="15" customHeight="1">
      <c r="A15" s="5">
        <v>14</v>
      </c>
      <c r="B15" s="5">
        <v>0</v>
      </c>
      <c r="C15" s="5">
        <v>9</v>
      </c>
      <c r="D15" s="7">
        <v>10</v>
      </c>
      <c r="E15" s="7" t="s">
        <v>11</v>
      </c>
      <c r="F15" s="7" t="s">
        <v>233</v>
      </c>
      <c r="G15" s="3">
        <v>3</v>
      </c>
      <c r="H15" s="3" t="s">
        <v>28</v>
      </c>
      <c r="I15" s="3">
        <v>10</v>
      </c>
    </row>
    <row r="16" spans="1:9" ht="15" customHeight="1">
      <c r="A16" s="4">
        <v>15</v>
      </c>
      <c r="B16" s="5">
        <v>0</v>
      </c>
      <c r="C16" s="5">
        <v>9</v>
      </c>
      <c r="D16" s="7">
        <v>10</v>
      </c>
      <c r="E16" s="7" t="s">
        <v>11</v>
      </c>
      <c r="F16" s="7" t="s">
        <v>234</v>
      </c>
      <c r="G16" s="3">
        <v>2</v>
      </c>
      <c r="H16" s="3" t="s">
        <v>28</v>
      </c>
      <c r="I16" s="3">
        <v>10</v>
      </c>
    </row>
    <row r="17" spans="1:9" ht="15" customHeight="1">
      <c r="A17" s="5">
        <v>16</v>
      </c>
      <c r="B17" s="5">
        <v>0</v>
      </c>
      <c r="C17" s="5">
        <v>9</v>
      </c>
      <c r="D17" s="7">
        <v>10</v>
      </c>
      <c r="E17" s="7" t="s">
        <v>11</v>
      </c>
      <c r="F17" s="7" t="s">
        <v>235</v>
      </c>
      <c r="G17" s="3">
        <v>1</v>
      </c>
      <c r="H17" s="3" t="s">
        <v>28</v>
      </c>
      <c r="I17" s="3">
        <v>10</v>
      </c>
    </row>
    <row r="18" spans="1:9" ht="15" customHeight="1">
      <c r="A18" s="4">
        <v>17</v>
      </c>
      <c r="B18" s="5">
        <v>4</v>
      </c>
      <c r="C18" s="5">
        <v>9</v>
      </c>
      <c r="D18" s="7">
        <v>1</v>
      </c>
      <c r="E18" s="7" t="s">
        <v>11</v>
      </c>
      <c r="F18" s="7" t="s">
        <v>220</v>
      </c>
      <c r="G18" s="3">
        <v>4</v>
      </c>
      <c r="H18" s="3" t="s">
        <v>38</v>
      </c>
      <c r="I18" s="3">
        <v>10</v>
      </c>
    </row>
    <row r="19" spans="1:9" ht="15" customHeight="1">
      <c r="A19" s="5">
        <v>18</v>
      </c>
      <c r="B19" s="5">
        <v>4</v>
      </c>
      <c r="C19" s="5">
        <v>9</v>
      </c>
      <c r="D19" s="7">
        <v>1</v>
      </c>
      <c r="E19" s="7" t="s">
        <v>11</v>
      </c>
      <c r="F19" s="7" t="s">
        <v>221</v>
      </c>
      <c r="G19" s="3">
        <v>3</v>
      </c>
      <c r="H19" s="3" t="s">
        <v>38</v>
      </c>
      <c r="I19" s="3">
        <v>10</v>
      </c>
    </row>
    <row r="20" spans="1:9" ht="15" customHeight="1">
      <c r="A20" s="4">
        <v>19</v>
      </c>
      <c r="B20" s="5">
        <v>4</v>
      </c>
      <c r="C20" s="5">
        <v>9</v>
      </c>
      <c r="D20" s="7">
        <v>1</v>
      </c>
      <c r="E20" s="7" t="s">
        <v>11</v>
      </c>
      <c r="F20" s="7" t="s">
        <v>222</v>
      </c>
      <c r="G20" s="3">
        <v>2</v>
      </c>
      <c r="H20" s="3" t="s">
        <v>38</v>
      </c>
      <c r="I20" s="3">
        <v>10</v>
      </c>
    </row>
    <row r="21" spans="1:9" ht="15" customHeight="1">
      <c r="A21" s="5">
        <v>20</v>
      </c>
      <c r="B21" s="5">
        <v>4</v>
      </c>
      <c r="C21" s="5">
        <v>9</v>
      </c>
      <c r="D21" s="7">
        <v>1</v>
      </c>
      <c r="E21" s="7" t="s">
        <v>11</v>
      </c>
      <c r="F21" s="7" t="s">
        <v>223</v>
      </c>
      <c r="G21" s="3">
        <v>1</v>
      </c>
      <c r="H21" s="3" t="s">
        <v>38</v>
      </c>
      <c r="I21" s="3">
        <v>10</v>
      </c>
    </row>
    <row r="22" spans="1:9" ht="15" customHeight="1">
      <c r="A22" s="4">
        <v>21</v>
      </c>
      <c r="B22" s="5">
        <v>4</v>
      </c>
      <c r="C22" s="5">
        <v>9</v>
      </c>
      <c r="D22" s="7">
        <v>2</v>
      </c>
      <c r="E22" s="7" t="s">
        <v>11</v>
      </c>
      <c r="F22" s="7" t="s">
        <v>224</v>
      </c>
      <c r="G22" s="3">
        <v>4</v>
      </c>
      <c r="H22" s="3" t="s">
        <v>38</v>
      </c>
      <c r="I22" s="3">
        <v>10</v>
      </c>
    </row>
    <row r="23" spans="1:9" ht="15" customHeight="1">
      <c r="A23" s="5">
        <v>22</v>
      </c>
      <c r="B23" s="5">
        <v>4</v>
      </c>
      <c r="C23" s="5">
        <v>9</v>
      </c>
      <c r="D23" s="7">
        <v>2</v>
      </c>
      <c r="E23" s="7" t="s">
        <v>11</v>
      </c>
      <c r="F23" s="7" t="s">
        <v>225</v>
      </c>
      <c r="G23" s="3">
        <v>3</v>
      </c>
      <c r="H23" s="3" t="s">
        <v>38</v>
      </c>
      <c r="I23" s="3">
        <v>10</v>
      </c>
    </row>
    <row r="24" spans="1:9" ht="15" customHeight="1">
      <c r="A24" s="4">
        <v>23</v>
      </c>
      <c r="B24" s="5">
        <v>4</v>
      </c>
      <c r="C24" s="5">
        <v>9</v>
      </c>
      <c r="D24" s="7">
        <v>2</v>
      </c>
      <c r="E24" s="7" t="s">
        <v>11</v>
      </c>
      <c r="F24" s="7" t="s">
        <v>226</v>
      </c>
      <c r="G24" s="3">
        <v>2</v>
      </c>
      <c r="H24" s="3" t="s">
        <v>38</v>
      </c>
      <c r="I24" s="3">
        <v>10</v>
      </c>
    </row>
    <row r="25" spans="1:9" ht="15" customHeight="1">
      <c r="A25" s="5">
        <v>24</v>
      </c>
      <c r="B25" s="5">
        <v>4</v>
      </c>
      <c r="C25" s="5">
        <v>9</v>
      </c>
      <c r="D25" s="7">
        <v>2</v>
      </c>
      <c r="E25" s="7" t="s">
        <v>11</v>
      </c>
      <c r="F25" s="7" t="s">
        <v>227</v>
      </c>
      <c r="G25" s="3">
        <v>1</v>
      </c>
      <c r="H25" s="3" t="s">
        <v>38</v>
      </c>
      <c r="I25" s="3">
        <v>10</v>
      </c>
    </row>
    <row r="26" spans="1:9" ht="15" customHeight="1">
      <c r="A26" s="4">
        <v>25</v>
      </c>
      <c r="B26" s="5">
        <v>4</v>
      </c>
      <c r="C26" s="5">
        <v>9</v>
      </c>
      <c r="D26" s="7">
        <v>5</v>
      </c>
      <c r="E26" s="7" t="s">
        <v>11</v>
      </c>
      <c r="F26" s="7" t="s">
        <v>228</v>
      </c>
      <c r="G26" s="3">
        <v>4</v>
      </c>
      <c r="H26" s="3" t="s">
        <v>38</v>
      </c>
      <c r="I26" s="3">
        <v>10</v>
      </c>
    </row>
    <row r="27" spans="1:9" ht="15" customHeight="1">
      <c r="A27" s="5">
        <v>26</v>
      </c>
      <c r="B27" s="5">
        <v>4</v>
      </c>
      <c r="C27" s="5">
        <v>9</v>
      </c>
      <c r="D27" s="7">
        <v>5</v>
      </c>
      <c r="E27" s="7" t="s">
        <v>11</v>
      </c>
      <c r="F27" s="7" t="s">
        <v>229</v>
      </c>
      <c r="G27" s="3">
        <v>3</v>
      </c>
      <c r="H27" s="3" t="s">
        <v>38</v>
      </c>
      <c r="I27" s="3">
        <v>10</v>
      </c>
    </row>
    <row r="28" spans="1:9" ht="15" customHeight="1">
      <c r="A28" s="4">
        <v>27</v>
      </c>
      <c r="B28" s="5">
        <v>4</v>
      </c>
      <c r="C28" s="5">
        <v>9</v>
      </c>
      <c r="D28" s="7">
        <v>5</v>
      </c>
      <c r="E28" s="7" t="s">
        <v>11</v>
      </c>
      <c r="F28" s="7" t="s">
        <v>230</v>
      </c>
      <c r="G28" s="3">
        <v>2</v>
      </c>
      <c r="H28" s="3" t="s">
        <v>38</v>
      </c>
      <c r="I28" s="3">
        <v>10</v>
      </c>
    </row>
    <row r="29" spans="1:9" ht="15" customHeight="1">
      <c r="A29" s="5">
        <v>28</v>
      </c>
      <c r="B29" s="5">
        <v>4</v>
      </c>
      <c r="C29" s="5">
        <v>9</v>
      </c>
      <c r="D29" s="7">
        <v>5</v>
      </c>
      <c r="E29" s="7" t="s">
        <v>11</v>
      </c>
      <c r="F29" s="7" t="s">
        <v>231</v>
      </c>
      <c r="G29" s="3">
        <v>1</v>
      </c>
      <c r="H29" s="3" t="s">
        <v>38</v>
      </c>
      <c r="I29" s="3">
        <v>10</v>
      </c>
    </row>
    <row r="30" spans="1:9" ht="15" customHeight="1">
      <c r="A30" s="4">
        <v>29</v>
      </c>
      <c r="B30" s="5">
        <v>4</v>
      </c>
      <c r="C30" s="5">
        <v>9</v>
      </c>
      <c r="D30" s="7">
        <v>10</v>
      </c>
      <c r="E30" s="7" t="s">
        <v>11</v>
      </c>
      <c r="F30" s="7" t="s">
        <v>232</v>
      </c>
      <c r="G30" s="3">
        <v>4</v>
      </c>
      <c r="H30" s="3" t="s">
        <v>38</v>
      </c>
      <c r="I30" s="3">
        <v>10</v>
      </c>
    </row>
    <row r="31" spans="1:9" ht="15" customHeight="1">
      <c r="A31" s="5">
        <v>30</v>
      </c>
      <c r="B31" s="5">
        <v>4</v>
      </c>
      <c r="C31" s="5">
        <v>9</v>
      </c>
      <c r="D31" s="7">
        <v>10</v>
      </c>
      <c r="E31" s="7" t="s">
        <v>11</v>
      </c>
      <c r="F31" s="7" t="s">
        <v>233</v>
      </c>
      <c r="G31" s="3">
        <v>3</v>
      </c>
      <c r="H31" s="3" t="s">
        <v>38</v>
      </c>
      <c r="I31" s="3">
        <v>10</v>
      </c>
    </row>
    <row r="32" spans="1:9" ht="15" customHeight="1">
      <c r="A32" s="4">
        <v>31</v>
      </c>
      <c r="B32" s="5">
        <v>4</v>
      </c>
      <c r="C32" s="5">
        <v>9</v>
      </c>
      <c r="D32" s="7">
        <v>10</v>
      </c>
      <c r="E32" s="7" t="s">
        <v>11</v>
      </c>
      <c r="F32" s="7" t="s">
        <v>234</v>
      </c>
      <c r="G32" s="3">
        <v>2</v>
      </c>
      <c r="H32" s="3" t="s">
        <v>38</v>
      </c>
      <c r="I32" s="3">
        <v>10</v>
      </c>
    </row>
    <row r="33" spans="1:9" ht="15" customHeight="1">
      <c r="A33" s="5">
        <v>32</v>
      </c>
      <c r="B33" s="5">
        <v>4</v>
      </c>
      <c r="C33" s="5">
        <v>9</v>
      </c>
      <c r="D33" s="7">
        <v>10</v>
      </c>
      <c r="E33" s="7" t="s">
        <v>11</v>
      </c>
      <c r="F33" s="7" t="s">
        <v>235</v>
      </c>
      <c r="G33" s="3">
        <v>1</v>
      </c>
      <c r="H33" s="3" t="s">
        <v>38</v>
      </c>
      <c r="I33" s="3">
        <v>10</v>
      </c>
    </row>
    <row r="34" spans="1:9" ht="15" customHeight="1">
      <c r="A34" s="4">
        <v>33</v>
      </c>
      <c r="B34" s="3">
        <v>10</v>
      </c>
      <c r="C34" s="3">
        <v>99</v>
      </c>
      <c r="D34" s="7">
        <v>1</v>
      </c>
      <c r="E34" s="7" t="s">
        <v>11</v>
      </c>
      <c r="F34" s="7" t="s">
        <v>236</v>
      </c>
      <c r="G34" s="3">
        <v>4</v>
      </c>
      <c r="H34" s="3" t="s">
        <v>28</v>
      </c>
      <c r="I34" s="3">
        <v>30</v>
      </c>
    </row>
    <row r="35" spans="1:9" ht="15" customHeight="1">
      <c r="A35" s="5">
        <v>34</v>
      </c>
      <c r="B35" s="3">
        <v>10</v>
      </c>
      <c r="C35" s="3">
        <v>99</v>
      </c>
      <c r="D35" s="7">
        <v>1</v>
      </c>
      <c r="E35" s="7" t="s">
        <v>11</v>
      </c>
      <c r="F35" s="7" t="s">
        <v>237</v>
      </c>
      <c r="G35" s="3">
        <v>3</v>
      </c>
      <c r="H35" s="3" t="s">
        <v>28</v>
      </c>
      <c r="I35" s="3">
        <v>30</v>
      </c>
    </row>
    <row r="36" spans="1:9" ht="15" customHeight="1">
      <c r="A36" s="4">
        <v>35</v>
      </c>
      <c r="B36" s="3">
        <v>10</v>
      </c>
      <c r="C36" s="3">
        <v>99</v>
      </c>
      <c r="D36" s="7">
        <v>1</v>
      </c>
      <c r="E36" s="7" t="s">
        <v>11</v>
      </c>
      <c r="F36" s="7" t="s">
        <v>238</v>
      </c>
      <c r="G36" s="3">
        <v>2</v>
      </c>
      <c r="H36" s="3" t="s">
        <v>28</v>
      </c>
      <c r="I36" s="3">
        <v>30</v>
      </c>
    </row>
    <row r="37" spans="1:9" ht="15" customHeight="1">
      <c r="A37" s="5">
        <v>36</v>
      </c>
      <c r="B37" s="3">
        <v>10</v>
      </c>
      <c r="C37" s="3">
        <v>99</v>
      </c>
      <c r="D37" s="7">
        <v>1</v>
      </c>
      <c r="E37" s="7" t="s">
        <v>11</v>
      </c>
      <c r="F37" s="7" t="s">
        <v>239</v>
      </c>
      <c r="G37" s="3">
        <v>1</v>
      </c>
      <c r="H37" s="3" t="s">
        <v>28</v>
      </c>
      <c r="I37" s="3">
        <v>30</v>
      </c>
    </row>
    <row r="38" spans="1:9" ht="15" customHeight="1">
      <c r="A38" s="4">
        <v>37</v>
      </c>
      <c r="B38" s="3">
        <v>10</v>
      </c>
      <c r="C38" s="3">
        <v>99</v>
      </c>
      <c r="D38" s="7">
        <v>2</v>
      </c>
      <c r="E38" s="7" t="s">
        <v>11</v>
      </c>
      <c r="F38" s="7" t="s">
        <v>240</v>
      </c>
      <c r="G38" s="3">
        <v>4</v>
      </c>
      <c r="H38" s="3" t="s">
        <v>28</v>
      </c>
      <c r="I38" s="3">
        <v>30</v>
      </c>
    </row>
    <row r="39" spans="1:9" ht="15" customHeight="1">
      <c r="A39" s="5">
        <v>38</v>
      </c>
      <c r="B39" s="3">
        <v>10</v>
      </c>
      <c r="C39" s="3">
        <v>99</v>
      </c>
      <c r="D39" s="7">
        <v>2</v>
      </c>
      <c r="E39" s="7" t="s">
        <v>11</v>
      </c>
      <c r="F39" s="7" t="s">
        <v>241</v>
      </c>
      <c r="G39" s="3">
        <v>3</v>
      </c>
      <c r="H39" s="3" t="s">
        <v>28</v>
      </c>
      <c r="I39" s="3">
        <v>30</v>
      </c>
    </row>
    <row r="40" spans="1:9" ht="15" customHeight="1">
      <c r="A40" s="4">
        <v>39</v>
      </c>
      <c r="B40" s="3">
        <v>10</v>
      </c>
      <c r="C40" s="3">
        <v>99</v>
      </c>
      <c r="D40" s="7">
        <v>2</v>
      </c>
      <c r="E40" s="7" t="s">
        <v>11</v>
      </c>
      <c r="F40" s="7" t="s">
        <v>242</v>
      </c>
      <c r="G40" s="3">
        <v>2</v>
      </c>
      <c r="H40" s="3" t="s">
        <v>28</v>
      </c>
      <c r="I40" s="3">
        <v>30</v>
      </c>
    </row>
    <row r="41" spans="1:9" ht="15" customHeight="1">
      <c r="A41" s="5">
        <v>40</v>
      </c>
      <c r="B41" s="3">
        <v>10</v>
      </c>
      <c r="C41" s="3">
        <v>99</v>
      </c>
      <c r="D41" s="7">
        <v>2</v>
      </c>
      <c r="E41" s="7" t="s">
        <v>11</v>
      </c>
      <c r="F41" s="7" t="s">
        <v>243</v>
      </c>
      <c r="G41" s="3">
        <v>1</v>
      </c>
      <c r="H41" s="3" t="s">
        <v>28</v>
      </c>
      <c r="I41" s="3">
        <v>30</v>
      </c>
    </row>
    <row r="42" spans="1:9" ht="15" customHeight="1">
      <c r="A42" s="4">
        <v>41</v>
      </c>
      <c r="B42" s="3">
        <v>10</v>
      </c>
      <c r="C42" s="3">
        <v>99</v>
      </c>
      <c r="D42" s="7">
        <v>5</v>
      </c>
      <c r="E42" s="7" t="s">
        <v>11</v>
      </c>
      <c r="F42" s="7" t="s">
        <v>244</v>
      </c>
      <c r="G42" s="3">
        <v>4</v>
      </c>
      <c r="H42" s="3" t="s">
        <v>28</v>
      </c>
      <c r="I42" s="3">
        <v>30</v>
      </c>
    </row>
    <row r="43" spans="1:9" ht="15" customHeight="1">
      <c r="A43" s="5">
        <v>42</v>
      </c>
      <c r="B43" s="3">
        <v>10</v>
      </c>
      <c r="C43" s="3">
        <v>99</v>
      </c>
      <c r="D43" s="7">
        <v>5</v>
      </c>
      <c r="E43" s="7" t="s">
        <v>11</v>
      </c>
      <c r="F43" s="7" t="s">
        <v>245</v>
      </c>
      <c r="G43" s="3">
        <v>3</v>
      </c>
      <c r="H43" s="3" t="s">
        <v>28</v>
      </c>
      <c r="I43" s="3">
        <v>30</v>
      </c>
    </row>
    <row r="44" spans="1:9" ht="15" customHeight="1">
      <c r="A44" s="4">
        <v>43</v>
      </c>
      <c r="B44" s="3">
        <v>10</v>
      </c>
      <c r="C44" s="3">
        <v>99</v>
      </c>
      <c r="D44" s="7">
        <v>5</v>
      </c>
      <c r="E44" s="7" t="s">
        <v>11</v>
      </c>
      <c r="F44" s="7" t="s">
        <v>246</v>
      </c>
      <c r="G44" s="3">
        <v>2</v>
      </c>
      <c r="H44" s="3" t="s">
        <v>28</v>
      </c>
      <c r="I44" s="3">
        <v>30</v>
      </c>
    </row>
    <row r="45" spans="1:9" ht="15" customHeight="1">
      <c r="A45" s="5">
        <v>44</v>
      </c>
      <c r="B45" s="3">
        <v>10</v>
      </c>
      <c r="C45" s="3">
        <v>99</v>
      </c>
      <c r="D45" s="7">
        <v>5</v>
      </c>
      <c r="E45" s="7" t="s">
        <v>11</v>
      </c>
      <c r="F45" s="7" t="s">
        <v>247</v>
      </c>
      <c r="G45" s="3">
        <v>1</v>
      </c>
      <c r="H45" s="3" t="s">
        <v>28</v>
      </c>
      <c r="I45" s="3">
        <v>30</v>
      </c>
    </row>
    <row r="46" spans="1:9" ht="15" customHeight="1">
      <c r="A46" s="4">
        <v>45</v>
      </c>
      <c r="B46" s="3">
        <v>10</v>
      </c>
      <c r="C46" s="3">
        <v>99</v>
      </c>
      <c r="D46" s="7">
        <v>10</v>
      </c>
      <c r="E46" s="7" t="s">
        <v>11</v>
      </c>
      <c r="F46" s="7" t="s">
        <v>248</v>
      </c>
      <c r="G46" s="3">
        <v>4</v>
      </c>
      <c r="H46" s="3" t="s">
        <v>28</v>
      </c>
      <c r="I46" s="3">
        <v>30</v>
      </c>
    </row>
    <row r="47" spans="1:9" ht="15" customHeight="1">
      <c r="A47" s="5">
        <v>46</v>
      </c>
      <c r="B47" s="3">
        <v>10</v>
      </c>
      <c r="C47" s="3">
        <v>99</v>
      </c>
      <c r="D47" s="7">
        <v>10</v>
      </c>
      <c r="E47" s="7" t="s">
        <v>11</v>
      </c>
      <c r="F47" s="7" t="s">
        <v>249</v>
      </c>
      <c r="G47" s="3">
        <v>3</v>
      </c>
      <c r="H47" s="3" t="s">
        <v>28</v>
      </c>
      <c r="I47" s="3">
        <v>30</v>
      </c>
    </row>
    <row r="48" spans="1:9" ht="15" customHeight="1">
      <c r="A48" s="4">
        <v>47</v>
      </c>
      <c r="B48" s="3">
        <v>10</v>
      </c>
      <c r="C48" s="3">
        <v>99</v>
      </c>
      <c r="D48" s="7">
        <v>10</v>
      </c>
      <c r="E48" s="7" t="s">
        <v>11</v>
      </c>
      <c r="F48" s="7" t="s">
        <v>250</v>
      </c>
      <c r="G48" s="3">
        <v>2</v>
      </c>
      <c r="H48" s="3" t="s">
        <v>28</v>
      </c>
      <c r="I48" s="3">
        <v>30</v>
      </c>
    </row>
    <row r="49" spans="1:9" ht="15" customHeight="1">
      <c r="A49" s="5">
        <v>48</v>
      </c>
      <c r="B49" s="3">
        <v>10</v>
      </c>
      <c r="C49" s="3">
        <v>99</v>
      </c>
      <c r="D49" s="7">
        <v>10</v>
      </c>
      <c r="E49" s="7" t="s">
        <v>11</v>
      </c>
      <c r="F49" s="7" t="s">
        <v>251</v>
      </c>
      <c r="G49" s="3">
        <v>1</v>
      </c>
      <c r="H49" s="3" t="s">
        <v>28</v>
      </c>
      <c r="I49" s="3">
        <v>30</v>
      </c>
    </row>
    <row r="50" spans="1:9" ht="15" customHeight="1">
      <c r="A50" s="4">
        <v>49</v>
      </c>
      <c r="B50" s="3">
        <v>40</v>
      </c>
      <c r="C50" s="3">
        <v>99</v>
      </c>
      <c r="D50" s="7">
        <v>1</v>
      </c>
      <c r="E50" s="7" t="s">
        <v>11</v>
      </c>
      <c r="F50" s="7" t="s">
        <v>236</v>
      </c>
      <c r="G50" s="3">
        <v>4</v>
      </c>
      <c r="H50" s="3" t="s">
        <v>38</v>
      </c>
      <c r="I50" s="3">
        <v>30</v>
      </c>
    </row>
    <row r="51" spans="1:9" ht="15" customHeight="1">
      <c r="A51" s="5">
        <v>50</v>
      </c>
      <c r="B51" s="3">
        <v>40</v>
      </c>
      <c r="C51" s="3">
        <v>99</v>
      </c>
      <c r="D51" s="7">
        <v>1</v>
      </c>
      <c r="E51" s="7" t="s">
        <v>11</v>
      </c>
      <c r="F51" s="7" t="s">
        <v>237</v>
      </c>
      <c r="G51" s="3">
        <v>3</v>
      </c>
      <c r="H51" s="3" t="s">
        <v>38</v>
      </c>
      <c r="I51" s="3">
        <v>30</v>
      </c>
    </row>
    <row r="52" spans="1:9" ht="15" customHeight="1">
      <c r="A52" s="4">
        <v>51</v>
      </c>
      <c r="B52" s="3">
        <v>40</v>
      </c>
      <c r="C52" s="3">
        <v>99</v>
      </c>
      <c r="D52" s="7">
        <v>1</v>
      </c>
      <c r="E52" s="7" t="s">
        <v>11</v>
      </c>
      <c r="F52" s="7" t="s">
        <v>238</v>
      </c>
      <c r="G52" s="3">
        <v>2</v>
      </c>
      <c r="H52" s="3" t="s">
        <v>38</v>
      </c>
      <c r="I52" s="3">
        <v>30</v>
      </c>
    </row>
    <row r="53" spans="1:9" ht="13">
      <c r="A53" s="5">
        <v>52</v>
      </c>
      <c r="B53" s="3">
        <v>40</v>
      </c>
      <c r="C53" s="3">
        <v>99</v>
      </c>
      <c r="D53" s="7">
        <v>1</v>
      </c>
      <c r="E53" s="7" t="s">
        <v>11</v>
      </c>
      <c r="F53" s="7" t="s">
        <v>239</v>
      </c>
      <c r="G53" s="3">
        <v>1</v>
      </c>
      <c r="H53" s="3" t="s">
        <v>38</v>
      </c>
      <c r="I53" s="3">
        <v>30</v>
      </c>
    </row>
    <row r="54" spans="1:9" ht="13">
      <c r="A54" s="4">
        <v>53</v>
      </c>
      <c r="B54" s="3">
        <v>40</v>
      </c>
      <c r="C54" s="3">
        <v>99</v>
      </c>
      <c r="D54" s="7">
        <v>2</v>
      </c>
      <c r="E54" s="7" t="s">
        <v>11</v>
      </c>
      <c r="F54" s="7" t="s">
        <v>240</v>
      </c>
      <c r="G54" s="3">
        <v>4</v>
      </c>
      <c r="H54" s="3" t="s">
        <v>38</v>
      </c>
      <c r="I54" s="3">
        <v>30</v>
      </c>
    </row>
    <row r="55" spans="1:9" ht="13">
      <c r="A55" s="5">
        <v>54</v>
      </c>
      <c r="B55" s="3">
        <v>40</v>
      </c>
      <c r="C55" s="3">
        <v>99</v>
      </c>
      <c r="D55" s="7">
        <v>2</v>
      </c>
      <c r="E55" s="7" t="s">
        <v>11</v>
      </c>
      <c r="F55" s="7" t="s">
        <v>241</v>
      </c>
      <c r="G55" s="3">
        <v>3</v>
      </c>
      <c r="H55" s="3" t="s">
        <v>38</v>
      </c>
      <c r="I55" s="3">
        <v>30</v>
      </c>
    </row>
    <row r="56" spans="1:9" ht="13">
      <c r="A56" s="4">
        <v>55</v>
      </c>
      <c r="B56" s="3">
        <v>40</v>
      </c>
      <c r="C56" s="3">
        <v>99</v>
      </c>
      <c r="D56" s="7">
        <v>2</v>
      </c>
      <c r="E56" s="7" t="s">
        <v>11</v>
      </c>
      <c r="F56" s="7" t="s">
        <v>242</v>
      </c>
      <c r="G56" s="3">
        <v>2</v>
      </c>
      <c r="H56" s="3" t="s">
        <v>38</v>
      </c>
      <c r="I56" s="3">
        <v>30</v>
      </c>
    </row>
    <row r="57" spans="1:9" ht="13">
      <c r="A57" s="5">
        <v>56</v>
      </c>
      <c r="B57" s="3">
        <v>40</v>
      </c>
      <c r="C57" s="3">
        <v>99</v>
      </c>
      <c r="D57" s="7">
        <v>2</v>
      </c>
      <c r="E57" s="7" t="s">
        <v>11</v>
      </c>
      <c r="F57" s="7" t="s">
        <v>243</v>
      </c>
      <c r="G57" s="3">
        <v>1</v>
      </c>
      <c r="H57" s="3" t="s">
        <v>38</v>
      </c>
      <c r="I57" s="3">
        <v>30</v>
      </c>
    </row>
    <row r="58" spans="1:9" ht="13">
      <c r="A58" s="4">
        <v>57</v>
      </c>
      <c r="B58" s="3">
        <v>40</v>
      </c>
      <c r="C58" s="3">
        <v>99</v>
      </c>
      <c r="D58" s="7">
        <v>5</v>
      </c>
      <c r="E58" s="7" t="s">
        <v>11</v>
      </c>
      <c r="F58" s="7" t="s">
        <v>244</v>
      </c>
      <c r="G58" s="3">
        <v>4</v>
      </c>
      <c r="H58" s="3" t="s">
        <v>38</v>
      </c>
      <c r="I58" s="3">
        <v>30</v>
      </c>
    </row>
    <row r="59" spans="1:9" ht="13">
      <c r="A59" s="5">
        <v>58</v>
      </c>
      <c r="B59" s="3">
        <v>40</v>
      </c>
      <c r="C59" s="3">
        <v>99</v>
      </c>
      <c r="D59" s="7">
        <v>5</v>
      </c>
      <c r="E59" s="7" t="s">
        <v>11</v>
      </c>
      <c r="F59" s="7" t="s">
        <v>245</v>
      </c>
      <c r="G59" s="3">
        <v>3</v>
      </c>
      <c r="H59" s="3" t="s">
        <v>38</v>
      </c>
      <c r="I59" s="3">
        <v>30</v>
      </c>
    </row>
    <row r="60" spans="1:9" ht="13">
      <c r="A60" s="4">
        <v>59</v>
      </c>
      <c r="B60" s="3">
        <v>40</v>
      </c>
      <c r="C60" s="3">
        <v>99</v>
      </c>
      <c r="D60" s="7">
        <v>5</v>
      </c>
      <c r="E60" s="7" t="s">
        <v>11</v>
      </c>
      <c r="F60" s="7" t="s">
        <v>246</v>
      </c>
      <c r="G60" s="3">
        <v>2</v>
      </c>
      <c r="H60" s="3" t="s">
        <v>38</v>
      </c>
      <c r="I60" s="3">
        <v>30</v>
      </c>
    </row>
    <row r="61" spans="1:9" ht="13">
      <c r="A61" s="5">
        <v>60</v>
      </c>
      <c r="B61" s="3">
        <v>40</v>
      </c>
      <c r="C61" s="3">
        <v>99</v>
      </c>
      <c r="D61" s="7">
        <v>5</v>
      </c>
      <c r="E61" s="7" t="s">
        <v>11</v>
      </c>
      <c r="F61" s="7" t="s">
        <v>247</v>
      </c>
      <c r="G61" s="3">
        <v>1</v>
      </c>
      <c r="H61" s="3" t="s">
        <v>38</v>
      </c>
      <c r="I61" s="3">
        <v>30</v>
      </c>
    </row>
    <row r="62" spans="1:9" ht="13">
      <c r="A62" s="4">
        <v>61</v>
      </c>
      <c r="B62" s="3">
        <v>40</v>
      </c>
      <c r="C62" s="3">
        <v>99</v>
      </c>
      <c r="D62" s="7">
        <v>10</v>
      </c>
      <c r="E62" s="7" t="s">
        <v>11</v>
      </c>
      <c r="F62" s="7" t="s">
        <v>248</v>
      </c>
      <c r="G62" s="3">
        <v>4</v>
      </c>
      <c r="H62" s="3" t="s">
        <v>38</v>
      </c>
      <c r="I62" s="3">
        <v>30</v>
      </c>
    </row>
    <row r="63" spans="1:9" ht="13">
      <c r="A63" s="5">
        <v>62</v>
      </c>
      <c r="B63" s="3">
        <v>40</v>
      </c>
      <c r="C63" s="3">
        <v>99</v>
      </c>
      <c r="D63" s="7">
        <v>10</v>
      </c>
      <c r="E63" s="7" t="s">
        <v>11</v>
      </c>
      <c r="F63" s="7" t="s">
        <v>249</v>
      </c>
      <c r="G63" s="3">
        <v>3</v>
      </c>
      <c r="H63" s="3" t="s">
        <v>38</v>
      </c>
      <c r="I63" s="3">
        <v>30</v>
      </c>
    </row>
    <row r="64" spans="1:9" ht="13">
      <c r="A64" s="4">
        <v>63</v>
      </c>
      <c r="B64" s="3">
        <v>40</v>
      </c>
      <c r="C64" s="3">
        <v>99</v>
      </c>
      <c r="D64" s="7">
        <v>10</v>
      </c>
      <c r="E64" s="7" t="s">
        <v>11</v>
      </c>
      <c r="F64" s="7" t="s">
        <v>250</v>
      </c>
      <c r="G64" s="3">
        <v>2</v>
      </c>
      <c r="H64" s="3" t="s">
        <v>38</v>
      </c>
      <c r="I64" s="3">
        <v>30</v>
      </c>
    </row>
    <row r="65" spans="1:9" ht="13">
      <c r="A65" s="5">
        <v>64</v>
      </c>
      <c r="B65" s="3">
        <v>40</v>
      </c>
      <c r="C65" s="3">
        <v>99</v>
      </c>
      <c r="D65" s="7">
        <v>10</v>
      </c>
      <c r="E65" s="7" t="s">
        <v>11</v>
      </c>
      <c r="F65" s="7" t="s">
        <v>251</v>
      </c>
      <c r="G65" s="3">
        <v>1</v>
      </c>
      <c r="H65" s="3" t="s">
        <v>38</v>
      </c>
      <c r="I65" s="3">
        <v>30</v>
      </c>
    </row>
    <row r="66" spans="1:9" ht="13">
      <c r="A66" s="4">
        <v>65</v>
      </c>
      <c r="B66" s="5">
        <v>100</v>
      </c>
      <c r="C66" s="5">
        <v>900</v>
      </c>
      <c r="D66" s="4">
        <v>1</v>
      </c>
      <c r="E66" s="7" t="s">
        <v>11</v>
      </c>
      <c r="F66" s="7" t="s">
        <v>252</v>
      </c>
      <c r="G66" s="4">
        <v>4</v>
      </c>
      <c r="H66" s="6" t="s">
        <v>28</v>
      </c>
      <c r="I66" s="4">
        <v>30</v>
      </c>
    </row>
    <row r="67" spans="1:9" ht="13">
      <c r="A67" s="5">
        <v>66</v>
      </c>
      <c r="B67" s="5">
        <v>100</v>
      </c>
      <c r="C67" s="5">
        <v>900</v>
      </c>
      <c r="D67" s="4">
        <v>1</v>
      </c>
      <c r="E67" s="7" t="s">
        <v>11</v>
      </c>
      <c r="F67" s="7" t="s">
        <v>253</v>
      </c>
      <c r="G67" s="4">
        <v>3</v>
      </c>
      <c r="H67" s="6" t="s">
        <v>28</v>
      </c>
      <c r="I67" s="4">
        <v>30</v>
      </c>
    </row>
    <row r="68" spans="1:9" ht="13">
      <c r="A68" s="4">
        <v>67</v>
      </c>
      <c r="B68" s="5">
        <v>100</v>
      </c>
      <c r="C68" s="5">
        <v>900</v>
      </c>
      <c r="D68" s="4">
        <v>1</v>
      </c>
      <c r="E68" s="7" t="s">
        <v>11</v>
      </c>
      <c r="F68" s="7" t="s">
        <v>254</v>
      </c>
      <c r="G68" s="4">
        <v>2</v>
      </c>
      <c r="H68" s="6" t="s">
        <v>28</v>
      </c>
      <c r="I68" s="4">
        <v>30</v>
      </c>
    </row>
    <row r="69" spans="1:9" ht="13">
      <c r="A69" s="5">
        <v>68</v>
      </c>
      <c r="B69" s="5">
        <v>100</v>
      </c>
      <c r="C69" s="5">
        <v>900</v>
      </c>
      <c r="D69" s="4">
        <v>1</v>
      </c>
      <c r="E69" s="7" t="s">
        <v>11</v>
      </c>
      <c r="F69" s="7" t="s">
        <v>255</v>
      </c>
      <c r="G69" s="4">
        <v>1</v>
      </c>
      <c r="H69" s="6" t="s">
        <v>28</v>
      </c>
      <c r="I69" s="4">
        <v>30</v>
      </c>
    </row>
    <row r="70" spans="1:9" ht="13">
      <c r="A70" s="4">
        <v>69</v>
      </c>
      <c r="B70" s="5">
        <v>100</v>
      </c>
      <c r="C70" s="5">
        <v>900</v>
      </c>
      <c r="D70" s="4">
        <v>2</v>
      </c>
      <c r="E70" s="7" t="s">
        <v>11</v>
      </c>
      <c r="F70" s="7" t="s">
        <v>256</v>
      </c>
      <c r="G70" s="4">
        <v>4</v>
      </c>
      <c r="H70" s="6" t="s">
        <v>28</v>
      </c>
      <c r="I70" s="4">
        <v>30</v>
      </c>
    </row>
    <row r="71" spans="1:9" ht="13">
      <c r="A71" s="5">
        <v>70</v>
      </c>
      <c r="B71" s="5">
        <v>100</v>
      </c>
      <c r="C71" s="5">
        <v>900</v>
      </c>
      <c r="D71" s="4">
        <v>2</v>
      </c>
      <c r="E71" s="7" t="s">
        <v>11</v>
      </c>
      <c r="F71" s="7" t="s">
        <v>257</v>
      </c>
      <c r="G71" s="4">
        <v>3</v>
      </c>
      <c r="H71" s="6" t="s">
        <v>28</v>
      </c>
      <c r="I71" s="4">
        <v>30</v>
      </c>
    </row>
    <row r="72" spans="1:9" ht="13">
      <c r="A72" s="4">
        <v>71</v>
      </c>
      <c r="B72" s="5">
        <v>100</v>
      </c>
      <c r="C72" s="5">
        <v>900</v>
      </c>
      <c r="D72" s="4">
        <v>2</v>
      </c>
      <c r="E72" s="7" t="s">
        <v>11</v>
      </c>
      <c r="F72" s="7" t="s">
        <v>258</v>
      </c>
      <c r="G72" s="4">
        <v>2</v>
      </c>
      <c r="H72" s="6" t="s">
        <v>28</v>
      </c>
      <c r="I72" s="4">
        <v>30</v>
      </c>
    </row>
    <row r="73" spans="1:9" ht="13">
      <c r="A73" s="5">
        <v>72</v>
      </c>
      <c r="B73" s="5">
        <v>100</v>
      </c>
      <c r="C73" s="5">
        <v>900</v>
      </c>
      <c r="D73" s="4">
        <v>2</v>
      </c>
      <c r="E73" s="7" t="s">
        <v>11</v>
      </c>
      <c r="F73" s="7" t="s">
        <v>259</v>
      </c>
      <c r="G73" s="4">
        <v>1</v>
      </c>
      <c r="H73" s="6" t="s">
        <v>28</v>
      </c>
      <c r="I73" s="4">
        <v>30</v>
      </c>
    </row>
    <row r="74" spans="1:9" ht="13">
      <c r="A74" s="4">
        <v>73</v>
      </c>
      <c r="B74" s="5">
        <v>100</v>
      </c>
      <c r="C74" s="5">
        <v>900</v>
      </c>
      <c r="D74" s="4">
        <v>5</v>
      </c>
      <c r="E74" s="7" t="s">
        <v>11</v>
      </c>
      <c r="F74" s="7" t="s">
        <v>260</v>
      </c>
      <c r="G74" s="4">
        <v>4</v>
      </c>
      <c r="H74" s="6" t="s">
        <v>28</v>
      </c>
      <c r="I74" s="4">
        <v>30</v>
      </c>
    </row>
    <row r="75" spans="1:9" ht="13">
      <c r="A75" s="5">
        <v>74</v>
      </c>
      <c r="B75" s="5">
        <v>100</v>
      </c>
      <c r="C75" s="5">
        <v>900</v>
      </c>
      <c r="D75" s="4">
        <v>5</v>
      </c>
      <c r="E75" s="7" t="s">
        <v>11</v>
      </c>
      <c r="F75" s="7" t="s">
        <v>261</v>
      </c>
      <c r="G75" s="4">
        <v>3</v>
      </c>
      <c r="H75" s="6" t="s">
        <v>28</v>
      </c>
      <c r="I75" s="4">
        <v>30</v>
      </c>
    </row>
    <row r="76" spans="1:9" ht="13">
      <c r="A76" s="4">
        <v>75</v>
      </c>
      <c r="B76" s="5">
        <v>100</v>
      </c>
      <c r="C76" s="5">
        <v>900</v>
      </c>
      <c r="D76" s="4">
        <v>5</v>
      </c>
      <c r="E76" s="7" t="s">
        <v>11</v>
      </c>
      <c r="F76" s="7" t="s">
        <v>262</v>
      </c>
      <c r="G76" s="4">
        <v>2</v>
      </c>
      <c r="H76" s="6" t="s">
        <v>28</v>
      </c>
      <c r="I76" s="4">
        <v>30</v>
      </c>
    </row>
    <row r="77" spans="1:9" ht="13">
      <c r="A77" s="5">
        <v>76</v>
      </c>
      <c r="B77" s="5">
        <v>100</v>
      </c>
      <c r="C77" s="5">
        <v>900</v>
      </c>
      <c r="D77" s="4">
        <v>5</v>
      </c>
      <c r="E77" s="7" t="s">
        <v>11</v>
      </c>
      <c r="F77" s="7" t="s">
        <v>263</v>
      </c>
      <c r="G77" s="4">
        <v>1</v>
      </c>
      <c r="H77" s="6" t="s">
        <v>28</v>
      </c>
      <c r="I77" s="4">
        <v>30</v>
      </c>
    </row>
    <row r="78" spans="1:9" ht="13">
      <c r="A78" s="4">
        <v>77</v>
      </c>
      <c r="B78" s="5">
        <v>100</v>
      </c>
      <c r="C78" s="5">
        <v>900</v>
      </c>
      <c r="D78" s="4">
        <v>10</v>
      </c>
      <c r="E78" s="7" t="s">
        <v>11</v>
      </c>
      <c r="F78" s="7" t="s">
        <v>264</v>
      </c>
      <c r="G78" s="4">
        <v>4</v>
      </c>
      <c r="H78" s="6" t="s">
        <v>28</v>
      </c>
      <c r="I78" s="4">
        <v>30</v>
      </c>
    </row>
    <row r="79" spans="1:9" ht="13">
      <c r="A79" s="5">
        <v>78</v>
      </c>
      <c r="B79" s="5">
        <v>100</v>
      </c>
      <c r="C79" s="5">
        <v>900</v>
      </c>
      <c r="D79" s="4">
        <v>10</v>
      </c>
      <c r="E79" s="7" t="s">
        <v>11</v>
      </c>
      <c r="F79" s="7" t="s">
        <v>265</v>
      </c>
      <c r="G79" s="4">
        <v>3</v>
      </c>
      <c r="H79" s="6" t="s">
        <v>28</v>
      </c>
      <c r="I79" s="4">
        <v>30</v>
      </c>
    </row>
    <row r="80" spans="1:9" ht="13">
      <c r="A80" s="4">
        <v>79</v>
      </c>
      <c r="B80" s="5">
        <v>100</v>
      </c>
      <c r="C80" s="5">
        <v>900</v>
      </c>
      <c r="D80" s="4">
        <v>10</v>
      </c>
      <c r="E80" s="7" t="s">
        <v>11</v>
      </c>
      <c r="F80" s="7" t="s">
        <v>266</v>
      </c>
      <c r="G80" s="4">
        <v>2</v>
      </c>
      <c r="H80" s="6" t="s">
        <v>28</v>
      </c>
      <c r="I80" s="4">
        <v>30</v>
      </c>
    </row>
    <row r="81" spans="1:9" ht="13">
      <c r="A81" s="5">
        <v>80</v>
      </c>
      <c r="B81" s="5">
        <v>100</v>
      </c>
      <c r="C81" s="5">
        <v>900</v>
      </c>
      <c r="D81" s="4">
        <v>10</v>
      </c>
      <c r="E81" s="7" t="s">
        <v>11</v>
      </c>
      <c r="F81" s="7" t="s">
        <v>267</v>
      </c>
      <c r="G81" s="4">
        <v>1</v>
      </c>
      <c r="H81" s="6" t="s">
        <v>28</v>
      </c>
      <c r="I81" s="4">
        <v>30</v>
      </c>
    </row>
    <row r="82" spans="1:9" ht="13">
      <c r="A82" s="4">
        <v>81</v>
      </c>
      <c r="B82" s="5">
        <v>400</v>
      </c>
      <c r="C82" s="5">
        <v>900</v>
      </c>
      <c r="D82" s="4">
        <v>1</v>
      </c>
      <c r="E82" s="7" t="s">
        <v>11</v>
      </c>
      <c r="F82" s="7" t="s">
        <v>252</v>
      </c>
      <c r="G82" s="4">
        <v>4</v>
      </c>
      <c r="H82" s="6" t="s">
        <v>38</v>
      </c>
      <c r="I82" s="4">
        <v>30</v>
      </c>
    </row>
    <row r="83" spans="1:9" ht="13">
      <c r="A83" s="5">
        <v>82</v>
      </c>
      <c r="B83" s="5">
        <v>400</v>
      </c>
      <c r="C83" s="5">
        <v>900</v>
      </c>
      <c r="D83" s="4">
        <v>1</v>
      </c>
      <c r="E83" s="7" t="s">
        <v>11</v>
      </c>
      <c r="F83" s="7" t="s">
        <v>253</v>
      </c>
      <c r="G83" s="4">
        <v>3</v>
      </c>
      <c r="H83" s="6" t="s">
        <v>38</v>
      </c>
      <c r="I83" s="4">
        <v>30</v>
      </c>
    </row>
    <row r="84" spans="1:9" ht="13">
      <c r="A84" s="4">
        <v>83</v>
      </c>
      <c r="B84" s="5">
        <v>400</v>
      </c>
      <c r="C84" s="5">
        <v>900</v>
      </c>
      <c r="D84" s="4">
        <v>1</v>
      </c>
      <c r="E84" s="7" t="s">
        <v>11</v>
      </c>
      <c r="F84" s="7" t="s">
        <v>254</v>
      </c>
      <c r="G84" s="4">
        <v>2</v>
      </c>
      <c r="H84" s="6" t="s">
        <v>38</v>
      </c>
      <c r="I84" s="4">
        <v>30</v>
      </c>
    </row>
    <row r="85" spans="1:9" ht="13">
      <c r="A85" s="5">
        <v>84</v>
      </c>
      <c r="B85" s="5">
        <v>400</v>
      </c>
      <c r="C85" s="5">
        <v>900</v>
      </c>
      <c r="D85" s="4">
        <v>1</v>
      </c>
      <c r="E85" s="7" t="s">
        <v>11</v>
      </c>
      <c r="F85" s="7" t="s">
        <v>255</v>
      </c>
      <c r="G85" s="4">
        <v>1</v>
      </c>
      <c r="H85" s="6" t="s">
        <v>38</v>
      </c>
      <c r="I85" s="4">
        <v>30</v>
      </c>
    </row>
    <row r="86" spans="1:9" ht="13">
      <c r="A86" s="4">
        <v>85</v>
      </c>
      <c r="B86" s="5">
        <v>400</v>
      </c>
      <c r="C86" s="5">
        <v>900</v>
      </c>
      <c r="D86" s="4">
        <v>2</v>
      </c>
      <c r="E86" s="7" t="s">
        <v>11</v>
      </c>
      <c r="F86" s="7" t="s">
        <v>256</v>
      </c>
      <c r="G86" s="4">
        <v>4</v>
      </c>
      <c r="H86" s="6" t="s">
        <v>38</v>
      </c>
      <c r="I86" s="4">
        <v>30</v>
      </c>
    </row>
    <row r="87" spans="1:9" ht="13">
      <c r="A87" s="5">
        <v>86</v>
      </c>
      <c r="B87" s="5">
        <v>400</v>
      </c>
      <c r="C87" s="5">
        <v>900</v>
      </c>
      <c r="D87" s="4">
        <v>2</v>
      </c>
      <c r="E87" s="7" t="s">
        <v>11</v>
      </c>
      <c r="F87" s="7" t="s">
        <v>257</v>
      </c>
      <c r="G87" s="4">
        <v>3</v>
      </c>
      <c r="H87" s="6" t="s">
        <v>38</v>
      </c>
      <c r="I87" s="4">
        <v>30</v>
      </c>
    </row>
    <row r="88" spans="1:9" ht="13">
      <c r="A88" s="4">
        <v>87</v>
      </c>
      <c r="B88" s="5">
        <v>400</v>
      </c>
      <c r="C88" s="5">
        <v>900</v>
      </c>
      <c r="D88" s="4">
        <v>2</v>
      </c>
      <c r="E88" s="7" t="s">
        <v>11</v>
      </c>
      <c r="F88" s="7" t="s">
        <v>258</v>
      </c>
      <c r="G88" s="4">
        <v>2</v>
      </c>
      <c r="H88" s="6" t="s">
        <v>38</v>
      </c>
      <c r="I88" s="4">
        <v>30</v>
      </c>
    </row>
    <row r="89" spans="1:9" ht="13">
      <c r="A89" s="5">
        <v>88</v>
      </c>
      <c r="B89" s="5">
        <v>400</v>
      </c>
      <c r="C89" s="5">
        <v>900</v>
      </c>
      <c r="D89" s="4">
        <v>2</v>
      </c>
      <c r="E89" s="7" t="s">
        <v>11</v>
      </c>
      <c r="F89" s="7" t="s">
        <v>259</v>
      </c>
      <c r="G89" s="4">
        <v>1</v>
      </c>
      <c r="H89" s="6" t="s">
        <v>38</v>
      </c>
      <c r="I89" s="4">
        <v>30</v>
      </c>
    </row>
    <row r="90" spans="1:9" ht="13">
      <c r="A90" s="4">
        <v>89</v>
      </c>
      <c r="B90" s="5">
        <v>400</v>
      </c>
      <c r="C90" s="5">
        <v>900</v>
      </c>
      <c r="D90" s="4">
        <v>5</v>
      </c>
      <c r="E90" s="7" t="s">
        <v>11</v>
      </c>
      <c r="F90" s="7" t="s">
        <v>260</v>
      </c>
      <c r="G90" s="4">
        <v>4</v>
      </c>
      <c r="H90" s="6" t="s">
        <v>38</v>
      </c>
      <c r="I90" s="4">
        <v>30</v>
      </c>
    </row>
    <row r="91" spans="1:9" ht="13">
      <c r="A91" s="5">
        <v>90</v>
      </c>
      <c r="B91" s="5">
        <v>400</v>
      </c>
      <c r="C91" s="5">
        <v>900</v>
      </c>
      <c r="D91" s="4">
        <v>5</v>
      </c>
      <c r="E91" s="7" t="s">
        <v>11</v>
      </c>
      <c r="F91" s="7" t="s">
        <v>261</v>
      </c>
      <c r="G91" s="4">
        <v>3</v>
      </c>
      <c r="H91" s="6" t="s">
        <v>38</v>
      </c>
      <c r="I91" s="4">
        <v>30</v>
      </c>
    </row>
    <row r="92" spans="1:9" ht="13">
      <c r="A92" s="4">
        <v>91</v>
      </c>
      <c r="B92" s="5">
        <v>400</v>
      </c>
      <c r="C92" s="5">
        <v>900</v>
      </c>
      <c r="D92" s="4">
        <v>5</v>
      </c>
      <c r="E92" s="7" t="s">
        <v>11</v>
      </c>
      <c r="F92" s="7" t="s">
        <v>262</v>
      </c>
      <c r="G92" s="4">
        <v>2</v>
      </c>
      <c r="H92" s="6" t="s">
        <v>38</v>
      </c>
      <c r="I92" s="4">
        <v>30</v>
      </c>
    </row>
    <row r="93" spans="1:9" ht="13">
      <c r="A93" s="5">
        <v>92</v>
      </c>
      <c r="B93" s="5">
        <v>400</v>
      </c>
      <c r="C93" s="5">
        <v>900</v>
      </c>
      <c r="D93" s="4">
        <v>5</v>
      </c>
      <c r="E93" s="7" t="s">
        <v>11</v>
      </c>
      <c r="F93" s="7" t="s">
        <v>263</v>
      </c>
      <c r="G93" s="4">
        <v>1</v>
      </c>
      <c r="H93" s="6" t="s">
        <v>38</v>
      </c>
      <c r="I93" s="4">
        <v>30</v>
      </c>
    </row>
    <row r="94" spans="1:9" ht="13">
      <c r="A94" s="4">
        <v>93</v>
      </c>
      <c r="B94" s="5">
        <v>400</v>
      </c>
      <c r="C94" s="5">
        <v>900</v>
      </c>
      <c r="D94" s="4">
        <v>10</v>
      </c>
      <c r="E94" s="7" t="s">
        <v>11</v>
      </c>
      <c r="F94" s="7" t="s">
        <v>264</v>
      </c>
      <c r="G94" s="4">
        <v>4</v>
      </c>
      <c r="H94" s="6" t="s">
        <v>38</v>
      </c>
      <c r="I94" s="4">
        <v>30</v>
      </c>
    </row>
    <row r="95" spans="1:9" ht="13">
      <c r="A95" s="5">
        <v>94</v>
      </c>
      <c r="B95" s="5">
        <v>400</v>
      </c>
      <c r="C95" s="5">
        <v>900</v>
      </c>
      <c r="D95" s="4">
        <v>10</v>
      </c>
      <c r="E95" s="7" t="s">
        <v>11</v>
      </c>
      <c r="F95" s="7" t="s">
        <v>265</v>
      </c>
      <c r="G95" s="4">
        <v>3</v>
      </c>
      <c r="H95" s="6" t="s">
        <v>38</v>
      </c>
      <c r="I95" s="4">
        <v>30</v>
      </c>
    </row>
    <row r="96" spans="1:9" ht="13">
      <c r="A96" s="4">
        <v>95</v>
      </c>
      <c r="B96" s="5">
        <v>400</v>
      </c>
      <c r="C96" s="5">
        <v>900</v>
      </c>
      <c r="D96" s="4">
        <v>10</v>
      </c>
      <c r="E96" s="7" t="s">
        <v>11</v>
      </c>
      <c r="F96" s="7" t="s">
        <v>266</v>
      </c>
      <c r="G96" s="4">
        <v>2</v>
      </c>
      <c r="H96" s="6" t="s">
        <v>38</v>
      </c>
      <c r="I96" s="4">
        <v>30</v>
      </c>
    </row>
    <row r="97" spans="1:9" ht="13">
      <c r="A97" s="5">
        <v>96</v>
      </c>
      <c r="B97" s="5">
        <v>400</v>
      </c>
      <c r="C97" s="5">
        <v>900</v>
      </c>
      <c r="D97" s="4">
        <v>10</v>
      </c>
      <c r="E97" s="7" t="s">
        <v>11</v>
      </c>
      <c r="F97" s="7" t="s">
        <v>267</v>
      </c>
      <c r="G97" s="4">
        <v>1</v>
      </c>
      <c r="H97" s="6" t="s">
        <v>38</v>
      </c>
      <c r="I97" s="4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4.5" defaultRowHeight="15" customHeight="1"/>
  <cols>
    <col min="1" max="8" width="14.5" customWidth="1"/>
    <col min="9" max="9" width="25.33203125" customWidth="1"/>
    <col min="10" max="10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10</v>
      </c>
    </row>
    <row r="2" spans="1:11" ht="15.75" customHeight="1">
      <c r="A2" s="4">
        <v>2</v>
      </c>
      <c r="B2" s="5">
        <v>0</v>
      </c>
      <c r="C2" s="5">
        <v>9</v>
      </c>
      <c r="D2" s="6">
        <v>1</v>
      </c>
      <c r="E2" s="6" t="s">
        <v>11</v>
      </c>
      <c r="F2" s="7" t="s">
        <v>12</v>
      </c>
      <c r="G2" s="6" t="s">
        <v>13</v>
      </c>
      <c r="H2" s="7" t="s">
        <v>14</v>
      </c>
      <c r="I2" s="6" t="s">
        <v>15</v>
      </c>
      <c r="J2" s="4">
        <v>3</v>
      </c>
      <c r="K2" s="8" t="str">
        <f>CONCATENATE("bpop.",B2,"..", C2,".by.",D2,".",H2)</f>
        <v>bpop.0..9.by.1.asc</v>
      </c>
    </row>
    <row r="3" spans="1:11" ht="15.75" customHeight="1">
      <c r="A3" s="4">
        <v>4</v>
      </c>
      <c r="B3" s="5">
        <v>0</v>
      </c>
      <c r="C3" s="5">
        <v>9</v>
      </c>
      <c r="D3" s="6">
        <v>1</v>
      </c>
      <c r="E3" s="6" t="s">
        <v>11</v>
      </c>
      <c r="F3" s="7" t="s">
        <v>12</v>
      </c>
      <c r="G3" s="6" t="s">
        <v>13</v>
      </c>
      <c r="H3" s="7" t="s">
        <v>16</v>
      </c>
      <c r="I3" s="6" t="s">
        <v>15</v>
      </c>
      <c r="J3" s="4">
        <v>3</v>
      </c>
      <c r="K3" s="8" t="str">
        <f t="shared" ref="K3:K16" si="0">CONCATENATE("bpop.",D3,".",B3,"..", C3,".by.",D3,".",H3)</f>
        <v>bpop.1.0..9.by.1.des</v>
      </c>
    </row>
    <row r="4" spans="1:11" ht="15.75" customHeight="1">
      <c r="A4" s="4">
        <v>6</v>
      </c>
      <c r="B4" s="5">
        <v>0</v>
      </c>
      <c r="C4" s="5">
        <v>9</v>
      </c>
      <c r="D4" s="6">
        <v>1</v>
      </c>
      <c r="E4" s="6" t="s">
        <v>11</v>
      </c>
      <c r="F4" s="7" t="s">
        <v>12</v>
      </c>
      <c r="G4" s="6" t="s">
        <v>13</v>
      </c>
      <c r="H4" s="7" t="s">
        <v>17</v>
      </c>
      <c r="I4" s="6" t="s">
        <v>15</v>
      </c>
      <c r="J4" s="4">
        <v>3</v>
      </c>
      <c r="K4" s="8" t="str">
        <f t="shared" si="0"/>
        <v>bpop.1.0..9.by.1.rand</v>
      </c>
    </row>
    <row r="5" spans="1:11" ht="15.75" customHeight="1">
      <c r="A5" s="4">
        <v>8</v>
      </c>
      <c r="B5">
        <v>10</v>
      </c>
      <c r="C5">
        <v>100</v>
      </c>
      <c r="D5">
        <v>10</v>
      </c>
      <c r="E5" s="6" t="s">
        <v>11</v>
      </c>
      <c r="F5" s="3" t="s">
        <v>18</v>
      </c>
      <c r="G5" s="6" t="s">
        <v>13</v>
      </c>
      <c r="H5" s="7" t="s">
        <v>14</v>
      </c>
      <c r="I5" s="6" t="s">
        <v>15</v>
      </c>
      <c r="J5" s="4">
        <v>3</v>
      </c>
      <c r="K5" s="8" t="str">
        <f t="shared" si="0"/>
        <v>bpop.10.10..100.by.10.asc</v>
      </c>
    </row>
    <row r="6" spans="1:11" ht="15.75" customHeight="1">
      <c r="A6" s="4">
        <v>10</v>
      </c>
      <c r="B6">
        <v>10</v>
      </c>
      <c r="C6">
        <v>100</v>
      </c>
      <c r="D6">
        <v>10</v>
      </c>
      <c r="E6" s="6" t="s">
        <v>11</v>
      </c>
      <c r="F6" s="3" t="s">
        <v>18</v>
      </c>
      <c r="G6" s="6" t="s">
        <v>13</v>
      </c>
      <c r="H6" s="7" t="s">
        <v>16</v>
      </c>
      <c r="I6" s="6" t="s">
        <v>15</v>
      </c>
      <c r="J6" s="4">
        <v>3</v>
      </c>
      <c r="K6" s="8" t="str">
        <f t="shared" si="0"/>
        <v>bpop.10.10..100.by.10.des</v>
      </c>
    </row>
    <row r="7" spans="1:11" ht="15.75" customHeight="1">
      <c r="A7" s="4">
        <v>12</v>
      </c>
      <c r="B7">
        <v>10</v>
      </c>
      <c r="C7">
        <v>100</v>
      </c>
      <c r="D7">
        <v>10</v>
      </c>
      <c r="E7" s="6" t="s">
        <v>11</v>
      </c>
      <c r="F7" s="3" t="s">
        <v>18</v>
      </c>
      <c r="G7" s="6" t="s">
        <v>13</v>
      </c>
      <c r="H7" s="7" t="s">
        <v>17</v>
      </c>
      <c r="I7" s="6" t="s">
        <v>15</v>
      </c>
      <c r="J7" s="4">
        <v>3</v>
      </c>
      <c r="K7" s="8" t="str">
        <f t="shared" si="0"/>
        <v>bpop.10.10..100.by.10.rand</v>
      </c>
    </row>
    <row r="8" spans="1:11" ht="15.75" customHeight="1">
      <c r="A8" s="4">
        <v>14</v>
      </c>
      <c r="B8">
        <v>10</v>
      </c>
      <c r="C8">
        <v>100</v>
      </c>
      <c r="D8" t="s">
        <v>19</v>
      </c>
      <c r="E8" s="6" t="s">
        <v>11</v>
      </c>
      <c r="F8" s="3" t="s">
        <v>18</v>
      </c>
      <c r="G8" s="6" t="s">
        <v>13</v>
      </c>
      <c r="H8" s="7" t="s">
        <v>14</v>
      </c>
      <c r="I8" s="6" t="s">
        <v>15</v>
      </c>
      <c r="J8" s="4">
        <v>3</v>
      </c>
      <c r="K8" s="8" t="str">
        <f t="shared" si="0"/>
        <v>bpop.within.10..100.by.within.asc</v>
      </c>
    </row>
    <row r="9" spans="1:11" ht="15.75" customHeight="1">
      <c r="A9" s="4">
        <v>16</v>
      </c>
      <c r="B9">
        <v>10</v>
      </c>
      <c r="C9">
        <v>100</v>
      </c>
      <c r="D9" t="s">
        <v>19</v>
      </c>
      <c r="E9" s="6" t="s">
        <v>11</v>
      </c>
      <c r="F9" s="3" t="s">
        <v>18</v>
      </c>
      <c r="G9" s="6" t="s">
        <v>13</v>
      </c>
      <c r="H9" s="7" t="s">
        <v>16</v>
      </c>
      <c r="I9" s="6" t="s">
        <v>15</v>
      </c>
      <c r="J9" s="4">
        <v>3</v>
      </c>
      <c r="K9" s="8" t="str">
        <f t="shared" si="0"/>
        <v>bpop.within.10..100.by.within.des</v>
      </c>
    </row>
    <row r="10" spans="1:11" ht="15.75" customHeight="1">
      <c r="A10" s="4">
        <v>18</v>
      </c>
      <c r="B10">
        <v>10</v>
      </c>
      <c r="C10">
        <v>100</v>
      </c>
      <c r="D10" t="s">
        <v>19</v>
      </c>
      <c r="E10" s="6" t="s">
        <v>11</v>
      </c>
      <c r="F10" s="3" t="s">
        <v>18</v>
      </c>
      <c r="G10" s="6" t="s">
        <v>13</v>
      </c>
      <c r="H10" s="7" t="s">
        <v>17</v>
      </c>
      <c r="I10" s="6" t="s">
        <v>15</v>
      </c>
      <c r="J10" s="4">
        <v>3</v>
      </c>
      <c r="K10" s="8" t="str">
        <f t="shared" si="0"/>
        <v>bpop.within.10..100.by.within.rand</v>
      </c>
    </row>
    <row r="11" spans="1:11" ht="15.75" customHeight="1">
      <c r="A11" s="4">
        <v>20</v>
      </c>
      <c r="B11">
        <v>100</v>
      </c>
      <c r="C11">
        <v>1000</v>
      </c>
      <c r="D11">
        <v>100</v>
      </c>
      <c r="E11" s="6" t="s">
        <v>11</v>
      </c>
      <c r="F11" s="3" t="s">
        <v>20</v>
      </c>
      <c r="G11" s="6" t="s">
        <v>13</v>
      </c>
      <c r="H11" s="7" t="s">
        <v>14</v>
      </c>
      <c r="I11" s="6" t="s">
        <v>15</v>
      </c>
      <c r="J11" s="4">
        <v>3</v>
      </c>
      <c r="K11" s="8" t="str">
        <f t="shared" si="0"/>
        <v>bpop.100.100..1000.by.100.asc</v>
      </c>
    </row>
    <row r="12" spans="1:11" ht="15.75" customHeight="1">
      <c r="A12" s="4">
        <v>22</v>
      </c>
      <c r="B12">
        <v>100</v>
      </c>
      <c r="C12">
        <v>1000</v>
      </c>
      <c r="D12">
        <v>100</v>
      </c>
      <c r="E12" s="6" t="s">
        <v>11</v>
      </c>
      <c r="F12" s="3" t="s">
        <v>20</v>
      </c>
      <c r="G12" s="6" t="s">
        <v>13</v>
      </c>
      <c r="H12" s="7" t="s">
        <v>16</v>
      </c>
      <c r="I12" s="6" t="s">
        <v>15</v>
      </c>
      <c r="J12" s="4">
        <v>3</v>
      </c>
      <c r="K12" s="8" t="str">
        <f t="shared" si="0"/>
        <v>bpop.100.100..1000.by.100.des</v>
      </c>
    </row>
    <row r="13" spans="1:11" ht="15.75" customHeight="1">
      <c r="A13" s="4">
        <v>24</v>
      </c>
      <c r="B13">
        <v>100</v>
      </c>
      <c r="C13">
        <v>1000</v>
      </c>
      <c r="D13">
        <v>100</v>
      </c>
      <c r="E13" s="6" t="s">
        <v>11</v>
      </c>
      <c r="F13" s="3" t="s">
        <v>20</v>
      </c>
      <c r="G13" s="6" t="s">
        <v>13</v>
      </c>
      <c r="H13" s="7" t="s">
        <v>17</v>
      </c>
      <c r="I13" s="6" t="s">
        <v>15</v>
      </c>
      <c r="J13" s="4">
        <v>3</v>
      </c>
      <c r="K13" s="8" t="str">
        <f t="shared" si="0"/>
        <v>bpop.100.100..1000.by.100.rand</v>
      </c>
    </row>
    <row r="14" spans="1:11" ht="15.75" customHeight="1">
      <c r="A14" s="4">
        <v>26</v>
      </c>
      <c r="B14">
        <v>100</v>
      </c>
      <c r="C14">
        <v>1000</v>
      </c>
      <c r="D14" t="s">
        <v>19</v>
      </c>
      <c r="E14" s="6" t="s">
        <v>11</v>
      </c>
      <c r="F14" s="3" t="s">
        <v>20</v>
      </c>
      <c r="G14" s="6" t="s">
        <v>13</v>
      </c>
      <c r="H14" s="7" t="s">
        <v>14</v>
      </c>
      <c r="I14" s="6" t="s">
        <v>15</v>
      </c>
      <c r="J14" s="4">
        <v>3</v>
      </c>
      <c r="K14" s="8" t="str">
        <f t="shared" si="0"/>
        <v>bpop.within.100..1000.by.within.asc</v>
      </c>
    </row>
    <row r="15" spans="1:11" ht="15.75" customHeight="1">
      <c r="A15" s="4">
        <v>28</v>
      </c>
      <c r="B15">
        <v>100</v>
      </c>
      <c r="C15">
        <v>1000</v>
      </c>
      <c r="D15" t="s">
        <v>19</v>
      </c>
      <c r="E15" s="6" t="s">
        <v>11</v>
      </c>
      <c r="F15" s="3" t="s">
        <v>20</v>
      </c>
      <c r="G15" s="6" t="s">
        <v>13</v>
      </c>
      <c r="H15" s="7" t="s">
        <v>16</v>
      </c>
      <c r="I15" s="6" t="s">
        <v>15</v>
      </c>
      <c r="J15" s="4">
        <v>3</v>
      </c>
      <c r="K15" s="8" t="str">
        <f t="shared" si="0"/>
        <v>bpop.within.100..1000.by.within.des</v>
      </c>
    </row>
    <row r="16" spans="1:11" ht="15.75" customHeight="1">
      <c r="A16" s="4">
        <v>30</v>
      </c>
      <c r="B16">
        <v>100</v>
      </c>
      <c r="C16">
        <v>1000</v>
      </c>
      <c r="D16" t="s">
        <v>19</v>
      </c>
      <c r="E16" s="6" t="s">
        <v>11</v>
      </c>
      <c r="F16" s="3" t="s">
        <v>20</v>
      </c>
      <c r="G16" s="6" t="s">
        <v>13</v>
      </c>
      <c r="H16" s="7" t="s">
        <v>17</v>
      </c>
      <c r="I16" s="6" t="s">
        <v>15</v>
      </c>
      <c r="J16" s="4">
        <v>3</v>
      </c>
      <c r="K16" s="8" t="str">
        <f t="shared" si="0"/>
        <v>bpop.within.100..1000.by.within.rand</v>
      </c>
    </row>
    <row r="17" spans="1:10" ht="15.75" customHeight="1">
      <c r="A17" s="4"/>
      <c r="B17" s="5"/>
      <c r="C17" s="5"/>
      <c r="D17" s="6"/>
      <c r="E17" s="6"/>
      <c r="F17" s="7"/>
      <c r="G17" s="6"/>
      <c r="H17" s="7"/>
      <c r="I17" s="6"/>
      <c r="J17" s="4"/>
    </row>
    <row r="18" spans="1:10" ht="15.75" customHeight="1">
      <c r="A18" s="4"/>
      <c r="B18" s="5"/>
      <c r="C18" s="5"/>
      <c r="D18" s="6"/>
      <c r="E18" s="6"/>
      <c r="F18" s="7"/>
      <c r="G18" s="6"/>
      <c r="H18" s="7"/>
      <c r="I18" s="6"/>
      <c r="J18" s="4"/>
    </row>
    <row r="19" spans="1:10" ht="15.75" customHeight="1">
      <c r="A19" s="4"/>
      <c r="B19" s="5"/>
      <c r="C19" s="5"/>
      <c r="D19" s="6"/>
      <c r="E19" s="6"/>
      <c r="F19" s="7"/>
      <c r="G19" s="6"/>
      <c r="H19" s="7"/>
      <c r="I19" s="6"/>
      <c r="J19" s="4"/>
    </row>
    <row r="20" spans="1:10" ht="15.75" customHeight="1">
      <c r="A20" s="4"/>
      <c r="E20" s="6"/>
      <c r="F20" s="3"/>
      <c r="G20" s="6"/>
      <c r="H20" s="7"/>
      <c r="I20" s="6"/>
      <c r="J20" s="4"/>
    </row>
    <row r="21" spans="1:10" ht="15.75" customHeight="1">
      <c r="A21" s="4"/>
      <c r="E21" s="6"/>
      <c r="F21" s="3"/>
      <c r="G21" s="6"/>
      <c r="H21" s="7"/>
      <c r="I21" s="6"/>
      <c r="J21" s="4"/>
    </row>
    <row r="22" spans="1:10" ht="15.75" customHeight="1">
      <c r="A22" s="4"/>
      <c r="E22" s="6"/>
      <c r="F22" s="3"/>
      <c r="G22" s="6"/>
      <c r="H22" s="7"/>
      <c r="I22" s="6"/>
      <c r="J22" s="4"/>
    </row>
    <row r="23" spans="1:10" ht="15.75" customHeight="1">
      <c r="A23" s="4"/>
      <c r="E23" s="6"/>
      <c r="F23" s="3"/>
      <c r="G23" s="6"/>
      <c r="H23" s="7"/>
      <c r="I23" s="6"/>
      <c r="J23" s="4"/>
    </row>
    <row r="24" spans="1:10" ht="15.75" customHeight="1">
      <c r="A24" s="4"/>
      <c r="E24" s="6"/>
      <c r="F24" s="3"/>
      <c r="G24" s="6"/>
      <c r="H24" s="7"/>
      <c r="I24" s="6"/>
      <c r="J24" s="4"/>
    </row>
    <row r="25" spans="1:10" ht="15.75" customHeight="1">
      <c r="A25" s="4"/>
      <c r="E25" s="6"/>
      <c r="F25" s="3"/>
      <c r="G25" s="6"/>
      <c r="H25" s="7"/>
      <c r="I25" s="6"/>
      <c r="J25" s="4"/>
    </row>
    <row r="26" spans="1:10" ht="15.75" customHeight="1">
      <c r="A26" s="4"/>
      <c r="E26" s="6"/>
      <c r="F26" s="3"/>
      <c r="G26" s="6"/>
      <c r="H26" s="7"/>
      <c r="I26" s="6"/>
      <c r="J26" s="4"/>
    </row>
    <row r="27" spans="1:10" ht="15.75" customHeight="1">
      <c r="A27" s="4"/>
      <c r="E27" s="6"/>
      <c r="F27" s="3"/>
      <c r="G27" s="6"/>
      <c r="H27" s="7"/>
      <c r="I27" s="6"/>
      <c r="J27" s="4"/>
    </row>
    <row r="28" spans="1:10" ht="15.75" customHeight="1">
      <c r="A28" s="4"/>
      <c r="E28" s="6"/>
      <c r="F28" s="3"/>
      <c r="G28" s="6"/>
      <c r="H28" s="7"/>
      <c r="I28" s="6"/>
      <c r="J28" s="4"/>
    </row>
    <row r="29" spans="1:10" ht="15.75" customHeight="1">
      <c r="A29" s="4"/>
      <c r="E29" s="6"/>
      <c r="F29" s="3"/>
      <c r="G29" s="6"/>
      <c r="H29" s="7"/>
      <c r="I29" s="6"/>
      <c r="J29" s="4"/>
    </row>
    <row r="30" spans="1:10" ht="15.75" customHeight="1">
      <c r="A30" s="4"/>
      <c r="E30" s="6"/>
      <c r="F30" s="3"/>
      <c r="G30" s="6"/>
      <c r="H30" s="7"/>
      <c r="I30" s="6"/>
      <c r="J30" s="4"/>
    </row>
    <row r="31" spans="1:10" ht="15.75" customHeight="1">
      <c r="A31" s="4"/>
      <c r="E31" s="6"/>
      <c r="F31" s="3"/>
      <c r="G31" s="6"/>
      <c r="H31" s="7"/>
      <c r="I31" s="6"/>
      <c r="J31" s="4"/>
    </row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zoomScale="137" workbookViewId="0">
      <selection activeCell="C17" sqref="C17"/>
    </sheetView>
  </sheetViews>
  <sheetFormatPr baseColWidth="10" defaultColWidth="14.5" defaultRowHeight="15" customHeight="1"/>
  <cols>
    <col min="1" max="7" width="14.5" customWidth="1"/>
    <col min="11" max="11" width="33.83203125" customWidth="1"/>
  </cols>
  <sheetData>
    <row r="1" spans="1:1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10</v>
      </c>
    </row>
    <row r="2" spans="1:13" ht="15.75" customHeight="1">
      <c r="A2" s="4">
        <v>1</v>
      </c>
      <c r="B2" s="5">
        <v>0</v>
      </c>
      <c r="C2" s="5">
        <v>8</v>
      </c>
      <c r="D2" s="6">
        <v>1</v>
      </c>
      <c r="E2" s="6" t="s">
        <v>11</v>
      </c>
      <c r="F2" s="7" t="s">
        <v>27</v>
      </c>
      <c r="G2" s="6" t="s">
        <v>28</v>
      </c>
      <c r="H2" s="3" t="s">
        <v>29</v>
      </c>
      <c r="I2" s="3" t="b">
        <v>1</v>
      </c>
      <c r="J2" s="3" t="s">
        <v>30</v>
      </c>
      <c r="K2" s="3" t="s">
        <v>31</v>
      </c>
      <c r="L2" s="3">
        <v>9</v>
      </c>
      <c r="M2" t="str">
        <f t="shared" ref="M2:M19" si="0">CONCATENATE("akira.num.",B2,"..",C2,".",F2,".",LOWER(LEFT(G2,4)),".level",A2,".json")</f>
        <v>akira.num.0..8.ADD-1-V-S.incr.level1.json</v>
      </c>
    </row>
    <row r="3" spans="1:13" ht="15.75" customHeight="1">
      <c r="A3" s="5">
        <v>2</v>
      </c>
      <c r="B3" s="5">
        <v>0</v>
      </c>
      <c r="C3" s="5">
        <v>8</v>
      </c>
      <c r="D3" s="7" t="s">
        <v>19</v>
      </c>
      <c r="E3" s="6" t="s">
        <v>11</v>
      </c>
      <c r="F3" s="7" t="s">
        <v>32</v>
      </c>
      <c r="G3" s="7" t="s">
        <v>33</v>
      </c>
      <c r="H3" s="3" t="s">
        <v>34</v>
      </c>
      <c r="I3" s="3" t="b">
        <v>0</v>
      </c>
      <c r="J3" s="3" t="s">
        <v>30</v>
      </c>
      <c r="K3" s="3" t="s">
        <v>35</v>
      </c>
      <c r="L3" s="3">
        <v>9</v>
      </c>
      <c r="M3" t="str">
        <f t="shared" si="0"/>
        <v>akira.num.0..8.ADD-1D-V-S.rand.level2.json</v>
      </c>
    </row>
    <row r="4" spans="1:13" ht="15.75" customHeight="1">
      <c r="A4" s="4">
        <v>3</v>
      </c>
      <c r="B4" s="5">
        <v>0</v>
      </c>
      <c r="C4" s="5">
        <v>8</v>
      </c>
      <c r="D4" s="7" t="s">
        <v>19</v>
      </c>
      <c r="E4" s="6" t="s">
        <v>11</v>
      </c>
      <c r="F4" s="7" t="s">
        <v>32</v>
      </c>
      <c r="G4" s="7" t="s">
        <v>33</v>
      </c>
      <c r="H4" s="3" t="s">
        <v>36</v>
      </c>
      <c r="I4" s="3" t="b">
        <v>0</v>
      </c>
      <c r="J4" s="3" t="s">
        <v>30</v>
      </c>
      <c r="K4" s="3" t="s">
        <v>35</v>
      </c>
      <c r="L4" s="3">
        <v>9</v>
      </c>
      <c r="M4" t="str">
        <f t="shared" si="0"/>
        <v>akira.num.0..8.ADD-1D-V-S.rand.level3.json</v>
      </c>
    </row>
    <row r="5" spans="1:13" ht="15.75" customHeight="1">
      <c r="A5" s="5">
        <v>4</v>
      </c>
      <c r="B5" s="5">
        <v>0</v>
      </c>
      <c r="C5" s="5">
        <v>8</v>
      </c>
      <c r="D5" s="6">
        <v>1</v>
      </c>
      <c r="E5" s="6" t="s">
        <v>11</v>
      </c>
      <c r="F5" s="7" t="s">
        <v>37</v>
      </c>
      <c r="G5" s="6" t="s">
        <v>38</v>
      </c>
      <c r="H5" s="3" t="s">
        <v>39</v>
      </c>
      <c r="I5" s="3" t="b">
        <v>1</v>
      </c>
      <c r="J5" s="3" t="s">
        <v>40</v>
      </c>
      <c r="K5" s="3" t="s">
        <v>41</v>
      </c>
      <c r="L5" s="3">
        <v>9</v>
      </c>
      <c r="M5" t="str">
        <f t="shared" si="0"/>
        <v>akira.num.0..8.SUB-1-V-S.decr.level4.json</v>
      </c>
    </row>
    <row r="6" spans="1:13" ht="15.75" customHeight="1">
      <c r="A6" s="4">
        <v>5</v>
      </c>
      <c r="B6" s="5">
        <v>0</v>
      </c>
      <c r="C6" s="5">
        <v>8</v>
      </c>
      <c r="D6" s="7" t="s">
        <v>19</v>
      </c>
      <c r="E6" s="6" t="s">
        <v>11</v>
      </c>
      <c r="F6" s="7" t="s">
        <v>42</v>
      </c>
      <c r="G6" s="7" t="s">
        <v>33</v>
      </c>
      <c r="H6" s="3" t="s">
        <v>43</v>
      </c>
      <c r="I6" s="3" t="b">
        <v>0</v>
      </c>
      <c r="J6" s="3" t="s">
        <v>40</v>
      </c>
      <c r="K6" s="3" t="s">
        <v>44</v>
      </c>
      <c r="L6" s="3">
        <v>9</v>
      </c>
      <c r="M6" t="str">
        <f t="shared" si="0"/>
        <v>akira.num.0..8.SUB-10D-V-S.rand.level5.json</v>
      </c>
    </row>
    <row r="7" spans="1:13" ht="15.75" customHeight="1">
      <c r="A7" s="5">
        <v>6</v>
      </c>
      <c r="B7" s="5">
        <v>0</v>
      </c>
      <c r="C7" s="5">
        <v>8</v>
      </c>
      <c r="D7" s="7" t="s">
        <v>19</v>
      </c>
      <c r="E7" s="6" t="s">
        <v>11</v>
      </c>
      <c r="F7" s="7" t="s">
        <v>45</v>
      </c>
      <c r="G7" s="7" t="s">
        <v>33</v>
      </c>
      <c r="H7" s="3" t="s">
        <v>46</v>
      </c>
      <c r="I7" s="3" t="b">
        <v>0</v>
      </c>
      <c r="J7" s="3" t="s">
        <v>40</v>
      </c>
      <c r="K7" s="3" t="s">
        <v>44</v>
      </c>
      <c r="L7" s="3">
        <v>9</v>
      </c>
      <c r="M7" t="str">
        <f t="shared" si="0"/>
        <v>akira.num.0..8.SUB-1D-V-S.rand.level6.json</v>
      </c>
    </row>
    <row r="8" spans="1:13" ht="15.75" customHeight="1">
      <c r="A8" s="4">
        <v>7</v>
      </c>
      <c r="B8" s="5">
        <v>0</v>
      </c>
      <c r="C8" s="5">
        <v>80</v>
      </c>
      <c r="D8" s="7">
        <v>10</v>
      </c>
      <c r="E8" s="6" t="s">
        <v>11</v>
      </c>
      <c r="F8" s="7" t="s">
        <v>47</v>
      </c>
      <c r="G8" s="6" t="s">
        <v>28</v>
      </c>
      <c r="H8" s="3" t="s">
        <v>29</v>
      </c>
      <c r="I8" s="3" t="b">
        <v>1</v>
      </c>
      <c r="J8" s="3" t="s">
        <v>30</v>
      </c>
      <c r="K8" s="3" t="s">
        <v>48</v>
      </c>
      <c r="L8" s="3">
        <v>9</v>
      </c>
      <c r="M8" t="str">
        <f t="shared" si="0"/>
        <v>akira.num.0..80.ADD-10-V-S.incr.level7.json</v>
      </c>
    </row>
    <row r="9" spans="1:13" ht="15.75" customHeight="1">
      <c r="A9" s="5">
        <v>8</v>
      </c>
      <c r="B9" s="5">
        <v>10</v>
      </c>
      <c r="C9" s="5">
        <v>80</v>
      </c>
      <c r="D9" s="7" t="s">
        <v>19</v>
      </c>
      <c r="E9" s="6" t="s">
        <v>11</v>
      </c>
      <c r="F9" s="7" t="s">
        <v>49</v>
      </c>
      <c r="G9" s="7" t="s">
        <v>33</v>
      </c>
      <c r="H9" s="3" t="s">
        <v>34</v>
      </c>
      <c r="I9" s="3" t="b">
        <v>0</v>
      </c>
      <c r="J9" s="3" t="s">
        <v>30</v>
      </c>
      <c r="K9" s="3" t="s">
        <v>51</v>
      </c>
      <c r="L9" s="3">
        <v>30</v>
      </c>
      <c r="M9" t="str">
        <f t="shared" si="0"/>
        <v>akira.num.10..80.ADD-2D-V-S.rand.level8.json</v>
      </c>
    </row>
    <row r="10" spans="1:13" ht="15.75" customHeight="1">
      <c r="A10" s="4">
        <v>9</v>
      </c>
      <c r="B10" s="5">
        <v>10</v>
      </c>
      <c r="C10" s="5">
        <v>80</v>
      </c>
      <c r="D10" s="7" t="s">
        <v>19</v>
      </c>
      <c r="E10" s="6" t="s">
        <v>11</v>
      </c>
      <c r="F10" s="7" t="s">
        <v>49</v>
      </c>
      <c r="G10" s="7" t="s">
        <v>33</v>
      </c>
      <c r="H10" s="3" t="s">
        <v>36</v>
      </c>
      <c r="I10" s="3" t="b">
        <v>0</v>
      </c>
      <c r="J10" s="3" t="s">
        <v>30</v>
      </c>
      <c r="K10" s="3" t="s">
        <v>51</v>
      </c>
      <c r="L10" s="3">
        <v>30</v>
      </c>
      <c r="M10" t="str">
        <f t="shared" si="0"/>
        <v>akira.num.10..80.ADD-2D-V-S.rand.level9.json</v>
      </c>
    </row>
    <row r="11" spans="1:13" ht="15.75" customHeight="1">
      <c r="A11" s="5">
        <v>10</v>
      </c>
      <c r="B11" s="5">
        <v>10</v>
      </c>
      <c r="C11" s="5">
        <v>90</v>
      </c>
      <c r="D11" s="7">
        <v>10</v>
      </c>
      <c r="E11" s="6" t="s">
        <v>11</v>
      </c>
      <c r="F11" s="7" t="s">
        <v>54</v>
      </c>
      <c r="G11" s="6" t="s">
        <v>38</v>
      </c>
      <c r="H11" s="3" t="s">
        <v>39</v>
      </c>
      <c r="I11" s="3" t="b">
        <v>1</v>
      </c>
      <c r="J11" s="3" t="s">
        <v>40</v>
      </c>
      <c r="K11" s="3" t="s">
        <v>55</v>
      </c>
      <c r="L11" s="3">
        <v>9</v>
      </c>
      <c r="M11" t="str">
        <f t="shared" si="0"/>
        <v>akira.num.10..90.SUB-10-V-S.decr.level10.json</v>
      </c>
    </row>
    <row r="12" spans="1:13" ht="15.75" customHeight="1">
      <c r="A12" s="4">
        <v>11</v>
      </c>
      <c r="B12" s="5">
        <v>10</v>
      </c>
      <c r="C12" s="5">
        <v>80</v>
      </c>
      <c r="D12" s="7" t="s">
        <v>19</v>
      </c>
      <c r="E12" s="6" t="s">
        <v>11</v>
      </c>
      <c r="F12" s="7" t="s">
        <v>56</v>
      </c>
      <c r="G12" s="7" t="s">
        <v>33</v>
      </c>
      <c r="H12" s="3" t="s">
        <v>43</v>
      </c>
      <c r="I12" s="3" t="b">
        <v>0</v>
      </c>
      <c r="J12" s="3" t="s">
        <v>40</v>
      </c>
      <c r="K12" s="3" t="s">
        <v>57</v>
      </c>
      <c r="L12" s="3">
        <v>30</v>
      </c>
      <c r="M12" t="str">
        <f t="shared" si="0"/>
        <v>akira.num.10..80.SUB-2D-V-S.rand.level11.json</v>
      </c>
    </row>
    <row r="13" spans="1:13" ht="15.75" customHeight="1">
      <c r="A13" s="5">
        <v>12</v>
      </c>
      <c r="B13" s="5">
        <v>10</v>
      </c>
      <c r="C13" s="5">
        <v>80</v>
      </c>
      <c r="D13" s="7" t="s">
        <v>19</v>
      </c>
      <c r="E13" s="6" t="s">
        <v>11</v>
      </c>
      <c r="F13" s="7" t="s">
        <v>56</v>
      </c>
      <c r="G13" s="7" t="s">
        <v>33</v>
      </c>
      <c r="H13" s="3" t="s">
        <v>46</v>
      </c>
      <c r="I13" s="3" t="b">
        <v>0</v>
      </c>
      <c r="J13" s="3" t="s">
        <v>40</v>
      </c>
      <c r="K13" s="3" t="s">
        <v>57</v>
      </c>
      <c r="L13" s="3">
        <v>30</v>
      </c>
      <c r="M13" t="str">
        <f t="shared" si="0"/>
        <v>akira.num.10..80.SUB-2D-V-S.rand.level12.json</v>
      </c>
    </row>
    <row r="14" spans="1:13" ht="15.75" customHeight="1">
      <c r="A14" s="4">
        <v>13</v>
      </c>
      <c r="B14" s="5">
        <v>0</v>
      </c>
      <c r="C14" s="5">
        <v>800</v>
      </c>
      <c r="D14" s="7">
        <v>100</v>
      </c>
      <c r="E14" s="6" t="s">
        <v>11</v>
      </c>
      <c r="F14" s="7" t="s">
        <v>58</v>
      </c>
      <c r="G14" s="6" t="s">
        <v>28</v>
      </c>
      <c r="H14" s="3" t="s">
        <v>29</v>
      </c>
      <c r="I14" s="3" t="b">
        <v>1</v>
      </c>
      <c r="J14" s="3" t="s">
        <v>30</v>
      </c>
      <c r="K14" s="3" t="s">
        <v>59</v>
      </c>
      <c r="L14" s="3">
        <v>9</v>
      </c>
      <c r="M14" t="str">
        <f t="shared" si="0"/>
        <v>akira.num.0..800.ADD-100-V-S.incr.level13.json</v>
      </c>
    </row>
    <row r="15" spans="1:13" ht="15.75" customHeight="1">
      <c r="A15" s="5">
        <v>14</v>
      </c>
      <c r="B15" s="5">
        <v>100</v>
      </c>
      <c r="C15" s="5">
        <v>800</v>
      </c>
      <c r="D15" s="7" t="s">
        <v>19</v>
      </c>
      <c r="E15" s="6" t="s">
        <v>11</v>
      </c>
      <c r="F15" s="7" t="s">
        <v>60</v>
      </c>
      <c r="G15" s="7" t="s">
        <v>33</v>
      </c>
      <c r="H15" s="3" t="s">
        <v>34</v>
      </c>
      <c r="I15" s="3" t="b">
        <v>0</v>
      </c>
      <c r="J15" s="3" t="s">
        <v>30</v>
      </c>
      <c r="K15" s="3" t="s">
        <v>61</v>
      </c>
      <c r="L15" s="3">
        <v>30</v>
      </c>
      <c r="M15" t="str">
        <f t="shared" si="0"/>
        <v>akira.num.100..800.ADD-3D-V-S.rand.level14.json</v>
      </c>
    </row>
    <row r="16" spans="1:13" ht="15.75" customHeight="1">
      <c r="A16" s="4">
        <v>15</v>
      </c>
      <c r="B16" s="5">
        <v>100</v>
      </c>
      <c r="C16" s="5">
        <v>800</v>
      </c>
      <c r="D16" s="7" t="s">
        <v>19</v>
      </c>
      <c r="E16" s="6" t="s">
        <v>11</v>
      </c>
      <c r="F16" s="7" t="s">
        <v>60</v>
      </c>
      <c r="G16" s="7" t="s">
        <v>33</v>
      </c>
      <c r="H16" s="3" t="s">
        <v>36</v>
      </c>
      <c r="I16" s="3" t="b">
        <v>0</v>
      </c>
      <c r="J16" s="3" t="s">
        <v>30</v>
      </c>
      <c r="K16" s="3" t="s">
        <v>61</v>
      </c>
      <c r="L16" s="3">
        <v>30</v>
      </c>
      <c r="M16" t="str">
        <f t="shared" si="0"/>
        <v>akira.num.100..800.ADD-3D-V-S.rand.level15.json</v>
      </c>
    </row>
    <row r="17" spans="1:13" ht="15.75" customHeight="1">
      <c r="A17" s="5">
        <v>16</v>
      </c>
      <c r="B17" s="5">
        <v>100</v>
      </c>
      <c r="C17" s="5">
        <v>900</v>
      </c>
      <c r="D17" s="7">
        <v>100</v>
      </c>
      <c r="E17" s="6" t="s">
        <v>11</v>
      </c>
      <c r="F17" s="7" t="s">
        <v>54</v>
      </c>
      <c r="G17" s="6" t="s">
        <v>38</v>
      </c>
      <c r="H17" s="3" t="s">
        <v>39</v>
      </c>
      <c r="I17" s="3" t="b">
        <v>1</v>
      </c>
      <c r="J17" s="3" t="s">
        <v>40</v>
      </c>
      <c r="K17" s="3" t="s">
        <v>62</v>
      </c>
      <c r="L17" s="3">
        <v>9</v>
      </c>
      <c r="M17" t="str">
        <f t="shared" si="0"/>
        <v>akira.num.100..900.SUB-10-V-S.decr.level16.json</v>
      </c>
    </row>
    <row r="18" spans="1:13" ht="15.75" customHeight="1">
      <c r="A18" s="4">
        <v>17</v>
      </c>
      <c r="B18" s="5">
        <v>100</v>
      </c>
      <c r="C18" s="5">
        <v>800</v>
      </c>
      <c r="D18" s="7" t="s">
        <v>19</v>
      </c>
      <c r="E18" s="6" t="s">
        <v>11</v>
      </c>
      <c r="F18" s="7" t="s">
        <v>63</v>
      </c>
      <c r="G18" s="7" t="s">
        <v>33</v>
      </c>
      <c r="H18" s="3" t="s">
        <v>43</v>
      </c>
      <c r="I18" s="3" t="b">
        <v>0</v>
      </c>
      <c r="J18" s="3" t="s">
        <v>40</v>
      </c>
      <c r="K18" s="3" t="s">
        <v>64</v>
      </c>
      <c r="L18" s="3">
        <v>30</v>
      </c>
      <c r="M18" t="str">
        <f t="shared" si="0"/>
        <v>akira.num.100..800.SUB-3D-V-S.rand.level17.json</v>
      </c>
    </row>
    <row r="19" spans="1:13" ht="15.75" customHeight="1">
      <c r="A19" s="5">
        <v>18</v>
      </c>
      <c r="B19" s="5">
        <v>100</v>
      </c>
      <c r="C19" s="5">
        <v>800</v>
      </c>
      <c r="D19" s="7" t="s">
        <v>19</v>
      </c>
      <c r="E19" s="6" t="s">
        <v>11</v>
      </c>
      <c r="F19" s="7" t="s">
        <v>63</v>
      </c>
      <c r="G19" s="7" t="s">
        <v>33</v>
      </c>
      <c r="H19" s="3" t="s">
        <v>46</v>
      </c>
      <c r="I19" s="3" t="b">
        <v>0</v>
      </c>
      <c r="J19" s="3" t="s">
        <v>40</v>
      </c>
      <c r="K19" s="3" t="s">
        <v>64</v>
      </c>
      <c r="L19" s="3">
        <v>30</v>
      </c>
      <c r="M19" t="str">
        <f t="shared" si="0"/>
        <v>akira.num.100..800.SUB-3D-V-S.rand.level18.json</v>
      </c>
    </row>
    <row r="20" spans="1:13" ht="15.75" customHeight="1"/>
    <row r="21" spans="1:13" ht="15.75" customHeight="1"/>
    <row r="22" spans="1:13" ht="15.75" customHeight="1"/>
    <row r="23" spans="1:13" ht="15.75" customHeight="1"/>
    <row r="24" spans="1:13" ht="15.75" customHeight="1"/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AB1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baseColWidth="10" defaultColWidth="14.5" defaultRowHeight="15" customHeight="1"/>
  <cols>
    <col min="1" max="8" width="14.5" customWidth="1"/>
    <col min="9" max="9" width="23.1640625" customWidth="1"/>
  </cols>
  <sheetData>
    <row r="1" spans="1:10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21</v>
      </c>
      <c r="I1" s="1" t="s">
        <v>50</v>
      </c>
      <c r="J1" s="3" t="s">
        <v>10</v>
      </c>
    </row>
    <row r="2" spans="1:10" ht="15" customHeight="1">
      <c r="A2" s="4">
        <v>1</v>
      </c>
      <c r="B2" s="4">
        <v>1</v>
      </c>
      <c r="C2" s="4">
        <v>10</v>
      </c>
      <c r="D2" s="6">
        <v>1</v>
      </c>
      <c r="E2" s="6" t="s">
        <v>11</v>
      </c>
      <c r="F2" s="7" t="s">
        <v>52</v>
      </c>
      <c r="G2" s="6" t="s">
        <v>53</v>
      </c>
      <c r="H2" s="6" t="s">
        <v>28</v>
      </c>
      <c r="I2" s="6" t="s">
        <v>15</v>
      </c>
      <c r="J2" t="str">
        <f t="shared" ref="J2:J7" si="0">CONCATENATE("num.write.",B2,"..",C2,".",LOWER(LEFT(H2,4)),".level",A2,".json")</f>
        <v>num.write.1..10.incr.level1.json</v>
      </c>
    </row>
    <row r="3" spans="1:10" ht="15" customHeight="1">
      <c r="A3" s="5">
        <v>2</v>
      </c>
      <c r="B3" s="4">
        <v>1</v>
      </c>
      <c r="C3" s="4">
        <v>10</v>
      </c>
      <c r="D3" s="6">
        <v>1</v>
      </c>
      <c r="E3" s="6" t="s">
        <v>11</v>
      </c>
      <c r="F3" s="7" t="s">
        <v>52</v>
      </c>
      <c r="G3" s="7" t="s">
        <v>13</v>
      </c>
      <c r="H3" s="6" t="s">
        <v>28</v>
      </c>
      <c r="I3" s="6" t="s">
        <v>15</v>
      </c>
      <c r="J3" t="str">
        <f t="shared" si="0"/>
        <v>num.write.1..10.incr.level2.json</v>
      </c>
    </row>
    <row r="4" spans="1:10" ht="15" customHeight="1">
      <c r="A4" s="4">
        <v>3</v>
      </c>
      <c r="B4" s="4">
        <v>1</v>
      </c>
      <c r="C4" s="4">
        <v>10</v>
      </c>
      <c r="D4" s="6">
        <v>1</v>
      </c>
      <c r="E4" s="6" t="s">
        <v>11</v>
      </c>
      <c r="F4" s="7" t="s">
        <v>52</v>
      </c>
      <c r="G4" s="6" t="s">
        <v>53</v>
      </c>
      <c r="H4" s="6" t="s">
        <v>38</v>
      </c>
      <c r="I4" s="6" t="s">
        <v>15</v>
      </c>
      <c r="J4" t="str">
        <f t="shared" si="0"/>
        <v>num.write.1..10.decr.level3.json</v>
      </c>
    </row>
    <row r="5" spans="1:10" ht="15" customHeight="1">
      <c r="A5" s="5">
        <v>4</v>
      </c>
      <c r="B5" s="4">
        <v>1</v>
      </c>
      <c r="C5" s="4">
        <v>10</v>
      </c>
      <c r="D5" s="6">
        <v>1</v>
      </c>
      <c r="E5" s="6" t="s">
        <v>11</v>
      </c>
      <c r="F5" s="7" t="s">
        <v>52</v>
      </c>
      <c r="G5" s="7" t="s">
        <v>13</v>
      </c>
      <c r="H5" s="6" t="s">
        <v>38</v>
      </c>
      <c r="I5" s="6" t="s">
        <v>15</v>
      </c>
      <c r="J5" t="str">
        <f t="shared" si="0"/>
        <v>num.write.1..10.decr.level4.json</v>
      </c>
    </row>
    <row r="6" spans="1:10" ht="15" customHeight="1">
      <c r="A6" s="4">
        <v>5</v>
      </c>
      <c r="B6" s="4">
        <v>1</v>
      </c>
      <c r="C6" s="4">
        <v>10</v>
      </c>
      <c r="D6" s="6">
        <v>1</v>
      </c>
      <c r="E6" s="6" t="s">
        <v>11</v>
      </c>
      <c r="F6" s="7" t="s">
        <v>52</v>
      </c>
      <c r="G6" s="6" t="s">
        <v>53</v>
      </c>
      <c r="H6" s="7" t="s">
        <v>33</v>
      </c>
      <c r="I6" s="6" t="s">
        <v>15</v>
      </c>
      <c r="J6" t="str">
        <f t="shared" si="0"/>
        <v>num.write.1..10.rand.level5.json</v>
      </c>
    </row>
    <row r="7" spans="1:10" ht="15" customHeight="1">
      <c r="A7" s="5">
        <v>6</v>
      </c>
      <c r="B7" s="4">
        <v>1</v>
      </c>
      <c r="C7" s="4">
        <v>10</v>
      </c>
      <c r="D7" s="6">
        <v>1</v>
      </c>
      <c r="E7" s="6" t="s">
        <v>11</v>
      </c>
      <c r="F7" s="7" t="s">
        <v>52</v>
      </c>
      <c r="G7" s="7" t="s">
        <v>13</v>
      </c>
      <c r="H7" s="7" t="s">
        <v>33</v>
      </c>
      <c r="I7" s="6" t="s">
        <v>15</v>
      </c>
      <c r="J7" t="str">
        <f t="shared" si="0"/>
        <v>num.write.1..10.rand.level6.json</v>
      </c>
    </row>
    <row r="8" spans="1:10" ht="15" customHeight="1">
      <c r="G8" s="6"/>
    </row>
    <row r="9" spans="1:10" ht="15" customHeight="1">
      <c r="G9" s="6"/>
    </row>
    <row r="10" spans="1:10" ht="15" customHeight="1">
      <c r="G10" s="6"/>
    </row>
    <row r="11" spans="1:10" ht="15" customHeight="1">
      <c r="G11" s="6"/>
    </row>
    <row r="12" spans="1:10" ht="15" customHeight="1">
      <c r="G12" s="6"/>
    </row>
    <row r="13" spans="1:10" ht="15" customHeight="1">
      <c r="G13" s="6"/>
    </row>
    <row r="14" spans="1:10" ht="15" customHeight="1">
      <c r="G14" s="6"/>
    </row>
    <row r="15" spans="1:10" ht="15" customHeight="1">
      <c r="G15" s="6"/>
    </row>
    <row r="16" spans="1:10" ht="15" customHeight="1">
      <c r="G16" s="6"/>
    </row>
    <row r="17" spans="7:7" ht="15" customHeight="1">
      <c r="G17" s="6"/>
    </row>
    <row r="18" spans="7:7" ht="15" customHeight="1">
      <c r="G18" s="6"/>
    </row>
    <row r="19" spans="7:7" ht="15" customHeight="1">
      <c r="G19" s="6"/>
    </row>
    <row r="20" spans="7:7" ht="15" customHeight="1">
      <c r="G20" s="6"/>
    </row>
    <row r="21" spans="7:7" ht="15" customHeight="1">
      <c r="G21" s="6"/>
    </row>
    <row r="22" spans="7:7" ht="15" customHeight="1">
      <c r="G22" s="6"/>
    </row>
    <row r="23" spans="7:7" ht="15" customHeight="1">
      <c r="G23" s="6"/>
    </row>
    <row r="24" spans="7:7" ht="15" customHeight="1">
      <c r="G24" s="6"/>
    </row>
    <row r="25" spans="7:7" ht="15" customHeight="1">
      <c r="G25" s="6"/>
    </row>
    <row r="26" spans="7:7" ht="15" customHeight="1">
      <c r="G26" s="6"/>
    </row>
    <row r="27" spans="7:7" ht="15" customHeight="1">
      <c r="G27" s="6"/>
    </row>
    <row r="28" spans="7:7" ht="15" customHeight="1">
      <c r="G2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6"/>
  <sheetViews>
    <sheetView workbookViewId="0"/>
  </sheetViews>
  <sheetFormatPr baseColWidth="10" defaultColWidth="14.5" defaultRowHeight="15" customHeight="1"/>
  <cols>
    <col min="1" max="1" width="20.1640625" customWidth="1"/>
    <col min="2" max="2" width="22.83203125" customWidth="1"/>
    <col min="3" max="6" width="14.5" customWidth="1"/>
    <col min="7" max="7" width="24.83203125" customWidth="1"/>
    <col min="8" max="8" width="23.16406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</v>
      </c>
      <c r="G1" s="2" t="s">
        <v>5</v>
      </c>
      <c r="H1" s="1" t="s">
        <v>50</v>
      </c>
      <c r="I1" s="27" t="s">
        <v>171</v>
      </c>
      <c r="J1" s="27" t="s">
        <v>10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 ht="15.75" customHeight="1">
      <c r="A2" s="4">
        <v>1</v>
      </c>
      <c r="B2" s="5">
        <v>0</v>
      </c>
      <c r="C2" s="5">
        <v>10</v>
      </c>
      <c r="D2" s="6">
        <v>1</v>
      </c>
      <c r="E2" s="6" t="s">
        <v>11</v>
      </c>
      <c r="F2" s="6" t="s">
        <v>28</v>
      </c>
      <c r="G2" s="7" t="s">
        <v>172</v>
      </c>
      <c r="H2" s="7" t="s">
        <v>173</v>
      </c>
      <c r="I2" s="3">
        <v>2</v>
      </c>
      <c r="J2" t="str">
        <f t="shared" ref="J2:J19" si="0">CONCATENATE("numstrory.",B2,"..",C2,".",G2,".level",A2,".json")</f>
        <v>numstrory.0..10.NUM_STR_SD_OFF1_INC.level1.json</v>
      </c>
    </row>
    <row r="3" spans="1:27" ht="15.75" customHeight="1">
      <c r="A3" s="4">
        <v>2</v>
      </c>
      <c r="B3" s="5">
        <v>0</v>
      </c>
      <c r="C3" s="5">
        <v>10</v>
      </c>
      <c r="D3" s="6">
        <v>1</v>
      </c>
      <c r="E3" s="6" t="s">
        <v>11</v>
      </c>
      <c r="F3" s="6" t="s">
        <v>38</v>
      </c>
      <c r="G3" s="7" t="s">
        <v>174</v>
      </c>
      <c r="H3" s="7" t="s">
        <v>173</v>
      </c>
      <c r="I3" s="3">
        <v>2</v>
      </c>
      <c r="J3" t="str">
        <f t="shared" si="0"/>
        <v>numstrory.0..10.NUM_STR_SD_OFF1_DES.level2.json</v>
      </c>
    </row>
    <row r="4" spans="1:27" ht="15.75" customHeight="1">
      <c r="A4" s="4">
        <v>3</v>
      </c>
      <c r="B4" s="5">
        <v>0</v>
      </c>
      <c r="C4" s="5">
        <v>10</v>
      </c>
      <c r="D4" s="6">
        <v>1</v>
      </c>
      <c r="E4" s="6" t="s">
        <v>11</v>
      </c>
      <c r="F4" s="6" t="s">
        <v>28</v>
      </c>
      <c r="G4" s="7" t="s">
        <v>172</v>
      </c>
      <c r="H4" s="6" t="s">
        <v>15</v>
      </c>
      <c r="I4" s="3">
        <v>2</v>
      </c>
      <c r="J4" t="str">
        <f t="shared" si="0"/>
        <v>numstrory.0..10.NUM_STR_SD_OFF1_INC.level3.json</v>
      </c>
    </row>
    <row r="5" spans="1:27" ht="15.75" customHeight="1">
      <c r="A5" s="4">
        <v>4</v>
      </c>
      <c r="B5" s="5">
        <v>0</v>
      </c>
      <c r="C5" s="5">
        <v>10</v>
      </c>
      <c r="D5" s="6">
        <v>1</v>
      </c>
      <c r="E5" s="6" t="s">
        <v>11</v>
      </c>
      <c r="F5" s="6" t="s">
        <v>38</v>
      </c>
      <c r="G5" s="7" t="s">
        <v>174</v>
      </c>
      <c r="H5" s="6" t="s">
        <v>15</v>
      </c>
      <c r="I5" s="3">
        <v>2</v>
      </c>
      <c r="J5" t="str">
        <f t="shared" si="0"/>
        <v>numstrory.0..10.NUM_STR_SD_OFF1_DES.level4.json</v>
      </c>
    </row>
    <row r="6" spans="1:27" ht="15.75" customHeight="1">
      <c r="A6" s="4">
        <v>5</v>
      </c>
      <c r="B6" s="5">
        <v>0</v>
      </c>
      <c r="C6" s="5">
        <v>20</v>
      </c>
      <c r="D6" s="7">
        <v>2</v>
      </c>
      <c r="E6" s="6" t="s">
        <v>11</v>
      </c>
      <c r="F6" s="6" t="s">
        <v>28</v>
      </c>
      <c r="G6" s="7" t="s">
        <v>175</v>
      </c>
      <c r="H6" s="6" t="s">
        <v>15</v>
      </c>
      <c r="I6" s="3">
        <v>2</v>
      </c>
      <c r="J6" t="str">
        <f t="shared" si="0"/>
        <v>numstrory.0..20.NUM_STR_DD_OFF2_INC.level5.json</v>
      </c>
    </row>
    <row r="7" spans="1:27" ht="15.75" customHeight="1">
      <c r="A7" s="4">
        <v>6</v>
      </c>
      <c r="B7" s="5">
        <v>0</v>
      </c>
      <c r="C7" s="5">
        <v>20</v>
      </c>
      <c r="D7" s="7">
        <v>2</v>
      </c>
      <c r="E7" s="6" t="s">
        <v>11</v>
      </c>
      <c r="F7" s="6" t="s">
        <v>38</v>
      </c>
      <c r="G7" s="7" t="s">
        <v>176</v>
      </c>
      <c r="H7" s="6" t="s">
        <v>15</v>
      </c>
      <c r="I7" s="3">
        <v>2</v>
      </c>
      <c r="J7" t="str">
        <f t="shared" si="0"/>
        <v>numstrory.0..20.NUM_STR_DD_OFF2_DES.level6.json</v>
      </c>
    </row>
    <row r="8" spans="1:27" ht="15.75" customHeight="1">
      <c r="A8" s="4">
        <v>7</v>
      </c>
      <c r="B8" s="5">
        <v>0</v>
      </c>
      <c r="C8" s="5">
        <v>50</v>
      </c>
      <c r="D8" s="7">
        <v>5</v>
      </c>
      <c r="E8" s="6" t="s">
        <v>11</v>
      </c>
      <c r="F8" s="6" t="s">
        <v>28</v>
      </c>
      <c r="G8" s="7" t="s">
        <v>177</v>
      </c>
      <c r="H8" s="6" t="s">
        <v>15</v>
      </c>
      <c r="I8" s="3">
        <v>2</v>
      </c>
      <c r="J8" t="str">
        <f t="shared" si="0"/>
        <v>numstrory.0..50.NUM_STR_DD_OFF5_INC.level7.json</v>
      </c>
    </row>
    <row r="9" spans="1:27" ht="15.75" customHeight="1">
      <c r="A9" s="4">
        <v>8</v>
      </c>
      <c r="B9" s="5">
        <v>50</v>
      </c>
      <c r="C9" s="5">
        <v>100</v>
      </c>
      <c r="D9" s="7">
        <v>5</v>
      </c>
      <c r="E9" s="6" t="s">
        <v>11</v>
      </c>
      <c r="F9" s="6" t="s">
        <v>38</v>
      </c>
      <c r="G9" s="7" t="s">
        <v>178</v>
      </c>
      <c r="H9" s="6" t="s">
        <v>15</v>
      </c>
      <c r="I9" s="3">
        <v>2</v>
      </c>
      <c r="J9" t="str">
        <f t="shared" si="0"/>
        <v>numstrory.50..100.NUM_STR_DD_OFF5_DES.level8.json</v>
      </c>
    </row>
    <row r="10" spans="1:27" ht="15.75" customHeight="1">
      <c r="A10" s="4">
        <v>9</v>
      </c>
      <c r="B10" s="3">
        <v>0</v>
      </c>
      <c r="C10" s="3">
        <v>100</v>
      </c>
      <c r="D10" s="3">
        <v>10</v>
      </c>
      <c r="E10" s="6" t="s">
        <v>11</v>
      </c>
      <c r="F10" s="6" t="s">
        <v>28</v>
      </c>
      <c r="G10" s="7" t="s">
        <v>179</v>
      </c>
      <c r="H10" s="6" t="s">
        <v>15</v>
      </c>
      <c r="I10" s="3">
        <v>2</v>
      </c>
      <c r="J10" t="str">
        <f t="shared" si="0"/>
        <v>numstrory.0..100.NUM_STR_DD_OFF10_INC.level9.json</v>
      </c>
    </row>
    <row r="11" spans="1:27" ht="15.75" customHeight="1">
      <c r="A11" s="4">
        <v>10</v>
      </c>
      <c r="B11" s="3">
        <v>100</v>
      </c>
      <c r="C11" s="3">
        <v>900</v>
      </c>
      <c r="D11" s="3">
        <v>10</v>
      </c>
      <c r="E11" s="6" t="s">
        <v>11</v>
      </c>
      <c r="F11" s="6" t="s">
        <v>38</v>
      </c>
      <c r="G11" s="7" t="s">
        <v>180</v>
      </c>
      <c r="H11" s="6" t="s">
        <v>15</v>
      </c>
      <c r="I11" s="3">
        <v>2</v>
      </c>
      <c r="J11" t="str">
        <f t="shared" si="0"/>
        <v>numstrory.100..900.NUM_STR_TD_OFF10_DES.level10.json</v>
      </c>
    </row>
    <row r="12" spans="1:27" ht="15.75" customHeight="1">
      <c r="A12" s="4">
        <v>11</v>
      </c>
      <c r="B12">
        <v>10</v>
      </c>
      <c r="C12">
        <v>100</v>
      </c>
      <c r="D12">
        <v>10</v>
      </c>
      <c r="E12" s="6" t="s">
        <v>11</v>
      </c>
      <c r="F12" s="6" t="s">
        <v>28</v>
      </c>
      <c r="G12" s="7" t="s">
        <v>179</v>
      </c>
      <c r="H12" s="6" t="s">
        <v>15</v>
      </c>
      <c r="I12" s="3">
        <v>2</v>
      </c>
      <c r="J12" t="str">
        <f t="shared" si="0"/>
        <v>numstrory.10..100.NUM_STR_DD_OFF10_INC.level11.json</v>
      </c>
    </row>
    <row r="13" spans="1:27" ht="15.75" customHeight="1">
      <c r="A13" s="4">
        <v>12</v>
      </c>
      <c r="B13">
        <v>10</v>
      </c>
      <c r="C13">
        <v>100</v>
      </c>
      <c r="D13">
        <v>10</v>
      </c>
      <c r="E13" s="6" t="s">
        <v>11</v>
      </c>
      <c r="F13" s="6" t="s">
        <v>38</v>
      </c>
      <c r="G13" s="7" t="s">
        <v>181</v>
      </c>
      <c r="H13" s="6" t="s">
        <v>15</v>
      </c>
      <c r="I13" s="3">
        <v>2</v>
      </c>
      <c r="J13" t="str">
        <f t="shared" si="0"/>
        <v>numstrory.10..100.NUM_STR_DD_OFF10_DES.level12.json</v>
      </c>
    </row>
    <row r="14" spans="1:27" ht="15.75" customHeight="1">
      <c r="A14" s="4">
        <v>13</v>
      </c>
      <c r="B14">
        <v>10</v>
      </c>
      <c r="C14">
        <v>100</v>
      </c>
      <c r="D14" t="s">
        <v>19</v>
      </c>
      <c r="E14" s="6" t="s">
        <v>11</v>
      </c>
      <c r="F14" s="6" t="s">
        <v>28</v>
      </c>
      <c r="G14" s="7" t="s">
        <v>182</v>
      </c>
      <c r="H14" s="6" t="s">
        <v>15</v>
      </c>
      <c r="I14" s="3">
        <v>2</v>
      </c>
      <c r="J14" t="str">
        <f t="shared" si="0"/>
        <v>numstrory.10..100.NUM_STR_DD_OFFW10_INC.level13.json</v>
      </c>
    </row>
    <row r="15" spans="1:27" ht="15.75" customHeight="1">
      <c r="A15" s="4">
        <v>14</v>
      </c>
      <c r="B15">
        <v>10</v>
      </c>
      <c r="C15">
        <v>100</v>
      </c>
      <c r="D15" t="s">
        <v>19</v>
      </c>
      <c r="E15" s="6" t="s">
        <v>11</v>
      </c>
      <c r="F15" s="6" t="s">
        <v>38</v>
      </c>
      <c r="G15" s="7" t="s">
        <v>183</v>
      </c>
      <c r="H15" s="6" t="s">
        <v>15</v>
      </c>
      <c r="I15" s="3">
        <v>2</v>
      </c>
      <c r="J15" t="str">
        <f t="shared" si="0"/>
        <v>numstrory.10..100.NUM_STR_DD_OFFW10_DES.level14.json</v>
      </c>
    </row>
    <row r="16" spans="1:27" ht="15.75" customHeight="1">
      <c r="A16" s="4">
        <v>15</v>
      </c>
      <c r="B16">
        <v>100</v>
      </c>
      <c r="C16">
        <v>1000</v>
      </c>
      <c r="D16">
        <v>100</v>
      </c>
      <c r="E16" s="6" t="s">
        <v>11</v>
      </c>
      <c r="F16" s="6" t="s">
        <v>28</v>
      </c>
      <c r="G16" s="7" t="s">
        <v>184</v>
      </c>
      <c r="H16" s="6" t="s">
        <v>15</v>
      </c>
      <c r="I16" s="3">
        <v>2</v>
      </c>
      <c r="J16" t="str">
        <f t="shared" si="0"/>
        <v>numstrory.100..1000.NUM_STR_TD_OFF100_INC.level15.json</v>
      </c>
    </row>
    <row r="17" spans="1:10" ht="15.75" customHeight="1">
      <c r="A17" s="4">
        <v>16</v>
      </c>
      <c r="B17">
        <v>100</v>
      </c>
      <c r="C17">
        <v>1000</v>
      </c>
      <c r="D17">
        <v>100</v>
      </c>
      <c r="E17" s="6" t="s">
        <v>11</v>
      </c>
      <c r="F17" s="6" t="s">
        <v>38</v>
      </c>
      <c r="G17" s="7" t="s">
        <v>185</v>
      </c>
      <c r="H17" s="6" t="s">
        <v>15</v>
      </c>
      <c r="I17" s="3">
        <v>2</v>
      </c>
      <c r="J17" t="str">
        <f t="shared" si="0"/>
        <v>numstrory.100..1000.NUM_STR_TD_OFF100_DES.level16.json</v>
      </c>
    </row>
    <row r="18" spans="1:10" ht="15.75" customHeight="1">
      <c r="A18" s="4">
        <v>17</v>
      </c>
      <c r="B18">
        <v>100</v>
      </c>
      <c r="C18">
        <v>1000</v>
      </c>
      <c r="D18" t="s">
        <v>19</v>
      </c>
      <c r="E18" s="6" t="s">
        <v>11</v>
      </c>
      <c r="F18" s="6" t="s">
        <v>28</v>
      </c>
      <c r="G18" s="7" t="s">
        <v>186</v>
      </c>
      <c r="H18" s="6" t="s">
        <v>15</v>
      </c>
      <c r="I18" s="3">
        <v>2</v>
      </c>
      <c r="J18" t="str">
        <f t="shared" si="0"/>
        <v>numstrory.100..1000.NUM_STR_TD_OFFW100_INC.level17.json</v>
      </c>
    </row>
    <row r="19" spans="1:10" ht="15.75" customHeight="1">
      <c r="A19" s="4">
        <v>18</v>
      </c>
      <c r="B19">
        <v>100</v>
      </c>
      <c r="C19">
        <v>1000</v>
      </c>
      <c r="D19" t="s">
        <v>19</v>
      </c>
      <c r="E19" s="6" t="s">
        <v>11</v>
      </c>
      <c r="F19" s="6" t="s">
        <v>38</v>
      </c>
      <c r="G19" s="7" t="s">
        <v>187</v>
      </c>
      <c r="H19" s="6" t="s">
        <v>15</v>
      </c>
      <c r="I19" s="3">
        <v>2</v>
      </c>
      <c r="J19" t="str">
        <f t="shared" si="0"/>
        <v>numstrory.100..1000.NUM_STR_TD_OFFW100_DES.level18.json</v>
      </c>
    </row>
    <row r="20" spans="1:10" ht="15.75" customHeight="1">
      <c r="A20" s="4"/>
    </row>
    <row r="21" spans="1:10" ht="15.7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workbookViewId="0"/>
  </sheetViews>
  <sheetFormatPr baseColWidth="10" defaultColWidth="14.5" defaultRowHeight="15" customHeight="1"/>
  <cols>
    <col min="1" max="7" width="14.5" customWidth="1"/>
    <col min="10" max="10" width="33.83203125" customWidth="1"/>
  </cols>
  <sheetData>
    <row r="1" spans="1:25" ht="15" customHeight="1">
      <c r="A1" s="1" t="s">
        <v>0</v>
      </c>
      <c r="B1" s="1" t="s">
        <v>1</v>
      </c>
      <c r="C1" s="1" t="s">
        <v>2</v>
      </c>
      <c r="D1" s="1" t="s">
        <v>21</v>
      </c>
      <c r="E1" s="1" t="s">
        <v>3</v>
      </c>
      <c r="F1" s="1" t="s">
        <v>4</v>
      </c>
      <c r="G1" s="2" t="s">
        <v>5</v>
      </c>
      <c r="H1" s="27" t="s">
        <v>23</v>
      </c>
      <c r="I1" s="27" t="s">
        <v>24</v>
      </c>
      <c r="J1" s="27" t="s">
        <v>25</v>
      </c>
      <c r="K1" s="27" t="s">
        <v>26</v>
      </c>
      <c r="L1" s="27" t="s">
        <v>188</v>
      </c>
      <c r="M1" s="27" t="s">
        <v>189</v>
      </c>
      <c r="N1" s="3" t="s">
        <v>190</v>
      </c>
      <c r="O1" s="3" t="s">
        <v>191</v>
      </c>
      <c r="P1" s="27" t="s">
        <v>10</v>
      </c>
      <c r="Q1" s="28"/>
      <c r="R1" s="28"/>
      <c r="S1" s="28"/>
      <c r="T1" s="28"/>
      <c r="U1" s="28"/>
      <c r="V1" s="28"/>
      <c r="W1" s="28"/>
      <c r="X1" s="28"/>
      <c r="Y1" s="28"/>
    </row>
    <row r="2" spans="1:25" ht="15" customHeight="1">
      <c r="A2" s="4">
        <v>1</v>
      </c>
      <c r="B2" s="5">
        <v>0</v>
      </c>
      <c r="C2" s="5">
        <v>8</v>
      </c>
      <c r="D2" s="6" t="s">
        <v>28</v>
      </c>
      <c r="E2" s="6">
        <v>1</v>
      </c>
      <c r="F2" s="6" t="s">
        <v>11</v>
      </c>
      <c r="G2" s="7" t="s">
        <v>192</v>
      </c>
      <c r="H2" s="3" t="b">
        <v>1</v>
      </c>
      <c r="I2" s="3" t="s">
        <v>30</v>
      </c>
      <c r="J2" s="3" t="s">
        <v>31</v>
      </c>
      <c r="K2" s="3">
        <v>9</v>
      </c>
      <c r="L2" s="3" t="s">
        <v>193</v>
      </c>
      <c r="M2" s="3">
        <v>5</v>
      </c>
      <c r="N2" s="3" t="b">
        <v>0</v>
      </c>
      <c r="O2" s="3" t="b">
        <v>1</v>
      </c>
      <c r="P2" t="str">
        <f t="shared" ref="P2:P37" si="0">CONCATENATE("bpop.addsub.",B2,"..",C2,".",LOWER(LEFT(D2,4)),".",G2,".level",A2,".json")</f>
        <v>bpop.addsub.0..8.incr.ADD-1-V.level1.json</v>
      </c>
    </row>
    <row r="3" spans="1:25" ht="15" customHeight="1">
      <c r="A3" s="5">
        <v>2</v>
      </c>
      <c r="B3" s="5">
        <v>0</v>
      </c>
      <c r="C3" s="5">
        <v>8</v>
      </c>
      <c r="D3" s="7" t="s">
        <v>33</v>
      </c>
      <c r="E3" s="7" t="s">
        <v>194</v>
      </c>
      <c r="F3" s="6" t="s">
        <v>11</v>
      </c>
      <c r="G3" s="7" t="s">
        <v>195</v>
      </c>
      <c r="H3" s="3" t="b">
        <v>0</v>
      </c>
      <c r="I3" s="3" t="s">
        <v>30</v>
      </c>
      <c r="J3" s="3" t="s">
        <v>35</v>
      </c>
      <c r="K3" s="3">
        <v>10</v>
      </c>
      <c r="L3" s="3" t="s">
        <v>193</v>
      </c>
      <c r="M3" s="3">
        <v>5</v>
      </c>
      <c r="N3" s="3" t="b">
        <v>0</v>
      </c>
      <c r="O3" s="3" t="b">
        <v>1</v>
      </c>
      <c r="P3" t="str">
        <f t="shared" si="0"/>
        <v>bpop.addsub.0..8.rand.ADD-1D-V.level2.json</v>
      </c>
    </row>
    <row r="4" spans="1:25" ht="15" customHeight="1">
      <c r="A4" s="4">
        <v>3</v>
      </c>
      <c r="B4" s="5">
        <v>0</v>
      </c>
      <c r="C4" s="5">
        <v>8</v>
      </c>
      <c r="D4" s="7" t="s">
        <v>33</v>
      </c>
      <c r="E4" s="7" t="s">
        <v>194</v>
      </c>
      <c r="F4" s="6" t="s">
        <v>11</v>
      </c>
      <c r="G4" s="7" t="s">
        <v>195</v>
      </c>
      <c r="H4" s="3" t="b">
        <v>0</v>
      </c>
      <c r="I4" s="3" t="s">
        <v>30</v>
      </c>
      <c r="J4" s="3" t="s">
        <v>35</v>
      </c>
      <c r="K4" s="3">
        <v>10</v>
      </c>
      <c r="L4" s="3" t="s">
        <v>193</v>
      </c>
      <c r="M4" s="3">
        <v>5</v>
      </c>
      <c r="N4" s="3" t="b">
        <v>0</v>
      </c>
      <c r="O4" s="3" t="b">
        <v>1</v>
      </c>
      <c r="P4" t="str">
        <f t="shared" si="0"/>
        <v>bpop.addsub.0..8.rand.ADD-1D-V.level3.json</v>
      </c>
    </row>
    <row r="5" spans="1:25" ht="15" customHeight="1">
      <c r="A5" s="5">
        <v>4</v>
      </c>
      <c r="B5" s="5">
        <v>1</v>
      </c>
      <c r="C5" s="5">
        <v>9</v>
      </c>
      <c r="D5" s="6" t="s">
        <v>38</v>
      </c>
      <c r="E5" s="6">
        <v>1</v>
      </c>
      <c r="F5" s="6" t="s">
        <v>11</v>
      </c>
      <c r="G5" s="7" t="s">
        <v>196</v>
      </c>
      <c r="H5" s="3" t="b">
        <v>1</v>
      </c>
      <c r="I5" s="3" t="s">
        <v>40</v>
      </c>
      <c r="J5" s="3" t="s">
        <v>41</v>
      </c>
      <c r="K5" s="3">
        <v>9</v>
      </c>
      <c r="L5" s="3" t="s">
        <v>193</v>
      </c>
      <c r="M5" s="3">
        <v>5</v>
      </c>
      <c r="N5" s="3" t="b">
        <v>0</v>
      </c>
      <c r="O5" s="3" t="b">
        <v>1</v>
      </c>
      <c r="P5" t="str">
        <f t="shared" si="0"/>
        <v>bpop.addsub.1..9.decr.SUB-1-V.level4.json</v>
      </c>
    </row>
    <row r="6" spans="1:25" ht="15" customHeight="1">
      <c r="A6" s="4">
        <v>5</v>
      </c>
      <c r="B6" s="5">
        <v>1</v>
      </c>
      <c r="C6" s="5">
        <v>9</v>
      </c>
      <c r="D6" s="7" t="s">
        <v>33</v>
      </c>
      <c r="E6" s="7" t="s">
        <v>194</v>
      </c>
      <c r="F6" s="6" t="s">
        <v>11</v>
      </c>
      <c r="G6" s="7" t="s">
        <v>197</v>
      </c>
      <c r="H6" s="3" t="b">
        <v>0</v>
      </c>
      <c r="I6" s="3" t="s">
        <v>40</v>
      </c>
      <c r="J6" s="3" t="s">
        <v>44</v>
      </c>
      <c r="K6" s="3">
        <v>10</v>
      </c>
      <c r="L6" s="3" t="s">
        <v>193</v>
      </c>
      <c r="M6" s="3">
        <v>5</v>
      </c>
      <c r="N6" s="3" t="b">
        <v>0</v>
      </c>
      <c r="O6" s="3" t="b">
        <v>1</v>
      </c>
      <c r="P6" t="str">
        <f t="shared" si="0"/>
        <v>bpop.addsub.1..9.rand.SUB-1D-V.level5.json</v>
      </c>
    </row>
    <row r="7" spans="1:25" ht="15" customHeight="1">
      <c r="A7" s="5">
        <v>6</v>
      </c>
      <c r="B7" s="5">
        <v>1</v>
      </c>
      <c r="C7" s="5">
        <v>9</v>
      </c>
      <c r="D7" s="7" t="s">
        <v>33</v>
      </c>
      <c r="E7" s="7" t="s">
        <v>194</v>
      </c>
      <c r="F7" s="6" t="s">
        <v>11</v>
      </c>
      <c r="G7" s="7" t="s">
        <v>197</v>
      </c>
      <c r="H7" s="3" t="b">
        <v>0</v>
      </c>
      <c r="I7" s="3" t="s">
        <v>40</v>
      </c>
      <c r="J7" s="3" t="s">
        <v>44</v>
      </c>
      <c r="K7" s="3">
        <v>10</v>
      </c>
      <c r="L7" s="3" t="s">
        <v>193</v>
      </c>
      <c r="M7" s="3">
        <v>5</v>
      </c>
      <c r="N7" s="3" t="b">
        <v>0</v>
      </c>
      <c r="O7" s="3" t="b">
        <v>1</v>
      </c>
      <c r="P7" t="str">
        <f t="shared" si="0"/>
        <v>bpop.addsub.1..9.rand.SUB-1D-V.level6.json</v>
      </c>
    </row>
    <row r="8" spans="1:25" ht="15" customHeight="1">
      <c r="A8" s="4">
        <v>7</v>
      </c>
      <c r="B8" s="5">
        <v>0</v>
      </c>
      <c r="C8" s="5">
        <v>80</v>
      </c>
      <c r="D8" s="6" t="s">
        <v>28</v>
      </c>
      <c r="E8" s="7">
        <v>10</v>
      </c>
      <c r="F8" s="6" t="s">
        <v>11</v>
      </c>
      <c r="G8" s="7" t="s">
        <v>198</v>
      </c>
      <c r="H8" s="3" t="b">
        <v>1</v>
      </c>
      <c r="I8" s="3" t="s">
        <v>30</v>
      </c>
      <c r="J8" s="3" t="s">
        <v>48</v>
      </c>
      <c r="K8" s="3">
        <v>9</v>
      </c>
      <c r="L8" s="3" t="s">
        <v>193</v>
      </c>
      <c r="M8" s="3">
        <v>5</v>
      </c>
      <c r="N8" s="3" t="b">
        <v>0</v>
      </c>
      <c r="O8" s="3" t="b">
        <v>1</v>
      </c>
      <c r="P8" t="str">
        <f t="shared" si="0"/>
        <v>bpop.addsub.0..80.incr.ADD-10-V.level7.json</v>
      </c>
    </row>
    <row r="9" spans="1:25" ht="15" customHeight="1">
      <c r="A9" s="5">
        <v>8</v>
      </c>
      <c r="B9" s="5">
        <v>10</v>
      </c>
      <c r="C9" s="5">
        <v>80</v>
      </c>
      <c r="D9" s="7" t="s">
        <v>33</v>
      </c>
      <c r="E9" s="7" t="s">
        <v>194</v>
      </c>
      <c r="F9" s="6" t="s">
        <v>11</v>
      </c>
      <c r="G9" s="7" t="s">
        <v>199</v>
      </c>
      <c r="H9" s="3" t="b">
        <v>0</v>
      </c>
      <c r="I9" s="3" t="s">
        <v>30</v>
      </c>
      <c r="J9" s="3" t="s">
        <v>51</v>
      </c>
      <c r="K9" s="3">
        <v>10</v>
      </c>
      <c r="L9" s="3" t="s">
        <v>193</v>
      </c>
      <c r="M9" s="3">
        <v>5</v>
      </c>
      <c r="N9" s="3" t="b">
        <v>0</v>
      </c>
      <c r="O9" s="3" t="b">
        <v>1</v>
      </c>
      <c r="P9" t="str">
        <f t="shared" si="0"/>
        <v>bpop.addsub.10..80.rand.ADD-2D-V.level8.json</v>
      </c>
    </row>
    <row r="10" spans="1:25" ht="15" customHeight="1">
      <c r="A10" s="4">
        <v>9</v>
      </c>
      <c r="B10" s="5">
        <v>10</v>
      </c>
      <c r="C10" s="5">
        <v>80</v>
      </c>
      <c r="D10" s="7" t="s">
        <v>33</v>
      </c>
      <c r="E10" s="7" t="s">
        <v>194</v>
      </c>
      <c r="F10" s="6" t="s">
        <v>11</v>
      </c>
      <c r="G10" s="7" t="s">
        <v>199</v>
      </c>
      <c r="H10" s="3" t="b">
        <v>0</v>
      </c>
      <c r="I10" s="3" t="s">
        <v>30</v>
      </c>
      <c r="J10" s="3" t="s">
        <v>51</v>
      </c>
      <c r="K10" s="3">
        <v>10</v>
      </c>
      <c r="L10" s="3" t="s">
        <v>193</v>
      </c>
      <c r="M10" s="3">
        <v>5</v>
      </c>
      <c r="N10" s="3" t="b">
        <v>0</v>
      </c>
      <c r="O10" s="3" t="b">
        <v>1</v>
      </c>
      <c r="P10" t="str">
        <f t="shared" si="0"/>
        <v>bpop.addsub.10..80.rand.ADD-2D-V.level9.json</v>
      </c>
    </row>
    <row r="11" spans="1:25" ht="15" customHeight="1">
      <c r="A11" s="5">
        <v>10</v>
      </c>
      <c r="B11" s="5">
        <v>10</v>
      </c>
      <c r="C11" s="5">
        <v>90</v>
      </c>
      <c r="D11" s="6" t="s">
        <v>38</v>
      </c>
      <c r="E11" s="7">
        <v>10</v>
      </c>
      <c r="F11" s="6" t="s">
        <v>11</v>
      </c>
      <c r="G11" s="7" t="s">
        <v>200</v>
      </c>
      <c r="H11" s="3" t="b">
        <v>1</v>
      </c>
      <c r="I11" s="3" t="s">
        <v>40</v>
      </c>
      <c r="J11" s="3" t="s">
        <v>55</v>
      </c>
      <c r="K11" s="3">
        <v>9</v>
      </c>
      <c r="L11" s="3" t="s">
        <v>193</v>
      </c>
      <c r="M11" s="3">
        <v>5</v>
      </c>
      <c r="N11" s="3" t="b">
        <v>0</v>
      </c>
      <c r="O11" s="3" t="b">
        <v>1</v>
      </c>
      <c r="P11" t="str">
        <f t="shared" si="0"/>
        <v>bpop.addsub.10..90.decr.SUB-10-V.level10.json</v>
      </c>
    </row>
    <row r="12" spans="1:25" ht="15" customHeight="1">
      <c r="A12" s="4">
        <v>11</v>
      </c>
      <c r="B12" s="5">
        <v>10</v>
      </c>
      <c r="C12" s="5">
        <v>90</v>
      </c>
      <c r="D12" s="7" t="s">
        <v>33</v>
      </c>
      <c r="E12" s="7" t="s">
        <v>194</v>
      </c>
      <c r="F12" s="6" t="s">
        <v>11</v>
      </c>
      <c r="G12" s="7" t="s">
        <v>201</v>
      </c>
      <c r="H12" s="3" t="b">
        <v>0</v>
      </c>
      <c r="I12" s="3" t="s">
        <v>40</v>
      </c>
      <c r="J12" s="3" t="s">
        <v>57</v>
      </c>
      <c r="K12" s="3">
        <v>10</v>
      </c>
      <c r="L12" s="3" t="s">
        <v>193</v>
      </c>
      <c r="M12" s="3">
        <v>5</v>
      </c>
      <c r="N12" s="3" t="b">
        <v>0</v>
      </c>
      <c r="O12" s="3" t="b">
        <v>1</v>
      </c>
      <c r="P12" t="str">
        <f t="shared" si="0"/>
        <v>bpop.addsub.10..90.rand.SUB-2D-V.level11.json</v>
      </c>
    </row>
    <row r="13" spans="1:25" ht="15" customHeight="1">
      <c r="A13" s="5">
        <v>12</v>
      </c>
      <c r="B13" s="5">
        <v>10</v>
      </c>
      <c r="C13" s="5">
        <v>90</v>
      </c>
      <c r="D13" s="7" t="s">
        <v>33</v>
      </c>
      <c r="E13" s="7" t="s">
        <v>194</v>
      </c>
      <c r="F13" s="6" t="s">
        <v>11</v>
      </c>
      <c r="G13" s="7" t="s">
        <v>201</v>
      </c>
      <c r="H13" s="3" t="b">
        <v>0</v>
      </c>
      <c r="I13" s="3" t="s">
        <v>40</v>
      </c>
      <c r="J13" s="3" t="s">
        <v>57</v>
      </c>
      <c r="K13" s="3">
        <v>10</v>
      </c>
      <c r="L13" s="3" t="s">
        <v>193</v>
      </c>
      <c r="M13" s="3">
        <v>5</v>
      </c>
      <c r="N13" s="3" t="b">
        <v>0</v>
      </c>
      <c r="O13" s="3" t="b">
        <v>1</v>
      </c>
      <c r="P13" t="str">
        <f t="shared" si="0"/>
        <v>bpop.addsub.10..90.rand.SUB-2D-V.level12.json</v>
      </c>
    </row>
    <row r="14" spans="1:25" ht="15" customHeight="1">
      <c r="A14" s="4">
        <v>13</v>
      </c>
      <c r="B14" s="5">
        <v>0</v>
      </c>
      <c r="C14" s="5">
        <v>800</v>
      </c>
      <c r="D14" s="6" t="s">
        <v>28</v>
      </c>
      <c r="E14" s="7">
        <v>100</v>
      </c>
      <c r="F14" s="6" t="s">
        <v>11</v>
      </c>
      <c r="G14" s="7" t="s">
        <v>202</v>
      </c>
      <c r="H14" s="3" t="b">
        <v>1</v>
      </c>
      <c r="I14" s="3" t="s">
        <v>30</v>
      </c>
      <c r="J14" s="3" t="s">
        <v>59</v>
      </c>
      <c r="K14" s="3">
        <v>9</v>
      </c>
      <c r="L14" s="3" t="s">
        <v>193</v>
      </c>
      <c r="M14" s="3">
        <v>5</v>
      </c>
      <c r="N14" s="3" t="b">
        <v>0</v>
      </c>
      <c r="O14" s="3" t="b">
        <v>1</v>
      </c>
      <c r="P14" t="str">
        <f t="shared" si="0"/>
        <v>bpop.addsub.0..800.incr.ADD-100-V.level13.json</v>
      </c>
    </row>
    <row r="15" spans="1:25" ht="15" customHeight="1">
      <c r="A15" s="5">
        <v>14</v>
      </c>
      <c r="B15" s="5">
        <v>100</v>
      </c>
      <c r="C15" s="5">
        <v>800</v>
      </c>
      <c r="D15" s="7" t="s">
        <v>33</v>
      </c>
      <c r="E15" s="7" t="s">
        <v>194</v>
      </c>
      <c r="F15" s="6" t="s">
        <v>11</v>
      </c>
      <c r="G15" s="7" t="s">
        <v>203</v>
      </c>
      <c r="H15" s="3" t="b">
        <v>0</v>
      </c>
      <c r="I15" s="3" t="s">
        <v>30</v>
      </c>
      <c r="J15" s="3" t="s">
        <v>61</v>
      </c>
      <c r="K15" s="3">
        <v>10</v>
      </c>
      <c r="L15" s="3" t="s">
        <v>193</v>
      </c>
      <c r="M15" s="3">
        <v>5</v>
      </c>
      <c r="N15" s="3" t="b">
        <v>0</v>
      </c>
      <c r="O15" s="3" t="b">
        <v>1</v>
      </c>
      <c r="P15" t="str">
        <f t="shared" si="0"/>
        <v>bpop.addsub.100..800.rand.ADD-3D-V.level14.json</v>
      </c>
    </row>
    <row r="16" spans="1:25" ht="15" customHeight="1">
      <c r="A16" s="4">
        <v>15</v>
      </c>
      <c r="B16" s="5">
        <v>100</v>
      </c>
      <c r="C16" s="5">
        <v>800</v>
      </c>
      <c r="D16" s="7" t="s">
        <v>33</v>
      </c>
      <c r="E16" s="7" t="s">
        <v>194</v>
      </c>
      <c r="F16" s="6" t="s">
        <v>11</v>
      </c>
      <c r="G16" s="7" t="s">
        <v>203</v>
      </c>
      <c r="H16" s="3" t="b">
        <v>0</v>
      </c>
      <c r="I16" s="3" t="s">
        <v>30</v>
      </c>
      <c r="J16" s="3" t="s">
        <v>61</v>
      </c>
      <c r="K16" s="3">
        <v>10</v>
      </c>
      <c r="L16" s="3" t="s">
        <v>193</v>
      </c>
      <c r="M16" s="3">
        <v>5</v>
      </c>
      <c r="N16" s="3" t="b">
        <v>0</v>
      </c>
      <c r="O16" s="3" t="b">
        <v>1</v>
      </c>
      <c r="P16" t="str">
        <f t="shared" si="0"/>
        <v>bpop.addsub.100..800.rand.ADD-3D-V.level15.json</v>
      </c>
    </row>
    <row r="17" spans="1:16" ht="15" customHeight="1">
      <c r="A17" s="5">
        <v>16</v>
      </c>
      <c r="B17" s="5">
        <v>100</v>
      </c>
      <c r="C17" s="5">
        <v>800</v>
      </c>
      <c r="D17" s="6" t="s">
        <v>38</v>
      </c>
      <c r="E17" s="7">
        <v>100</v>
      </c>
      <c r="F17" s="6" t="s">
        <v>11</v>
      </c>
      <c r="G17" s="7" t="s">
        <v>204</v>
      </c>
      <c r="H17" s="3" t="b">
        <v>1</v>
      </c>
      <c r="I17" s="3" t="s">
        <v>40</v>
      </c>
      <c r="J17" s="3" t="s">
        <v>62</v>
      </c>
      <c r="K17" s="3">
        <v>9</v>
      </c>
      <c r="L17" s="3" t="s">
        <v>193</v>
      </c>
      <c r="M17" s="3">
        <v>5</v>
      </c>
      <c r="N17" s="3" t="b">
        <v>0</v>
      </c>
      <c r="O17" s="3" t="b">
        <v>1</v>
      </c>
      <c r="P17" t="str">
        <f t="shared" si="0"/>
        <v>bpop.addsub.100..800.decr.SUB-100-V.level16.json</v>
      </c>
    </row>
    <row r="18" spans="1:16" ht="15" customHeight="1">
      <c r="A18" s="4">
        <v>17</v>
      </c>
      <c r="B18" s="5">
        <v>100</v>
      </c>
      <c r="C18" s="5">
        <v>800</v>
      </c>
      <c r="D18" s="7" t="s">
        <v>33</v>
      </c>
      <c r="E18" s="7" t="s">
        <v>194</v>
      </c>
      <c r="F18" s="6" t="s">
        <v>11</v>
      </c>
      <c r="G18" s="7" t="s">
        <v>205</v>
      </c>
      <c r="H18" s="3" t="b">
        <v>0</v>
      </c>
      <c r="I18" s="3" t="s">
        <v>40</v>
      </c>
      <c r="J18" s="3" t="s">
        <v>64</v>
      </c>
      <c r="K18" s="3">
        <v>10</v>
      </c>
      <c r="L18" s="3" t="s">
        <v>193</v>
      </c>
      <c r="M18" s="3">
        <v>5</v>
      </c>
      <c r="N18" s="3" t="b">
        <v>0</v>
      </c>
      <c r="O18" s="3" t="b">
        <v>1</v>
      </c>
      <c r="P18" t="str">
        <f t="shared" si="0"/>
        <v>bpop.addsub.100..800.rand.SUB-3D-V.level17.json</v>
      </c>
    </row>
    <row r="19" spans="1:16" ht="15" customHeight="1">
      <c r="A19" s="5">
        <v>18</v>
      </c>
      <c r="B19" s="5">
        <v>100</v>
      </c>
      <c r="C19" s="5">
        <v>800</v>
      </c>
      <c r="D19" s="7" t="s">
        <v>33</v>
      </c>
      <c r="E19" s="7" t="s">
        <v>194</v>
      </c>
      <c r="F19" s="6" t="s">
        <v>11</v>
      </c>
      <c r="G19" s="7" t="s">
        <v>205</v>
      </c>
      <c r="H19" s="3" t="b">
        <v>0</v>
      </c>
      <c r="I19" s="3" t="s">
        <v>40</v>
      </c>
      <c r="J19" s="3" t="s">
        <v>64</v>
      </c>
      <c r="K19" s="3">
        <v>10</v>
      </c>
      <c r="L19" s="3" t="s">
        <v>193</v>
      </c>
      <c r="M19" s="3">
        <v>5</v>
      </c>
      <c r="N19" s="3" t="b">
        <v>0</v>
      </c>
      <c r="O19" s="3" t="b">
        <v>1</v>
      </c>
      <c r="P19" t="str">
        <f t="shared" si="0"/>
        <v>bpop.addsub.100..800.rand.SUB-3D-V.level18.json</v>
      </c>
    </row>
    <row r="20" spans="1:16" ht="15" customHeight="1">
      <c r="A20" s="4">
        <v>19</v>
      </c>
      <c r="B20" s="5">
        <v>0</v>
      </c>
      <c r="C20" s="5">
        <v>8</v>
      </c>
      <c r="D20" s="6" t="s">
        <v>28</v>
      </c>
      <c r="E20" s="6">
        <v>1</v>
      </c>
      <c r="F20" s="6" t="s">
        <v>11</v>
      </c>
      <c r="G20" s="7" t="s">
        <v>206</v>
      </c>
      <c r="H20" s="3" t="b">
        <v>1</v>
      </c>
      <c r="I20" s="3" t="s">
        <v>30</v>
      </c>
      <c r="J20" s="3" t="s">
        <v>31</v>
      </c>
      <c r="K20" s="3">
        <v>9</v>
      </c>
      <c r="L20" s="3" t="s">
        <v>207</v>
      </c>
      <c r="M20" s="3">
        <v>5</v>
      </c>
      <c r="N20" s="3" t="b">
        <v>0</v>
      </c>
      <c r="O20" s="3" t="b">
        <v>1</v>
      </c>
      <c r="P20" t="str">
        <f t="shared" si="0"/>
        <v>bpop.addsub.0..8.incr.ADD-1-H.level19.json</v>
      </c>
    </row>
    <row r="21" spans="1:16" ht="15" customHeight="1">
      <c r="A21" s="5">
        <v>20</v>
      </c>
      <c r="B21" s="5">
        <v>0</v>
      </c>
      <c r="C21" s="5">
        <v>8</v>
      </c>
      <c r="D21" s="7" t="s">
        <v>33</v>
      </c>
      <c r="E21" s="7" t="s">
        <v>194</v>
      </c>
      <c r="F21" s="6" t="s">
        <v>11</v>
      </c>
      <c r="G21" s="7" t="s">
        <v>208</v>
      </c>
      <c r="H21" s="3" t="b">
        <v>0</v>
      </c>
      <c r="I21" s="3" t="s">
        <v>30</v>
      </c>
      <c r="J21" s="3" t="s">
        <v>35</v>
      </c>
      <c r="K21" s="3">
        <v>10</v>
      </c>
      <c r="L21" s="3" t="s">
        <v>207</v>
      </c>
      <c r="M21" s="3">
        <v>5</v>
      </c>
      <c r="N21" s="3" t="b">
        <v>0</v>
      </c>
      <c r="O21" s="3" t="b">
        <v>1</v>
      </c>
      <c r="P21" t="str">
        <f t="shared" si="0"/>
        <v>bpop.addsub.0..8.rand.ADD-1D-H.level20.json</v>
      </c>
    </row>
    <row r="22" spans="1:16" ht="15" customHeight="1">
      <c r="A22" s="4">
        <v>21</v>
      </c>
      <c r="B22" s="5">
        <v>0</v>
      </c>
      <c r="C22" s="5">
        <v>8</v>
      </c>
      <c r="D22" s="7" t="s">
        <v>33</v>
      </c>
      <c r="E22" s="7" t="s">
        <v>194</v>
      </c>
      <c r="F22" s="6" t="s">
        <v>11</v>
      </c>
      <c r="G22" s="7" t="s">
        <v>208</v>
      </c>
      <c r="H22" s="3" t="b">
        <v>0</v>
      </c>
      <c r="I22" s="3" t="s">
        <v>30</v>
      </c>
      <c r="J22" s="3" t="s">
        <v>35</v>
      </c>
      <c r="K22" s="3">
        <v>10</v>
      </c>
      <c r="L22" s="3" t="s">
        <v>207</v>
      </c>
      <c r="M22" s="3">
        <v>5</v>
      </c>
      <c r="N22" s="3" t="b">
        <v>0</v>
      </c>
      <c r="O22" s="3" t="b">
        <v>1</v>
      </c>
      <c r="P22" t="str">
        <f t="shared" si="0"/>
        <v>bpop.addsub.0..8.rand.ADD-1D-H.level21.json</v>
      </c>
    </row>
    <row r="23" spans="1:16" ht="15" customHeight="1">
      <c r="A23" s="5">
        <v>22</v>
      </c>
      <c r="B23" s="5">
        <v>0</v>
      </c>
      <c r="C23" s="5">
        <v>8</v>
      </c>
      <c r="D23" s="6" t="s">
        <v>38</v>
      </c>
      <c r="E23" s="6">
        <v>1</v>
      </c>
      <c r="F23" s="6" t="s">
        <v>11</v>
      </c>
      <c r="G23" s="7" t="s">
        <v>209</v>
      </c>
      <c r="H23" s="3" t="b">
        <v>1</v>
      </c>
      <c r="I23" s="3" t="s">
        <v>40</v>
      </c>
      <c r="J23" s="3" t="s">
        <v>41</v>
      </c>
      <c r="K23" s="3">
        <v>9</v>
      </c>
      <c r="L23" s="3" t="s">
        <v>207</v>
      </c>
      <c r="M23" s="3">
        <v>5</v>
      </c>
      <c r="N23" s="3" t="b">
        <v>0</v>
      </c>
      <c r="O23" s="3" t="b">
        <v>1</v>
      </c>
      <c r="P23" t="str">
        <f t="shared" si="0"/>
        <v>bpop.addsub.0..8.decr.SUB-1-H.level22.json</v>
      </c>
    </row>
    <row r="24" spans="1:16" ht="15" customHeight="1">
      <c r="A24" s="4">
        <v>23</v>
      </c>
      <c r="B24" s="5">
        <v>0</v>
      </c>
      <c r="C24" s="5">
        <v>8</v>
      </c>
      <c r="D24" s="7" t="s">
        <v>33</v>
      </c>
      <c r="E24" s="7" t="s">
        <v>194</v>
      </c>
      <c r="F24" s="6" t="s">
        <v>11</v>
      </c>
      <c r="G24" s="7" t="s">
        <v>210</v>
      </c>
      <c r="H24" s="3" t="b">
        <v>0</v>
      </c>
      <c r="I24" s="3" t="s">
        <v>40</v>
      </c>
      <c r="J24" s="3" t="s">
        <v>44</v>
      </c>
      <c r="K24" s="3">
        <v>10</v>
      </c>
      <c r="L24" s="3" t="s">
        <v>207</v>
      </c>
      <c r="M24" s="3">
        <v>5</v>
      </c>
      <c r="N24" s="3" t="b">
        <v>0</v>
      </c>
      <c r="O24" s="3" t="b">
        <v>1</v>
      </c>
      <c r="P24" t="str">
        <f t="shared" si="0"/>
        <v>bpop.addsub.0..8.rand.SUB-1D-H.level23.json</v>
      </c>
    </row>
    <row r="25" spans="1:16" ht="15" customHeight="1">
      <c r="A25" s="5">
        <v>24</v>
      </c>
      <c r="B25" s="5">
        <v>0</v>
      </c>
      <c r="C25" s="5">
        <v>8</v>
      </c>
      <c r="D25" s="7" t="s">
        <v>33</v>
      </c>
      <c r="E25" s="7" t="s">
        <v>194</v>
      </c>
      <c r="F25" s="6" t="s">
        <v>11</v>
      </c>
      <c r="G25" s="7" t="s">
        <v>210</v>
      </c>
      <c r="H25" s="3" t="b">
        <v>0</v>
      </c>
      <c r="I25" s="3" t="s">
        <v>40</v>
      </c>
      <c r="J25" s="3" t="s">
        <v>44</v>
      </c>
      <c r="K25" s="3">
        <v>10</v>
      </c>
      <c r="L25" s="3" t="s">
        <v>207</v>
      </c>
      <c r="M25" s="3">
        <v>5</v>
      </c>
      <c r="N25" s="3" t="b">
        <v>0</v>
      </c>
      <c r="O25" s="3" t="b">
        <v>1</v>
      </c>
      <c r="P25" t="str">
        <f t="shared" si="0"/>
        <v>bpop.addsub.0..8.rand.SUB-1D-H.level24.json</v>
      </c>
    </row>
    <row r="26" spans="1:16" ht="15" customHeight="1">
      <c r="A26" s="4">
        <v>25</v>
      </c>
      <c r="B26" s="5">
        <v>0</v>
      </c>
      <c r="C26" s="5">
        <v>80</v>
      </c>
      <c r="D26" s="6" t="s">
        <v>28</v>
      </c>
      <c r="E26" s="7">
        <v>10</v>
      </c>
      <c r="F26" s="6" t="s">
        <v>11</v>
      </c>
      <c r="G26" s="7" t="s">
        <v>211</v>
      </c>
      <c r="H26" s="3" t="b">
        <v>1</v>
      </c>
      <c r="I26" s="3" t="s">
        <v>30</v>
      </c>
      <c r="J26" s="3" t="s">
        <v>48</v>
      </c>
      <c r="K26" s="3">
        <v>9</v>
      </c>
      <c r="L26" s="3" t="s">
        <v>207</v>
      </c>
      <c r="M26" s="3">
        <v>5</v>
      </c>
      <c r="N26" s="3" t="b">
        <v>0</v>
      </c>
      <c r="O26" s="3" t="b">
        <v>1</v>
      </c>
      <c r="P26" t="str">
        <f t="shared" si="0"/>
        <v>bpop.addsub.0..80.incr.ADD-10-H.level25.json</v>
      </c>
    </row>
    <row r="27" spans="1:16" ht="15" customHeight="1">
      <c r="A27" s="5">
        <v>26</v>
      </c>
      <c r="B27" s="5">
        <v>10</v>
      </c>
      <c r="C27" s="5">
        <v>80</v>
      </c>
      <c r="D27" s="7" t="s">
        <v>33</v>
      </c>
      <c r="E27" s="7" t="s">
        <v>194</v>
      </c>
      <c r="F27" s="6" t="s">
        <v>11</v>
      </c>
      <c r="G27" s="7" t="s">
        <v>212</v>
      </c>
      <c r="H27" s="3" t="b">
        <v>0</v>
      </c>
      <c r="I27" s="3" t="s">
        <v>30</v>
      </c>
      <c r="J27" s="3" t="s">
        <v>51</v>
      </c>
      <c r="K27" s="3">
        <v>10</v>
      </c>
      <c r="L27" s="3" t="s">
        <v>207</v>
      </c>
      <c r="M27" s="3">
        <v>5</v>
      </c>
      <c r="N27" s="3" t="b">
        <v>0</v>
      </c>
      <c r="O27" s="3" t="b">
        <v>1</v>
      </c>
      <c r="P27" t="str">
        <f t="shared" si="0"/>
        <v>bpop.addsub.10..80.rand.ADD-2D-H.level26.json</v>
      </c>
    </row>
    <row r="28" spans="1:16" ht="15" customHeight="1">
      <c r="A28" s="4">
        <v>27</v>
      </c>
      <c r="B28" s="5">
        <v>10</v>
      </c>
      <c r="C28" s="5">
        <v>80</v>
      </c>
      <c r="D28" s="7" t="s">
        <v>33</v>
      </c>
      <c r="E28" s="7" t="s">
        <v>194</v>
      </c>
      <c r="F28" s="6" t="s">
        <v>11</v>
      </c>
      <c r="G28" s="7" t="s">
        <v>212</v>
      </c>
      <c r="H28" s="3" t="b">
        <v>0</v>
      </c>
      <c r="I28" s="3" t="s">
        <v>30</v>
      </c>
      <c r="J28" s="3" t="s">
        <v>51</v>
      </c>
      <c r="K28" s="3">
        <v>10</v>
      </c>
      <c r="L28" s="3" t="s">
        <v>207</v>
      </c>
      <c r="M28" s="3">
        <v>5</v>
      </c>
      <c r="N28" s="3" t="b">
        <v>0</v>
      </c>
      <c r="O28" s="3" t="b">
        <v>1</v>
      </c>
      <c r="P28" t="str">
        <f t="shared" si="0"/>
        <v>bpop.addsub.10..80.rand.ADD-2D-H.level27.json</v>
      </c>
    </row>
    <row r="29" spans="1:16" ht="15" customHeight="1">
      <c r="A29" s="5">
        <v>28</v>
      </c>
      <c r="B29" s="5">
        <v>10</v>
      </c>
      <c r="C29" s="5">
        <v>80</v>
      </c>
      <c r="D29" s="6" t="s">
        <v>38</v>
      </c>
      <c r="E29" s="7">
        <v>10</v>
      </c>
      <c r="F29" s="6" t="s">
        <v>11</v>
      </c>
      <c r="G29" s="7" t="s">
        <v>213</v>
      </c>
      <c r="H29" s="3" t="b">
        <v>1</v>
      </c>
      <c r="I29" s="3" t="s">
        <v>40</v>
      </c>
      <c r="J29" s="3" t="s">
        <v>55</v>
      </c>
      <c r="K29" s="3">
        <v>9</v>
      </c>
      <c r="L29" s="3" t="s">
        <v>207</v>
      </c>
      <c r="M29" s="3">
        <v>5</v>
      </c>
      <c r="N29" s="3" t="b">
        <v>0</v>
      </c>
      <c r="O29" s="3" t="b">
        <v>1</v>
      </c>
      <c r="P29" t="str">
        <f t="shared" si="0"/>
        <v>bpop.addsub.10..80.decr.SUB-10-H.level28.json</v>
      </c>
    </row>
    <row r="30" spans="1:16" ht="15" customHeight="1">
      <c r="A30" s="4">
        <v>29</v>
      </c>
      <c r="B30" s="5">
        <v>10</v>
      </c>
      <c r="C30" s="5">
        <v>80</v>
      </c>
      <c r="D30" s="7" t="s">
        <v>33</v>
      </c>
      <c r="E30" s="7" t="s">
        <v>194</v>
      </c>
      <c r="F30" s="6" t="s">
        <v>11</v>
      </c>
      <c r="G30" s="7" t="s">
        <v>214</v>
      </c>
      <c r="H30" s="3" t="b">
        <v>0</v>
      </c>
      <c r="I30" s="3" t="s">
        <v>40</v>
      </c>
      <c r="J30" s="3" t="s">
        <v>57</v>
      </c>
      <c r="K30" s="3">
        <v>10</v>
      </c>
      <c r="L30" s="3" t="s">
        <v>207</v>
      </c>
      <c r="M30" s="3">
        <v>5</v>
      </c>
      <c r="N30" s="3" t="b">
        <v>0</v>
      </c>
      <c r="O30" s="3" t="b">
        <v>1</v>
      </c>
      <c r="P30" t="str">
        <f t="shared" si="0"/>
        <v>bpop.addsub.10..80.rand.SUB-2D-H.level29.json</v>
      </c>
    </row>
    <row r="31" spans="1:16" ht="15" customHeight="1">
      <c r="A31" s="5">
        <v>30</v>
      </c>
      <c r="B31" s="5">
        <v>10</v>
      </c>
      <c r="C31" s="5">
        <v>80</v>
      </c>
      <c r="D31" s="7" t="s">
        <v>33</v>
      </c>
      <c r="E31" s="7" t="s">
        <v>194</v>
      </c>
      <c r="F31" s="6" t="s">
        <v>11</v>
      </c>
      <c r="G31" s="7" t="s">
        <v>214</v>
      </c>
      <c r="H31" s="3" t="b">
        <v>0</v>
      </c>
      <c r="I31" s="3" t="s">
        <v>40</v>
      </c>
      <c r="J31" s="3" t="s">
        <v>57</v>
      </c>
      <c r="K31" s="3">
        <v>10</v>
      </c>
      <c r="L31" s="3" t="s">
        <v>207</v>
      </c>
      <c r="M31" s="3">
        <v>5</v>
      </c>
      <c r="N31" s="3" t="b">
        <v>0</v>
      </c>
      <c r="O31" s="3" t="b">
        <v>1</v>
      </c>
      <c r="P31" t="str">
        <f t="shared" si="0"/>
        <v>bpop.addsub.10..80.rand.SUB-2D-H.level30.json</v>
      </c>
    </row>
    <row r="32" spans="1:16" ht="15" customHeight="1">
      <c r="A32" s="4">
        <v>31</v>
      </c>
      <c r="B32" s="5">
        <v>0</v>
      </c>
      <c r="C32" s="5">
        <v>800</v>
      </c>
      <c r="D32" s="6" t="s">
        <v>28</v>
      </c>
      <c r="E32" s="7">
        <v>100</v>
      </c>
      <c r="F32" s="6" t="s">
        <v>11</v>
      </c>
      <c r="G32" s="7" t="s">
        <v>215</v>
      </c>
      <c r="H32" s="3" t="b">
        <v>1</v>
      </c>
      <c r="I32" s="3" t="s">
        <v>30</v>
      </c>
      <c r="J32" s="3" t="s">
        <v>59</v>
      </c>
      <c r="K32" s="3">
        <v>9</v>
      </c>
      <c r="L32" s="3" t="s">
        <v>207</v>
      </c>
      <c r="M32" s="3">
        <v>5</v>
      </c>
      <c r="N32" s="3" t="b">
        <v>0</v>
      </c>
      <c r="O32" s="3" t="b">
        <v>1</v>
      </c>
      <c r="P32" t="str">
        <f t="shared" si="0"/>
        <v>bpop.addsub.0..800.incr.ADD-100-H.level31.json</v>
      </c>
    </row>
    <row r="33" spans="1:16" ht="15" customHeight="1">
      <c r="A33" s="5">
        <v>32</v>
      </c>
      <c r="B33" s="5">
        <v>100</v>
      </c>
      <c r="C33" s="5">
        <v>800</v>
      </c>
      <c r="D33" s="7" t="s">
        <v>33</v>
      </c>
      <c r="E33" s="7" t="s">
        <v>194</v>
      </c>
      <c r="F33" s="6" t="s">
        <v>11</v>
      </c>
      <c r="G33" s="7" t="s">
        <v>216</v>
      </c>
      <c r="H33" s="3" t="b">
        <v>0</v>
      </c>
      <c r="I33" s="3" t="s">
        <v>30</v>
      </c>
      <c r="J33" s="3" t="s">
        <v>61</v>
      </c>
      <c r="K33" s="3">
        <v>10</v>
      </c>
      <c r="L33" s="3" t="s">
        <v>207</v>
      </c>
      <c r="M33" s="3">
        <v>5</v>
      </c>
      <c r="N33" s="3" t="b">
        <v>0</v>
      </c>
      <c r="O33" s="3" t="b">
        <v>1</v>
      </c>
      <c r="P33" t="str">
        <f t="shared" si="0"/>
        <v>bpop.addsub.100..800.rand.ADD-3D-H.level32.json</v>
      </c>
    </row>
    <row r="34" spans="1:16" ht="15" customHeight="1">
      <c r="A34" s="4">
        <v>33</v>
      </c>
      <c r="B34" s="5">
        <v>100</v>
      </c>
      <c r="C34" s="5">
        <v>800</v>
      </c>
      <c r="D34" s="7" t="s">
        <v>33</v>
      </c>
      <c r="E34" s="7" t="s">
        <v>194</v>
      </c>
      <c r="F34" s="6" t="s">
        <v>11</v>
      </c>
      <c r="G34" s="7" t="s">
        <v>216</v>
      </c>
      <c r="H34" s="3" t="b">
        <v>0</v>
      </c>
      <c r="I34" s="3" t="s">
        <v>30</v>
      </c>
      <c r="J34" s="3" t="s">
        <v>61</v>
      </c>
      <c r="K34" s="3">
        <v>10</v>
      </c>
      <c r="L34" s="3" t="s">
        <v>207</v>
      </c>
      <c r="M34" s="3">
        <v>5</v>
      </c>
      <c r="N34" s="3" t="b">
        <v>0</v>
      </c>
      <c r="O34" s="3" t="b">
        <v>1</v>
      </c>
      <c r="P34" t="str">
        <f t="shared" si="0"/>
        <v>bpop.addsub.100..800.rand.ADD-3D-H.level33.json</v>
      </c>
    </row>
    <row r="35" spans="1:16" ht="15" customHeight="1">
      <c r="A35" s="5">
        <v>34</v>
      </c>
      <c r="B35" s="5">
        <v>100</v>
      </c>
      <c r="C35" s="5">
        <v>800</v>
      </c>
      <c r="D35" s="6" t="s">
        <v>38</v>
      </c>
      <c r="E35" s="7">
        <v>100</v>
      </c>
      <c r="F35" s="6" t="s">
        <v>11</v>
      </c>
      <c r="G35" s="7" t="s">
        <v>217</v>
      </c>
      <c r="H35" s="3" t="b">
        <v>1</v>
      </c>
      <c r="I35" s="3" t="s">
        <v>40</v>
      </c>
      <c r="J35" s="3" t="s">
        <v>62</v>
      </c>
      <c r="K35" s="3">
        <v>9</v>
      </c>
      <c r="L35" s="3" t="s">
        <v>207</v>
      </c>
      <c r="M35" s="3">
        <v>5</v>
      </c>
      <c r="N35" s="3" t="b">
        <v>0</v>
      </c>
      <c r="O35" s="3" t="b">
        <v>1</v>
      </c>
      <c r="P35" t="str">
        <f t="shared" si="0"/>
        <v>bpop.addsub.100..800.decr.SUB-100-H.level34.json</v>
      </c>
    </row>
    <row r="36" spans="1:16" ht="15" customHeight="1">
      <c r="A36" s="4">
        <v>35</v>
      </c>
      <c r="B36" s="5">
        <v>100</v>
      </c>
      <c r="C36" s="5">
        <v>800</v>
      </c>
      <c r="D36" s="7" t="s">
        <v>33</v>
      </c>
      <c r="E36" s="7" t="s">
        <v>194</v>
      </c>
      <c r="F36" s="6" t="s">
        <v>11</v>
      </c>
      <c r="G36" s="7" t="s">
        <v>218</v>
      </c>
      <c r="H36" s="3" t="b">
        <v>0</v>
      </c>
      <c r="I36" s="3" t="s">
        <v>40</v>
      </c>
      <c r="J36" s="3" t="s">
        <v>64</v>
      </c>
      <c r="K36" s="3">
        <v>10</v>
      </c>
      <c r="L36" s="3" t="s">
        <v>207</v>
      </c>
      <c r="M36" s="3">
        <v>5</v>
      </c>
      <c r="N36" s="3" t="b">
        <v>0</v>
      </c>
      <c r="O36" s="3" t="b">
        <v>1</v>
      </c>
      <c r="P36" t="str">
        <f t="shared" si="0"/>
        <v>bpop.addsub.100..800.rand.SUB-3D-H.level35.json</v>
      </c>
    </row>
    <row r="37" spans="1:16" ht="15" customHeight="1">
      <c r="A37" s="5">
        <v>36</v>
      </c>
      <c r="B37" s="5">
        <v>100</v>
      </c>
      <c r="C37" s="5">
        <v>800</v>
      </c>
      <c r="D37" s="7" t="s">
        <v>33</v>
      </c>
      <c r="E37" s="7" t="s">
        <v>194</v>
      </c>
      <c r="F37" s="6" t="s">
        <v>11</v>
      </c>
      <c r="G37" s="7" t="s">
        <v>218</v>
      </c>
      <c r="H37" s="3" t="b">
        <v>0</v>
      </c>
      <c r="I37" s="3" t="s">
        <v>40</v>
      </c>
      <c r="J37" s="3" t="s">
        <v>64</v>
      </c>
      <c r="K37" s="3">
        <v>10</v>
      </c>
      <c r="L37" s="3" t="s">
        <v>207</v>
      </c>
      <c r="M37" s="3">
        <v>5</v>
      </c>
      <c r="N37" s="3" t="b">
        <v>0</v>
      </c>
      <c r="O37" s="3" t="b">
        <v>1</v>
      </c>
      <c r="P37" t="str">
        <f t="shared" si="0"/>
        <v>bpop.addsub.100..800.rand.SUB-3D-H.level36.json</v>
      </c>
    </row>
    <row r="38" spans="1:16" ht="15" customHeight="1">
      <c r="N38" s="3"/>
      <c r="O38" s="3"/>
    </row>
    <row r="39" spans="1:16" ht="15" customHeight="1">
      <c r="N39" s="3"/>
      <c r="O39" s="3"/>
    </row>
    <row r="40" spans="1:16" ht="15" customHeight="1">
      <c r="N40" s="3"/>
      <c r="O40" s="3"/>
    </row>
    <row r="41" spans="1:16" ht="15" customHeight="1">
      <c r="N41" s="3"/>
      <c r="O41" s="3"/>
    </row>
    <row r="42" spans="1:16" ht="15" customHeight="1">
      <c r="N42" s="3"/>
      <c r="O42" s="3"/>
    </row>
    <row r="43" spans="1:16" ht="15" customHeight="1">
      <c r="N43" s="3"/>
      <c r="O43" s="3"/>
    </row>
    <row r="44" spans="1:16" ht="15" customHeight="1">
      <c r="N44" s="3"/>
      <c r="O44" s="3"/>
    </row>
    <row r="45" spans="1:16" ht="15" customHeight="1">
      <c r="N45" s="3"/>
      <c r="O45" s="3"/>
    </row>
    <row r="46" spans="1:16" ht="15" customHeight="1">
      <c r="N46" s="3"/>
      <c r="O46" s="3"/>
    </row>
    <row r="47" spans="1:16" ht="15" customHeight="1">
      <c r="N47" s="3"/>
      <c r="O47" s="3"/>
    </row>
    <row r="48" spans="1:16" ht="15" customHeight="1">
      <c r="N48" s="3"/>
      <c r="O48" s="3"/>
    </row>
    <row r="49" spans="14:15" ht="15" customHeight="1">
      <c r="N49" s="3"/>
      <c r="O49" s="3"/>
    </row>
    <row r="50" spans="14:15" ht="15" customHeight="1">
      <c r="N50" s="3"/>
      <c r="O50" s="3"/>
    </row>
    <row r="51" spans="14:15" ht="15" customHeight="1">
      <c r="N51" s="3"/>
      <c r="O51" s="3"/>
    </row>
    <row r="52" spans="14:15" ht="15" customHeight="1">
      <c r="N52" s="3"/>
      <c r="O52" s="3"/>
    </row>
    <row r="53" spans="14:15" ht="13">
      <c r="N53" s="3"/>
      <c r="O53" s="3"/>
    </row>
    <row r="54" spans="14:15" ht="13">
      <c r="N54" s="3"/>
      <c r="O54" s="3"/>
    </row>
    <row r="55" spans="14:15" ht="13">
      <c r="N55" s="3"/>
      <c r="O55" s="3"/>
    </row>
    <row r="56" spans="14:15" ht="13">
      <c r="N56" s="3"/>
      <c r="O56" s="3"/>
    </row>
    <row r="57" spans="14:15" ht="13">
      <c r="N57" s="3"/>
      <c r="O57" s="3"/>
    </row>
    <row r="58" spans="14:15" ht="13">
      <c r="N58" s="3"/>
      <c r="O58" s="3"/>
    </row>
    <row r="59" spans="14:15" ht="13">
      <c r="N59" s="3"/>
      <c r="O59" s="3"/>
    </row>
    <row r="60" spans="14:15" ht="13">
      <c r="N60" s="3"/>
      <c r="O60" s="3"/>
    </row>
    <row r="61" spans="14:15" ht="13">
      <c r="N61" s="3"/>
      <c r="O61" s="3"/>
    </row>
    <row r="62" spans="14:15" ht="13">
      <c r="N62" s="3"/>
      <c r="O62" s="3"/>
    </row>
    <row r="63" spans="14:15" ht="13">
      <c r="N63" s="3"/>
      <c r="O63" s="3"/>
    </row>
    <row r="64" spans="14:15" ht="13">
      <c r="N64" s="3"/>
      <c r="O64" s="3"/>
    </row>
    <row r="65" spans="14:15" ht="13">
      <c r="N65" s="3"/>
      <c r="O65" s="3"/>
    </row>
    <row r="66" spans="14:15" ht="13">
      <c r="N66" s="3"/>
      <c r="O66" s="3"/>
    </row>
    <row r="67" spans="14:15" ht="13">
      <c r="N67" s="3"/>
      <c r="O67" s="3"/>
    </row>
    <row r="68" spans="14:15" ht="13">
      <c r="N68" s="3"/>
      <c r="O68" s="3"/>
    </row>
    <row r="69" spans="14:15" ht="13">
      <c r="N69" s="3"/>
      <c r="O69" s="3"/>
    </row>
    <row r="70" spans="14:15" ht="13">
      <c r="N70" s="3"/>
      <c r="O70" s="3"/>
    </row>
    <row r="71" spans="14:15" ht="13">
      <c r="N71" s="3"/>
      <c r="O71" s="3"/>
    </row>
    <row r="72" spans="14:15" ht="13">
      <c r="N72" s="3"/>
      <c r="O72" s="3"/>
    </row>
    <row r="73" spans="14:15" ht="13">
      <c r="N73" s="3"/>
      <c r="O73" s="3"/>
    </row>
    <row r="74" spans="14:15" ht="13">
      <c r="N74" s="3"/>
      <c r="O74" s="3"/>
    </row>
    <row r="75" spans="14:15" ht="13">
      <c r="N75" s="3"/>
      <c r="O75" s="3"/>
    </row>
    <row r="76" spans="14:15" ht="13">
      <c r="N76" s="3"/>
      <c r="O76" s="3"/>
    </row>
    <row r="77" spans="14:15" ht="13">
      <c r="N77" s="3"/>
      <c r="O77" s="3"/>
    </row>
    <row r="78" spans="14:15" ht="13">
      <c r="N78" s="3"/>
      <c r="O78" s="3"/>
    </row>
    <row r="79" spans="14:15" ht="13">
      <c r="N79" s="3"/>
      <c r="O79" s="3"/>
    </row>
    <row r="80" spans="14:15" ht="13">
      <c r="N80" s="3"/>
      <c r="O80" s="3"/>
    </row>
    <row r="81" spans="14:15" ht="13">
      <c r="N81" s="3"/>
      <c r="O81" s="3"/>
    </row>
    <row r="82" spans="14:15" ht="13">
      <c r="N82" s="3"/>
      <c r="O82" s="3"/>
    </row>
    <row r="83" spans="14:15" ht="13">
      <c r="N83" s="3"/>
      <c r="O83" s="3"/>
    </row>
    <row r="84" spans="14:15" ht="13">
      <c r="N84" s="3"/>
      <c r="O84" s="3"/>
    </row>
    <row r="85" spans="14:15" ht="13">
      <c r="N85" s="3"/>
      <c r="O85" s="3"/>
    </row>
    <row r="86" spans="14:15" ht="13">
      <c r="N86" s="3"/>
      <c r="O86" s="3"/>
    </row>
    <row r="87" spans="14:15" ht="13">
      <c r="N87" s="3"/>
      <c r="O87" s="3"/>
    </row>
    <row r="88" spans="14:15" ht="13">
      <c r="N88" s="3"/>
      <c r="O88" s="3"/>
    </row>
    <row r="89" spans="14:15" ht="13">
      <c r="N89" s="3"/>
      <c r="O89" s="3"/>
    </row>
    <row r="90" spans="14:15" ht="13">
      <c r="N90" s="3"/>
      <c r="O90" s="3"/>
    </row>
    <row r="91" spans="14:15" ht="13">
      <c r="N91" s="3"/>
      <c r="O91" s="3"/>
    </row>
    <row r="92" spans="14:15" ht="13">
      <c r="N92" s="3"/>
      <c r="O92" s="3"/>
    </row>
    <row r="93" spans="14:15" ht="13">
      <c r="N93" s="3"/>
      <c r="O93" s="3"/>
    </row>
    <row r="94" spans="14:15" ht="13">
      <c r="N94" s="3"/>
      <c r="O94" s="3"/>
    </row>
    <row r="95" spans="14:15" ht="13">
      <c r="N95" s="3"/>
      <c r="O95" s="3"/>
    </row>
    <row r="96" spans="14:15" ht="13">
      <c r="N96" s="3"/>
      <c r="O96" s="3"/>
    </row>
    <row r="97" spans="14:15" ht="13">
      <c r="N97" s="3"/>
      <c r="O97" s="3"/>
    </row>
  </sheetData>
  <autoFilter ref="A1:Y3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workbookViewId="0"/>
  </sheetViews>
  <sheetFormatPr baseColWidth="10" defaultColWidth="14.5" defaultRowHeight="15" customHeight="1"/>
  <cols>
    <col min="1" max="5" width="14.5" customWidth="1"/>
    <col min="6" max="6" width="21.83203125" customWidth="1"/>
  </cols>
  <sheetData>
    <row r="1" spans="1:14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219</v>
      </c>
      <c r="H1" s="3" t="s">
        <v>190</v>
      </c>
      <c r="I1" s="3" t="s">
        <v>191</v>
      </c>
      <c r="J1" s="3" t="s">
        <v>188</v>
      </c>
      <c r="K1" s="3" t="s">
        <v>26</v>
      </c>
      <c r="L1" s="3" t="s">
        <v>189</v>
      </c>
      <c r="M1" s="3" t="s">
        <v>10</v>
      </c>
    </row>
    <row r="2" spans="1:14" ht="15" customHeight="1">
      <c r="A2" s="4">
        <v>1</v>
      </c>
      <c r="B2" s="5">
        <v>0</v>
      </c>
      <c r="C2" s="5">
        <v>9</v>
      </c>
      <c r="D2" s="7">
        <v>1</v>
      </c>
      <c r="E2" s="7" t="s">
        <v>11</v>
      </c>
      <c r="F2" s="7" t="s">
        <v>220</v>
      </c>
      <c r="G2" s="3">
        <v>4</v>
      </c>
      <c r="H2" s="3" t="b">
        <v>1</v>
      </c>
      <c r="I2" s="3" t="b">
        <v>1</v>
      </c>
      <c r="J2" s="3" t="s">
        <v>28</v>
      </c>
      <c r="K2" s="3">
        <v>10</v>
      </c>
      <c r="L2" s="3">
        <v>3</v>
      </c>
      <c r="M2" t="str">
        <f t="shared" ref="M2:N2" si="0">CONCATENATE("bpop.mn.",B2,"..",C2,".",F2,".",LOWER(LEFT(J2,4)),".level",A2,".json")</f>
        <v>bpop.mn.0..9.MN-SD-UP-OFF1-BL4.incr.level1.json</v>
      </c>
      <c r="N2" t="str">
        <f t="shared" si="0"/>
        <v>bpop.mn.9..1.4.10.level0.json</v>
      </c>
    </row>
    <row r="3" spans="1:14" ht="15" customHeight="1">
      <c r="A3" s="5">
        <v>2</v>
      </c>
      <c r="B3" s="5">
        <v>0</v>
      </c>
      <c r="C3" s="5">
        <v>9</v>
      </c>
      <c r="D3" s="7">
        <v>1</v>
      </c>
      <c r="E3" s="7" t="s">
        <v>11</v>
      </c>
      <c r="F3" s="7" t="s">
        <v>221</v>
      </c>
      <c r="G3" s="3">
        <v>3</v>
      </c>
      <c r="H3" s="3" t="b">
        <v>1</v>
      </c>
      <c r="I3" s="3" t="b">
        <v>1</v>
      </c>
      <c r="J3" s="3" t="s">
        <v>28</v>
      </c>
      <c r="K3" s="3">
        <v>10</v>
      </c>
      <c r="L3" s="3">
        <v>3</v>
      </c>
      <c r="M3" t="str">
        <f t="shared" ref="M3:M97" si="1">CONCATENATE("bpop.mn.",B3,"..",C3,".",F3,".",LOWER(LEFT(J3,4)),".level",A3,".json")</f>
        <v>bpop.mn.0..9.MN-SD-UP-OFF1-BL3.incr.level2.json</v>
      </c>
    </row>
    <row r="4" spans="1:14" ht="15" customHeight="1">
      <c r="A4" s="4">
        <v>3</v>
      </c>
      <c r="B4" s="5">
        <v>0</v>
      </c>
      <c r="C4" s="5">
        <v>9</v>
      </c>
      <c r="D4" s="7">
        <v>1</v>
      </c>
      <c r="E4" s="7" t="s">
        <v>11</v>
      </c>
      <c r="F4" s="7" t="s">
        <v>222</v>
      </c>
      <c r="G4" s="3">
        <v>2</v>
      </c>
      <c r="H4" s="3" t="b">
        <v>1</v>
      </c>
      <c r="I4" s="3" t="b">
        <v>1</v>
      </c>
      <c r="J4" s="3" t="s">
        <v>28</v>
      </c>
      <c r="K4" s="3">
        <v>10</v>
      </c>
      <c r="L4" s="3">
        <v>3</v>
      </c>
      <c r="M4" t="str">
        <f t="shared" si="1"/>
        <v>bpop.mn.0..9.MN-SD-UP-OFF1-BL2.incr.level3.json</v>
      </c>
    </row>
    <row r="5" spans="1:14" ht="15" customHeight="1">
      <c r="A5" s="5">
        <v>4</v>
      </c>
      <c r="B5" s="5">
        <v>0</v>
      </c>
      <c r="C5" s="5">
        <v>9</v>
      </c>
      <c r="D5" s="7">
        <v>1</v>
      </c>
      <c r="E5" s="7" t="s">
        <v>11</v>
      </c>
      <c r="F5" s="7" t="s">
        <v>223</v>
      </c>
      <c r="G5" s="3">
        <v>1</v>
      </c>
      <c r="H5" s="3" t="b">
        <v>1</v>
      </c>
      <c r="I5" s="3" t="b">
        <v>1</v>
      </c>
      <c r="J5" s="3" t="s">
        <v>28</v>
      </c>
      <c r="K5" s="3">
        <v>10</v>
      </c>
      <c r="L5" s="3">
        <v>3</v>
      </c>
      <c r="M5" t="str">
        <f t="shared" si="1"/>
        <v>bpop.mn.0..9.MN-SD-UP-OFF1-BL1.incr.level4.json</v>
      </c>
    </row>
    <row r="6" spans="1:14" ht="15" customHeight="1">
      <c r="A6" s="4">
        <v>5</v>
      </c>
      <c r="B6" s="5">
        <v>0</v>
      </c>
      <c r="C6" s="5">
        <v>9</v>
      </c>
      <c r="D6" s="7">
        <v>2</v>
      </c>
      <c r="E6" s="7" t="s">
        <v>11</v>
      </c>
      <c r="F6" s="7" t="s">
        <v>224</v>
      </c>
      <c r="G6" s="3">
        <v>4</v>
      </c>
      <c r="H6" s="3" t="b">
        <v>1</v>
      </c>
      <c r="I6" s="3" t="b">
        <v>1</v>
      </c>
      <c r="J6" s="3" t="s">
        <v>28</v>
      </c>
      <c r="K6" s="3">
        <v>10</v>
      </c>
      <c r="L6" s="3">
        <v>3</v>
      </c>
      <c r="M6" t="str">
        <f t="shared" si="1"/>
        <v>bpop.mn.0..9.MN-SD-UP-OFF2-BL4.incr.level5.json</v>
      </c>
    </row>
    <row r="7" spans="1:14" ht="15" customHeight="1">
      <c r="A7" s="5">
        <v>6</v>
      </c>
      <c r="B7" s="5">
        <v>0</v>
      </c>
      <c r="C7" s="5">
        <v>9</v>
      </c>
      <c r="D7" s="7">
        <v>2</v>
      </c>
      <c r="E7" s="7" t="s">
        <v>11</v>
      </c>
      <c r="F7" s="7" t="s">
        <v>225</v>
      </c>
      <c r="G7" s="3">
        <v>3</v>
      </c>
      <c r="H7" s="3" t="b">
        <v>1</v>
      </c>
      <c r="I7" s="3" t="b">
        <v>1</v>
      </c>
      <c r="J7" s="3" t="s">
        <v>28</v>
      </c>
      <c r="K7" s="3">
        <v>10</v>
      </c>
      <c r="L7" s="3">
        <v>3</v>
      </c>
      <c r="M7" t="str">
        <f t="shared" si="1"/>
        <v>bpop.mn.0..9.MN-SD-UP-OFF2-BL3.incr.level6.json</v>
      </c>
    </row>
    <row r="8" spans="1:14" ht="15" customHeight="1">
      <c r="A8" s="4">
        <v>7</v>
      </c>
      <c r="B8" s="5">
        <v>0</v>
      </c>
      <c r="C8" s="5">
        <v>9</v>
      </c>
      <c r="D8" s="7">
        <v>2</v>
      </c>
      <c r="E8" s="7" t="s">
        <v>11</v>
      </c>
      <c r="F8" s="7" t="s">
        <v>226</v>
      </c>
      <c r="G8" s="3">
        <v>2</v>
      </c>
      <c r="H8" s="3" t="b">
        <v>1</v>
      </c>
      <c r="I8" s="3" t="b">
        <v>1</v>
      </c>
      <c r="J8" s="3" t="s">
        <v>28</v>
      </c>
      <c r="K8" s="3">
        <v>10</v>
      </c>
      <c r="L8" s="3">
        <v>3</v>
      </c>
      <c r="M8" t="str">
        <f t="shared" si="1"/>
        <v>bpop.mn.0..9.MN-SD-UP-OFF2-BL2.incr.level7.json</v>
      </c>
    </row>
    <row r="9" spans="1:14" ht="15" customHeight="1">
      <c r="A9" s="5">
        <v>8</v>
      </c>
      <c r="B9" s="5">
        <v>0</v>
      </c>
      <c r="C9" s="5">
        <v>9</v>
      </c>
      <c r="D9" s="7">
        <v>2</v>
      </c>
      <c r="E9" s="7" t="s">
        <v>11</v>
      </c>
      <c r="F9" s="7" t="s">
        <v>227</v>
      </c>
      <c r="G9" s="3">
        <v>1</v>
      </c>
      <c r="H9" s="3" t="b">
        <v>1</v>
      </c>
      <c r="I9" s="3" t="b">
        <v>1</v>
      </c>
      <c r="J9" s="3" t="s">
        <v>28</v>
      </c>
      <c r="K9" s="3">
        <v>10</v>
      </c>
      <c r="L9" s="3">
        <v>3</v>
      </c>
      <c r="M9" t="str">
        <f t="shared" si="1"/>
        <v>bpop.mn.0..9.MN-SD-UP-OFF2-BL1.incr.level8.json</v>
      </c>
    </row>
    <row r="10" spans="1:14" ht="15" customHeight="1">
      <c r="A10" s="4">
        <v>9</v>
      </c>
      <c r="B10" s="5">
        <v>0</v>
      </c>
      <c r="C10" s="5">
        <v>9</v>
      </c>
      <c r="D10" s="7">
        <v>5</v>
      </c>
      <c r="E10" s="7" t="s">
        <v>11</v>
      </c>
      <c r="F10" s="7" t="s">
        <v>228</v>
      </c>
      <c r="G10" s="3">
        <v>4</v>
      </c>
      <c r="H10" s="3" t="b">
        <v>1</v>
      </c>
      <c r="I10" s="3" t="b">
        <v>1</v>
      </c>
      <c r="J10" s="3" t="s">
        <v>28</v>
      </c>
      <c r="K10" s="3">
        <v>10</v>
      </c>
      <c r="L10" s="3">
        <v>3</v>
      </c>
      <c r="M10" t="str">
        <f t="shared" si="1"/>
        <v>bpop.mn.0..9.MN-SD-UP-OFF5-BL4.incr.level9.json</v>
      </c>
    </row>
    <row r="11" spans="1:14" ht="15" customHeight="1">
      <c r="A11" s="5">
        <v>10</v>
      </c>
      <c r="B11" s="5">
        <v>0</v>
      </c>
      <c r="C11" s="5">
        <v>9</v>
      </c>
      <c r="D11" s="7">
        <v>5</v>
      </c>
      <c r="E11" s="7" t="s">
        <v>11</v>
      </c>
      <c r="F11" s="7" t="s">
        <v>229</v>
      </c>
      <c r="G11" s="3">
        <v>3</v>
      </c>
      <c r="H11" s="3" t="b">
        <v>1</v>
      </c>
      <c r="I11" s="3" t="b">
        <v>1</v>
      </c>
      <c r="J11" s="3" t="s">
        <v>28</v>
      </c>
      <c r="K11" s="3">
        <v>10</v>
      </c>
      <c r="L11" s="3">
        <v>3</v>
      </c>
      <c r="M11" t="str">
        <f t="shared" si="1"/>
        <v>bpop.mn.0..9.MN-SD-UP-OFF5-BL3.incr.level10.json</v>
      </c>
    </row>
    <row r="12" spans="1:14" ht="15" customHeight="1">
      <c r="A12" s="4">
        <v>11</v>
      </c>
      <c r="B12" s="5">
        <v>0</v>
      </c>
      <c r="C12" s="5">
        <v>9</v>
      </c>
      <c r="D12" s="7">
        <v>5</v>
      </c>
      <c r="E12" s="7" t="s">
        <v>11</v>
      </c>
      <c r="F12" s="7" t="s">
        <v>230</v>
      </c>
      <c r="G12" s="3">
        <v>2</v>
      </c>
      <c r="H12" s="3" t="b">
        <v>1</v>
      </c>
      <c r="I12" s="3" t="b">
        <v>1</v>
      </c>
      <c r="J12" s="3" t="s">
        <v>28</v>
      </c>
      <c r="K12" s="3">
        <v>10</v>
      </c>
      <c r="L12" s="3">
        <v>3</v>
      </c>
      <c r="M12" t="str">
        <f t="shared" si="1"/>
        <v>bpop.mn.0..9.MN-SD-UP-OFF5-BL2.incr.level11.json</v>
      </c>
    </row>
    <row r="13" spans="1:14" ht="15" customHeight="1">
      <c r="A13" s="5">
        <v>12</v>
      </c>
      <c r="B13" s="5">
        <v>0</v>
      </c>
      <c r="C13" s="5">
        <v>9</v>
      </c>
      <c r="D13" s="7">
        <v>5</v>
      </c>
      <c r="E13" s="7" t="s">
        <v>11</v>
      </c>
      <c r="F13" s="7" t="s">
        <v>231</v>
      </c>
      <c r="G13" s="3">
        <v>1</v>
      </c>
      <c r="H13" s="3" t="b">
        <v>1</v>
      </c>
      <c r="I13" s="3" t="b">
        <v>1</v>
      </c>
      <c r="J13" s="3" t="s">
        <v>28</v>
      </c>
      <c r="K13" s="3">
        <v>10</v>
      </c>
      <c r="L13" s="3">
        <v>3</v>
      </c>
      <c r="M13" t="str">
        <f t="shared" si="1"/>
        <v>bpop.mn.0..9.MN-SD-UP-OFF5-BL1.incr.level12.json</v>
      </c>
    </row>
    <row r="14" spans="1:14" ht="15" customHeight="1">
      <c r="A14" s="4">
        <v>13</v>
      </c>
      <c r="B14" s="5">
        <v>0</v>
      </c>
      <c r="C14" s="5">
        <v>9</v>
      </c>
      <c r="D14" s="7">
        <v>10</v>
      </c>
      <c r="E14" s="7" t="s">
        <v>11</v>
      </c>
      <c r="F14" s="7" t="s">
        <v>232</v>
      </c>
      <c r="G14" s="3">
        <v>4</v>
      </c>
      <c r="H14" s="3" t="b">
        <v>1</v>
      </c>
      <c r="I14" s="3" t="b">
        <v>1</v>
      </c>
      <c r="J14" s="3" t="s">
        <v>28</v>
      </c>
      <c r="K14" s="3">
        <v>10</v>
      </c>
      <c r="L14" s="3">
        <v>3</v>
      </c>
      <c r="M14" t="str">
        <f t="shared" si="1"/>
        <v>bpop.mn.0..9.MN-SD-UP-OFF10-BL4.incr.level13.json</v>
      </c>
    </row>
    <row r="15" spans="1:14" ht="15" customHeight="1">
      <c r="A15" s="5">
        <v>14</v>
      </c>
      <c r="B15" s="5">
        <v>0</v>
      </c>
      <c r="C15" s="5">
        <v>9</v>
      </c>
      <c r="D15" s="7">
        <v>10</v>
      </c>
      <c r="E15" s="7" t="s">
        <v>11</v>
      </c>
      <c r="F15" s="7" t="s">
        <v>233</v>
      </c>
      <c r="G15" s="3">
        <v>3</v>
      </c>
      <c r="H15" s="3" t="b">
        <v>1</v>
      </c>
      <c r="I15" s="3" t="b">
        <v>1</v>
      </c>
      <c r="J15" s="3" t="s">
        <v>28</v>
      </c>
      <c r="K15" s="3">
        <v>10</v>
      </c>
      <c r="L15" s="3">
        <v>3</v>
      </c>
      <c r="M15" t="str">
        <f t="shared" si="1"/>
        <v>bpop.mn.0..9.MN-SD-UP-OFF10-BL3.incr.level14.json</v>
      </c>
    </row>
    <row r="16" spans="1:14" ht="15" customHeight="1">
      <c r="A16" s="4">
        <v>15</v>
      </c>
      <c r="B16" s="5">
        <v>0</v>
      </c>
      <c r="C16" s="5">
        <v>9</v>
      </c>
      <c r="D16" s="7">
        <v>10</v>
      </c>
      <c r="E16" s="7" t="s">
        <v>11</v>
      </c>
      <c r="F16" s="7" t="s">
        <v>234</v>
      </c>
      <c r="G16" s="3">
        <v>2</v>
      </c>
      <c r="H16" s="3" t="b">
        <v>1</v>
      </c>
      <c r="I16" s="3" t="b">
        <v>1</v>
      </c>
      <c r="J16" s="3" t="s">
        <v>28</v>
      </c>
      <c r="K16" s="3">
        <v>10</v>
      </c>
      <c r="L16" s="3">
        <v>3</v>
      </c>
      <c r="M16" t="str">
        <f t="shared" si="1"/>
        <v>bpop.mn.0..9.MN-SD-UP-OFF10-BL2.incr.level15.json</v>
      </c>
    </row>
    <row r="17" spans="1:13" ht="15" customHeight="1">
      <c r="A17" s="5">
        <v>16</v>
      </c>
      <c r="B17" s="5">
        <v>0</v>
      </c>
      <c r="C17" s="5">
        <v>9</v>
      </c>
      <c r="D17" s="7">
        <v>10</v>
      </c>
      <c r="E17" s="7" t="s">
        <v>11</v>
      </c>
      <c r="F17" s="7" t="s">
        <v>235</v>
      </c>
      <c r="G17" s="3">
        <v>1</v>
      </c>
      <c r="H17" s="3" t="b">
        <v>1</v>
      </c>
      <c r="I17" s="3" t="b">
        <v>1</v>
      </c>
      <c r="J17" s="3" t="s">
        <v>28</v>
      </c>
      <c r="K17" s="3">
        <v>10</v>
      </c>
      <c r="L17" s="3">
        <v>3</v>
      </c>
      <c r="M17" t="str">
        <f t="shared" si="1"/>
        <v>bpop.mn.0..9.MN-SD-UP-OFF10-BL1.incr.level16.json</v>
      </c>
    </row>
    <row r="18" spans="1:13" ht="15" customHeight="1">
      <c r="A18" s="4">
        <v>17</v>
      </c>
      <c r="B18" s="5">
        <v>4</v>
      </c>
      <c r="C18" s="5">
        <v>9</v>
      </c>
      <c r="D18" s="7">
        <v>1</v>
      </c>
      <c r="E18" s="7" t="s">
        <v>11</v>
      </c>
      <c r="F18" s="7" t="s">
        <v>220</v>
      </c>
      <c r="G18" s="3">
        <v>4</v>
      </c>
      <c r="H18" s="3" t="b">
        <v>1</v>
      </c>
      <c r="I18" s="3" t="b">
        <v>1</v>
      </c>
      <c r="J18" s="3" t="s">
        <v>38</v>
      </c>
      <c r="K18" s="3">
        <v>10</v>
      </c>
      <c r="L18" s="3">
        <v>3</v>
      </c>
      <c r="M18" t="str">
        <f t="shared" si="1"/>
        <v>bpop.mn.4..9.MN-SD-UP-OFF1-BL4.decr.level17.json</v>
      </c>
    </row>
    <row r="19" spans="1:13" ht="15" customHeight="1">
      <c r="A19" s="5">
        <v>18</v>
      </c>
      <c r="B19" s="5">
        <v>4</v>
      </c>
      <c r="C19" s="5">
        <v>9</v>
      </c>
      <c r="D19" s="7">
        <v>1</v>
      </c>
      <c r="E19" s="7" t="s">
        <v>11</v>
      </c>
      <c r="F19" s="7" t="s">
        <v>221</v>
      </c>
      <c r="G19" s="3">
        <v>3</v>
      </c>
      <c r="H19" s="3" t="b">
        <v>1</v>
      </c>
      <c r="I19" s="3" t="b">
        <v>1</v>
      </c>
      <c r="J19" s="3" t="s">
        <v>38</v>
      </c>
      <c r="K19" s="3">
        <v>10</v>
      </c>
      <c r="L19" s="3">
        <v>3</v>
      </c>
      <c r="M19" t="str">
        <f t="shared" si="1"/>
        <v>bpop.mn.4..9.MN-SD-UP-OFF1-BL3.decr.level18.json</v>
      </c>
    </row>
    <row r="20" spans="1:13" ht="15" customHeight="1">
      <c r="A20" s="4">
        <v>19</v>
      </c>
      <c r="B20" s="5">
        <v>4</v>
      </c>
      <c r="C20" s="5">
        <v>9</v>
      </c>
      <c r="D20" s="7">
        <v>1</v>
      </c>
      <c r="E20" s="7" t="s">
        <v>11</v>
      </c>
      <c r="F20" s="7" t="s">
        <v>222</v>
      </c>
      <c r="G20" s="3">
        <v>2</v>
      </c>
      <c r="H20" s="3" t="b">
        <v>1</v>
      </c>
      <c r="I20" s="3" t="b">
        <v>1</v>
      </c>
      <c r="J20" s="3" t="s">
        <v>38</v>
      </c>
      <c r="K20" s="3">
        <v>10</v>
      </c>
      <c r="L20" s="3">
        <v>3</v>
      </c>
      <c r="M20" t="str">
        <f t="shared" si="1"/>
        <v>bpop.mn.4..9.MN-SD-UP-OFF1-BL2.decr.level19.json</v>
      </c>
    </row>
    <row r="21" spans="1:13" ht="15" customHeight="1">
      <c r="A21" s="5">
        <v>20</v>
      </c>
      <c r="B21" s="5">
        <v>4</v>
      </c>
      <c r="C21" s="5">
        <v>9</v>
      </c>
      <c r="D21" s="7">
        <v>1</v>
      </c>
      <c r="E21" s="7" t="s">
        <v>11</v>
      </c>
      <c r="F21" s="7" t="s">
        <v>223</v>
      </c>
      <c r="G21" s="3">
        <v>1</v>
      </c>
      <c r="H21" s="3" t="b">
        <v>1</v>
      </c>
      <c r="I21" s="3" t="b">
        <v>1</v>
      </c>
      <c r="J21" s="3" t="s">
        <v>38</v>
      </c>
      <c r="K21" s="3">
        <v>10</v>
      </c>
      <c r="L21" s="3">
        <v>3</v>
      </c>
      <c r="M21" t="str">
        <f t="shared" si="1"/>
        <v>bpop.mn.4..9.MN-SD-UP-OFF1-BL1.decr.level20.json</v>
      </c>
    </row>
    <row r="22" spans="1:13" ht="15" customHeight="1">
      <c r="A22" s="4">
        <v>21</v>
      </c>
      <c r="B22" s="5">
        <v>4</v>
      </c>
      <c r="C22" s="5">
        <v>9</v>
      </c>
      <c r="D22" s="7">
        <v>2</v>
      </c>
      <c r="E22" s="7" t="s">
        <v>11</v>
      </c>
      <c r="F22" s="7" t="s">
        <v>224</v>
      </c>
      <c r="G22" s="3">
        <v>4</v>
      </c>
      <c r="H22" s="3" t="b">
        <v>1</v>
      </c>
      <c r="I22" s="3" t="b">
        <v>1</v>
      </c>
      <c r="J22" s="3" t="s">
        <v>38</v>
      </c>
      <c r="K22" s="3">
        <v>10</v>
      </c>
      <c r="L22" s="3">
        <v>3</v>
      </c>
      <c r="M22" t="str">
        <f t="shared" si="1"/>
        <v>bpop.mn.4..9.MN-SD-UP-OFF2-BL4.decr.level21.json</v>
      </c>
    </row>
    <row r="23" spans="1:13" ht="15" customHeight="1">
      <c r="A23" s="5">
        <v>22</v>
      </c>
      <c r="B23" s="5">
        <v>4</v>
      </c>
      <c r="C23" s="5">
        <v>9</v>
      </c>
      <c r="D23" s="7">
        <v>2</v>
      </c>
      <c r="E23" s="7" t="s">
        <v>11</v>
      </c>
      <c r="F23" s="7" t="s">
        <v>225</v>
      </c>
      <c r="G23" s="3">
        <v>3</v>
      </c>
      <c r="H23" s="3" t="b">
        <v>1</v>
      </c>
      <c r="I23" s="3" t="b">
        <v>1</v>
      </c>
      <c r="J23" s="3" t="s">
        <v>38</v>
      </c>
      <c r="K23" s="3">
        <v>10</v>
      </c>
      <c r="L23" s="3">
        <v>3</v>
      </c>
      <c r="M23" t="str">
        <f t="shared" si="1"/>
        <v>bpop.mn.4..9.MN-SD-UP-OFF2-BL3.decr.level22.json</v>
      </c>
    </row>
    <row r="24" spans="1:13" ht="15" customHeight="1">
      <c r="A24" s="4">
        <v>23</v>
      </c>
      <c r="B24" s="5">
        <v>4</v>
      </c>
      <c r="C24" s="5">
        <v>9</v>
      </c>
      <c r="D24" s="7">
        <v>2</v>
      </c>
      <c r="E24" s="7" t="s">
        <v>11</v>
      </c>
      <c r="F24" s="7" t="s">
        <v>226</v>
      </c>
      <c r="G24" s="3">
        <v>2</v>
      </c>
      <c r="H24" s="3" t="b">
        <v>1</v>
      </c>
      <c r="I24" s="3" t="b">
        <v>1</v>
      </c>
      <c r="J24" s="3" t="s">
        <v>38</v>
      </c>
      <c r="K24" s="3">
        <v>10</v>
      </c>
      <c r="L24" s="3">
        <v>3</v>
      </c>
      <c r="M24" t="str">
        <f t="shared" si="1"/>
        <v>bpop.mn.4..9.MN-SD-UP-OFF2-BL2.decr.level23.json</v>
      </c>
    </row>
    <row r="25" spans="1:13" ht="15" customHeight="1">
      <c r="A25" s="5">
        <v>24</v>
      </c>
      <c r="B25" s="5">
        <v>4</v>
      </c>
      <c r="C25" s="5">
        <v>9</v>
      </c>
      <c r="D25" s="7">
        <v>2</v>
      </c>
      <c r="E25" s="7" t="s">
        <v>11</v>
      </c>
      <c r="F25" s="7" t="s">
        <v>227</v>
      </c>
      <c r="G25" s="3">
        <v>1</v>
      </c>
      <c r="H25" s="3" t="b">
        <v>1</v>
      </c>
      <c r="I25" s="3" t="b">
        <v>1</v>
      </c>
      <c r="J25" s="3" t="s">
        <v>38</v>
      </c>
      <c r="K25" s="3">
        <v>10</v>
      </c>
      <c r="L25" s="3">
        <v>3</v>
      </c>
      <c r="M25" t="str">
        <f t="shared" si="1"/>
        <v>bpop.mn.4..9.MN-SD-UP-OFF2-BL1.decr.level24.json</v>
      </c>
    </row>
    <row r="26" spans="1:13" ht="15" customHeight="1">
      <c r="A26" s="4">
        <v>25</v>
      </c>
      <c r="B26" s="5">
        <v>4</v>
      </c>
      <c r="C26" s="5">
        <v>9</v>
      </c>
      <c r="D26" s="7">
        <v>5</v>
      </c>
      <c r="E26" s="7" t="s">
        <v>11</v>
      </c>
      <c r="F26" s="7" t="s">
        <v>228</v>
      </c>
      <c r="G26" s="3">
        <v>4</v>
      </c>
      <c r="H26" s="3" t="b">
        <v>1</v>
      </c>
      <c r="I26" s="3" t="b">
        <v>1</v>
      </c>
      <c r="J26" s="3" t="s">
        <v>38</v>
      </c>
      <c r="K26" s="3">
        <v>10</v>
      </c>
      <c r="L26" s="3">
        <v>3</v>
      </c>
      <c r="M26" t="str">
        <f t="shared" si="1"/>
        <v>bpop.mn.4..9.MN-SD-UP-OFF5-BL4.decr.level25.json</v>
      </c>
    </row>
    <row r="27" spans="1:13" ht="15" customHeight="1">
      <c r="A27" s="5">
        <v>26</v>
      </c>
      <c r="B27" s="5">
        <v>4</v>
      </c>
      <c r="C27" s="5">
        <v>9</v>
      </c>
      <c r="D27" s="7">
        <v>5</v>
      </c>
      <c r="E27" s="7" t="s">
        <v>11</v>
      </c>
      <c r="F27" s="7" t="s">
        <v>229</v>
      </c>
      <c r="G27" s="3">
        <v>3</v>
      </c>
      <c r="H27" s="3" t="b">
        <v>1</v>
      </c>
      <c r="I27" s="3" t="b">
        <v>1</v>
      </c>
      <c r="J27" s="3" t="s">
        <v>38</v>
      </c>
      <c r="K27" s="3">
        <v>10</v>
      </c>
      <c r="L27" s="3">
        <v>3</v>
      </c>
      <c r="M27" t="str">
        <f t="shared" si="1"/>
        <v>bpop.mn.4..9.MN-SD-UP-OFF5-BL3.decr.level26.json</v>
      </c>
    </row>
    <row r="28" spans="1:13" ht="15" customHeight="1">
      <c r="A28" s="4">
        <v>27</v>
      </c>
      <c r="B28" s="5">
        <v>4</v>
      </c>
      <c r="C28" s="5">
        <v>9</v>
      </c>
      <c r="D28" s="7">
        <v>5</v>
      </c>
      <c r="E28" s="7" t="s">
        <v>11</v>
      </c>
      <c r="F28" s="7" t="s">
        <v>230</v>
      </c>
      <c r="G28" s="3">
        <v>2</v>
      </c>
      <c r="H28" s="3" t="b">
        <v>1</v>
      </c>
      <c r="I28" s="3" t="b">
        <v>1</v>
      </c>
      <c r="J28" s="3" t="s">
        <v>38</v>
      </c>
      <c r="K28" s="3">
        <v>10</v>
      </c>
      <c r="L28" s="3">
        <v>3</v>
      </c>
      <c r="M28" t="str">
        <f t="shared" si="1"/>
        <v>bpop.mn.4..9.MN-SD-UP-OFF5-BL2.decr.level27.json</v>
      </c>
    </row>
    <row r="29" spans="1:13" ht="15" customHeight="1">
      <c r="A29" s="5">
        <v>28</v>
      </c>
      <c r="B29" s="5">
        <v>4</v>
      </c>
      <c r="C29" s="5">
        <v>9</v>
      </c>
      <c r="D29" s="7">
        <v>5</v>
      </c>
      <c r="E29" s="7" t="s">
        <v>11</v>
      </c>
      <c r="F29" s="7" t="s">
        <v>231</v>
      </c>
      <c r="G29" s="3">
        <v>1</v>
      </c>
      <c r="H29" s="3" t="b">
        <v>1</v>
      </c>
      <c r="I29" s="3" t="b">
        <v>1</v>
      </c>
      <c r="J29" s="3" t="s">
        <v>38</v>
      </c>
      <c r="K29" s="3">
        <v>10</v>
      </c>
      <c r="L29" s="3">
        <v>3</v>
      </c>
      <c r="M29" t="str">
        <f t="shared" si="1"/>
        <v>bpop.mn.4..9.MN-SD-UP-OFF5-BL1.decr.level28.json</v>
      </c>
    </row>
    <row r="30" spans="1:13" ht="15" customHeight="1">
      <c r="A30" s="4">
        <v>29</v>
      </c>
      <c r="B30" s="5">
        <v>4</v>
      </c>
      <c r="C30" s="5">
        <v>9</v>
      </c>
      <c r="D30" s="7">
        <v>10</v>
      </c>
      <c r="E30" s="7" t="s">
        <v>11</v>
      </c>
      <c r="F30" s="7" t="s">
        <v>232</v>
      </c>
      <c r="G30" s="3">
        <v>4</v>
      </c>
      <c r="H30" s="3" t="b">
        <v>1</v>
      </c>
      <c r="I30" s="3" t="b">
        <v>1</v>
      </c>
      <c r="J30" s="3" t="s">
        <v>38</v>
      </c>
      <c r="K30" s="3">
        <v>10</v>
      </c>
      <c r="L30" s="3">
        <v>3</v>
      </c>
      <c r="M30" t="str">
        <f t="shared" si="1"/>
        <v>bpop.mn.4..9.MN-SD-UP-OFF10-BL4.decr.level29.json</v>
      </c>
    </row>
    <row r="31" spans="1:13" ht="15" customHeight="1">
      <c r="A31" s="5">
        <v>30</v>
      </c>
      <c r="B31" s="5">
        <v>4</v>
      </c>
      <c r="C31" s="5">
        <v>9</v>
      </c>
      <c r="D31" s="7">
        <v>10</v>
      </c>
      <c r="E31" s="7" t="s">
        <v>11</v>
      </c>
      <c r="F31" s="7" t="s">
        <v>233</v>
      </c>
      <c r="G31" s="3">
        <v>3</v>
      </c>
      <c r="H31" s="3" t="b">
        <v>1</v>
      </c>
      <c r="I31" s="3" t="b">
        <v>1</v>
      </c>
      <c r="J31" s="3" t="s">
        <v>38</v>
      </c>
      <c r="K31" s="3">
        <v>10</v>
      </c>
      <c r="L31" s="3">
        <v>3</v>
      </c>
      <c r="M31" t="str">
        <f t="shared" si="1"/>
        <v>bpop.mn.4..9.MN-SD-UP-OFF10-BL3.decr.level30.json</v>
      </c>
    </row>
    <row r="32" spans="1:13" ht="15" customHeight="1">
      <c r="A32" s="4">
        <v>31</v>
      </c>
      <c r="B32" s="5">
        <v>4</v>
      </c>
      <c r="C32" s="5">
        <v>9</v>
      </c>
      <c r="D32" s="7">
        <v>10</v>
      </c>
      <c r="E32" s="7" t="s">
        <v>11</v>
      </c>
      <c r="F32" s="7" t="s">
        <v>234</v>
      </c>
      <c r="G32" s="3">
        <v>2</v>
      </c>
      <c r="H32" s="3" t="b">
        <v>1</v>
      </c>
      <c r="I32" s="3" t="b">
        <v>1</v>
      </c>
      <c r="J32" s="3" t="s">
        <v>38</v>
      </c>
      <c r="K32" s="3">
        <v>10</v>
      </c>
      <c r="L32" s="3">
        <v>3</v>
      </c>
      <c r="M32" t="str">
        <f t="shared" si="1"/>
        <v>bpop.mn.4..9.MN-SD-UP-OFF10-BL2.decr.level31.json</v>
      </c>
    </row>
    <row r="33" spans="1:13" ht="15" customHeight="1">
      <c r="A33" s="5">
        <v>32</v>
      </c>
      <c r="B33" s="5">
        <v>4</v>
      </c>
      <c r="C33" s="5">
        <v>9</v>
      </c>
      <c r="D33" s="7">
        <v>10</v>
      </c>
      <c r="E33" s="7" t="s">
        <v>11</v>
      </c>
      <c r="F33" s="7" t="s">
        <v>235</v>
      </c>
      <c r="G33" s="3">
        <v>1</v>
      </c>
      <c r="H33" s="3" t="b">
        <v>1</v>
      </c>
      <c r="I33" s="3" t="b">
        <v>1</v>
      </c>
      <c r="J33" s="3" t="s">
        <v>38</v>
      </c>
      <c r="K33" s="3">
        <v>10</v>
      </c>
      <c r="L33" s="3">
        <v>3</v>
      </c>
      <c r="M33" t="str">
        <f t="shared" si="1"/>
        <v>bpop.mn.4..9.MN-SD-UP-OFF10-BL1.decr.level32.json</v>
      </c>
    </row>
    <row r="34" spans="1:13" ht="15" customHeight="1">
      <c r="A34" s="4">
        <v>33</v>
      </c>
      <c r="B34" s="3">
        <v>10</v>
      </c>
      <c r="C34" s="3">
        <v>99</v>
      </c>
      <c r="D34" s="7">
        <v>1</v>
      </c>
      <c r="E34" s="7" t="s">
        <v>11</v>
      </c>
      <c r="F34" s="7" t="s">
        <v>236</v>
      </c>
      <c r="G34" s="3">
        <v>4</v>
      </c>
      <c r="H34" s="3" t="b">
        <v>1</v>
      </c>
      <c r="I34" s="3" t="b">
        <v>1</v>
      </c>
      <c r="J34" s="3" t="s">
        <v>28</v>
      </c>
      <c r="K34" s="3">
        <v>30</v>
      </c>
      <c r="L34" s="3">
        <v>3</v>
      </c>
      <c r="M34" t="str">
        <f t="shared" si="1"/>
        <v>bpop.mn.10..99.MN-DD-UP-OFF1-BL4.incr.level33.json</v>
      </c>
    </row>
    <row r="35" spans="1:13" ht="15" customHeight="1">
      <c r="A35" s="5">
        <v>34</v>
      </c>
      <c r="B35" s="3">
        <v>10</v>
      </c>
      <c r="C35" s="3">
        <v>99</v>
      </c>
      <c r="D35" s="7">
        <v>1</v>
      </c>
      <c r="E35" s="7" t="s">
        <v>11</v>
      </c>
      <c r="F35" s="7" t="s">
        <v>237</v>
      </c>
      <c r="G35" s="3">
        <v>3</v>
      </c>
      <c r="H35" s="3" t="b">
        <v>1</v>
      </c>
      <c r="I35" s="3" t="b">
        <v>1</v>
      </c>
      <c r="J35" s="3" t="s">
        <v>28</v>
      </c>
      <c r="K35" s="3">
        <v>30</v>
      </c>
      <c r="L35" s="3">
        <v>3</v>
      </c>
      <c r="M35" t="str">
        <f t="shared" si="1"/>
        <v>bpop.mn.10..99.MN-DD-UP-OFF1-BL3.incr.level34.json</v>
      </c>
    </row>
    <row r="36" spans="1:13" ht="15" customHeight="1">
      <c r="A36" s="4">
        <v>35</v>
      </c>
      <c r="B36" s="3">
        <v>10</v>
      </c>
      <c r="C36" s="3">
        <v>99</v>
      </c>
      <c r="D36" s="7">
        <v>1</v>
      </c>
      <c r="E36" s="7" t="s">
        <v>11</v>
      </c>
      <c r="F36" s="7" t="s">
        <v>238</v>
      </c>
      <c r="G36" s="3">
        <v>2</v>
      </c>
      <c r="H36" s="3" t="b">
        <v>1</v>
      </c>
      <c r="I36" s="3" t="b">
        <v>1</v>
      </c>
      <c r="J36" s="3" t="s">
        <v>28</v>
      </c>
      <c r="K36" s="3">
        <v>30</v>
      </c>
      <c r="L36" s="3">
        <v>3</v>
      </c>
      <c r="M36" t="str">
        <f t="shared" si="1"/>
        <v>bpop.mn.10..99.MN-DD-UP-OFF1-BL2.incr.level35.json</v>
      </c>
    </row>
    <row r="37" spans="1:13" ht="15" customHeight="1">
      <c r="A37" s="5">
        <v>36</v>
      </c>
      <c r="B37" s="3">
        <v>10</v>
      </c>
      <c r="C37" s="3">
        <v>99</v>
      </c>
      <c r="D37" s="7">
        <v>1</v>
      </c>
      <c r="E37" s="7" t="s">
        <v>11</v>
      </c>
      <c r="F37" s="7" t="s">
        <v>239</v>
      </c>
      <c r="G37" s="3">
        <v>1</v>
      </c>
      <c r="H37" s="3" t="b">
        <v>1</v>
      </c>
      <c r="I37" s="3" t="b">
        <v>1</v>
      </c>
      <c r="J37" s="3" t="s">
        <v>28</v>
      </c>
      <c r="K37" s="3">
        <v>30</v>
      </c>
      <c r="L37" s="3">
        <v>3</v>
      </c>
      <c r="M37" t="str">
        <f t="shared" si="1"/>
        <v>bpop.mn.10..99.MN-DD-UP-OFF1-BL1.incr.level36.json</v>
      </c>
    </row>
    <row r="38" spans="1:13" ht="15" customHeight="1">
      <c r="A38" s="4">
        <v>37</v>
      </c>
      <c r="B38" s="3">
        <v>10</v>
      </c>
      <c r="C38" s="3">
        <v>99</v>
      </c>
      <c r="D38" s="7">
        <v>2</v>
      </c>
      <c r="E38" s="7" t="s">
        <v>11</v>
      </c>
      <c r="F38" s="7" t="s">
        <v>240</v>
      </c>
      <c r="G38" s="3">
        <v>4</v>
      </c>
      <c r="H38" s="3" t="b">
        <v>1</v>
      </c>
      <c r="I38" s="3" t="b">
        <v>1</v>
      </c>
      <c r="J38" s="3" t="s">
        <v>28</v>
      </c>
      <c r="K38" s="3">
        <v>30</v>
      </c>
      <c r="L38" s="3">
        <v>3</v>
      </c>
      <c r="M38" t="str">
        <f t="shared" si="1"/>
        <v>bpop.mn.10..99.MN-DD-UP-OFF2-BL4.incr.level37.json</v>
      </c>
    </row>
    <row r="39" spans="1:13" ht="15" customHeight="1">
      <c r="A39" s="5">
        <v>38</v>
      </c>
      <c r="B39" s="3">
        <v>10</v>
      </c>
      <c r="C39" s="3">
        <v>99</v>
      </c>
      <c r="D39" s="7">
        <v>2</v>
      </c>
      <c r="E39" s="7" t="s">
        <v>11</v>
      </c>
      <c r="F39" s="7" t="s">
        <v>241</v>
      </c>
      <c r="G39" s="3">
        <v>3</v>
      </c>
      <c r="H39" s="3" t="b">
        <v>1</v>
      </c>
      <c r="I39" s="3" t="b">
        <v>1</v>
      </c>
      <c r="J39" s="3" t="s">
        <v>28</v>
      </c>
      <c r="K39" s="3">
        <v>30</v>
      </c>
      <c r="L39" s="3">
        <v>3</v>
      </c>
      <c r="M39" t="str">
        <f t="shared" si="1"/>
        <v>bpop.mn.10..99.MN-DD-UP-OFF2-BL3.incr.level38.json</v>
      </c>
    </row>
    <row r="40" spans="1:13" ht="15" customHeight="1">
      <c r="A40" s="4">
        <v>39</v>
      </c>
      <c r="B40" s="3">
        <v>10</v>
      </c>
      <c r="C40" s="3">
        <v>99</v>
      </c>
      <c r="D40" s="7">
        <v>2</v>
      </c>
      <c r="E40" s="7" t="s">
        <v>11</v>
      </c>
      <c r="F40" s="7" t="s">
        <v>242</v>
      </c>
      <c r="G40" s="3">
        <v>2</v>
      </c>
      <c r="H40" s="3" t="b">
        <v>1</v>
      </c>
      <c r="I40" s="3" t="b">
        <v>1</v>
      </c>
      <c r="J40" s="3" t="s">
        <v>28</v>
      </c>
      <c r="K40" s="3">
        <v>30</v>
      </c>
      <c r="L40" s="3">
        <v>3</v>
      </c>
      <c r="M40" t="str">
        <f t="shared" si="1"/>
        <v>bpop.mn.10..99.MN-DD-UP-OFF2-BL2.incr.level39.json</v>
      </c>
    </row>
    <row r="41" spans="1:13" ht="15" customHeight="1">
      <c r="A41" s="5">
        <v>40</v>
      </c>
      <c r="B41" s="3">
        <v>10</v>
      </c>
      <c r="C41" s="3">
        <v>99</v>
      </c>
      <c r="D41" s="7">
        <v>2</v>
      </c>
      <c r="E41" s="7" t="s">
        <v>11</v>
      </c>
      <c r="F41" s="7" t="s">
        <v>243</v>
      </c>
      <c r="G41" s="3">
        <v>1</v>
      </c>
      <c r="H41" s="3" t="b">
        <v>1</v>
      </c>
      <c r="I41" s="3" t="b">
        <v>1</v>
      </c>
      <c r="J41" s="3" t="s">
        <v>28</v>
      </c>
      <c r="K41" s="3">
        <v>30</v>
      </c>
      <c r="L41" s="3">
        <v>3</v>
      </c>
      <c r="M41" t="str">
        <f t="shared" si="1"/>
        <v>bpop.mn.10..99.MN-DD-UP-OFF2-BL1.incr.level40.json</v>
      </c>
    </row>
    <row r="42" spans="1:13" ht="15" customHeight="1">
      <c r="A42" s="4">
        <v>41</v>
      </c>
      <c r="B42" s="3">
        <v>10</v>
      </c>
      <c r="C42" s="3">
        <v>99</v>
      </c>
      <c r="D42" s="7">
        <v>5</v>
      </c>
      <c r="E42" s="7" t="s">
        <v>11</v>
      </c>
      <c r="F42" s="7" t="s">
        <v>244</v>
      </c>
      <c r="G42" s="3">
        <v>4</v>
      </c>
      <c r="H42" s="3" t="b">
        <v>1</v>
      </c>
      <c r="I42" s="3" t="b">
        <v>1</v>
      </c>
      <c r="J42" s="3" t="s">
        <v>28</v>
      </c>
      <c r="K42" s="3">
        <v>30</v>
      </c>
      <c r="L42" s="3">
        <v>3</v>
      </c>
      <c r="M42" t="str">
        <f t="shared" si="1"/>
        <v>bpop.mn.10..99.MN-DD-UP-OFF5-BL4.incr.level41.json</v>
      </c>
    </row>
    <row r="43" spans="1:13" ht="15" customHeight="1">
      <c r="A43" s="5">
        <v>42</v>
      </c>
      <c r="B43" s="3">
        <v>10</v>
      </c>
      <c r="C43" s="3">
        <v>99</v>
      </c>
      <c r="D43" s="7">
        <v>5</v>
      </c>
      <c r="E43" s="7" t="s">
        <v>11</v>
      </c>
      <c r="F43" s="7" t="s">
        <v>245</v>
      </c>
      <c r="G43" s="3">
        <v>3</v>
      </c>
      <c r="H43" s="3" t="b">
        <v>1</v>
      </c>
      <c r="I43" s="3" t="b">
        <v>1</v>
      </c>
      <c r="J43" s="3" t="s">
        <v>28</v>
      </c>
      <c r="K43" s="3">
        <v>30</v>
      </c>
      <c r="L43" s="3">
        <v>3</v>
      </c>
      <c r="M43" t="str">
        <f t="shared" si="1"/>
        <v>bpop.mn.10..99.MN-DD-UP-OFF5-BL3.incr.level42.json</v>
      </c>
    </row>
    <row r="44" spans="1:13" ht="15" customHeight="1">
      <c r="A44" s="4">
        <v>43</v>
      </c>
      <c r="B44" s="3">
        <v>10</v>
      </c>
      <c r="C44" s="3">
        <v>99</v>
      </c>
      <c r="D44" s="7">
        <v>5</v>
      </c>
      <c r="E44" s="7" t="s">
        <v>11</v>
      </c>
      <c r="F44" s="7" t="s">
        <v>246</v>
      </c>
      <c r="G44" s="3">
        <v>2</v>
      </c>
      <c r="H44" s="3" t="b">
        <v>1</v>
      </c>
      <c r="I44" s="3" t="b">
        <v>1</v>
      </c>
      <c r="J44" s="3" t="s">
        <v>28</v>
      </c>
      <c r="K44" s="3">
        <v>30</v>
      </c>
      <c r="L44" s="3">
        <v>3</v>
      </c>
      <c r="M44" t="str">
        <f t="shared" si="1"/>
        <v>bpop.mn.10..99.MN-DD-UP-OFF5-BL2.incr.level43.json</v>
      </c>
    </row>
    <row r="45" spans="1:13" ht="15" customHeight="1">
      <c r="A45" s="5">
        <v>44</v>
      </c>
      <c r="B45" s="3">
        <v>10</v>
      </c>
      <c r="C45" s="3">
        <v>99</v>
      </c>
      <c r="D45" s="7">
        <v>5</v>
      </c>
      <c r="E45" s="7" t="s">
        <v>11</v>
      </c>
      <c r="F45" s="7" t="s">
        <v>247</v>
      </c>
      <c r="G45" s="3">
        <v>1</v>
      </c>
      <c r="H45" s="3" t="b">
        <v>1</v>
      </c>
      <c r="I45" s="3" t="b">
        <v>1</v>
      </c>
      <c r="J45" s="3" t="s">
        <v>28</v>
      </c>
      <c r="K45" s="3">
        <v>30</v>
      </c>
      <c r="L45" s="3">
        <v>3</v>
      </c>
      <c r="M45" t="str">
        <f t="shared" si="1"/>
        <v>bpop.mn.10..99.MN-DD-UP-OFF5-BL1.incr.level44.json</v>
      </c>
    </row>
    <row r="46" spans="1:13" ht="15" customHeight="1">
      <c r="A46" s="4">
        <v>45</v>
      </c>
      <c r="B46" s="3">
        <v>10</v>
      </c>
      <c r="C46" s="3">
        <v>99</v>
      </c>
      <c r="D46" s="7">
        <v>10</v>
      </c>
      <c r="E46" s="7" t="s">
        <v>11</v>
      </c>
      <c r="F46" s="7" t="s">
        <v>248</v>
      </c>
      <c r="G46" s="3">
        <v>4</v>
      </c>
      <c r="H46" s="3" t="b">
        <v>1</v>
      </c>
      <c r="I46" s="3" t="b">
        <v>1</v>
      </c>
      <c r="J46" s="3" t="s">
        <v>28</v>
      </c>
      <c r="K46" s="3">
        <v>30</v>
      </c>
      <c r="L46" s="3">
        <v>3</v>
      </c>
      <c r="M46" t="str">
        <f t="shared" si="1"/>
        <v>bpop.mn.10..99.MN-DD-UP-OFF10-BL4.incr.level45.json</v>
      </c>
    </row>
    <row r="47" spans="1:13" ht="15" customHeight="1">
      <c r="A47" s="5">
        <v>46</v>
      </c>
      <c r="B47" s="3">
        <v>10</v>
      </c>
      <c r="C47" s="3">
        <v>99</v>
      </c>
      <c r="D47" s="7">
        <v>10</v>
      </c>
      <c r="E47" s="7" t="s">
        <v>11</v>
      </c>
      <c r="F47" s="7" t="s">
        <v>249</v>
      </c>
      <c r="G47" s="3">
        <v>3</v>
      </c>
      <c r="H47" s="3" t="b">
        <v>1</v>
      </c>
      <c r="I47" s="3" t="b">
        <v>1</v>
      </c>
      <c r="J47" s="3" t="s">
        <v>28</v>
      </c>
      <c r="K47" s="3">
        <v>30</v>
      </c>
      <c r="L47" s="3">
        <v>3</v>
      </c>
      <c r="M47" t="str">
        <f t="shared" si="1"/>
        <v>bpop.mn.10..99.MN-DD-UP-OFF10-BL3.incr.level46.json</v>
      </c>
    </row>
    <row r="48" spans="1:13" ht="15" customHeight="1">
      <c r="A48" s="4">
        <v>47</v>
      </c>
      <c r="B48" s="3">
        <v>10</v>
      </c>
      <c r="C48" s="3">
        <v>99</v>
      </c>
      <c r="D48" s="7">
        <v>10</v>
      </c>
      <c r="E48" s="7" t="s">
        <v>11</v>
      </c>
      <c r="F48" s="7" t="s">
        <v>250</v>
      </c>
      <c r="G48" s="3">
        <v>2</v>
      </c>
      <c r="H48" s="3" t="b">
        <v>1</v>
      </c>
      <c r="I48" s="3" t="b">
        <v>1</v>
      </c>
      <c r="J48" s="3" t="s">
        <v>28</v>
      </c>
      <c r="K48" s="3">
        <v>30</v>
      </c>
      <c r="L48" s="3">
        <v>3</v>
      </c>
      <c r="M48" t="str">
        <f t="shared" si="1"/>
        <v>bpop.mn.10..99.MN-DD-UP-OFF10-BL2.incr.level47.json</v>
      </c>
    </row>
    <row r="49" spans="1:13" ht="15" customHeight="1">
      <c r="A49" s="5">
        <v>48</v>
      </c>
      <c r="B49" s="3">
        <v>10</v>
      </c>
      <c r="C49" s="3">
        <v>99</v>
      </c>
      <c r="D49" s="7">
        <v>10</v>
      </c>
      <c r="E49" s="7" t="s">
        <v>11</v>
      </c>
      <c r="F49" s="7" t="s">
        <v>251</v>
      </c>
      <c r="G49" s="3">
        <v>1</v>
      </c>
      <c r="H49" s="3" t="b">
        <v>1</v>
      </c>
      <c r="I49" s="3" t="b">
        <v>1</v>
      </c>
      <c r="J49" s="3" t="s">
        <v>28</v>
      </c>
      <c r="K49" s="3">
        <v>30</v>
      </c>
      <c r="L49" s="3">
        <v>3</v>
      </c>
      <c r="M49" t="str">
        <f t="shared" si="1"/>
        <v>bpop.mn.10..99.MN-DD-UP-OFF10-BL1.incr.level48.json</v>
      </c>
    </row>
    <row r="50" spans="1:13" ht="15" customHeight="1">
      <c r="A50" s="4">
        <v>49</v>
      </c>
      <c r="B50" s="3">
        <v>40</v>
      </c>
      <c r="C50" s="3">
        <v>99</v>
      </c>
      <c r="D50" s="7">
        <v>1</v>
      </c>
      <c r="E50" s="7" t="s">
        <v>11</v>
      </c>
      <c r="F50" s="7" t="s">
        <v>236</v>
      </c>
      <c r="G50" s="3">
        <v>4</v>
      </c>
      <c r="H50" s="3" t="b">
        <v>1</v>
      </c>
      <c r="I50" s="3" t="b">
        <v>1</v>
      </c>
      <c r="J50" s="3" t="s">
        <v>38</v>
      </c>
      <c r="K50" s="3">
        <v>30</v>
      </c>
      <c r="L50" s="3">
        <v>3</v>
      </c>
      <c r="M50" t="str">
        <f t="shared" si="1"/>
        <v>bpop.mn.40..99.MN-DD-UP-OFF1-BL4.decr.level49.json</v>
      </c>
    </row>
    <row r="51" spans="1:13" ht="15" customHeight="1">
      <c r="A51" s="5">
        <v>50</v>
      </c>
      <c r="B51" s="3">
        <v>40</v>
      </c>
      <c r="C51" s="3">
        <v>99</v>
      </c>
      <c r="D51" s="7">
        <v>1</v>
      </c>
      <c r="E51" s="7" t="s">
        <v>11</v>
      </c>
      <c r="F51" s="7" t="s">
        <v>237</v>
      </c>
      <c r="G51" s="3">
        <v>3</v>
      </c>
      <c r="H51" s="3" t="b">
        <v>1</v>
      </c>
      <c r="I51" s="3" t="b">
        <v>1</v>
      </c>
      <c r="J51" s="3" t="s">
        <v>38</v>
      </c>
      <c r="K51" s="3">
        <v>30</v>
      </c>
      <c r="L51" s="3">
        <v>3</v>
      </c>
      <c r="M51" t="str">
        <f t="shared" si="1"/>
        <v>bpop.mn.40..99.MN-DD-UP-OFF1-BL3.decr.level50.json</v>
      </c>
    </row>
    <row r="52" spans="1:13" ht="15" customHeight="1">
      <c r="A52" s="4">
        <v>51</v>
      </c>
      <c r="B52" s="3">
        <v>40</v>
      </c>
      <c r="C52" s="3">
        <v>99</v>
      </c>
      <c r="D52" s="7">
        <v>1</v>
      </c>
      <c r="E52" s="7" t="s">
        <v>11</v>
      </c>
      <c r="F52" s="7" t="s">
        <v>238</v>
      </c>
      <c r="G52" s="3">
        <v>2</v>
      </c>
      <c r="H52" s="3" t="b">
        <v>1</v>
      </c>
      <c r="I52" s="3" t="b">
        <v>1</v>
      </c>
      <c r="J52" s="3" t="s">
        <v>38</v>
      </c>
      <c r="K52" s="3">
        <v>30</v>
      </c>
      <c r="L52" s="3">
        <v>3</v>
      </c>
      <c r="M52" t="str">
        <f t="shared" si="1"/>
        <v>bpop.mn.40..99.MN-DD-UP-OFF1-BL2.decr.level51.json</v>
      </c>
    </row>
    <row r="53" spans="1:13" ht="13">
      <c r="A53" s="5">
        <v>52</v>
      </c>
      <c r="B53" s="3">
        <v>40</v>
      </c>
      <c r="C53" s="3">
        <v>99</v>
      </c>
      <c r="D53" s="7">
        <v>1</v>
      </c>
      <c r="E53" s="7" t="s">
        <v>11</v>
      </c>
      <c r="F53" s="7" t="s">
        <v>239</v>
      </c>
      <c r="G53" s="3">
        <v>1</v>
      </c>
      <c r="H53" s="3" t="b">
        <v>1</v>
      </c>
      <c r="I53" s="3" t="b">
        <v>1</v>
      </c>
      <c r="J53" s="3" t="s">
        <v>38</v>
      </c>
      <c r="K53" s="3">
        <v>30</v>
      </c>
      <c r="L53" s="3">
        <v>3</v>
      </c>
      <c r="M53" t="str">
        <f t="shared" si="1"/>
        <v>bpop.mn.40..99.MN-DD-UP-OFF1-BL1.decr.level52.json</v>
      </c>
    </row>
    <row r="54" spans="1:13" ht="13">
      <c r="A54" s="4">
        <v>53</v>
      </c>
      <c r="B54" s="3">
        <v>40</v>
      </c>
      <c r="C54" s="3">
        <v>99</v>
      </c>
      <c r="D54" s="7">
        <v>2</v>
      </c>
      <c r="E54" s="7" t="s">
        <v>11</v>
      </c>
      <c r="F54" s="7" t="s">
        <v>240</v>
      </c>
      <c r="G54" s="3">
        <v>4</v>
      </c>
      <c r="H54" s="3" t="b">
        <v>1</v>
      </c>
      <c r="I54" s="3" t="b">
        <v>1</v>
      </c>
      <c r="J54" s="3" t="s">
        <v>38</v>
      </c>
      <c r="K54" s="3">
        <v>30</v>
      </c>
      <c r="L54" s="3">
        <v>3</v>
      </c>
      <c r="M54" t="str">
        <f t="shared" si="1"/>
        <v>bpop.mn.40..99.MN-DD-UP-OFF2-BL4.decr.level53.json</v>
      </c>
    </row>
    <row r="55" spans="1:13" ht="13">
      <c r="A55" s="5">
        <v>54</v>
      </c>
      <c r="B55" s="3">
        <v>40</v>
      </c>
      <c r="C55" s="3">
        <v>99</v>
      </c>
      <c r="D55" s="7">
        <v>2</v>
      </c>
      <c r="E55" s="7" t="s">
        <v>11</v>
      </c>
      <c r="F55" s="7" t="s">
        <v>241</v>
      </c>
      <c r="G55" s="3">
        <v>3</v>
      </c>
      <c r="H55" s="3" t="b">
        <v>1</v>
      </c>
      <c r="I55" s="3" t="b">
        <v>1</v>
      </c>
      <c r="J55" s="3" t="s">
        <v>38</v>
      </c>
      <c r="K55" s="3">
        <v>30</v>
      </c>
      <c r="L55" s="3">
        <v>3</v>
      </c>
      <c r="M55" t="str">
        <f t="shared" si="1"/>
        <v>bpop.mn.40..99.MN-DD-UP-OFF2-BL3.decr.level54.json</v>
      </c>
    </row>
    <row r="56" spans="1:13" ht="13">
      <c r="A56" s="4">
        <v>55</v>
      </c>
      <c r="B56" s="3">
        <v>40</v>
      </c>
      <c r="C56" s="3">
        <v>99</v>
      </c>
      <c r="D56" s="7">
        <v>2</v>
      </c>
      <c r="E56" s="7" t="s">
        <v>11</v>
      </c>
      <c r="F56" s="7" t="s">
        <v>242</v>
      </c>
      <c r="G56" s="3">
        <v>2</v>
      </c>
      <c r="H56" s="3" t="b">
        <v>1</v>
      </c>
      <c r="I56" s="3" t="b">
        <v>1</v>
      </c>
      <c r="J56" s="3" t="s">
        <v>38</v>
      </c>
      <c r="K56" s="3">
        <v>30</v>
      </c>
      <c r="L56" s="3">
        <v>3</v>
      </c>
      <c r="M56" t="str">
        <f t="shared" si="1"/>
        <v>bpop.mn.40..99.MN-DD-UP-OFF2-BL2.decr.level55.json</v>
      </c>
    </row>
    <row r="57" spans="1:13" ht="13">
      <c r="A57" s="5">
        <v>56</v>
      </c>
      <c r="B57" s="3">
        <v>40</v>
      </c>
      <c r="C57" s="3">
        <v>99</v>
      </c>
      <c r="D57" s="7">
        <v>2</v>
      </c>
      <c r="E57" s="7" t="s">
        <v>11</v>
      </c>
      <c r="F57" s="7" t="s">
        <v>243</v>
      </c>
      <c r="G57" s="3">
        <v>1</v>
      </c>
      <c r="H57" s="3" t="b">
        <v>1</v>
      </c>
      <c r="I57" s="3" t="b">
        <v>1</v>
      </c>
      <c r="J57" s="3" t="s">
        <v>38</v>
      </c>
      <c r="K57" s="3">
        <v>30</v>
      </c>
      <c r="L57" s="3">
        <v>3</v>
      </c>
      <c r="M57" t="str">
        <f t="shared" si="1"/>
        <v>bpop.mn.40..99.MN-DD-UP-OFF2-BL1.decr.level56.json</v>
      </c>
    </row>
    <row r="58" spans="1:13" ht="13">
      <c r="A58" s="4">
        <v>57</v>
      </c>
      <c r="B58" s="3">
        <v>40</v>
      </c>
      <c r="C58" s="3">
        <v>99</v>
      </c>
      <c r="D58" s="7">
        <v>5</v>
      </c>
      <c r="E58" s="7" t="s">
        <v>11</v>
      </c>
      <c r="F58" s="7" t="s">
        <v>244</v>
      </c>
      <c r="G58" s="3">
        <v>4</v>
      </c>
      <c r="H58" s="3" t="b">
        <v>1</v>
      </c>
      <c r="I58" s="3" t="b">
        <v>1</v>
      </c>
      <c r="J58" s="3" t="s">
        <v>38</v>
      </c>
      <c r="K58" s="3">
        <v>30</v>
      </c>
      <c r="L58" s="3">
        <v>3</v>
      </c>
      <c r="M58" t="str">
        <f t="shared" si="1"/>
        <v>bpop.mn.40..99.MN-DD-UP-OFF5-BL4.decr.level57.json</v>
      </c>
    </row>
    <row r="59" spans="1:13" ht="13">
      <c r="A59" s="5">
        <v>58</v>
      </c>
      <c r="B59" s="3">
        <v>40</v>
      </c>
      <c r="C59" s="3">
        <v>99</v>
      </c>
      <c r="D59" s="7">
        <v>5</v>
      </c>
      <c r="E59" s="7" t="s">
        <v>11</v>
      </c>
      <c r="F59" s="7" t="s">
        <v>245</v>
      </c>
      <c r="G59" s="3">
        <v>3</v>
      </c>
      <c r="H59" s="3" t="b">
        <v>1</v>
      </c>
      <c r="I59" s="3" t="b">
        <v>1</v>
      </c>
      <c r="J59" s="3" t="s">
        <v>38</v>
      </c>
      <c r="K59" s="3">
        <v>30</v>
      </c>
      <c r="L59" s="3">
        <v>3</v>
      </c>
      <c r="M59" t="str">
        <f t="shared" si="1"/>
        <v>bpop.mn.40..99.MN-DD-UP-OFF5-BL3.decr.level58.json</v>
      </c>
    </row>
    <row r="60" spans="1:13" ht="13">
      <c r="A60" s="4">
        <v>59</v>
      </c>
      <c r="B60" s="3">
        <v>40</v>
      </c>
      <c r="C60" s="3">
        <v>99</v>
      </c>
      <c r="D60" s="7">
        <v>5</v>
      </c>
      <c r="E60" s="7" t="s">
        <v>11</v>
      </c>
      <c r="F60" s="7" t="s">
        <v>246</v>
      </c>
      <c r="G60" s="3">
        <v>2</v>
      </c>
      <c r="H60" s="3" t="b">
        <v>1</v>
      </c>
      <c r="I60" s="3" t="b">
        <v>1</v>
      </c>
      <c r="J60" s="3" t="s">
        <v>38</v>
      </c>
      <c r="K60" s="3">
        <v>30</v>
      </c>
      <c r="L60" s="3">
        <v>3</v>
      </c>
      <c r="M60" t="str">
        <f t="shared" si="1"/>
        <v>bpop.mn.40..99.MN-DD-UP-OFF5-BL2.decr.level59.json</v>
      </c>
    </row>
    <row r="61" spans="1:13" ht="13">
      <c r="A61" s="5">
        <v>60</v>
      </c>
      <c r="B61" s="3">
        <v>40</v>
      </c>
      <c r="C61" s="3">
        <v>99</v>
      </c>
      <c r="D61" s="7">
        <v>5</v>
      </c>
      <c r="E61" s="7" t="s">
        <v>11</v>
      </c>
      <c r="F61" s="7" t="s">
        <v>247</v>
      </c>
      <c r="G61" s="3">
        <v>1</v>
      </c>
      <c r="H61" s="3" t="b">
        <v>1</v>
      </c>
      <c r="I61" s="3" t="b">
        <v>1</v>
      </c>
      <c r="J61" s="3" t="s">
        <v>38</v>
      </c>
      <c r="K61" s="3">
        <v>30</v>
      </c>
      <c r="L61" s="3">
        <v>3</v>
      </c>
      <c r="M61" t="str">
        <f t="shared" si="1"/>
        <v>bpop.mn.40..99.MN-DD-UP-OFF5-BL1.decr.level60.json</v>
      </c>
    </row>
    <row r="62" spans="1:13" ht="13">
      <c r="A62" s="4">
        <v>61</v>
      </c>
      <c r="B62" s="3">
        <v>40</v>
      </c>
      <c r="C62" s="3">
        <v>99</v>
      </c>
      <c r="D62" s="7">
        <v>10</v>
      </c>
      <c r="E62" s="7" t="s">
        <v>11</v>
      </c>
      <c r="F62" s="7" t="s">
        <v>248</v>
      </c>
      <c r="G62" s="3">
        <v>4</v>
      </c>
      <c r="H62" s="3" t="b">
        <v>1</v>
      </c>
      <c r="I62" s="3" t="b">
        <v>1</v>
      </c>
      <c r="J62" s="3" t="s">
        <v>38</v>
      </c>
      <c r="K62" s="3">
        <v>30</v>
      </c>
      <c r="L62" s="3">
        <v>3</v>
      </c>
      <c r="M62" t="str">
        <f t="shared" si="1"/>
        <v>bpop.mn.40..99.MN-DD-UP-OFF10-BL4.decr.level61.json</v>
      </c>
    </row>
    <row r="63" spans="1:13" ht="13">
      <c r="A63" s="5">
        <v>62</v>
      </c>
      <c r="B63" s="3">
        <v>40</v>
      </c>
      <c r="C63" s="3">
        <v>99</v>
      </c>
      <c r="D63" s="7">
        <v>10</v>
      </c>
      <c r="E63" s="7" t="s">
        <v>11</v>
      </c>
      <c r="F63" s="7" t="s">
        <v>249</v>
      </c>
      <c r="G63" s="3">
        <v>3</v>
      </c>
      <c r="H63" s="3" t="b">
        <v>1</v>
      </c>
      <c r="I63" s="3" t="b">
        <v>1</v>
      </c>
      <c r="J63" s="3" t="s">
        <v>38</v>
      </c>
      <c r="K63" s="3">
        <v>30</v>
      </c>
      <c r="L63" s="3">
        <v>3</v>
      </c>
      <c r="M63" t="str">
        <f t="shared" si="1"/>
        <v>bpop.mn.40..99.MN-DD-UP-OFF10-BL3.decr.level62.json</v>
      </c>
    </row>
    <row r="64" spans="1:13" ht="13">
      <c r="A64" s="4">
        <v>63</v>
      </c>
      <c r="B64" s="3">
        <v>40</v>
      </c>
      <c r="C64" s="3">
        <v>99</v>
      </c>
      <c r="D64" s="7">
        <v>10</v>
      </c>
      <c r="E64" s="7" t="s">
        <v>11</v>
      </c>
      <c r="F64" s="7" t="s">
        <v>250</v>
      </c>
      <c r="G64" s="3">
        <v>2</v>
      </c>
      <c r="H64" s="3" t="b">
        <v>1</v>
      </c>
      <c r="I64" s="3" t="b">
        <v>1</v>
      </c>
      <c r="J64" s="3" t="s">
        <v>38</v>
      </c>
      <c r="K64" s="3">
        <v>30</v>
      </c>
      <c r="L64" s="3">
        <v>3</v>
      </c>
      <c r="M64" t="str">
        <f t="shared" si="1"/>
        <v>bpop.mn.40..99.MN-DD-UP-OFF10-BL2.decr.level63.json</v>
      </c>
    </row>
    <row r="65" spans="1:26" ht="13">
      <c r="A65" s="5">
        <v>64</v>
      </c>
      <c r="B65" s="3">
        <v>40</v>
      </c>
      <c r="C65" s="3">
        <v>99</v>
      </c>
      <c r="D65" s="7">
        <v>10</v>
      </c>
      <c r="E65" s="7" t="s">
        <v>11</v>
      </c>
      <c r="F65" s="7" t="s">
        <v>251</v>
      </c>
      <c r="G65" s="3">
        <v>1</v>
      </c>
      <c r="H65" s="3" t="b">
        <v>1</v>
      </c>
      <c r="I65" s="3" t="b">
        <v>1</v>
      </c>
      <c r="J65" s="3" t="s">
        <v>38</v>
      </c>
      <c r="K65" s="3">
        <v>30</v>
      </c>
      <c r="L65" s="3">
        <v>3</v>
      </c>
      <c r="M65" t="str">
        <f t="shared" si="1"/>
        <v>bpop.mn.40..99.MN-DD-UP-OFF10-BL1.decr.level64.json</v>
      </c>
    </row>
    <row r="66" spans="1:26" ht="13">
      <c r="A66" s="4">
        <v>65</v>
      </c>
      <c r="B66" s="5">
        <v>100</v>
      </c>
      <c r="C66" s="5">
        <v>900</v>
      </c>
      <c r="D66" s="4">
        <v>1</v>
      </c>
      <c r="E66" s="7" t="s">
        <v>11</v>
      </c>
      <c r="F66" s="7" t="s">
        <v>252</v>
      </c>
      <c r="G66" s="4">
        <v>4</v>
      </c>
      <c r="H66" s="3" t="b">
        <v>1</v>
      </c>
      <c r="I66" s="3" t="b">
        <v>1</v>
      </c>
      <c r="J66" s="6" t="s">
        <v>28</v>
      </c>
      <c r="K66" s="4">
        <v>30</v>
      </c>
      <c r="L66" s="3">
        <v>3</v>
      </c>
      <c r="M66" t="str">
        <f t="shared" si="1"/>
        <v>bpop.mn.100..900.MN-TD-UP-OFF1-BL4.incr.level65.json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">
      <c r="A67" s="5">
        <v>66</v>
      </c>
      <c r="B67" s="5">
        <v>100</v>
      </c>
      <c r="C67" s="5">
        <v>900</v>
      </c>
      <c r="D67" s="4">
        <v>1</v>
      </c>
      <c r="E67" s="7" t="s">
        <v>11</v>
      </c>
      <c r="F67" s="7" t="s">
        <v>253</v>
      </c>
      <c r="G67" s="4">
        <v>3</v>
      </c>
      <c r="H67" s="3" t="b">
        <v>1</v>
      </c>
      <c r="I67" s="3" t="b">
        <v>1</v>
      </c>
      <c r="J67" s="6" t="s">
        <v>28</v>
      </c>
      <c r="K67" s="4">
        <v>30</v>
      </c>
      <c r="L67" s="3">
        <v>3</v>
      </c>
      <c r="M67" t="str">
        <f t="shared" si="1"/>
        <v>bpop.mn.100..900.MN-TD-UP-OFF1-BL3.incr.level66.json</v>
      </c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">
      <c r="A68" s="4">
        <v>67</v>
      </c>
      <c r="B68" s="5">
        <v>100</v>
      </c>
      <c r="C68" s="5">
        <v>900</v>
      </c>
      <c r="D68" s="4">
        <v>1</v>
      </c>
      <c r="E68" s="7" t="s">
        <v>11</v>
      </c>
      <c r="F68" s="7" t="s">
        <v>254</v>
      </c>
      <c r="G68" s="4">
        <v>2</v>
      </c>
      <c r="H68" s="3" t="b">
        <v>1</v>
      </c>
      <c r="I68" s="3" t="b">
        <v>1</v>
      </c>
      <c r="J68" s="6" t="s">
        <v>28</v>
      </c>
      <c r="K68" s="4">
        <v>30</v>
      </c>
      <c r="L68" s="3">
        <v>3</v>
      </c>
      <c r="M68" t="str">
        <f t="shared" si="1"/>
        <v>bpop.mn.100..900.MN-TD-UP-OFF1-BL2.incr.level67.json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">
      <c r="A69" s="5">
        <v>68</v>
      </c>
      <c r="B69" s="5">
        <v>100</v>
      </c>
      <c r="C69" s="5">
        <v>900</v>
      </c>
      <c r="D69" s="4">
        <v>1</v>
      </c>
      <c r="E69" s="7" t="s">
        <v>11</v>
      </c>
      <c r="F69" s="7" t="s">
        <v>255</v>
      </c>
      <c r="G69" s="4">
        <v>1</v>
      </c>
      <c r="H69" s="3" t="b">
        <v>1</v>
      </c>
      <c r="I69" s="3" t="b">
        <v>1</v>
      </c>
      <c r="J69" s="6" t="s">
        <v>28</v>
      </c>
      <c r="K69" s="4">
        <v>30</v>
      </c>
      <c r="L69" s="3">
        <v>3</v>
      </c>
      <c r="M69" t="str">
        <f t="shared" si="1"/>
        <v>bpop.mn.100..900.MN-TD-UP-OFF1-BL1.incr.level68.json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">
      <c r="A70" s="4">
        <v>69</v>
      </c>
      <c r="B70" s="5">
        <v>100</v>
      </c>
      <c r="C70" s="5">
        <v>900</v>
      </c>
      <c r="D70" s="4">
        <v>2</v>
      </c>
      <c r="E70" s="7" t="s">
        <v>11</v>
      </c>
      <c r="F70" s="7" t="s">
        <v>256</v>
      </c>
      <c r="G70" s="4">
        <v>4</v>
      </c>
      <c r="H70" s="3" t="b">
        <v>1</v>
      </c>
      <c r="I70" s="3" t="b">
        <v>1</v>
      </c>
      <c r="J70" s="6" t="s">
        <v>28</v>
      </c>
      <c r="K70" s="4">
        <v>30</v>
      </c>
      <c r="L70" s="3">
        <v>3</v>
      </c>
      <c r="M70" t="str">
        <f t="shared" si="1"/>
        <v>bpop.mn.100..900.MN-TD-UP-OFF2-BL4.incr.level69.json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">
      <c r="A71" s="5">
        <v>70</v>
      </c>
      <c r="B71" s="5">
        <v>100</v>
      </c>
      <c r="C71" s="5">
        <v>900</v>
      </c>
      <c r="D71" s="4">
        <v>2</v>
      </c>
      <c r="E71" s="7" t="s">
        <v>11</v>
      </c>
      <c r="F71" s="7" t="s">
        <v>257</v>
      </c>
      <c r="G71" s="4">
        <v>3</v>
      </c>
      <c r="H71" s="3" t="b">
        <v>1</v>
      </c>
      <c r="I71" s="3" t="b">
        <v>1</v>
      </c>
      <c r="J71" s="6" t="s">
        <v>28</v>
      </c>
      <c r="K71" s="4">
        <v>30</v>
      </c>
      <c r="L71" s="3">
        <v>3</v>
      </c>
      <c r="M71" t="str">
        <f t="shared" si="1"/>
        <v>bpop.mn.100..900.MN-TD-UP-OFF2-BL3.incr.level70.json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">
      <c r="A72" s="4">
        <v>71</v>
      </c>
      <c r="B72" s="5">
        <v>100</v>
      </c>
      <c r="C72" s="5">
        <v>900</v>
      </c>
      <c r="D72" s="4">
        <v>2</v>
      </c>
      <c r="E72" s="7" t="s">
        <v>11</v>
      </c>
      <c r="F72" s="7" t="s">
        <v>258</v>
      </c>
      <c r="G72" s="4">
        <v>2</v>
      </c>
      <c r="H72" s="3" t="b">
        <v>1</v>
      </c>
      <c r="I72" s="3" t="b">
        <v>1</v>
      </c>
      <c r="J72" s="6" t="s">
        <v>28</v>
      </c>
      <c r="K72" s="4">
        <v>30</v>
      </c>
      <c r="L72" s="3">
        <v>3</v>
      </c>
      <c r="M72" t="str">
        <f t="shared" si="1"/>
        <v>bpop.mn.100..900.MN-TD-UP-OFF2-BL2.incr.level71.json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">
      <c r="A73" s="5">
        <v>72</v>
      </c>
      <c r="B73" s="5">
        <v>100</v>
      </c>
      <c r="C73" s="5">
        <v>900</v>
      </c>
      <c r="D73" s="4">
        <v>2</v>
      </c>
      <c r="E73" s="7" t="s">
        <v>11</v>
      </c>
      <c r="F73" s="7" t="s">
        <v>259</v>
      </c>
      <c r="G73" s="4">
        <v>1</v>
      </c>
      <c r="H73" s="3" t="b">
        <v>1</v>
      </c>
      <c r="I73" s="3" t="b">
        <v>1</v>
      </c>
      <c r="J73" s="6" t="s">
        <v>28</v>
      </c>
      <c r="K73" s="4">
        <v>30</v>
      </c>
      <c r="L73" s="3">
        <v>3</v>
      </c>
      <c r="M73" t="str">
        <f t="shared" si="1"/>
        <v>bpop.mn.100..900.MN-TD-UP-OFF2-BL1.incr.level72.json</v>
      </c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">
      <c r="A74" s="4">
        <v>73</v>
      </c>
      <c r="B74" s="5">
        <v>100</v>
      </c>
      <c r="C74" s="5">
        <v>900</v>
      </c>
      <c r="D74" s="4">
        <v>5</v>
      </c>
      <c r="E74" s="7" t="s">
        <v>11</v>
      </c>
      <c r="F74" s="7" t="s">
        <v>260</v>
      </c>
      <c r="G74" s="4">
        <v>4</v>
      </c>
      <c r="H74" s="3" t="b">
        <v>1</v>
      </c>
      <c r="I74" s="3" t="b">
        <v>1</v>
      </c>
      <c r="J74" s="6" t="s">
        <v>28</v>
      </c>
      <c r="K74" s="4">
        <v>30</v>
      </c>
      <c r="L74" s="3">
        <v>3</v>
      </c>
      <c r="M74" t="str">
        <f t="shared" si="1"/>
        <v>bpop.mn.100..900.MN-TD-UP-OFF5-BL4.incr.level73.json</v>
      </c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">
      <c r="A75" s="5">
        <v>74</v>
      </c>
      <c r="B75" s="5">
        <v>100</v>
      </c>
      <c r="C75" s="5">
        <v>900</v>
      </c>
      <c r="D75" s="4">
        <v>5</v>
      </c>
      <c r="E75" s="7" t="s">
        <v>11</v>
      </c>
      <c r="F75" s="7" t="s">
        <v>261</v>
      </c>
      <c r="G75" s="4">
        <v>3</v>
      </c>
      <c r="H75" s="3" t="b">
        <v>1</v>
      </c>
      <c r="I75" s="3" t="b">
        <v>1</v>
      </c>
      <c r="J75" s="6" t="s">
        <v>28</v>
      </c>
      <c r="K75" s="4">
        <v>30</v>
      </c>
      <c r="L75" s="3">
        <v>3</v>
      </c>
      <c r="M75" t="str">
        <f t="shared" si="1"/>
        <v>bpop.mn.100..900.MN-TD-UP-OFF5-BL3.incr.level74.json</v>
      </c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">
      <c r="A76" s="4">
        <v>75</v>
      </c>
      <c r="B76" s="5">
        <v>100</v>
      </c>
      <c r="C76" s="5">
        <v>900</v>
      </c>
      <c r="D76" s="4">
        <v>5</v>
      </c>
      <c r="E76" s="7" t="s">
        <v>11</v>
      </c>
      <c r="F76" s="7" t="s">
        <v>262</v>
      </c>
      <c r="G76" s="4">
        <v>2</v>
      </c>
      <c r="H76" s="3" t="b">
        <v>1</v>
      </c>
      <c r="I76" s="3" t="b">
        <v>1</v>
      </c>
      <c r="J76" s="6" t="s">
        <v>28</v>
      </c>
      <c r="K76" s="4">
        <v>30</v>
      </c>
      <c r="L76" s="3">
        <v>3</v>
      </c>
      <c r="M76" t="str">
        <f t="shared" si="1"/>
        <v>bpop.mn.100..900.MN-TD-UP-OFF5-BL2.incr.level75.json</v>
      </c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">
      <c r="A77" s="5">
        <v>76</v>
      </c>
      <c r="B77" s="5">
        <v>100</v>
      </c>
      <c r="C77" s="5">
        <v>900</v>
      </c>
      <c r="D77" s="4">
        <v>5</v>
      </c>
      <c r="E77" s="7" t="s">
        <v>11</v>
      </c>
      <c r="F77" s="7" t="s">
        <v>263</v>
      </c>
      <c r="G77" s="4">
        <v>1</v>
      </c>
      <c r="H77" s="3" t="b">
        <v>1</v>
      </c>
      <c r="I77" s="3" t="b">
        <v>1</v>
      </c>
      <c r="J77" s="6" t="s">
        <v>28</v>
      </c>
      <c r="K77" s="4">
        <v>30</v>
      </c>
      <c r="L77" s="3">
        <v>3</v>
      </c>
      <c r="M77" t="str">
        <f t="shared" si="1"/>
        <v>bpop.mn.100..900.MN-TD-UP-OFF5-BL1.incr.level76.json</v>
      </c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">
      <c r="A78" s="4">
        <v>77</v>
      </c>
      <c r="B78" s="5">
        <v>100</v>
      </c>
      <c r="C78" s="5">
        <v>900</v>
      </c>
      <c r="D78" s="4">
        <v>10</v>
      </c>
      <c r="E78" s="7" t="s">
        <v>11</v>
      </c>
      <c r="F78" s="7" t="s">
        <v>264</v>
      </c>
      <c r="G78" s="4">
        <v>4</v>
      </c>
      <c r="H78" s="3" t="b">
        <v>1</v>
      </c>
      <c r="I78" s="3" t="b">
        <v>1</v>
      </c>
      <c r="J78" s="6" t="s">
        <v>28</v>
      </c>
      <c r="K78" s="4">
        <v>30</v>
      </c>
      <c r="L78" s="3">
        <v>3</v>
      </c>
      <c r="M78" t="str">
        <f t="shared" si="1"/>
        <v>bpop.mn.100..900.MN-TD-UP-OFF10-BL4.incr.level77.json</v>
      </c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">
      <c r="A79" s="5">
        <v>78</v>
      </c>
      <c r="B79" s="5">
        <v>100</v>
      </c>
      <c r="C79" s="5">
        <v>900</v>
      </c>
      <c r="D79" s="4">
        <v>10</v>
      </c>
      <c r="E79" s="7" t="s">
        <v>11</v>
      </c>
      <c r="F79" s="7" t="s">
        <v>265</v>
      </c>
      <c r="G79" s="4">
        <v>3</v>
      </c>
      <c r="H79" s="3" t="b">
        <v>1</v>
      </c>
      <c r="I79" s="3" t="b">
        <v>1</v>
      </c>
      <c r="J79" s="6" t="s">
        <v>28</v>
      </c>
      <c r="K79" s="4">
        <v>30</v>
      </c>
      <c r="L79" s="3">
        <v>3</v>
      </c>
      <c r="M79" t="str">
        <f t="shared" si="1"/>
        <v>bpop.mn.100..900.MN-TD-UP-OFF10-BL3.incr.level78.json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">
      <c r="A80" s="4">
        <v>79</v>
      </c>
      <c r="B80" s="5">
        <v>100</v>
      </c>
      <c r="C80" s="5">
        <v>900</v>
      </c>
      <c r="D80" s="4">
        <v>10</v>
      </c>
      <c r="E80" s="7" t="s">
        <v>11</v>
      </c>
      <c r="F80" s="7" t="s">
        <v>266</v>
      </c>
      <c r="G80" s="4">
        <v>2</v>
      </c>
      <c r="H80" s="3" t="b">
        <v>1</v>
      </c>
      <c r="I80" s="3" t="b">
        <v>1</v>
      </c>
      <c r="J80" s="6" t="s">
        <v>28</v>
      </c>
      <c r="K80" s="4">
        <v>30</v>
      </c>
      <c r="L80" s="3">
        <v>3</v>
      </c>
      <c r="M80" t="str">
        <f t="shared" si="1"/>
        <v>bpop.mn.100..900.MN-TD-UP-OFF10-BL2.incr.level79.json</v>
      </c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">
      <c r="A81" s="5">
        <v>80</v>
      </c>
      <c r="B81" s="5">
        <v>100</v>
      </c>
      <c r="C81" s="5">
        <v>900</v>
      </c>
      <c r="D81" s="4">
        <v>10</v>
      </c>
      <c r="E81" s="7" t="s">
        <v>11</v>
      </c>
      <c r="F81" s="7" t="s">
        <v>267</v>
      </c>
      <c r="G81" s="4">
        <v>1</v>
      </c>
      <c r="H81" s="3" t="b">
        <v>1</v>
      </c>
      <c r="I81" s="3" t="b">
        <v>1</v>
      </c>
      <c r="J81" s="6" t="s">
        <v>28</v>
      </c>
      <c r="K81" s="4">
        <v>30</v>
      </c>
      <c r="L81" s="3">
        <v>3</v>
      </c>
      <c r="M81" t="str">
        <f t="shared" si="1"/>
        <v>bpop.mn.100..900.MN-TD-UP-OFF10-BL1.incr.level80.json</v>
      </c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">
      <c r="A82" s="4">
        <v>81</v>
      </c>
      <c r="B82" s="5">
        <v>400</v>
      </c>
      <c r="C82" s="5">
        <v>900</v>
      </c>
      <c r="D82" s="4">
        <v>1</v>
      </c>
      <c r="E82" s="7" t="s">
        <v>11</v>
      </c>
      <c r="F82" s="7" t="s">
        <v>252</v>
      </c>
      <c r="G82" s="4">
        <v>4</v>
      </c>
      <c r="H82" s="3" t="b">
        <v>1</v>
      </c>
      <c r="I82" s="3" t="b">
        <v>1</v>
      </c>
      <c r="J82" s="6" t="s">
        <v>38</v>
      </c>
      <c r="K82" s="4">
        <v>30</v>
      </c>
      <c r="L82" s="3">
        <v>3</v>
      </c>
      <c r="M82" t="str">
        <f t="shared" si="1"/>
        <v>bpop.mn.400..900.MN-TD-UP-OFF1-BL4.decr.level81.json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">
      <c r="A83" s="5">
        <v>82</v>
      </c>
      <c r="B83" s="5">
        <v>400</v>
      </c>
      <c r="C83" s="5">
        <v>900</v>
      </c>
      <c r="D83" s="4">
        <v>1</v>
      </c>
      <c r="E83" s="7" t="s">
        <v>11</v>
      </c>
      <c r="F83" s="7" t="s">
        <v>253</v>
      </c>
      <c r="G83" s="4">
        <v>3</v>
      </c>
      <c r="H83" s="3" t="b">
        <v>1</v>
      </c>
      <c r="I83" s="3" t="b">
        <v>1</v>
      </c>
      <c r="J83" s="6" t="s">
        <v>38</v>
      </c>
      <c r="K83" s="4">
        <v>30</v>
      </c>
      <c r="L83" s="3">
        <v>3</v>
      </c>
      <c r="M83" t="str">
        <f t="shared" si="1"/>
        <v>bpop.mn.400..900.MN-TD-UP-OFF1-BL3.decr.level82.json</v>
      </c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">
      <c r="A84" s="4">
        <v>83</v>
      </c>
      <c r="B84" s="5">
        <v>400</v>
      </c>
      <c r="C84" s="5">
        <v>900</v>
      </c>
      <c r="D84" s="4">
        <v>1</v>
      </c>
      <c r="E84" s="7" t="s">
        <v>11</v>
      </c>
      <c r="F84" s="7" t="s">
        <v>254</v>
      </c>
      <c r="G84" s="4">
        <v>2</v>
      </c>
      <c r="H84" s="3" t="b">
        <v>1</v>
      </c>
      <c r="I84" s="3" t="b">
        <v>1</v>
      </c>
      <c r="J84" s="6" t="s">
        <v>38</v>
      </c>
      <c r="K84" s="4">
        <v>30</v>
      </c>
      <c r="L84" s="3">
        <v>3</v>
      </c>
      <c r="M84" t="str">
        <f t="shared" si="1"/>
        <v>bpop.mn.400..900.MN-TD-UP-OFF1-BL2.decr.level83.json</v>
      </c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">
      <c r="A85" s="5">
        <v>84</v>
      </c>
      <c r="B85" s="5">
        <v>400</v>
      </c>
      <c r="C85" s="5">
        <v>900</v>
      </c>
      <c r="D85" s="4">
        <v>1</v>
      </c>
      <c r="E85" s="7" t="s">
        <v>11</v>
      </c>
      <c r="F85" s="7" t="s">
        <v>255</v>
      </c>
      <c r="G85" s="4">
        <v>1</v>
      </c>
      <c r="H85" s="3" t="b">
        <v>1</v>
      </c>
      <c r="I85" s="3" t="b">
        <v>1</v>
      </c>
      <c r="J85" s="6" t="s">
        <v>38</v>
      </c>
      <c r="K85" s="4">
        <v>30</v>
      </c>
      <c r="L85" s="3">
        <v>3</v>
      </c>
      <c r="M85" t="str">
        <f t="shared" si="1"/>
        <v>bpop.mn.400..900.MN-TD-UP-OFF1-BL1.decr.level84.json</v>
      </c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">
      <c r="A86" s="4">
        <v>85</v>
      </c>
      <c r="B86" s="5">
        <v>400</v>
      </c>
      <c r="C86" s="5">
        <v>900</v>
      </c>
      <c r="D86" s="4">
        <v>2</v>
      </c>
      <c r="E86" s="7" t="s">
        <v>11</v>
      </c>
      <c r="F86" s="7" t="s">
        <v>256</v>
      </c>
      <c r="G86" s="4">
        <v>4</v>
      </c>
      <c r="H86" s="3" t="b">
        <v>1</v>
      </c>
      <c r="I86" s="3" t="b">
        <v>1</v>
      </c>
      <c r="J86" s="6" t="s">
        <v>38</v>
      </c>
      <c r="K86" s="4">
        <v>30</v>
      </c>
      <c r="L86" s="3">
        <v>3</v>
      </c>
      <c r="M86" t="str">
        <f t="shared" si="1"/>
        <v>bpop.mn.400..900.MN-TD-UP-OFF2-BL4.decr.level85.json</v>
      </c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">
      <c r="A87" s="5">
        <v>86</v>
      </c>
      <c r="B87" s="5">
        <v>400</v>
      </c>
      <c r="C87" s="5">
        <v>900</v>
      </c>
      <c r="D87" s="4">
        <v>2</v>
      </c>
      <c r="E87" s="7" t="s">
        <v>11</v>
      </c>
      <c r="F87" s="7" t="s">
        <v>257</v>
      </c>
      <c r="G87" s="4">
        <v>3</v>
      </c>
      <c r="H87" s="3" t="b">
        <v>1</v>
      </c>
      <c r="I87" s="3" t="b">
        <v>1</v>
      </c>
      <c r="J87" s="6" t="s">
        <v>38</v>
      </c>
      <c r="K87" s="4">
        <v>30</v>
      </c>
      <c r="L87" s="3">
        <v>3</v>
      </c>
      <c r="M87" t="str">
        <f t="shared" si="1"/>
        <v>bpop.mn.400..900.MN-TD-UP-OFF2-BL3.decr.level86.json</v>
      </c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">
      <c r="A88" s="4">
        <v>87</v>
      </c>
      <c r="B88" s="5">
        <v>400</v>
      </c>
      <c r="C88" s="5">
        <v>900</v>
      </c>
      <c r="D88" s="4">
        <v>2</v>
      </c>
      <c r="E88" s="7" t="s">
        <v>11</v>
      </c>
      <c r="F88" s="7" t="s">
        <v>258</v>
      </c>
      <c r="G88" s="4">
        <v>2</v>
      </c>
      <c r="H88" s="3" t="b">
        <v>1</v>
      </c>
      <c r="I88" s="3" t="b">
        <v>1</v>
      </c>
      <c r="J88" s="6" t="s">
        <v>38</v>
      </c>
      <c r="K88" s="4">
        <v>30</v>
      </c>
      <c r="L88" s="3">
        <v>3</v>
      </c>
      <c r="M88" t="str">
        <f t="shared" si="1"/>
        <v>bpop.mn.400..900.MN-TD-UP-OFF2-BL2.decr.level87.json</v>
      </c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">
      <c r="A89" s="5">
        <v>88</v>
      </c>
      <c r="B89" s="5">
        <v>400</v>
      </c>
      <c r="C89" s="5">
        <v>900</v>
      </c>
      <c r="D89" s="4">
        <v>2</v>
      </c>
      <c r="E89" s="7" t="s">
        <v>11</v>
      </c>
      <c r="F89" s="7" t="s">
        <v>259</v>
      </c>
      <c r="G89" s="4">
        <v>1</v>
      </c>
      <c r="H89" s="3" t="b">
        <v>1</v>
      </c>
      <c r="I89" s="3" t="b">
        <v>1</v>
      </c>
      <c r="J89" s="6" t="s">
        <v>38</v>
      </c>
      <c r="K89" s="4">
        <v>30</v>
      </c>
      <c r="L89" s="3">
        <v>3</v>
      </c>
      <c r="M89" t="str">
        <f t="shared" si="1"/>
        <v>bpop.mn.400..900.MN-TD-UP-OFF2-BL1.decr.level88.json</v>
      </c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">
      <c r="A90" s="4">
        <v>89</v>
      </c>
      <c r="B90" s="5">
        <v>400</v>
      </c>
      <c r="C90" s="5">
        <v>900</v>
      </c>
      <c r="D90" s="4">
        <v>5</v>
      </c>
      <c r="E90" s="7" t="s">
        <v>11</v>
      </c>
      <c r="F90" s="7" t="s">
        <v>260</v>
      </c>
      <c r="G90" s="4">
        <v>4</v>
      </c>
      <c r="H90" s="3" t="b">
        <v>1</v>
      </c>
      <c r="I90" s="3" t="b">
        <v>1</v>
      </c>
      <c r="J90" s="6" t="s">
        <v>38</v>
      </c>
      <c r="K90" s="4">
        <v>30</v>
      </c>
      <c r="L90" s="3">
        <v>3</v>
      </c>
      <c r="M90" t="str">
        <f t="shared" si="1"/>
        <v>bpop.mn.400..900.MN-TD-UP-OFF5-BL4.decr.level89.json</v>
      </c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">
      <c r="A91" s="5">
        <v>90</v>
      </c>
      <c r="B91" s="5">
        <v>400</v>
      </c>
      <c r="C91" s="5">
        <v>900</v>
      </c>
      <c r="D91" s="4">
        <v>5</v>
      </c>
      <c r="E91" s="7" t="s">
        <v>11</v>
      </c>
      <c r="F91" s="7" t="s">
        <v>261</v>
      </c>
      <c r="G91" s="4">
        <v>3</v>
      </c>
      <c r="H91" s="3" t="b">
        <v>1</v>
      </c>
      <c r="I91" s="3" t="b">
        <v>1</v>
      </c>
      <c r="J91" s="6" t="s">
        <v>38</v>
      </c>
      <c r="K91" s="4">
        <v>30</v>
      </c>
      <c r="L91" s="3">
        <v>3</v>
      </c>
      <c r="M91" t="str">
        <f t="shared" si="1"/>
        <v>bpop.mn.400..900.MN-TD-UP-OFF5-BL3.decr.level90.json</v>
      </c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">
      <c r="A92" s="4">
        <v>91</v>
      </c>
      <c r="B92" s="5">
        <v>400</v>
      </c>
      <c r="C92" s="5">
        <v>900</v>
      </c>
      <c r="D92" s="4">
        <v>5</v>
      </c>
      <c r="E92" s="7" t="s">
        <v>11</v>
      </c>
      <c r="F92" s="7" t="s">
        <v>262</v>
      </c>
      <c r="G92" s="4">
        <v>2</v>
      </c>
      <c r="H92" s="3" t="b">
        <v>1</v>
      </c>
      <c r="I92" s="3" t="b">
        <v>1</v>
      </c>
      <c r="J92" s="6" t="s">
        <v>38</v>
      </c>
      <c r="K92" s="4">
        <v>30</v>
      </c>
      <c r="L92" s="3">
        <v>3</v>
      </c>
      <c r="M92" t="str">
        <f t="shared" si="1"/>
        <v>bpop.mn.400..900.MN-TD-UP-OFF5-BL2.decr.level91.json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">
      <c r="A93" s="5">
        <v>92</v>
      </c>
      <c r="B93" s="5">
        <v>400</v>
      </c>
      <c r="C93" s="5">
        <v>900</v>
      </c>
      <c r="D93" s="4">
        <v>5</v>
      </c>
      <c r="E93" s="7" t="s">
        <v>11</v>
      </c>
      <c r="F93" s="7" t="s">
        <v>263</v>
      </c>
      <c r="G93" s="4">
        <v>1</v>
      </c>
      <c r="H93" s="3" t="b">
        <v>1</v>
      </c>
      <c r="I93" s="3" t="b">
        <v>1</v>
      </c>
      <c r="J93" s="6" t="s">
        <v>38</v>
      </c>
      <c r="K93" s="4">
        <v>30</v>
      </c>
      <c r="L93" s="3">
        <v>3</v>
      </c>
      <c r="M93" t="str">
        <f t="shared" si="1"/>
        <v>bpop.mn.400..900.MN-TD-UP-OFF5-BL1.decr.level92.json</v>
      </c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">
      <c r="A94" s="4">
        <v>93</v>
      </c>
      <c r="B94" s="5">
        <v>400</v>
      </c>
      <c r="C94" s="5">
        <v>900</v>
      </c>
      <c r="D94" s="4">
        <v>10</v>
      </c>
      <c r="E94" s="7" t="s">
        <v>11</v>
      </c>
      <c r="F94" s="7" t="s">
        <v>264</v>
      </c>
      <c r="G94" s="4">
        <v>4</v>
      </c>
      <c r="H94" s="3" t="b">
        <v>1</v>
      </c>
      <c r="I94" s="3" t="b">
        <v>1</v>
      </c>
      <c r="J94" s="6" t="s">
        <v>38</v>
      </c>
      <c r="K94" s="4">
        <v>30</v>
      </c>
      <c r="L94" s="3">
        <v>3</v>
      </c>
      <c r="M94" t="str">
        <f t="shared" si="1"/>
        <v>bpop.mn.400..900.MN-TD-UP-OFF10-BL4.decr.level93.json</v>
      </c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">
      <c r="A95" s="5">
        <v>94</v>
      </c>
      <c r="B95" s="5">
        <v>400</v>
      </c>
      <c r="C95" s="5">
        <v>900</v>
      </c>
      <c r="D95" s="4">
        <v>10</v>
      </c>
      <c r="E95" s="7" t="s">
        <v>11</v>
      </c>
      <c r="F95" s="7" t="s">
        <v>265</v>
      </c>
      <c r="G95" s="4">
        <v>3</v>
      </c>
      <c r="H95" s="3" t="b">
        <v>1</v>
      </c>
      <c r="I95" s="3" t="b">
        <v>1</v>
      </c>
      <c r="J95" s="6" t="s">
        <v>38</v>
      </c>
      <c r="K95" s="4">
        <v>30</v>
      </c>
      <c r="L95" s="3">
        <v>3</v>
      </c>
      <c r="M95" t="str">
        <f t="shared" si="1"/>
        <v>bpop.mn.400..900.MN-TD-UP-OFF10-BL3.decr.level94.json</v>
      </c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">
      <c r="A96" s="4">
        <v>95</v>
      </c>
      <c r="B96" s="5">
        <v>400</v>
      </c>
      <c r="C96" s="5">
        <v>900</v>
      </c>
      <c r="D96" s="4">
        <v>10</v>
      </c>
      <c r="E96" s="7" t="s">
        <v>11</v>
      </c>
      <c r="F96" s="7" t="s">
        <v>266</v>
      </c>
      <c r="G96" s="4">
        <v>2</v>
      </c>
      <c r="H96" s="3" t="b">
        <v>1</v>
      </c>
      <c r="I96" s="3" t="b">
        <v>1</v>
      </c>
      <c r="J96" s="6" t="s">
        <v>38</v>
      </c>
      <c r="K96" s="4">
        <v>30</v>
      </c>
      <c r="L96" s="3">
        <v>3</v>
      </c>
      <c r="M96" t="str">
        <f t="shared" si="1"/>
        <v>bpop.mn.400..900.MN-TD-UP-OFF10-BL2.decr.level95.json</v>
      </c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">
      <c r="A97" s="5">
        <v>96</v>
      </c>
      <c r="B97" s="5">
        <v>400</v>
      </c>
      <c r="C97" s="5">
        <v>900</v>
      </c>
      <c r="D97" s="4">
        <v>10</v>
      </c>
      <c r="E97" s="7" t="s">
        <v>11</v>
      </c>
      <c r="F97" s="7" t="s">
        <v>267</v>
      </c>
      <c r="G97" s="4">
        <v>1</v>
      </c>
      <c r="H97" s="3" t="b">
        <v>1</v>
      </c>
      <c r="I97" s="3" t="b">
        <v>1</v>
      </c>
      <c r="J97" s="6" t="s">
        <v>38</v>
      </c>
      <c r="K97" s="4">
        <v>30</v>
      </c>
      <c r="L97" s="3">
        <v>3</v>
      </c>
      <c r="M97" t="str">
        <f t="shared" si="1"/>
        <v>bpop.mn.400..900.MN-TD-UP-OFF10-BL1.decr.level96.json</v>
      </c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workbookViewId="0"/>
  </sheetViews>
  <sheetFormatPr baseColWidth="10" defaultColWidth="14.5" defaultRowHeight="15" customHeight="1"/>
  <cols>
    <col min="6" max="6" width="25.1640625" customWidth="1"/>
  </cols>
  <sheetData>
    <row r="1" spans="1:12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268</v>
      </c>
      <c r="H1" s="3" t="s">
        <v>269</v>
      </c>
      <c r="I1" s="3" t="s">
        <v>26</v>
      </c>
      <c r="J1" s="3" t="s">
        <v>190</v>
      </c>
      <c r="K1" s="3" t="s">
        <v>191</v>
      </c>
      <c r="L1" s="3" t="s">
        <v>10</v>
      </c>
    </row>
    <row r="2" spans="1:12" ht="15" customHeight="1">
      <c r="A2" s="3">
        <v>1</v>
      </c>
      <c r="B2" s="3">
        <v>0</v>
      </c>
      <c r="C2" s="3">
        <v>9</v>
      </c>
      <c r="D2" s="3">
        <v>1</v>
      </c>
      <c r="E2" s="3" t="s">
        <v>11</v>
      </c>
      <c r="F2" s="3" t="s">
        <v>270</v>
      </c>
      <c r="G2" s="3">
        <v>2</v>
      </c>
      <c r="H2" s="3" t="s">
        <v>271</v>
      </c>
      <c r="I2" s="3">
        <v>10</v>
      </c>
      <c r="J2" s="3" t="b">
        <v>1</v>
      </c>
      <c r="K2" s="3" t="b">
        <v>0</v>
      </c>
      <c r="L2" t="str">
        <f t="shared" ref="L2:L37" si="0">CONCATENATE("bpop.gl.",B2,"..",C2,".",F2,".bub",G2,".level",A2,".json")</f>
        <v>bpop.gl.0..9.GL_SD_OFF1_M.bub2.level1.json</v>
      </c>
    </row>
    <row r="3" spans="1:12" ht="15" customHeight="1">
      <c r="A3" s="3">
        <v>2</v>
      </c>
      <c r="B3" s="3">
        <v>0</v>
      </c>
      <c r="C3" s="3">
        <v>9</v>
      </c>
      <c r="D3" s="3">
        <v>1</v>
      </c>
      <c r="E3" s="3" t="s">
        <v>11</v>
      </c>
      <c r="F3" s="3" t="s">
        <v>272</v>
      </c>
      <c r="G3" s="3">
        <v>2</v>
      </c>
      <c r="H3" s="3" t="s">
        <v>273</v>
      </c>
      <c r="I3" s="3">
        <v>10</v>
      </c>
      <c r="J3" s="3" t="b">
        <v>1</v>
      </c>
      <c r="K3" s="3" t="b">
        <v>0</v>
      </c>
      <c r="L3" t="str">
        <f t="shared" si="0"/>
        <v>bpop.gl.0..9.GL_SD_OFF1_L.bub2.level2.json</v>
      </c>
    </row>
    <row r="4" spans="1:12" ht="15" customHeight="1">
      <c r="A4" s="3">
        <v>3</v>
      </c>
      <c r="B4" s="3">
        <v>0</v>
      </c>
      <c r="C4" s="3">
        <v>9</v>
      </c>
      <c r="D4" s="3" t="s">
        <v>194</v>
      </c>
      <c r="E4" s="3" t="s">
        <v>11</v>
      </c>
      <c r="F4" s="3" t="s">
        <v>274</v>
      </c>
      <c r="G4" s="3">
        <v>2</v>
      </c>
      <c r="H4" s="3" t="s">
        <v>271</v>
      </c>
      <c r="I4" s="3">
        <v>10</v>
      </c>
      <c r="J4" s="3" t="b">
        <v>1</v>
      </c>
      <c r="K4" s="3" t="b">
        <v>0</v>
      </c>
      <c r="L4" t="str">
        <f t="shared" si="0"/>
        <v>bpop.gl.0..9.GL_SD_OFFW1_M.bub2.level3.json</v>
      </c>
    </row>
    <row r="5" spans="1:12" ht="15" customHeight="1">
      <c r="A5" s="3">
        <v>4</v>
      </c>
      <c r="B5" s="3">
        <v>0</v>
      </c>
      <c r="C5" s="3">
        <v>9</v>
      </c>
      <c r="D5" s="3" t="s">
        <v>194</v>
      </c>
      <c r="E5" s="3" t="s">
        <v>11</v>
      </c>
      <c r="F5" s="3" t="s">
        <v>275</v>
      </c>
      <c r="G5" s="3">
        <v>2</v>
      </c>
      <c r="H5" s="3" t="s">
        <v>273</v>
      </c>
      <c r="I5" s="3">
        <v>10</v>
      </c>
      <c r="J5" s="3" t="b">
        <v>1</v>
      </c>
      <c r="K5" s="3" t="b">
        <v>0</v>
      </c>
      <c r="L5" t="str">
        <f t="shared" si="0"/>
        <v>bpop.gl.0..9.GL_SD_OFFW1_L.bub2.level4.json</v>
      </c>
    </row>
    <row r="6" spans="1:12" ht="15" customHeight="1">
      <c r="A6" s="3">
        <v>5</v>
      </c>
      <c r="B6" s="3">
        <v>0</v>
      </c>
      <c r="C6" s="3">
        <v>9</v>
      </c>
      <c r="D6" s="3">
        <v>1</v>
      </c>
      <c r="E6" s="3" t="s">
        <v>11</v>
      </c>
      <c r="F6" s="3" t="s">
        <v>270</v>
      </c>
      <c r="G6" s="3">
        <v>3</v>
      </c>
      <c r="H6" s="3" t="s">
        <v>271</v>
      </c>
      <c r="I6" s="3">
        <v>10</v>
      </c>
      <c r="J6" s="3" t="b">
        <v>1</v>
      </c>
      <c r="K6" s="3" t="b">
        <v>0</v>
      </c>
      <c r="L6" t="str">
        <f t="shared" si="0"/>
        <v>bpop.gl.0..9.GL_SD_OFF1_M.bub3.level5.json</v>
      </c>
    </row>
    <row r="7" spans="1:12" ht="15" customHeight="1">
      <c r="A7" s="3">
        <v>6</v>
      </c>
      <c r="B7" s="3">
        <v>0</v>
      </c>
      <c r="C7" s="3">
        <v>9</v>
      </c>
      <c r="D7" s="3">
        <v>1</v>
      </c>
      <c r="E7" s="3" t="s">
        <v>11</v>
      </c>
      <c r="F7" s="3" t="s">
        <v>272</v>
      </c>
      <c r="G7" s="3">
        <v>3</v>
      </c>
      <c r="H7" s="3" t="s">
        <v>273</v>
      </c>
      <c r="I7" s="3">
        <v>10</v>
      </c>
      <c r="J7" s="3" t="b">
        <v>1</v>
      </c>
      <c r="K7" s="3" t="b">
        <v>0</v>
      </c>
      <c r="L7" t="str">
        <f t="shared" si="0"/>
        <v>bpop.gl.0..9.GL_SD_OFF1_L.bub3.level6.json</v>
      </c>
    </row>
    <row r="8" spans="1:12" ht="15" customHeight="1">
      <c r="A8" s="3">
        <v>7</v>
      </c>
      <c r="B8" s="3">
        <v>0</v>
      </c>
      <c r="C8" s="3">
        <v>9</v>
      </c>
      <c r="D8" s="3" t="s">
        <v>194</v>
      </c>
      <c r="E8" s="3" t="s">
        <v>11</v>
      </c>
      <c r="F8" s="3" t="s">
        <v>274</v>
      </c>
      <c r="G8" s="3">
        <v>3</v>
      </c>
      <c r="H8" s="3" t="s">
        <v>271</v>
      </c>
      <c r="I8" s="3">
        <v>10</v>
      </c>
      <c r="J8" s="3" t="b">
        <v>1</v>
      </c>
      <c r="K8" s="3" t="b">
        <v>0</v>
      </c>
      <c r="L8" t="str">
        <f t="shared" si="0"/>
        <v>bpop.gl.0..9.GL_SD_OFFW1_M.bub3.level7.json</v>
      </c>
    </row>
    <row r="9" spans="1:12" ht="15" customHeight="1">
      <c r="A9" s="3">
        <v>8</v>
      </c>
      <c r="B9" s="3">
        <v>0</v>
      </c>
      <c r="C9" s="3">
        <v>9</v>
      </c>
      <c r="D9" s="3" t="s">
        <v>194</v>
      </c>
      <c r="E9" s="3" t="s">
        <v>11</v>
      </c>
      <c r="F9" s="3" t="s">
        <v>275</v>
      </c>
      <c r="G9" s="3">
        <v>3</v>
      </c>
      <c r="H9" s="3" t="s">
        <v>273</v>
      </c>
      <c r="I9" s="3">
        <v>10</v>
      </c>
      <c r="J9" s="3" t="b">
        <v>1</v>
      </c>
      <c r="K9" s="3" t="b">
        <v>0</v>
      </c>
      <c r="L9" t="str">
        <f t="shared" si="0"/>
        <v>bpop.gl.0..9.GL_SD_OFFW1_L.bub3.level8.json</v>
      </c>
    </row>
    <row r="10" spans="1:12" ht="15" customHeight="1">
      <c r="A10" s="3">
        <v>9</v>
      </c>
      <c r="B10" s="3">
        <v>0</v>
      </c>
      <c r="C10" s="3">
        <v>9</v>
      </c>
      <c r="D10" s="3">
        <v>1</v>
      </c>
      <c r="E10" s="3" t="s">
        <v>11</v>
      </c>
      <c r="F10" s="3" t="s">
        <v>270</v>
      </c>
      <c r="G10" s="3">
        <v>5</v>
      </c>
      <c r="H10" s="3" t="s">
        <v>271</v>
      </c>
      <c r="I10" s="3">
        <v>10</v>
      </c>
      <c r="J10" s="3" t="b">
        <v>1</v>
      </c>
      <c r="K10" s="3" t="b">
        <v>0</v>
      </c>
      <c r="L10" t="str">
        <f t="shared" si="0"/>
        <v>bpop.gl.0..9.GL_SD_OFF1_M.bub5.level9.json</v>
      </c>
    </row>
    <row r="11" spans="1:12" ht="15" customHeight="1">
      <c r="A11" s="3">
        <v>10</v>
      </c>
      <c r="B11" s="3">
        <v>0</v>
      </c>
      <c r="C11" s="3">
        <v>9</v>
      </c>
      <c r="D11" s="3">
        <v>1</v>
      </c>
      <c r="E11" s="3" t="s">
        <v>11</v>
      </c>
      <c r="F11" s="3" t="s">
        <v>272</v>
      </c>
      <c r="G11" s="3">
        <v>5</v>
      </c>
      <c r="H11" s="3" t="s">
        <v>273</v>
      </c>
      <c r="I11" s="3">
        <v>10</v>
      </c>
      <c r="J11" s="3" t="b">
        <v>1</v>
      </c>
      <c r="K11" s="3" t="b">
        <v>0</v>
      </c>
      <c r="L11" t="str">
        <f t="shared" si="0"/>
        <v>bpop.gl.0..9.GL_SD_OFF1_L.bub5.level10.json</v>
      </c>
    </row>
    <row r="12" spans="1:12" ht="15" customHeight="1">
      <c r="A12" s="3">
        <v>11</v>
      </c>
      <c r="B12" s="3">
        <v>0</v>
      </c>
      <c r="C12" s="3">
        <v>9</v>
      </c>
      <c r="D12" s="3" t="s">
        <v>194</v>
      </c>
      <c r="E12" s="3" t="s">
        <v>11</v>
      </c>
      <c r="F12" s="3" t="s">
        <v>274</v>
      </c>
      <c r="G12" s="3">
        <v>5</v>
      </c>
      <c r="H12" s="3" t="s">
        <v>271</v>
      </c>
      <c r="I12" s="3">
        <v>10</v>
      </c>
      <c r="J12" s="3" t="b">
        <v>1</v>
      </c>
      <c r="K12" s="3" t="b">
        <v>0</v>
      </c>
      <c r="L12" t="str">
        <f t="shared" si="0"/>
        <v>bpop.gl.0..9.GL_SD_OFFW1_M.bub5.level11.json</v>
      </c>
    </row>
    <row r="13" spans="1:12" ht="15" customHeight="1">
      <c r="A13" s="3">
        <v>12</v>
      </c>
      <c r="B13" s="3">
        <v>0</v>
      </c>
      <c r="C13" s="3">
        <v>9</v>
      </c>
      <c r="D13" s="3" t="s">
        <v>194</v>
      </c>
      <c r="E13" s="3" t="s">
        <v>11</v>
      </c>
      <c r="F13" s="3" t="s">
        <v>275</v>
      </c>
      <c r="G13" s="3">
        <v>5</v>
      </c>
      <c r="H13" s="3" t="s">
        <v>273</v>
      </c>
      <c r="I13" s="3">
        <v>10</v>
      </c>
      <c r="J13" s="3" t="b">
        <v>1</v>
      </c>
      <c r="K13" s="3" t="b">
        <v>0</v>
      </c>
      <c r="L13" t="str">
        <f t="shared" si="0"/>
        <v>bpop.gl.0..9.GL_SD_OFFW1_L.bub5.level12.json</v>
      </c>
    </row>
    <row r="14" spans="1:12" ht="15" customHeight="1">
      <c r="A14" s="3">
        <v>13</v>
      </c>
      <c r="B14" s="3">
        <v>10</v>
      </c>
      <c r="C14" s="3">
        <v>99</v>
      </c>
      <c r="D14" s="3">
        <v>10</v>
      </c>
      <c r="E14" s="3" t="s">
        <v>11</v>
      </c>
      <c r="F14" s="3" t="s">
        <v>276</v>
      </c>
      <c r="G14" s="3">
        <v>2</v>
      </c>
      <c r="H14" s="3" t="s">
        <v>271</v>
      </c>
      <c r="I14" s="3">
        <v>10</v>
      </c>
      <c r="J14" s="3" t="b">
        <v>1</v>
      </c>
      <c r="K14" s="3" t="b">
        <v>0</v>
      </c>
      <c r="L14" t="str">
        <f t="shared" si="0"/>
        <v>bpop.gl.10..99.GL_DD_OFF10_M.bub2.level13.json</v>
      </c>
    </row>
    <row r="15" spans="1:12" ht="15" customHeight="1">
      <c r="A15" s="3">
        <v>14</v>
      </c>
      <c r="B15" s="3">
        <v>10</v>
      </c>
      <c r="C15" s="3">
        <v>99</v>
      </c>
      <c r="D15" s="3">
        <v>10</v>
      </c>
      <c r="E15" s="3" t="s">
        <v>11</v>
      </c>
      <c r="F15" s="3" t="s">
        <v>277</v>
      </c>
      <c r="G15" s="3">
        <v>2</v>
      </c>
      <c r="H15" s="3" t="s">
        <v>273</v>
      </c>
      <c r="I15" s="3">
        <v>10</v>
      </c>
      <c r="J15" s="3" t="b">
        <v>1</v>
      </c>
      <c r="K15" s="3" t="b">
        <v>0</v>
      </c>
      <c r="L15" t="str">
        <f t="shared" si="0"/>
        <v>bpop.gl.10..99.GL_DD_OFF10_L.bub2.level14.json</v>
      </c>
    </row>
    <row r="16" spans="1:12" ht="15" customHeight="1">
      <c r="A16" s="3">
        <v>15</v>
      </c>
      <c r="B16" s="3">
        <v>10</v>
      </c>
      <c r="C16" s="3">
        <v>99</v>
      </c>
      <c r="D16" s="3" t="s">
        <v>194</v>
      </c>
      <c r="E16" s="3" t="s">
        <v>11</v>
      </c>
      <c r="F16" s="3" t="s">
        <v>278</v>
      </c>
      <c r="G16" s="3">
        <v>2</v>
      </c>
      <c r="H16" s="3" t="s">
        <v>271</v>
      </c>
      <c r="I16" s="3">
        <v>10</v>
      </c>
      <c r="J16" s="3" t="b">
        <v>1</v>
      </c>
      <c r="K16" s="3" t="b">
        <v>0</v>
      </c>
      <c r="L16" t="str">
        <f t="shared" si="0"/>
        <v>bpop.gl.10..99.GL_DD_OFFW10_M.bub2.level15.json</v>
      </c>
    </row>
    <row r="17" spans="1:12" ht="15" customHeight="1">
      <c r="A17" s="3">
        <v>16</v>
      </c>
      <c r="B17" s="3">
        <v>10</v>
      </c>
      <c r="C17" s="3">
        <v>99</v>
      </c>
      <c r="D17" s="3" t="s">
        <v>194</v>
      </c>
      <c r="E17" s="3" t="s">
        <v>11</v>
      </c>
      <c r="F17" s="3" t="s">
        <v>279</v>
      </c>
      <c r="G17" s="3">
        <v>2</v>
      </c>
      <c r="H17" s="3" t="s">
        <v>273</v>
      </c>
      <c r="I17" s="3">
        <v>10</v>
      </c>
      <c r="J17" s="3" t="b">
        <v>1</v>
      </c>
      <c r="K17" s="3" t="b">
        <v>0</v>
      </c>
      <c r="L17" t="str">
        <f t="shared" si="0"/>
        <v>bpop.gl.10..99.GL_DD_OFFW10_L.bub2.level16.json</v>
      </c>
    </row>
    <row r="18" spans="1:12" ht="15" customHeight="1">
      <c r="A18" s="3">
        <v>17</v>
      </c>
      <c r="B18" s="3">
        <v>10</v>
      </c>
      <c r="C18" s="3">
        <v>99</v>
      </c>
      <c r="D18" s="3">
        <v>10</v>
      </c>
      <c r="E18" s="3" t="s">
        <v>11</v>
      </c>
      <c r="F18" s="3" t="s">
        <v>276</v>
      </c>
      <c r="G18" s="3">
        <v>3</v>
      </c>
      <c r="H18" s="3" t="s">
        <v>271</v>
      </c>
      <c r="I18" s="3">
        <v>10</v>
      </c>
      <c r="J18" s="3" t="b">
        <v>1</v>
      </c>
      <c r="K18" s="3" t="b">
        <v>0</v>
      </c>
      <c r="L18" t="str">
        <f t="shared" si="0"/>
        <v>bpop.gl.10..99.GL_DD_OFF10_M.bub3.level17.json</v>
      </c>
    </row>
    <row r="19" spans="1:12" ht="15" customHeight="1">
      <c r="A19" s="3">
        <v>18</v>
      </c>
      <c r="B19" s="3">
        <v>10</v>
      </c>
      <c r="C19" s="3">
        <v>99</v>
      </c>
      <c r="D19" s="3">
        <v>10</v>
      </c>
      <c r="E19" s="3" t="s">
        <v>11</v>
      </c>
      <c r="F19" s="3" t="s">
        <v>277</v>
      </c>
      <c r="G19" s="3">
        <v>3</v>
      </c>
      <c r="H19" s="3" t="s">
        <v>273</v>
      </c>
      <c r="I19" s="3">
        <v>10</v>
      </c>
      <c r="J19" s="3" t="b">
        <v>1</v>
      </c>
      <c r="K19" s="3" t="b">
        <v>0</v>
      </c>
      <c r="L19" t="str">
        <f t="shared" si="0"/>
        <v>bpop.gl.10..99.GL_DD_OFF10_L.bub3.level18.json</v>
      </c>
    </row>
    <row r="20" spans="1:12" ht="15" customHeight="1">
      <c r="A20" s="3">
        <v>19</v>
      </c>
      <c r="B20" s="3">
        <v>10</v>
      </c>
      <c r="C20" s="3">
        <v>99</v>
      </c>
      <c r="D20" s="3" t="s">
        <v>194</v>
      </c>
      <c r="E20" s="3" t="s">
        <v>11</v>
      </c>
      <c r="F20" s="3" t="s">
        <v>278</v>
      </c>
      <c r="G20" s="3">
        <v>3</v>
      </c>
      <c r="H20" s="3" t="s">
        <v>271</v>
      </c>
      <c r="I20" s="3">
        <v>10</v>
      </c>
      <c r="J20" s="3" t="b">
        <v>1</v>
      </c>
      <c r="K20" s="3" t="b">
        <v>0</v>
      </c>
      <c r="L20" t="str">
        <f t="shared" si="0"/>
        <v>bpop.gl.10..99.GL_DD_OFFW10_M.bub3.level19.json</v>
      </c>
    </row>
    <row r="21" spans="1:12" ht="15" customHeight="1">
      <c r="A21" s="3">
        <v>20</v>
      </c>
      <c r="B21" s="3">
        <v>10</v>
      </c>
      <c r="C21" s="3">
        <v>99</v>
      </c>
      <c r="D21" s="3" t="s">
        <v>194</v>
      </c>
      <c r="E21" s="3" t="s">
        <v>11</v>
      </c>
      <c r="F21" s="3" t="s">
        <v>279</v>
      </c>
      <c r="G21" s="3">
        <v>3</v>
      </c>
      <c r="H21" s="3" t="s">
        <v>273</v>
      </c>
      <c r="I21" s="3">
        <v>10</v>
      </c>
      <c r="J21" s="3" t="b">
        <v>1</v>
      </c>
      <c r="K21" s="3" t="b">
        <v>0</v>
      </c>
      <c r="L21" t="str">
        <f t="shared" si="0"/>
        <v>bpop.gl.10..99.GL_DD_OFFW10_L.bub3.level20.json</v>
      </c>
    </row>
    <row r="22" spans="1:12" ht="15" customHeight="1">
      <c r="A22" s="3">
        <v>21</v>
      </c>
      <c r="B22" s="3">
        <v>10</v>
      </c>
      <c r="C22" s="3">
        <v>99</v>
      </c>
      <c r="D22" s="3">
        <v>10</v>
      </c>
      <c r="E22" s="3" t="s">
        <v>11</v>
      </c>
      <c r="F22" s="3" t="s">
        <v>276</v>
      </c>
      <c r="G22" s="3">
        <v>5</v>
      </c>
      <c r="H22" s="3" t="s">
        <v>271</v>
      </c>
      <c r="I22" s="3">
        <v>10</v>
      </c>
      <c r="J22" s="3" t="b">
        <v>1</v>
      </c>
      <c r="K22" s="3" t="b">
        <v>0</v>
      </c>
      <c r="L22" t="str">
        <f t="shared" si="0"/>
        <v>bpop.gl.10..99.GL_DD_OFF10_M.bub5.level21.json</v>
      </c>
    </row>
    <row r="23" spans="1:12" ht="15" customHeight="1">
      <c r="A23" s="3">
        <v>22</v>
      </c>
      <c r="B23" s="3">
        <v>10</v>
      </c>
      <c r="C23" s="3">
        <v>99</v>
      </c>
      <c r="D23" s="3">
        <v>10</v>
      </c>
      <c r="E23" s="3" t="s">
        <v>11</v>
      </c>
      <c r="F23" s="3" t="s">
        <v>277</v>
      </c>
      <c r="G23" s="3">
        <v>5</v>
      </c>
      <c r="H23" s="3" t="s">
        <v>273</v>
      </c>
      <c r="I23" s="3">
        <v>10</v>
      </c>
      <c r="J23" s="3" t="b">
        <v>1</v>
      </c>
      <c r="K23" s="3" t="b">
        <v>0</v>
      </c>
      <c r="L23" t="str">
        <f t="shared" si="0"/>
        <v>bpop.gl.10..99.GL_DD_OFF10_L.bub5.level22.json</v>
      </c>
    </row>
    <row r="24" spans="1:12" ht="15" customHeight="1">
      <c r="A24" s="3">
        <v>23</v>
      </c>
      <c r="B24" s="3">
        <v>10</v>
      </c>
      <c r="C24" s="3">
        <v>99</v>
      </c>
      <c r="D24" s="3" t="s">
        <v>194</v>
      </c>
      <c r="E24" s="3" t="s">
        <v>11</v>
      </c>
      <c r="F24" s="3" t="s">
        <v>278</v>
      </c>
      <c r="G24" s="3">
        <v>5</v>
      </c>
      <c r="H24" s="3" t="s">
        <v>271</v>
      </c>
      <c r="I24" s="3">
        <v>10</v>
      </c>
      <c r="J24" s="3" t="b">
        <v>1</v>
      </c>
      <c r="K24" s="3" t="b">
        <v>0</v>
      </c>
      <c r="L24" t="str">
        <f t="shared" si="0"/>
        <v>bpop.gl.10..99.GL_DD_OFFW10_M.bub5.level23.json</v>
      </c>
    </row>
    <row r="25" spans="1:12" ht="15" customHeight="1">
      <c r="A25" s="3">
        <v>24</v>
      </c>
      <c r="B25" s="3">
        <v>10</v>
      </c>
      <c r="C25" s="3">
        <v>99</v>
      </c>
      <c r="D25" s="3" t="s">
        <v>194</v>
      </c>
      <c r="E25" s="3" t="s">
        <v>11</v>
      </c>
      <c r="F25" s="3" t="s">
        <v>279</v>
      </c>
      <c r="G25" s="3">
        <v>5</v>
      </c>
      <c r="H25" s="3" t="s">
        <v>273</v>
      </c>
      <c r="I25" s="3">
        <v>10</v>
      </c>
      <c r="J25" s="3" t="b">
        <v>1</v>
      </c>
      <c r="K25" s="3" t="b">
        <v>0</v>
      </c>
      <c r="L25" t="str">
        <f t="shared" si="0"/>
        <v>bpop.gl.10..99.GL_DD_OFFW10_L.bub5.level24.json</v>
      </c>
    </row>
    <row r="26" spans="1:12" ht="15" customHeight="1">
      <c r="A26" s="3">
        <v>25</v>
      </c>
      <c r="B26" s="3">
        <v>100</v>
      </c>
      <c r="C26" s="3">
        <v>900</v>
      </c>
      <c r="D26" s="3">
        <v>100</v>
      </c>
      <c r="E26" s="3" t="s">
        <v>11</v>
      </c>
      <c r="F26" s="3" t="s">
        <v>280</v>
      </c>
      <c r="G26" s="3">
        <v>2</v>
      </c>
      <c r="H26" s="3" t="s">
        <v>271</v>
      </c>
      <c r="I26" s="3">
        <v>10</v>
      </c>
      <c r="J26" s="3" t="b">
        <v>1</v>
      </c>
      <c r="K26" s="3" t="b">
        <v>0</v>
      </c>
      <c r="L26" t="str">
        <f t="shared" si="0"/>
        <v>bpop.gl.100..900.GL_DD_OFF100_M.bub2.level25.json</v>
      </c>
    </row>
    <row r="27" spans="1:12" ht="15" customHeight="1">
      <c r="A27" s="3">
        <v>26</v>
      </c>
      <c r="B27" s="3">
        <v>100</v>
      </c>
      <c r="C27" s="3">
        <v>900</v>
      </c>
      <c r="D27" s="3">
        <v>100</v>
      </c>
      <c r="E27" s="3" t="s">
        <v>11</v>
      </c>
      <c r="F27" s="3" t="s">
        <v>281</v>
      </c>
      <c r="G27" s="3">
        <v>2</v>
      </c>
      <c r="H27" s="3" t="s">
        <v>273</v>
      </c>
      <c r="I27" s="3">
        <v>10</v>
      </c>
      <c r="J27" s="3" t="b">
        <v>1</v>
      </c>
      <c r="K27" s="3" t="b">
        <v>0</v>
      </c>
      <c r="L27" t="str">
        <f t="shared" si="0"/>
        <v>bpop.gl.100..900.GL_DD_OFF100_L.bub2.level26.json</v>
      </c>
    </row>
    <row r="28" spans="1:12" ht="15" customHeight="1">
      <c r="A28" s="3">
        <v>27</v>
      </c>
      <c r="B28" s="3">
        <v>100</v>
      </c>
      <c r="C28" s="3">
        <v>900</v>
      </c>
      <c r="D28" s="3" t="s">
        <v>194</v>
      </c>
      <c r="E28" s="3" t="s">
        <v>11</v>
      </c>
      <c r="F28" s="3" t="s">
        <v>282</v>
      </c>
      <c r="G28" s="3">
        <v>2</v>
      </c>
      <c r="H28" s="3" t="s">
        <v>271</v>
      </c>
      <c r="I28" s="3">
        <v>10</v>
      </c>
      <c r="J28" s="3" t="b">
        <v>1</v>
      </c>
      <c r="K28" s="3" t="b">
        <v>0</v>
      </c>
      <c r="L28" t="str">
        <f t="shared" si="0"/>
        <v>bpop.gl.100..900.GL_DD_OFFW100_M.bub2.level27.json</v>
      </c>
    </row>
    <row r="29" spans="1:12" ht="15" customHeight="1">
      <c r="A29" s="3">
        <v>28</v>
      </c>
      <c r="B29" s="3">
        <v>100</v>
      </c>
      <c r="C29" s="3">
        <v>900</v>
      </c>
      <c r="D29" s="3" t="s">
        <v>194</v>
      </c>
      <c r="E29" s="3" t="s">
        <v>11</v>
      </c>
      <c r="F29" s="3" t="s">
        <v>283</v>
      </c>
      <c r="G29" s="3">
        <v>2</v>
      </c>
      <c r="H29" s="3" t="s">
        <v>273</v>
      </c>
      <c r="I29" s="3">
        <v>10</v>
      </c>
      <c r="J29" s="3" t="b">
        <v>1</v>
      </c>
      <c r="K29" s="3" t="b">
        <v>0</v>
      </c>
      <c r="L29" t="str">
        <f t="shared" si="0"/>
        <v>bpop.gl.100..900.GL_DD_OFFW100_L.bub2.level28.json</v>
      </c>
    </row>
    <row r="30" spans="1:12" ht="15" customHeight="1">
      <c r="A30" s="3">
        <v>29</v>
      </c>
      <c r="B30" s="3">
        <v>100</v>
      </c>
      <c r="C30" s="3">
        <v>900</v>
      </c>
      <c r="D30" s="3">
        <v>100</v>
      </c>
      <c r="E30" s="3" t="s">
        <v>11</v>
      </c>
      <c r="F30" s="3" t="s">
        <v>280</v>
      </c>
      <c r="G30" s="3">
        <v>3</v>
      </c>
      <c r="H30" s="3" t="s">
        <v>271</v>
      </c>
      <c r="I30" s="3">
        <v>10</v>
      </c>
      <c r="J30" s="3" t="b">
        <v>1</v>
      </c>
      <c r="K30" s="3" t="b">
        <v>0</v>
      </c>
      <c r="L30" t="str">
        <f t="shared" si="0"/>
        <v>bpop.gl.100..900.GL_DD_OFF100_M.bub3.level29.json</v>
      </c>
    </row>
    <row r="31" spans="1:12" ht="15" customHeight="1">
      <c r="A31" s="3">
        <v>30</v>
      </c>
      <c r="B31" s="3">
        <v>100</v>
      </c>
      <c r="C31" s="3">
        <v>900</v>
      </c>
      <c r="D31" s="3">
        <v>100</v>
      </c>
      <c r="E31" s="3" t="s">
        <v>11</v>
      </c>
      <c r="F31" s="3" t="s">
        <v>281</v>
      </c>
      <c r="G31" s="3">
        <v>3</v>
      </c>
      <c r="H31" s="3" t="s">
        <v>273</v>
      </c>
      <c r="I31" s="3">
        <v>10</v>
      </c>
      <c r="J31" s="3" t="b">
        <v>1</v>
      </c>
      <c r="K31" s="3" t="b">
        <v>0</v>
      </c>
      <c r="L31" t="str">
        <f t="shared" si="0"/>
        <v>bpop.gl.100..900.GL_DD_OFF100_L.bub3.level30.json</v>
      </c>
    </row>
    <row r="32" spans="1:12" ht="15" customHeight="1">
      <c r="A32" s="3">
        <v>31</v>
      </c>
      <c r="B32" s="3">
        <v>100</v>
      </c>
      <c r="C32" s="3">
        <v>900</v>
      </c>
      <c r="D32" s="3" t="s">
        <v>194</v>
      </c>
      <c r="E32" s="3" t="s">
        <v>11</v>
      </c>
      <c r="F32" s="3" t="s">
        <v>282</v>
      </c>
      <c r="G32" s="3">
        <v>3</v>
      </c>
      <c r="H32" s="3" t="s">
        <v>271</v>
      </c>
      <c r="I32" s="3">
        <v>10</v>
      </c>
      <c r="J32" s="3" t="b">
        <v>1</v>
      </c>
      <c r="K32" s="3" t="b">
        <v>0</v>
      </c>
      <c r="L32" t="str">
        <f t="shared" si="0"/>
        <v>bpop.gl.100..900.GL_DD_OFFW100_M.bub3.level31.json</v>
      </c>
    </row>
    <row r="33" spans="1:12" ht="15" customHeight="1">
      <c r="A33" s="3">
        <v>32</v>
      </c>
      <c r="B33" s="3">
        <v>100</v>
      </c>
      <c r="C33" s="3">
        <v>900</v>
      </c>
      <c r="D33" s="3" t="s">
        <v>194</v>
      </c>
      <c r="E33" s="3" t="s">
        <v>11</v>
      </c>
      <c r="F33" s="3" t="s">
        <v>283</v>
      </c>
      <c r="G33" s="3">
        <v>3</v>
      </c>
      <c r="H33" s="3" t="s">
        <v>273</v>
      </c>
      <c r="I33" s="3">
        <v>10</v>
      </c>
      <c r="J33" s="3" t="b">
        <v>1</v>
      </c>
      <c r="K33" s="3" t="b">
        <v>0</v>
      </c>
      <c r="L33" t="str">
        <f t="shared" si="0"/>
        <v>bpop.gl.100..900.GL_DD_OFFW100_L.bub3.level32.json</v>
      </c>
    </row>
    <row r="34" spans="1:12" ht="15" customHeight="1">
      <c r="A34" s="3">
        <v>33</v>
      </c>
      <c r="B34" s="3">
        <v>100</v>
      </c>
      <c r="C34" s="3">
        <v>900</v>
      </c>
      <c r="D34" s="3">
        <v>100</v>
      </c>
      <c r="E34" s="3" t="s">
        <v>11</v>
      </c>
      <c r="F34" s="3" t="s">
        <v>280</v>
      </c>
      <c r="G34" s="3">
        <v>5</v>
      </c>
      <c r="H34" s="3" t="s">
        <v>271</v>
      </c>
      <c r="I34" s="3">
        <v>10</v>
      </c>
      <c r="J34" s="3" t="b">
        <v>1</v>
      </c>
      <c r="K34" s="3" t="b">
        <v>0</v>
      </c>
      <c r="L34" t="str">
        <f t="shared" si="0"/>
        <v>bpop.gl.100..900.GL_DD_OFF100_M.bub5.level33.json</v>
      </c>
    </row>
    <row r="35" spans="1:12" ht="15" customHeight="1">
      <c r="A35" s="3">
        <v>34</v>
      </c>
      <c r="B35" s="3">
        <v>100</v>
      </c>
      <c r="C35" s="3">
        <v>900</v>
      </c>
      <c r="D35" s="3">
        <v>100</v>
      </c>
      <c r="E35" s="3" t="s">
        <v>11</v>
      </c>
      <c r="F35" s="3" t="s">
        <v>281</v>
      </c>
      <c r="G35" s="3">
        <v>5</v>
      </c>
      <c r="H35" s="3" t="s">
        <v>273</v>
      </c>
      <c r="I35" s="3">
        <v>10</v>
      </c>
      <c r="J35" s="3" t="b">
        <v>1</v>
      </c>
      <c r="K35" s="3" t="b">
        <v>0</v>
      </c>
      <c r="L35" t="str">
        <f t="shared" si="0"/>
        <v>bpop.gl.100..900.GL_DD_OFF100_L.bub5.level34.json</v>
      </c>
    </row>
    <row r="36" spans="1:12" ht="15" customHeight="1">
      <c r="A36" s="3">
        <v>35</v>
      </c>
      <c r="B36" s="3">
        <v>100</v>
      </c>
      <c r="C36" s="3">
        <v>900</v>
      </c>
      <c r="D36" s="3" t="s">
        <v>194</v>
      </c>
      <c r="E36" s="3" t="s">
        <v>11</v>
      </c>
      <c r="F36" s="3" t="s">
        <v>282</v>
      </c>
      <c r="G36" s="3">
        <v>5</v>
      </c>
      <c r="H36" s="3" t="s">
        <v>271</v>
      </c>
      <c r="I36" s="3">
        <v>10</v>
      </c>
      <c r="J36" s="3" t="b">
        <v>1</v>
      </c>
      <c r="K36" s="3" t="b">
        <v>0</v>
      </c>
      <c r="L36" t="str">
        <f t="shared" si="0"/>
        <v>bpop.gl.100..900.GL_DD_OFFW100_M.bub5.level35.json</v>
      </c>
    </row>
    <row r="37" spans="1:12" ht="15" customHeight="1">
      <c r="A37" s="3">
        <v>36</v>
      </c>
      <c r="B37" s="3">
        <v>100</v>
      </c>
      <c r="C37" s="3">
        <v>900</v>
      </c>
      <c r="D37" s="3" t="s">
        <v>194</v>
      </c>
      <c r="E37" s="3" t="s">
        <v>11</v>
      </c>
      <c r="F37" s="3" t="s">
        <v>283</v>
      </c>
      <c r="G37" s="3">
        <v>5</v>
      </c>
      <c r="H37" s="3" t="s">
        <v>273</v>
      </c>
      <c r="I37" s="3">
        <v>10</v>
      </c>
      <c r="J37" s="3" t="b">
        <v>1</v>
      </c>
      <c r="K37" s="3" t="b">
        <v>0</v>
      </c>
      <c r="L37" t="str">
        <f t="shared" si="0"/>
        <v>bpop.gl.100..900.GL_DD_OFFW100_L.bub5.level36.json</v>
      </c>
    </row>
    <row r="38" spans="1:12" ht="15" customHeight="1">
      <c r="J38" s="3"/>
      <c r="K38" s="3"/>
    </row>
    <row r="39" spans="1:12" ht="15" customHeight="1">
      <c r="J39" s="3"/>
      <c r="K39" s="3"/>
    </row>
    <row r="40" spans="1:12" ht="15" customHeight="1">
      <c r="J40" s="3"/>
      <c r="K40" s="3"/>
    </row>
    <row r="41" spans="1:12" ht="15" customHeight="1">
      <c r="J41" s="3"/>
      <c r="K41" s="3"/>
    </row>
    <row r="42" spans="1:12" ht="15" customHeight="1">
      <c r="J42" s="3"/>
      <c r="K42" s="3"/>
    </row>
    <row r="43" spans="1:12" ht="15" customHeight="1">
      <c r="J43" s="3"/>
      <c r="K43" s="3"/>
    </row>
    <row r="44" spans="1:12" ht="15" customHeight="1">
      <c r="J44" s="3"/>
      <c r="K44" s="3"/>
    </row>
    <row r="45" spans="1:12" ht="15" customHeight="1">
      <c r="J45" s="3"/>
      <c r="K45" s="3"/>
    </row>
    <row r="46" spans="1:12" ht="15" customHeight="1">
      <c r="J46" s="3"/>
      <c r="K46" s="3"/>
    </row>
    <row r="47" spans="1:12" ht="15" customHeight="1">
      <c r="J47" s="3"/>
      <c r="K47" s="3"/>
    </row>
    <row r="48" spans="1:12" ht="15" customHeight="1">
      <c r="J48" s="3"/>
      <c r="K48" s="3"/>
    </row>
    <row r="49" spans="10:11" ht="15" customHeight="1">
      <c r="J49" s="3"/>
      <c r="K49" s="3"/>
    </row>
    <row r="50" spans="10:11" ht="15" customHeight="1">
      <c r="J50" s="3"/>
      <c r="K50" s="3"/>
    </row>
    <row r="51" spans="10:11" ht="15" customHeight="1">
      <c r="J51" s="3"/>
      <c r="K51" s="3"/>
    </row>
    <row r="52" spans="10:11" ht="15" customHeight="1">
      <c r="J52" s="3"/>
      <c r="K52" s="3"/>
    </row>
    <row r="53" spans="10:11" ht="13">
      <c r="J53" s="3"/>
      <c r="K53" s="3"/>
    </row>
    <row r="54" spans="10:11" ht="13">
      <c r="J54" s="3"/>
      <c r="K54" s="3"/>
    </row>
    <row r="55" spans="10:11" ht="13">
      <c r="J55" s="3"/>
      <c r="K55" s="3"/>
    </row>
    <row r="56" spans="10:11" ht="13">
      <c r="J56" s="3"/>
      <c r="K56" s="3"/>
    </row>
    <row r="57" spans="10:11" ht="13">
      <c r="J57" s="3"/>
      <c r="K57" s="3"/>
    </row>
    <row r="58" spans="10:11" ht="13">
      <c r="J58" s="3"/>
      <c r="K58" s="3"/>
    </row>
    <row r="59" spans="10:11" ht="13">
      <c r="J59" s="3"/>
      <c r="K59" s="3"/>
    </row>
    <row r="60" spans="10:11" ht="13">
      <c r="J60" s="3"/>
      <c r="K60" s="3"/>
    </row>
    <row r="61" spans="10:11" ht="13">
      <c r="J61" s="3"/>
      <c r="K61" s="3"/>
    </row>
    <row r="62" spans="10:11" ht="13">
      <c r="J62" s="3"/>
      <c r="K62" s="3"/>
    </row>
    <row r="63" spans="10:11" ht="13">
      <c r="J63" s="3"/>
      <c r="K63" s="3"/>
    </row>
    <row r="64" spans="10:11" ht="13">
      <c r="J64" s="3"/>
      <c r="K64" s="3"/>
    </row>
    <row r="65" spans="10:11" ht="13">
      <c r="J65" s="3"/>
      <c r="K65" s="3"/>
    </row>
    <row r="66" spans="10:11" ht="13">
      <c r="J66" s="3"/>
      <c r="K66" s="3"/>
    </row>
    <row r="67" spans="10:11" ht="13">
      <c r="J67" s="3"/>
      <c r="K67" s="3"/>
    </row>
    <row r="68" spans="10:11" ht="13">
      <c r="J68" s="3"/>
      <c r="K68" s="3"/>
    </row>
    <row r="69" spans="10:11" ht="13">
      <c r="J69" s="3"/>
      <c r="K69" s="3"/>
    </row>
    <row r="70" spans="10:11" ht="13">
      <c r="J70" s="3"/>
      <c r="K70" s="3"/>
    </row>
    <row r="71" spans="10:11" ht="13">
      <c r="J71" s="3"/>
      <c r="K71" s="3"/>
    </row>
    <row r="72" spans="10:11" ht="13">
      <c r="J72" s="3"/>
      <c r="K72" s="3"/>
    </row>
    <row r="73" spans="10:11" ht="13">
      <c r="J73" s="3"/>
      <c r="K73" s="3"/>
    </row>
    <row r="74" spans="10:11" ht="13">
      <c r="J74" s="3"/>
      <c r="K74" s="3"/>
    </row>
    <row r="75" spans="10:11" ht="13">
      <c r="J75" s="3"/>
      <c r="K75" s="3"/>
    </row>
    <row r="76" spans="10:11" ht="13">
      <c r="J76" s="3"/>
      <c r="K76" s="3"/>
    </row>
    <row r="77" spans="10:11" ht="13">
      <c r="J77" s="3"/>
      <c r="K77" s="3"/>
    </row>
    <row r="78" spans="10:11" ht="13">
      <c r="J78" s="3"/>
      <c r="K78" s="3"/>
    </row>
    <row r="79" spans="10:11" ht="13">
      <c r="J79" s="3"/>
      <c r="K79" s="3"/>
    </row>
    <row r="80" spans="10:11" ht="13">
      <c r="J80" s="3"/>
      <c r="K80" s="3"/>
    </row>
    <row r="81" spans="10:11" ht="13">
      <c r="J81" s="3"/>
      <c r="K81" s="3"/>
    </row>
    <row r="82" spans="10:11" ht="13">
      <c r="J82" s="3"/>
      <c r="K82" s="3"/>
    </row>
    <row r="83" spans="10:11" ht="13">
      <c r="J83" s="3"/>
      <c r="K83" s="3"/>
    </row>
    <row r="84" spans="10:11" ht="13">
      <c r="J84" s="3"/>
      <c r="K84" s="3"/>
    </row>
    <row r="85" spans="10:11" ht="13">
      <c r="J85" s="3"/>
      <c r="K85" s="3"/>
    </row>
    <row r="86" spans="10:11" ht="13">
      <c r="J86" s="3"/>
      <c r="K86" s="3"/>
    </row>
    <row r="87" spans="10:11" ht="13">
      <c r="J87" s="3"/>
      <c r="K87" s="3"/>
    </row>
    <row r="88" spans="10:11" ht="13">
      <c r="J88" s="3"/>
      <c r="K88" s="3"/>
    </row>
    <row r="89" spans="10:11" ht="13">
      <c r="J89" s="3"/>
      <c r="K89" s="3"/>
    </row>
    <row r="90" spans="10:11" ht="13">
      <c r="J90" s="3"/>
      <c r="K90" s="3"/>
    </row>
    <row r="91" spans="10:11" ht="13">
      <c r="J91" s="3"/>
      <c r="K91" s="3"/>
    </row>
    <row r="92" spans="10:11" ht="13">
      <c r="J92" s="3"/>
      <c r="K92" s="3"/>
    </row>
    <row r="93" spans="10:11" ht="13">
      <c r="J93" s="3"/>
      <c r="K93" s="3"/>
    </row>
    <row r="94" spans="10:11" ht="13">
      <c r="J94" s="3"/>
      <c r="K94" s="3"/>
    </row>
    <row r="95" spans="10:11" ht="13">
      <c r="J95" s="3"/>
      <c r="K95" s="3"/>
    </row>
    <row r="96" spans="10:11" ht="13">
      <c r="J96" s="3"/>
      <c r="K96" s="3"/>
    </row>
    <row r="97" spans="10:11" ht="13">
      <c r="J97" s="3"/>
      <c r="K97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4"/>
  <sheetViews>
    <sheetView workbookViewId="0"/>
  </sheetViews>
  <sheetFormatPr baseColWidth="10" defaultColWidth="14.5" defaultRowHeight="15" customHeight="1"/>
  <cols>
    <col min="2" max="2" width="14.5" customWidth="1"/>
  </cols>
  <sheetData>
    <row r="1" spans="1:28" ht="15" customHeight="1">
      <c r="A1" s="27" t="s">
        <v>0</v>
      </c>
      <c r="B1" s="1" t="s">
        <v>4</v>
      </c>
      <c r="C1" s="27" t="s">
        <v>284</v>
      </c>
      <c r="D1" s="27" t="s">
        <v>285</v>
      </c>
      <c r="E1" s="27" t="s">
        <v>3</v>
      </c>
      <c r="F1" s="27" t="s">
        <v>286</v>
      </c>
      <c r="G1" s="27" t="s">
        <v>287</v>
      </c>
      <c r="H1" s="27" t="s">
        <v>10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 spans="1:28" ht="15" customHeight="1">
      <c r="A2" s="3">
        <v>1</v>
      </c>
      <c r="B2" s="6" t="s">
        <v>11</v>
      </c>
      <c r="C2" s="3">
        <v>0</v>
      </c>
      <c r="D2" s="3">
        <f t="shared" ref="D2:D60" si="0">C2+(E2*10)</f>
        <v>10</v>
      </c>
      <c r="E2" s="3">
        <v>1</v>
      </c>
      <c r="F2" s="3" t="s">
        <v>288</v>
      </c>
      <c r="G2" s="3">
        <v>30</v>
      </c>
      <c r="H2" t="str">
        <f t="shared" ref="H2:H72" si="1">CONCATENATE("num.scale.",C2,"..",D2,".off",E2,".json")</f>
        <v>num.scale.0..10.off1.json</v>
      </c>
    </row>
    <row r="3" spans="1:28" ht="15" customHeight="1">
      <c r="A3" s="3">
        <v>2</v>
      </c>
      <c r="B3" s="6" t="s">
        <v>11</v>
      </c>
      <c r="C3" s="3">
        <v>2</v>
      </c>
      <c r="D3" s="3">
        <f t="shared" si="0"/>
        <v>12</v>
      </c>
      <c r="E3" s="3">
        <v>1</v>
      </c>
      <c r="F3" s="3" t="s">
        <v>288</v>
      </c>
      <c r="G3" s="3">
        <v>30</v>
      </c>
      <c r="H3" t="str">
        <f t="shared" si="1"/>
        <v>num.scale.2..12.off1.json</v>
      </c>
    </row>
    <row r="4" spans="1:28" ht="15" customHeight="1">
      <c r="A4" s="3">
        <v>3</v>
      </c>
      <c r="B4" s="6" t="s">
        <v>11</v>
      </c>
      <c r="C4" s="3">
        <v>5</v>
      </c>
      <c r="D4" s="3">
        <f t="shared" si="0"/>
        <v>15</v>
      </c>
      <c r="E4" s="3">
        <v>1</v>
      </c>
      <c r="F4" s="3" t="s">
        <v>288</v>
      </c>
      <c r="G4" s="3">
        <v>30</v>
      </c>
      <c r="H4" t="str">
        <f t="shared" si="1"/>
        <v>num.scale.5..15.off1.json</v>
      </c>
    </row>
    <row r="5" spans="1:28" ht="15" customHeight="1">
      <c r="A5" s="3">
        <v>4</v>
      </c>
      <c r="B5" s="6" t="s">
        <v>11</v>
      </c>
      <c r="C5" s="3">
        <v>9</v>
      </c>
      <c r="D5" s="3">
        <f t="shared" si="0"/>
        <v>19</v>
      </c>
      <c r="E5" s="3">
        <v>1</v>
      </c>
      <c r="F5" s="3" t="s">
        <v>288</v>
      </c>
      <c r="G5" s="3">
        <v>30</v>
      </c>
      <c r="H5" t="str">
        <f t="shared" si="1"/>
        <v>num.scale.9..19.off1.json</v>
      </c>
    </row>
    <row r="6" spans="1:28" ht="15" customHeight="1">
      <c r="A6" s="3">
        <v>5</v>
      </c>
      <c r="B6" s="6" t="s">
        <v>11</v>
      </c>
      <c r="C6" s="3">
        <f ca="1">RANDBETWEEN(10,20)</f>
        <v>10</v>
      </c>
      <c r="D6" s="3">
        <f t="shared" ca="1" si="0"/>
        <v>20</v>
      </c>
      <c r="E6" s="3">
        <v>1</v>
      </c>
      <c r="F6" s="3" t="s">
        <v>288</v>
      </c>
      <c r="G6" s="3">
        <v>30</v>
      </c>
      <c r="H6" t="str">
        <f t="shared" ca="1" si="1"/>
        <v>num.scale.10..20.off1.json</v>
      </c>
    </row>
    <row r="7" spans="1:28" ht="15" customHeight="1">
      <c r="A7" s="3">
        <v>6</v>
      </c>
      <c r="B7" s="6" t="s">
        <v>11</v>
      </c>
      <c r="C7" s="3">
        <f ca="1">RANDBETWEEN(20,30)</f>
        <v>27</v>
      </c>
      <c r="D7" s="3">
        <f t="shared" ca="1" si="0"/>
        <v>37</v>
      </c>
      <c r="E7" s="3">
        <v>1</v>
      </c>
      <c r="F7" s="3" t="s">
        <v>288</v>
      </c>
      <c r="G7" s="3">
        <v>30</v>
      </c>
      <c r="H7" t="str">
        <f t="shared" ca="1" si="1"/>
        <v>num.scale.27..37.off1.json</v>
      </c>
    </row>
    <row r="8" spans="1:28" ht="15" customHeight="1">
      <c r="A8" s="3">
        <v>7</v>
      </c>
      <c r="B8" s="6" t="s">
        <v>11</v>
      </c>
      <c r="C8" s="3">
        <f ca="1">RANDBETWEEN(30,40)</f>
        <v>33</v>
      </c>
      <c r="D8" s="3">
        <f t="shared" ca="1" si="0"/>
        <v>43</v>
      </c>
      <c r="E8" s="3">
        <v>1</v>
      </c>
      <c r="F8" s="3" t="s">
        <v>288</v>
      </c>
      <c r="G8" s="3">
        <v>30</v>
      </c>
      <c r="H8" t="str">
        <f t="shared" ca="1" si="1"/>
        <v>num.scale.33..43.off1.json</v>
      </c>
    </row>
    <row r="9" spans="1:28" ht="15" customHeight="1">
      <c r="A9" s="3">
        <v>8</v>
      </c>
      <c r="B9" s="6" t="s">
        <v>11</v>
      </c>
      <c r="C9" s="3">
        <f ca="1">RANDBETWEEN(40,50)</f>
        <v>45</v>
      </c>
      <c r="D9" s="3">
        <f t="shared" ca="1" si="0"/>
        <v>55</v>
      </c>
      <c r="E9" s="3">
        <v>1</v>
      </c>
      <c r="F9" s="3" t="s">
        <v>288</v>
      </c>
      <c r="G9" s="3">
        <v>30</v>
      </c>
      <c r="H9" t="str">
        <f t="shared" ca="1" si="1"/>
        <v>num.scale.45..55.off1.json</v>
      </c>
    </row>
    <row r="10" spans="1:28" ht="15" customHeight="1">
      <c r="A10" s="3">
        <v>9</v>
      </c>
      <c r="B10" s="6" t="s">
        <v>11</v>
      </c>
      <c r="C10" s="3">
        <f ca="1">RANDBETWEEN(50,60)</f>
        <v>50</v>
      </c>
      <c r="D10" s="3">
        <f t="shared" ca="1" si="0"/>
        <v>60</v>
      </c>
      <c r="E10" s="3">
        <v>1</v>
      </c>
      <c r="F10" s="3" t="s">
        <v>288</v>
      </c>
      <c r="G10" s="3">
        <v>30</v>
      </c>
      <c r="H10" t="str">
        <f t="shared" ca="1" si="1"/>
        <v>num.scale.50..60.off1.json</v>
      </c>
    </row>
    <row r="11" spans="1:28" ht="15" customHeight="1">
      <c r="A11" s="3">
        <v>10</v>
      </c>
      <c r="B11" s="6" t="s">
        <v>11</v>
      </c>
      <c r="C11" s="3">
        <f ca="1">RANDBETWEEN(60,70)</f>
        <v>70</v>
      </c>
      <c r="D11" s="3">
        <f t="shared" ca="1" si="0"/>
        <v>80</v>
      </c>
      <c r="E11" s="3">
        <v>1</v>
      </c>
      <c r="F11" s="3" t="s">
        <v>288</v>
      </c>
      <c r="G11" s="3">
        <v>30</v>
      </c>
      <c r="H11" t="str">
        <f t="shared" ca="1" si="1"/>
        <v>num.scale.70..80.off1.json</v>
      </c>
    </row>
    <row r="12" spans="1:28" ht="15" customHeight="1">
      <c r="A12" s="3">
        <v>11</v>
      </c>
      <c r="B12" s="6" t="s">
        <v>11</v>
      </c>
      <c r="C12" s="3">
        <f ca="1">RANDBETWEEN(70,80)</f>
        <v>76</v>
      </c>
      <c r="D12" s="3">
        <f t="shared" ca="1" si="0"/>
        <v>86</v>
      </c>
      <c r="E12" s="3">
        <v>1</v>
      </c>
      <c r="F12" s="3" t="s">
        <v>288</v>
      </c>
      <c r="G12" s="3">
        <v>30</v>
      </c>
      <c r="H12" t="str">
        <f t="shared" ca="1" si="1"/>
        <v>num.scale.76..86.off1.json</v>
      </c>
    </row>
    <row r="13" spans="1:28" ht="15" customHeight="1">
      <c r="A13" s="3">
        <v>12</v>
      </c>
      <c r="B13" s="6" t="s">
        <v>11</v>
      </c>
      <c r="C13" s="3">
        <f ca="1">RANDBETWEEN(80,90)</f>
        <v>84</v>
      </c>
      <c r="D13" s="3">
        <f t="shared" ca="1" si="0"/>
        <v>94</v>
      </c>
      <c r="E13" s="3">
        <v>1</v>
      </c>
      <c r="F13" s="3" t="s">
        <v>288</v>
      </c>
      <c r="G13" s="3">
        <v>30</v>
      </c>
      <c r="H13" t="str">
        <f t="shared" ca="1" si="1"/>
        <v>num.scale.84..94.off1.json</v>
      </c>
    </row>
    <row r="14" spans="1:28" ht="15" customHeight="1">
      <c r="A14" s="3">
        <v>13</v>
      </c>
      <c r="B14" s="6" t="s">
        <v>11</v>
      </c>
      <c r="C14" s="3">
        <f ca="1">RANDBETWEEN(90,100)</f>
        <v>91</v>
      </c>
      <c r="D14" s="3">
        <f t="shared" ca="1" si="0"/>
        <v>101</v>
      </c>
      <c r="E14" s="3">
        <v>1</v>
      </c>
      <c r="F14" s="3" t="s">
        <v>288</v>
      </c>
      <c r="G14" s="3">
        <v>30</v>
      </c>
      <c r="H14" t="str">
        <f t="shared" ca="1" si="1"/>
        <v>num.scale.91..101.off1.json</v>
      </c>
    </row>
    <row r="15" spans="1:28" ht="15" customHeight="1">
      <c r="A15" s="3">
        <v>14</v>
      </c>
      <c r="B15" s="6" t="s">
        <v>11</v>
      </c>
      <c r="C15" s="3">
        <f ca="1">RANDBETWEEN(100,200)</f>
        <v>160</v>
      </c>
      <c r="D15" s="3">
        <f t="shared" ca="1" si="0"/>
        <v>170</v>
      </c>
      <c r="E15" s="3">
        <v>1</v>
      </c>
      <c r="F15" s="3" t="s">
        <v>288</v>
      </c>
      <c r="G15" s="3">
        <v>30</v>
      </c>
      <c r="H15" t="str">
        <f t="shared" ca="1" si="1"/>
        <v>num.scale.160..170.off1.json</v>
      </c>
    </row>
    <row r="16" spans="1:28" ht="15" customHeight="1">
      <c r="A16" s="3">
        <v>15</v>
      </c>
      <c r="B16" s="6" t="s">
        <v>11</v>
      </c>
      <c r="C16" s="3">
        <f ca="1">RANDBETWEEN(200,1000)</f>
        <v>602</v>
      </c>
      <c r="D16" s="3">
        <f t="shared" ca="1" si="0"/>
        <v>612</v>
      </c>
      <c r="E16" s="3">
        <v>1</v>
      </c>
      <c r="F16" s="3" t="s">
        <v>288</v>
      </c>
      <c r="G16" s="3">
        <v>30</v>
      </c>
      <c r="H16" t="str">
        <f t="shared" ca="1" si="1"/>
        <v>num.scale.602..612.off1.json</v>
      </c>
    </row>
    <row r="17" spans="1:8" ht="15" customHeight="1">
      <c r="A17" s="3">
        <v>16</v>
      </c>
      <c r="B17" s="6" t="s">
        <v>11</v>
      </c>
      <c r="C17" s="3">
        <v>0</v>
      </c>
      <c r="D17" s="3">
        <f t="shared" si="0"/>
        <v>20</v>
      </c>
      <c r="E17" s="3">
        <v>2</v>
      </c>
      <c r="F17" s="3" t="s">
        <v>289</v>
      </c>
      <c r="G17" s="3">
        <v>30</v>
      </c>
      <c r="H17" t="str">
        <f t="shared" si="1"/>
        <v>num.scale.0..20.off2.json</v>
      </c>
    </row>
    <row r="18" spans="1:8" ht="15" customHeight="1">
      <c r="A18" s="3">
        <v>17</v>
      </c>
      <c r="B18" s="6" t="s">
        <v>11</v>
      </c>
      <c r="C18" s="3">
        <v>2</v>
      </c>
      <c r="D18" s="3">
        <f t="shared" si="0"/>
        <v>22</v>
      </c>
      <c r="E18" s="3">
        <v>2</v>
      </c>
      <c r="F18" s="3" t="s">
        <v>289</v>
      </c>
      <c r="G18" s="3">
        <v>30</v>
      </c>
      <c r="H18" t="str">
        <f t="shared" si="1"/>
        <v>num.scale.2..22.off2.json</v>
      </c>
    </row>
    <row r="19" spans="1:8" ht="15" customHeight="1">
      <c r="A19" s="3">
        <v>18</v>
      </c>
      <c r="B19" s="6" t="s">
        <v>11</v>
      </c>
      <c r="C19" s="3">
        <v>5</v>
      </c>
      <c r="D19" s="3">
        <f t="shared" si="0"/>
        <v>25</v>
      </c>
      <c r="E19" s="3">
        <v>2</v>
      </c>
      <c r="F19" s="3" t="s">
        <v>289</v>
      </c>
      <c r="G19" s="3">
        <v>30</v>
      </c>
      <c r="H19" t="str">
        <f t="shared" si="1"/>
        <v>num.scale.5..25.off2.json</v>
      </c>
    </row>
    <row r="20" spans="1:8" ht="15" customHeight="1">
      <c r="A20" s="3">
        <v>19</v>
      </c>
      <c r="B20" s="6" t="s">
        <v>11</v>
      </c>
      <c r="C20" s="3">
        <v>9</v>
      </c>
      <c r="D20" s="3">
        <f t="shared" si="0"/>
        <v>29</v>
      </c>
      <c r="E20" s="3">
        <v>2</v>
      </c>
      <c r="F20" s="3" t="s">
        <v>289</v>
      </c>
      <c r="G20" s="3">
        <v>30</v>
      </c>
      <c r="H20" t="str">
        <f t="shared" si="1"/>
        <v>num.scale.9..29.off2.json</v>
      </c>
    </row>
    <row r="21" spans="1:8" ht="15" customHeight="1">
      <c r="A21" s="3">
        <v>20</v>
      </c>
      <c r="B21" s="6" t="s">
        <v>11</v>
      </c>
      <c r="C21" s="3">
        <f ca="1">RANDBETWEEN(10,20)</f>
        <v>19</v>
      </c>
      <c r="D21" s="3">
        <f t="shared" ca="1" si="0"/>
        <v>39</v>
      </c>
      <c r="E21" s="3">
        <v>2</v>
      </c>
      <c r="F21" s="3" t="s">
        <v>289</v>
      </c>
      <c r="G21" s="3">
        <v>30</v>
      </c>
      <c r="H21" t="str">
        <f t="shared" ca="1" si="1"/>
        <v>num.scale.19..39.off2.json</v>
      </c>
    </row>
    <row r="22" spans="1:8" ht="15" customHeight="1">
      <c r="A22" s="3">
        <v>21</v>
      </c>
      <c r="B22" s="6" t="s">
        <v>11</v>
      </c>
      <c r="C22" s="3">
        <f ca="1">RANDBETWEEN(20,30)</f>
        <v>24</v>
      </c>
      <c r="D22" s="3">
        <f t="shared" ca="1" si="0"/>
        <v>44</v>
      </c>
      <c r="E22" s="3">
        <v>2</v>
      </c>
      <c r="F22" s="3" t="s">
        <v>289</v>
      </c>
      <c r="G22" s="3">
        <v>30</v>
      </c>
      <c r="H22" t="str">
        <f t="shared" ca="1" si="1"/>
        <v>num.scale.24..44.off2.json</v>
      </c>
    </row>
    <row r="23" spans="1:8" ht="15" customHeight="1">
      <c r="A23" s="3">
        <v>22</v>
      </c>
      <c r="B23" s="6" t="s">
        <v>11</v>
      </c>
      <c r="C23" s="3">
        <f ca="1">RANDBETWEEN(30,40)</f>
        <v>36</v>
      </c>
      <c r="D23" s="3">
        <f t="shared" ca="1" si="0"/>
        <v>56</v>
      </c>
      <c r="E23" s="3">
        <v>2</v>
      </c>
      <c r="F23" s="3" t="s">
        <v>289</v>
      </c>
      <c r="G23" s="3">
        <v>30</v>
      </c>
      <c r="H23" t="str">
        <f t="shared" ca="1" si="1"/>
        <v>num.scale.36..56.off2.json</v>
      </c>
    </row>
    <row r="24" spans="1:8" ht="15" customHeight="1">
      <c r="A24" s="3">
        <v>23</v>
      </c>
      <c r="B24" s="6" t="s">
        <v>11</v>
      </c>
      <c r="C24" s="3">
        <f ca="1">RANDBETWEEN(40,50)</f>
        <v>41</v>
      </c>
      <c r="D24" s="3">
        <f t="shared" ca="1" si="0"/>
        <v>61</v>
      </c>
      <c r="E24" s="3">
        <v>2</v>
      </c>
      <c r="F24" s="3" t="s">
        <v>289</v>
      </c>
      <c r="G24" s="3">
        <v>30</v>
      </c>
      <c r="H24" t="str">
        <f t="shared" ca="1" si="1"/>
        <v>num.scale.41..61.off2.json</v>
      </c>
    </row>
    <row r="25" spans="1:8" ht="15" customHeight="1">
      <c r="A25" s="3">
        <v>24</v>
      </c>
      <c r="B25" s="6" t="s">
        <v>11</v>
      </c>
      <c r="C25" s="3">
        <f ca="1">RANDBETWEEN(50,60)</f>
        <v>58</v>
      </c>
      <c r="D25" s="3">
        <f t="shared" ca="1" si="0"/>
        <v>78</v>
      </c>
      <c r="E25" s="3">
        <v>2</v>
      </c>
      <c r="F25" s="3" t="s">
        <v>289</v>
      </c>
      <c r="G25" s="3">
        <v>30</v>
      </c>
      <c r="H25" t="str">
        <f t="shared" ca="1" si="1"/>
        <v>num.scale.58..78.off2.json</v>
      </c>
    </row>
    <row r="26" spans="1:8" ht="15" customHeight="1">
      <c r="A26" s="3">
        <v>25</v>
      </c>
      <c r="B26" s="6" t="s">
        <v>11</v>
      </c>
      <c r="C26" s="3">
        <f ca="1">RANDBETWEEN(60,70)</f>
        <v>69</v>
      </c>
      <c r="D26" s="3">
        <f t="shared" ca="1" si="0"/>
        <v>89</v>
      </c>
      <c r="E26" s="3">
        <v>2</v>
      </c>
      <c r="F26" s="3" t="s">
        <v>289</v>
      </c>
      <c r="G26" s="3">
        <v>30</v>
      </c>
      <c r="H26" t="str">
        <f t="shared" ca="1" si="1"/>
        <v>num.scale.69..89.off2.json</v>
      </c>
    </row>
    <row r="27" spans="1:8" ht="15" customHeight="1">
      <c r="A27" s="3">
        <v>26</v>
      </c>
      <c r="B27" s="6" t="s">
        <v>11</v>
      </c>
      <c r="C27" s="3">
        <f ca="1">RANDBETWEEN(70,80)</f>
        <v>74</v>
      </c>
      <c r="D27" s="3">
        <f t="shared" ca="1" si="0"/>
        <v>94</v>
      </c>
      <c r="E27" s="3">
        <v>2</v>
      </c>
      <c r="F27" s="3" t="s">
        <v>289</v>
      </c>
      <c r="G27" s="3">
        <v>30</v>
      </c>
      <c r="H27" t="str">
        <f t="shared" ca="1" si="1"/>
        <v>num.scale.74..94.off2.json</v>
      </c>
    </row>
    <row r="28" spans="1:8" ht="15" customHeight="1">
      <c r="A28" s="3">
        <v>27</v>
      </c>
      <c r="B28" s="6" t="s">
        <v>11</v>
      </c>
      <c r="C28" s="3">
        <f ca="1">RANDBETWEEN(80,90)</f>
        <v>81</v>
      </c>
      <c r="D28" s="3">
        <f t="shared" ca="1" si="0"/>
        <v>101</v>
      </c>
      <c r="E28" s="3">
        <v>2</v>
      </c>
      <c r="F28" s="3" t="s">
        <v>289</v>
      </c>
      <c r="G28" s="3">
        <v>30</v>
      </c>
      <c r="H28" t="str">
        <f t="shared" ca="1" si="1"/>
        <v>num.scale.81..101.off2.json</v>
      </c>
    </row>
    <row r="29" spans="1:8" ht="15" customHeight="1">
      <c r="A29" s="3">
        <v>28</v>
      </c>
      <c r="B29" s="6" t="s">
        <v>11</v>
      </c>
      <c r="C29" s="3">
        <f ca="1">RANDBETWEEN(90,100)</f>
        <v>90</v>
      </c>
      <c r="D29" s="3">
        <f t="shared" ca="1" si="0"/>
        <v>110</v>
      </c>
      <c r="E29" s="3">
        <v>2</v>
      </c>
      <c r="F29" s="3" t="s">
        <v>289</v>
      </c>
      <c r="G29" s="3">
        <v>30</v>
      </c>
      <c r="H29" t="str">
        <f t="shared" ca="1" si="1"/>
        <v>num.scale.90..110.off2.json</v>
      </c>
    </row>
    <row r="30" spans="1:8" ht="15" customHeight="1">
      <c r="A30" s="3">
        <v>29</v>
      </c>
      <c r="B30" s="6" t="s">
        <v>11</v>
      </c>
      <c r="C30" s="3">
        <f ca="1">RANDBETWEEN(100,200)</f>
        <v>117</v>
      </c>
      <c r="D30" s="3">
        <f t="shared" ca="1" si="0"/>
        <v>137</v>
      </c>
      <c r="E30" s="3">
        <v>2</v>
      </c>
      <c r="F30" s="3" t="s">
        <v>289</v>
      </c>
      <c r="G30" s="3">
        <v>30</v>
      </c>
      <c r="H30" t="str">
        <f t="shared" ca="1" si="1"/>
        <v>num.scale.117..137.off2.json</v>
      </c>
    </row>
    <row r="31" spans="1:8" ht="15" customHeight="1">
      <c r="A31" s="3">
        <v>30</v>
      </c>
      <c r="B31" s="6" t="s">
        <v>11</v>
      </c>
      <c r="C31" s="3">
        <f ca="1">RANDBETWEEN(200,1000)</f>
        <v>489</v>
      </c>
      <c r="D31" s="3">
        <f t="shared" ca="1" si="0"/>
        <v>509</v>
      </c>
      <c r="E31" s="3">
        <v>2</v>
      </c>
      <c r="F31" s="3" t="s">
        <v>289</v>
      </c>
      <c r="G31" s="3">
        <v>30</v>
      </c>
      <c r="H31" t="str">
        <f t="shared" ca="1" si="1"/>
        <v>num.scale.489..509.off2.json</v>
      </c>
    </row>
    <row r="32" spans="1:8" ht="15" customHeight="1">
      <c r="A32" s="3">
        <v>31</v>
      </c>
      <c r="B32" s="6" t="s">
        <v>11</v>
      </c>
      <c r="C32" s="3">
        <v>0</v>
      </c>
      <c r="D32" s="3">
        <f t="shared" si="0"/>
        <v>50</v>
      </c>
      <c r="E32" s="3">
        <v>5</v>
      </c>
      <c r="F32" s="3" t="s">
        <v>290</v>
      </c>
      <c r="G32" s="3">
        <v>30</v>
      </c>
      <c r="H32" t="str">
        <f t="shared" si="1"/>
        <v>num.scale.0..50.off5.json</v>
      </c>
    </row>
    <row r="33" spans="1:8" ht="15" customHeight="1">
      <c r="A33" s="3">
        <v>32</v>
      </c>
      <c r="B33" s="6" t="s">
        <v>11</v>
      </c>
      <c r="C33" s="3">
        <v>5</v>
      </c>
      <c r="D33" s="3">
        <f t="shared" si="0"/>
        <v>55</v>
      </c>
      <c r="E33" s="3">
        <v>5</v>
      </c>
      <c r="F33" s="3" t="s">
        <v>290</v>
      </c>
      <c r="G33" s="3">
        <v>30</v>
      </c>
      <c r="H33" t="str">
        <f t="shared" si="1"/>
        <v>num.scale.5..55.off5.json</v>
      </c>
    </row>
    <row r="34" spans="1:8" ht="15" customHeight="1">
      <c r="A34" s="3">
        <v>33</v>
      </c>
      <c r="B34" s="6" t="s">
        <v>11</v>
      </c>
      <c r="C34" s="3">
        <v>10</v>
      </c>
      <c r="D34" s="3">
        <f t="shared" si="0"/>
        <v>60</v>
      </c>
      <c r="E34" s="3">
        <v>5</v>
      </c>
      <c r="F34" s="3" t="s">
        <v>290</v>
      </c>
      <c r="G34" s="3">
        <v>30</v>
      </c>
      <c r="H34" t="str">
        <f t="shared" si="1"/>
        <v>num.scale.10..60.off5.json</v>
      </c>
    </row>
    <row r="35" spans="1:8" ht="15" customHeight="1">
      <c r="A35" s="3">
        <v>34</v>
      </c>
      <c r="B35" s="6" t="s">
        <v>11</v>
      </c>
      <c r="C35" s="3">
        <f ca="1">RANDBETWEEN(20,30)</f>
        <v>27</v>
      </c>
      <c r="D35" s="3">
        <f t="shared" ca="1" si="0"/>
        <v>77</v>
      </c>
      <c r="E35" s="3">
        <v>5</v>
      </c>
      <c r="F35" s="3" t="s">
        <v>290</v>
      </c>
      <c r="G35" s="3">
        <v>30</v>
      </c>
      <c r="H35" t="str">
        <f t="shared" ca="1" si="1"/>
        <v>num.scale.27..77.off5.json</v>
      </c>
    </row>
    <row r="36" spans="1:8" ht="15" customHeight="1">
      <c r="A36" s="3">
        <v>35</v>
      </c>
      <c r="B36" s="6" t="s">
        <v>11</v>
      </c>
      <c r="C36" s="3">
        <f ca="1">RANDBETWEEN(30,40)</f>
        <v>39</v>
      </c>
      <c r="D36" s="3">
        <f t="shared" ca="1" si="0"/>
        <v>89</v>
      </c>
      <c r="E36" s="3">
        <v>5</v>
      </c>
      <c r="F36" s="3" t="s">
        <v>290</v>
      </c>
      <c r="G36" s="3">
        <v>30</v>
      </c>
      <c r="H36" t="str">
        <f t="shared" ca="1" si="1"/>
        <v>num.scale.39..89.off5.json</v>
      </c>
    </row>
    <row r="37" spans="1:8" ht="15" customHeight="1">
      <c r="A37" s="3">
        <v>36</v>
      </c>
      <c r="B37" s="6" t="s">
        <v>11</v>
      </c>
      <c r="C37" s="3">
        <f ca="1">RANDBETWEEN(40,50)</f>
        <v>42</v>
      </c>
      <c r="D37" s="3">
        <f t="shared" ca="1" si="0"/>
        <v>92</v>
      </c>
      <c r="E37" s="3">
        <v>5</v>
      </c>
      <c r="F37" s="3" t="s">
        <v>290</v>
      </c>
      <c r="G37" s="3">
        <v>30</v>
      </c>
      <c r="H37" t="str">
        <f t="shared" ca="1" si="1"/>
        <v>num.scale.42..92.off5.json</v>
      </c>
    </row>
    <row r="38" spans="1:8" ht="15" customHeight="1">
      <c r="A38" s="3">
        <v>37</v>
      </c>
      <c r="B38" s="6" t="s">
        <v>11</v>
      </c>
      <c r="C38" s="3">
        <f ca="1">RANDBETWEEN(50,60)</f>
        <v>56</v>
      </c>
      <c r="D38" s="3">
        <f t="shared" ca="1" si="0"/>
        <v>106</v>
      </c>
      <c r="E38" s="3">
        <v>5</v>
      </c>
      <c r="F38" s="3" t="s">
        <v>290</v>
      </c>
      <c r="G38" s="3">
        <v>30</v>
      </c>
      <c r="H38" t="str">
        <f t="shared" ca="1" si="1"/>
        <v>num.scale.56..106.off5.json</v>
      </c>
    </row>
    <row r="39" spans="1:8" ht="15" customHeight="1">
      <c r="A39" s="3">
        <v>38</v>
      </c>
      <c r="B39" s="6" t="s">
        <v>11</v>
      </c>
      <c r="C39" s="3">
        <f ca="1">RANDBETWEEN(60,70)</f>
        <v>64</v>
      </c>
      <c r="D39" s="3">
        <f t="shared" ca="1" si="0"/>
        <v>114</v>
      </c>
      <c r="E39" s="3">
        <v>5</v>
      </c>
      <c r="F39" s="3" t="s">
        <v>290</v>
      </c>
      <c r="G39" s="3">
        <v>30</v>
      </c>
      <c r="H39" t="str">
        <f t="shared" ca="1" si="1"/>
        <v>num.scale.64..114.off5.json</v>
      </c>
    </row>
    <row r="40" spans="1:8" ht="15" customHeight="1">
      <c r="A40" s="3">
        <v>39</v>
      </c>
      <c r="B40" s="6" t="s">
        <v>11</v>
      </c>
      <c r="C40" s="3">
        <f ca="1">RANDBETWEEN(70,80)</f>
        <v>77</v>
      </c>
      <c r="D40" s="3">
        <f t="shared" ca="1" si="0"/>
        <v>127</v>
      </c>
      <c r="E40" s="3">
        <v>5</v>
      </c>
      <c r="F40" s="3" t="s">
        <v>290</v>
      </c>
      <c r="G40" s="3">
        <v>30</v>
      </c>
      <c r="H40" t="str">
        <f t="shared" ca="1" si="1"/>
        <v>num.scale.77..127.off5.json</v>
      </c>
    </row>
    <row r="41" spans="1:8" ht="15" customHeight="1">
      <c r="A41" s="3">
        <v>40</v>
      </c>
      <c r="B41" s="6" t="s">
        <v>11</v>
      </c>
      <c r="C41" s="3">
        <f ca="1">RANDBETWEEN(80,90)</f>
        <v>85</v>
      </c>
      <c r="D41" s="3">
        <f t="shared" ca="1" si="0"/>
        <v>135</v>
      </c>
      <c r="E41" s="3">
        <v>5</v>
      </c>
      <c r="F41" s="3" t="s">
        <v>290</v>
      </c>
      <c r="G41" s="3">
        <v>30</v>
      </c>
      <c r="H41" t="str">
        <f t="shared" ca="1" si="1"/>
        <v>num.scale.85..135.off5.json</v>
      </c>
    </row>
    <row r="42" spans="1:8" ht="15" customHeight="1">
      <c r="A42" s="3">
        <v>41</v>
      </c>
      <c r="B42" s="6" t="s">
        <v>11</v>
      </c>
      <c r="C42" s="3">
        <f ca="1">RANDBETWEEN(90,100)</f>
        <v>99</v>
      </c>
      <c r="D42" s="3">
        <f t="shared" ca="1" si="0"/>
        <v>149</v>
      </c>
      <c r="E42" s="3">
        <v>5</v>
      </c>
      <c r="F42" s="3" t="s">
        <v>290</v>
      </c>
      <c r="G42" s="3">
        <v>30</v>
      </c>
      <c r="H42" t="str">
        <f t="shared" ca="1" si="1"/>
        <v>num.scale.99..149.off5.json</v>
      </c>
    </row>
    <row r="43" spans="1:8" ht="15" customHeight="1">
      <c r="A43" s="3">
        <v>42</v>
      </c>
      <c r="B43" s="6" t="s">
        <v>11</v>
      </c>
      <c r="C43" s="3">
        <f ca="1">RANDBETWEEN(100,200)</f>
        <v>144</v>
      </c>
      <c r="D43" s="3">
        <f t="shared" ca="1" si="0"/>
        <v>194</v>
      </c>
      <c r="E43" s="3">
        <v>5</v>
      </c>
      <c r="F43" s="3" t="s">
        <v>290</v>
      </c>
      <c r="G43" s="3">
        <v>30</v>
      </c>
      <c r="H43" t="str">
        <f t="shared" ca="1" si="1"/>
        <v>num.scale.144..194.off5.json</v>
      </c>
    </row>
    <row r="44" spans="1:8" ht="15" customHeight="1">
      <c r="A44" s="3">
        <v>43</v>
      </c>
      <c r="B44" s="6" t="s">
        <v>11</v>
      </c>
      <c r="C44" s="3">
        <f ca="1">RANDBETWEEN(200,1000)</f>
        <v>922</v>
      </c>
      <c r="D44" s="3">
        <f t="shared" ca="1" si="0"/>
        <v>972</v>
      </c>
      <c r="E44" s="3">
        <v>5</v>
      </c>
      <c r="F44" s="3" t="s">
        <v>290</v>
      </c>
      <c r="G44" s="3">
        <v>30</v>
      </c>
      <c r="H44" t="str">
        <f t="shared" ca="1" si="1"/>
        <v>num.scale.922..972.off5.json</v>
      </c>
    </row>
    <row r="45" spans="1:8" ht="15" customHeight="1">
      <c r="A45" s="3">
        <v>44</v>
      </c>
      <c r="B45" s="6" t="s">
        <v>11</v>
      </c>
      <c r="C45" s="3">
        <v>0</v>
      </c>
      <c r="D45" s="3">
        <f t="shared" si="0"/>
        <v>100</v>
      </c>
      <c r="E45" s="3">
        <v>10</v>
      </c>
      <c r="F45" s="3" t="s">
        <v>291</v>
      </c>
      <c r="G45" s="3">
        <v>30</v>
      </c>
      <c r="H45" t="str">
        <f t="shared" si="1"/>
        <v>num.scale.0..100.off10.json</v>
      </c>
    </row>
    <row r="46" spans="1:8" ht="15" customHeight="1">
      <c r="A46" s="3">
        <v>45</v>
      </c>
      <c r="B46" s="6" t="s">
        <v>11</v>
      </c>
      <c r="C46" s="3">
        <v>2</v>
      </c>
      <c r="D46" s="3">
        <f t="shared" si="0"/>
        <v>102</v>
      </c>
      <c r="E46" s="3">
        <v>10</v>
      </c>
      <c r="F46" s="3" t="s">
        <v>291</v>
      </c>
      <c r="G46" s="3">
        <v>30</v>
      </c>
      <c r="H46" t="str">
        <f t="shared" si="1"/>
        <v>num.scale.2..102.off10.json</v>
      </c>
    </row>
    <row r="47" spans="1:8" ht="15" customHeight="1">
      <c r="A47" s="3">
        <v>46</v>
      </c>
      <c r="B47" s="6" t="s">
        <v>11</v>
      </c>
      <c r="C47" s="3">
        <v>5</v>
      </c>
      <c r="D47" s="3">
        <f t="shared" si="0"/>
        <v>105</v>
      </c>
      <c r="E47" s="3">
        <v>10</v>
      </c>
      <c r="F47" s="3" t="s">
        <v>291</v>
      </c>
      <c r="G47" s="3">
        <v>30</v>
      </c>
      <c r="H47" t="str">
        <f t="shared" si="1"/>
        <v>num.scale.5..105.off10.json</v>
      </c>
    </row>
    <row r="48" spans="1:8" ht="15" customHeight="1">
      <c r="A48" s="3">
        <v>47</v>
      </c>
      <c r="B48" s="6" t="s">
        <v>11</v>
      </c>
      <c r="C48" s="3">
        <v>10</v>
      </c>
      <c r="D48" s="3">
        <f t="shared" si="0"/>
        <v>110</v>
      </c>
      <c r="E48" s="3">
        <v>10</v>
      </c>
      <c r="F48" s="3" t="s">
        <v>291</v>
      </c>
      <c r="G48" s="3">
        <v>30</v>
      </c>
      <c r="H48" t="str">
        <f t="shared" si="1"/>
        <v>num.scale.10..110.off10.json</v>
      </c>
    </row>
    <row r="49" spans="1:8" ht="15" customHeight="1">
      <c r="A49" s="3">
        <v>48</v>
      </c>
      <c r="B49" s="6" t="s">
        <v>11</v>
      </c>
      <c r="C49" s="3">
        <f ca="1">RANDBETWEEN(10,20)</f>
        <v>20</v>
      </c>
      <c r="D49" s="3">
        <f t="shared" ca="1" si="0"/>
        <v>120</v>
      </c>
      <c r="E49" s="3">
        <v>10</v>
      </c>
      <c r="F49" s="3" t="s">
        <v>291</v>
      </c>
      <c r="G49" s="3">
        <v>30</v>
      </c>
      <c r="H49" t="str">
        <f t="shared" ca="1" si="1"/>
        <v>num.scale.20..120.off10.json</v>
      </c>
    </row>
    <row r="50" spans="1:8" ht="15" customHeight="1">
      <c r="A50" s="3">
        <v>49</v>
      </c>
      <c r="B50" s="6" t="s">
        <v>11</v>
      </c>
      <c r="C50" s="3">
        <f ca="1">RANDBETWEEN(20,30)</f>
        <v>23</v>
      </c>
      <c r="D50" s="3">
        <f t="shared" ca="1" si="0"/>
        <v>123</v>
      </c>
      <c r="E50" s="3">
        <v>10</v>
      </c>
      <c r="F50" s="3" t="s">
        <v>291</v>
      </c>
      <c r="G50" s="3">
        <v>30</v>
      </c>
      <c r="H50" t="str">
        <f t="shared" ca="1" si="1"/>
        <v>num.scale.23..123.off10.json</v>
      </c>
    </row>
    <row r="51" spans="1:8" ht="15" customHeight="1">
      <c r="A51" s="3">
        <v>50</v>
      </c>
      <c r="B51" s="6" t="s">
        <v>11</v>
      </c>
      <c r="C51" s="3">
        <f ca="1">RANDBETWEEN(30,40)</f>
        <v>33</v>
      </c>
      <c r="D51" s="3">
        <f t="shared" ca="1" si="0"/>
        <v>133</v>
      </c>
      <c r="E51" s="3">
        <v>10</v>
      </c>
      <c r="F51" s="3" t="s">
        <v>291</v>
      </c>
      <c r="G51" s="3">
        <v>30</v>
      </c>
      <c r="H51" t="str">
        <f t="shared" ca="1" si="1"/>
        <v>num.scale.33..133.off10.json</v>
      </c>
    </row>
    <row r="52" spans="1:8" ht="15" customHeight="1">
      <c r="A52" s="3">
        <v>51</v>
      </c>
      <c r="B52" s="6" t="s">
        <v>11</v>
      </c>
      <c r="C52" s="3">
        <f ca="1">RANDBETWEEN(40,50)</f>
        <v>40</v>
      </c>
      <c r="D52" s="3">
        <f t="shared" ca="1" si="0"/>
        <v>140</v>
      </c>
      <c r="E52" s="3">
        <v>10</v>
      </c>
      <c r="F52" s="3" t="s">
        <v>291</v>
      </c>
      <c r="G52" s="3">
        <v>30</v>
      </c>
      <c r="H52" t="str">
        <f t="shared" ca="1" si="1"/>
        <v>num.scale.40..140.off10.json</v>
      </c>
    </row>
    <row r="53" spans="1:8" ht="13">
      <c r="A53" s="3">
        <v>52</v>
      </c>
      <c r="B53" s="6" t="s">
        <v>11</v>
      </c>
      <c r="C53" s="3">
        <f ca="1">RANDBETWEEN(50,60)</f>
        <v>59</v>
      </c>
      <c r="D53" s="3">
        <f t="shared" ca="1" si="0"/>
        <v>159</v>
      </c>
      <c r="E53" s="3">
        <v>10</v>
      </c>
      <c r="F53" s="3" t="s">
        <v>291</v>
      </c>
      <c r="G53" s="3">
        <v>30</v>
      </c>
      <c r="H53" t="str">
        <f t="shared" ca="1" si="1"/>
        <v>num.scale.59..159.off10.json</v>
      </c>
    </row>
    <row r="54" spans="1:8" ht="13">
      <c r="A54" s="3">
        <v>53</v>
      </c>
      <c r="B54" s="6" t="s">
        <v>11</v>
      </c>
      <c r="C54" s="3">
        <f ca="1">RANDBETWEEN(60,70)</f>
        <v>60</v>
      </c>
      <c r="D54" s="3">
        <f t="shared" ca="1" si="0"/>
        <v>160</v>
      </c>
      <c r="E54" s="3">
        <v>10</v>
      </c>
      <c r="F54" s="3" t="s">
        <v>291</v>
      </c>
      <c r="G54" s="3">
        <v>30</v>
      </c>
      <c r="H54" t="str">
        <f t="shared" ca="1" si="1"/>
        <v>num.scale.60..160.off10.json</v>
      </c>
    </row>
    <row r="55" spans="1:8" ht="13">
      <c r="A55" s="3">
        <v>54</v>
      </c>
      <c r="B55" s="6" t="s">
        <v>11</v>
      </c>
      <c r="C55" s="3">
        <f ca="1">RANDBETWEEN(70,80)</f>
        <v>74</v>
      </c>
      <c r="D55" s="3">
        <f t="shared" ca="1" si="0"/>
        <v>174</v>
      </c>
      <c r="E55" s="3">
        <v>10</v>
      </c>
      <c r="F55" s="3" t="s">
        <v>291</v>
      </c>
      <c r="G55" s="3">
        <v>30</v>
      </c>
      <c r="H55" t="str">
        <f t="shared" ca="1" si="1"/>
        <v>num.scale.74..174.off10.json</v>
      </c>
    </row>
    <row r="56" spans="1:8" ht="13">
      <c r="A56" s="3">
        <v>55</v>
      </c>
      <c r="B56" s="6" t="s">
        <v>11</v>
      </c>
      <c r="C56" s="3">
        <f ca="1">RANDBETWEEN(80,90)</f>
        <v>88</v>
      </c>
      <c r="D56" s="3">
        <f t="shared" ca="1" si="0"/>
        <v>188</v>
      </c>
      <c r="E56" s="3">
        <v>10</v>
      </c>
      <c r="F56" s="3" t="s">
        <v>291</v>
      </c>
      <c r="G56" s="3">
        <v>30</v>
      </c>
      <c r="H56" t="str">
        <f t="shared" ca="1" si="1"/>
        <v>num.scale.88..188.off10.json</v>
      </c>
    </row>
    <row r="57" spans="1:8" ht="13">
      <c r="A57" s="3">
        <v>56</v>
      </c>
      <c r="B57" s="6" t="s">
        <v>11</v>
      </c>
      <c r="C57" s="3">
        <f ca="1">RANDBETWEEN(90,100)</f>
        <v>99</v>
      </c>
      <c r="D57" s="3">
        <f t="shared" ca="1" si="0"/>
        <v>199</v>
      </c>
      <c r="E57" s="3">
        <v>10</v>
      </c>
      <c r="F57" s="3" t="s">
        <v>291</v>
      </c>
      <c r="G57" s="3">
        <v>30</v>
      </c>
      <c r="H57" t="str">
        <f t="shared" ca="1" si="1"/>
        <v>num.scale.99..199.off10.json</v>
      </c>
    </row>
    <row r="58" spans="1:8" ht="13">
      <c r="A58" s="3">
        <v>57</v>
      </c>
      <c r="B58" s="6" t="s">
        <v>11</v>
      </c>
      <c r="C58" s="3">
        <f ca="1">RANDBETWEEN(100,200)</f>
        <v>166</v>
      </c>
      <c r="D58" s="3">
        <f t="shared" ca="1" si="0"/>
        <v>266</v>
      </c>
      <c r="E58" s="3">
        <v>10</v>
      </c>
      <c r="F58" s="3" t="s">
        <v>291</v>
      </c>
      <c r="G58" s="3">
        <v>30</v>
      </c>
      <c r="H58" t="str">
        <f t="shared" ca="1" si="1"/>
        <v>num.scale.166..266.off10.json</v>
      </c>
    </row>
    <row r="59" spans="1:8" ht="13">
      <c r="A59" s="3">
        <v>58</v>
      </c>
      <c r="B59" s="6" t="s">
        <v>11</v>
      </c>
      <c r="C59" s="3">
        <f ca="1">RANDBETWEEN(200,1000)</f>
        <v>794</v>
      </c>
      <c r="D59" s="3">
        <f t="shared" ca="1" si="0"/>
        <v>894</v>
      </c>
      <c r="E59" s="3">
        <v>10</v>
      </c>
      <c r="F59" s="3" t="s">
        <v>291</v>
      </c>
      <c r="G59" s="3">
        <v>30</v>
      </c>
      <c r="H59" t="str">
        <f t="shared" ca="1" si="1"/>
        <v>num.scale.794..894.off10.json</v>
      </c>
    </row>
    <row r="60" spans="1:8" ht="13">
      <c r="A60" s="3">
        <v>59</v>
      </c>
      <c r="B60" s="6" t="s">
        <v>11</v>
      </c>
      <c r="C60" s="4">
        <v>0</v>
      </c>
      <c r="D60" s="3">
        <f t="shared" si="0"/>
        <v>1000</v>
      </c>
      <c r="E60" s="3">
        <v>100</v>
      </c>
      <c r="F60" s="3" t="s">
        <v>292</v>
      </c>
      <c r="G60" s="3">
        <v>30</v>
      </c>
      <c r="H60" t="str">
        <f t="shared" si="1"/>
        <v>num.scale.0..1000.off100.json</v>
      </c>
    </row>
    <row r="61" spans="1:8" ht="13">
      <c r="A61" s="3">
        <v>60</v>
      </c>
      <c r="B61" s="6" t="s">
        <v>11</v>
      </c>
      <c r="C61" s="4">
        <v>2</v>
      </c>
      <c r="D61" s="3">
        <f t="shared" ref="D61:D71" si="2">C61+(E61*9)</f>
        <v>902</v>
      </c>
      <c r="E61" s="3">
        <v>100</v>
      </c>
      <c r="F61" s="3" t="s">
        <v>292</v>
      </c>
      <c r="G61" s="3">
        <v>30</v>
      </c>
      <c r="H61" t="str">
        <f t="shared" si="1"/>
        <v>num.scale.2..902.off100.json</v>
      </c>
    </row>
    <row r="62" spans="1:8" ht="13">
      <c r="A62" s="3">
        <v>61</v>
      </c>
      <c r="B62" s="6" t="s">
        <v>11</v>
      </c>
      <c r="C62" s="5">
        <v>10</v>
      </c>
      <c r="D62" s="3">
        <f t="shared" si="2"/>
        <v>910</v>
      </c>
      <c r="E62" s="3">
        <v>100</v>
      </c>
      <c r="F62" s="3" t="s">
        <v>292</v>
      </c>
      <c r="G62" s="3">
        <v>30</v>
      </c>
      <c r="H62" t="str">
        <f t="shared" si="1"/>
        <v>num.scale.10..910.off100.json</v>
      </c>
    </row>
    <row r="63" spans="1:8" ht="13">
      <c r="A63" s="3">
        <v>62</v>
      </c>
      <c r="B63" s="6" t="s">
        <v>11</v>
      </c>
      <c r="C63" s="4">
        <f ca="1">RANDBETWEEN(10,20)</f>
        <v>10</v>
      </c>
      <c r="D63" s="3">
        <f t="shared" ca="1" si="2"/>
        <v>910</v>
      </c>
      <c r="E63" s="3">
        <v>100</v>
      </c>
      <c r="F63" s="3" t="s">
        <v>292</v>
      </c>
      <c r="G63" s="3">
        <v>30</v>
      </c>
      <c r="H63" t="str">
        <f t="shared" ca="1" si="1"/>
        <v>num.scale.10..910.off100.json</v>
      </c>
    </row>
    <row r="64" spans="1:8" ht="13">
      <c r="A64" s="3">
        <v>63</v>
      </c>
      <c r="B64" s="6" t="s">
        <v>11</v>
      </c>
      <c r="C64" s="4">
        <f ca="1">RANDBETWEEN(20,30)</f>
        <v>29</v>
      </c>
      <c r="D64" s="3">
        <f t="shared" ca="1" si="2"/>
        <v>929</v>
      </c>
      <c r="E64" s="3">
        <v>100</v>
      </c>
      <c r="F64" s="3" t="s">
        <v>292</v>
      </c>
      <c r="G64" s="3">
        <v>30</v>
      </c>
      <c r="H64" t="str">
        <f t="shared" ca="1" si="1"/>
        <v>num.scale.29..929.off100.json</v>
      </c>
    </row>
    <row r="65" spans="1:8" ht="13">
      <c r="A65" s="3">
        <v>64</v>
      </c>
      <c r="B65" s="6" t="s">
        <v>11</v>
      </c>
      <c r="C65" s="4">
        <f ca="1">RANDBETWEEN(30,40)</f>
        <v>35</v>
      </c>
      <c r="D65" s="3">
        <f t="shared" ca="1" si="2"/>
        <v>935</v>
      </c>
      <c r="E65" s="3">
        <v>100</v>
      </c>
      <c r="F65" s="3" t="s">
        <v>292</v>
      </c>
      <c r="G65" s="3">
        <v>30</v>
      </c>
      <c r="H65" t="str">
        <f t="shared" ca="1" si="1"/>
        <v>num.scale.35..935.off100.json</v>
      </c>
    </row>
    <row r="66" spans="1:8" ht="13">
      <c r="A66" s="3">
        <v>65</v>
      </c>
      <c r="B66" s="6" t="s">
        <v>11</v>
      </c>
      <c r="C66" s="4">
        <f ca="1">RANDBETWEEN(40,50)</f>
        <v>44</v>
      </c>
      <c r="D66" s="3">
        <f t="shared" ca="1" si="2"/>
        <v>944</v>
      </c>
      <c r="E66" s="3">
        <v>100</v>
      </c>
      <c r="F66" s="3" t="s">
        <v>292</v>
      </c>
      <c r="G66" s="3">
        <v>30</v>
      </c>
      <c r="H66" t="str">
        <f t="shared" ca="1" si="1"/>
        <v>num.scale.44..944.off100.json</v>
      </c>
    </row>
    <row r="67" spans="1:8" ht="13">
      <c r="A67" s="3">
        <v>66</v>
      </c>
      <c r="B67" s="6" t="s">
        <v>11</v>
      </c>
      <c r="C67" s="4">
        <f ca="1">RANDBETWEEN(50,60)</f>
        <v>55</v>
      </c>
      <c r="D67" s="3">
        <f t="shared" ca="1" si="2"/>
        <v>955</v>
      </c>
      <c r="E67" s="3">
        <v>100</v>
      </c>
      <c r="F67" s="3" t="s">
        <v>292</v>
      </c>
      <c r="G67" s="3">
        <v>30</v>
      </c>
      <c r="H67" t="str">
        <f t="shared" ca="1" si="1"/>
        <v>num.scale.55..955.off100.json</v>
      </c>
    </row>
    <row r="68" spans="1:8" ht="13">
      <c r="A68" s="3">
        <v>67</v>
      </c>
      <c r="B68" s="6" t="s">
        <v>11</v>
      </c>
      <c r="C68" s="4">
        <f ca="1">RANDBETWEEN(60,70)</f>
        <v>64</v>
      </c>
      <c r="D68" s="3">
        <f t="shared" ca="1" si="2"/>
        <v>964</v>
      </c>
      <c r="E68" s="3">
        <v>100</v>
      </c>
      <c r="F68" s="3" t="s">
        <v>292</v>
      </c>
      <c r="G68" s="3">
        <v>30</v>
      </c>
      <c r="H68" t="str">
        <f t="shared" ca="1" si="1"/>
        <v>num.scale.64..964.off100.json</v>
      </c>
    </row>
    <row r="69" spans="1:8" ht="13">
      <c r="A69" s="3">
        <v>68</v>
      </c>
      <c r="B69" s="6" t="s">
        <v>11</v>
      </c>
      <c r="C69" s="4">
        <f ca="1">RANDBETWEEN(70,80)</f>
        <v>76</v>
      </c>
      <c r="D69" s="3">
        <f t="shared" ca="1" si="2"/>
        <v>976</v>
      </c>
      <c r="E69" s="3">
        <v>100</v>
      </c>
      <c r="F69" s="3" t="s">
        <v>292</v>
      </c>
      <c r="G69" s="3">
        <v>30</v>
      </c>
      <c r="H69" t="str">
        <f t="shared" ca="1" si="1"/>
        <v>num.scale.76..976.off100.json</v>
      </c>
    </row>
    <row r="70" spans="1:8" ht="13">
      <c r="A70" s="3">
        <v>69</v>
      </c>
      <c r="B70" s="6" t="s">
        <v>11</v>
      </c>
      <c r="C70" s="4">
        <f ca="1">RANDBETWEEN(80,90)</f>
        <v>90</v>
      </c>
      <c r="D70" s="3">
        <f t="shared" ca="1" si="2"/>
        <v>990</v>
      </c>
      <c r="E70" s="3">
        <v>100</v>
      </c>
      <c r="F70" s="3" t="s">
        <v>292</v>
      </c>
      <c r="G70" s="3">
        <v>30</v>
      </c>
      <c r="H70" t="str">
        <f t="shared" ca="1" si="1"/>
        <v>num.scale.90..990.off100.json</v>
      </c>
    </row>
    <row r="71" spans="1:8" ht="13">
      <c r="A71" s="3">
        <v>70</v>
      </c>
      <c r="B71" s="6" t="s">
        <v>11</v>
      </c>
      <c r="C71" s="4">
        <f ca="1">RANDBETWEEN(90,100)</f>
        <v>90</v>
      </c>
      <c r="D71" s="3">
        <f t="shared" ca="1" si="2"/>
        <v>990</v>
      </c>
      <c r="E71" s="3">
        <v>100</v>
      </c>
      <c r="F71" s="3" t="s">
        <v>292</v>
      </c>
      <c r="G71" s="3">
        <v>30</v>
      </c>
      <c r="H71" t="str">
        <f t="shared" ca="1" si="1"/>
        <v>num.scale.90..990.off100.json</v>
      </c>
    </row>
    <row r="72" spans="1:8" ht="13">
      <c r="A72" s="3">
        <v>71</v>
      </c>
      <c r="B72" s="6" t="s">
        <v>11</v>
      </c>
      <c r="C72" s="4">
        <f ca="1">RANDBETWEEN(100,200)</f>
        <v>130</v>
      </c>
      <c r="D72" s="3">
        <f ca="1">C72+(E72*8)</f>
        <v>930</v>
      </c>
      <c r="E72" s="3">
        <v>100</v>
      </c>
      <c r="F72" s="3" t="s">
        <v>292</v>
      </c>
      <c r="G72" s="3">
        <v>30</v>
      </c>
      <c r="H72" t="str">
        <f t="shared" ca="1" si="1"/>
        <v>num.scale.130..930.off100.json</v>
      </c>
    </row>
    <row r="73" spans="1:8" ht="13">
      <c r="B73" s="6"/>
    </row>
    <row r="74" spans="1:8" ht="13">
      <c r="B7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Anthony - bpop identification</vt:lpstr>
      <vt:lpstr>Qiwei - Akira Identification</vt:lpstr>
      <vt:lpstr>Candy - Add Subtract</vt:lpstr>
      <vt:lpstr>Candy - Number Writing</vt:lpstr>
      <vt:lpstr>Matthew - Number Story</vt:lpstr>
      <vt:lpstr>Derek - BPOP - ADDSUB</vt:lpstr>
      <vt:lpstr>Derek - Bpop-Missing Number</vt:lpstr>
      <vt:lpstr>Derek - BPOP - GREATERLESS</vt:lpstr>
      <vt:lpstr>Serano - NUMBER SCALE</vt:lpstr>
      <vt:lpstr>Serano - Write.arith</vt:lpstr>
      <vt:lpstr>Serano - Write Dict</vt:lpstr>
      <vt:lpstr>Serano-WriteDots</vt:lpstr>
      <vt:lpstr>WORD PROBLEMS</vt:lpstr>
      <vt:lpstr>Jack revised bpop number identi</vt:lpstr>
      <vt:lpstr>Number Speaking</vt:lpstr>
      <vt:lpstr>MISSING NUMBER_SPEAK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qingyid</cp:lastModifiedBy>
  <dcterms:created xsi:type="dcterms:W3CDTF">2018-03-17T19:34:11Z</dcterms:created>
  <dcterms:modified xsi:type="dcterms:W3CDTF">2018-03-17T19:36:18Z</dcterms:modified>
</cp:coreProperties>
</file>