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315"/>
  <workbookPr filterPrivacy="1"/>
  <mc:AlternateContent xmlns:mc="http://schemas.openxmlformats.org/markup-compatibility/2006">
    <mc:Choice Requires="x15">
      <x15ac:absPath xmlns:x15ac="http://schemas.microsoft.com/office/spreadsheetml/2010/11/ac" url="/Users/Vivian/Desktop/"/>
    </mc:Choice>
  </mc:AlternateContent>
  <bookViews>
    <workbookView xWindow="240" yWindow="100" windowWidth="19660" windowHeight="15240"/>
  </bookViews>
  <sheets>
    <sheet name="Sheet1" sheetId="1" r:id="rId1"/>
  </sheets>
  <calcPr calcId="150001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50" i="1" l="1"/>
  <c r="K231" i="1"/>
  <c r="K216" i="1"/>
  <c r="K180" i="1"/>
  <c r="K19" i="1"/>
  <c r="K12" i="1"/>
  <c r="K8" i="1"/>
  <c r="K4" i="1"/>
  <c r="K353" i="1"/>
  <c r="K295" i="1"/>
  <c r="K268" i="1"/>
  <c r="I5" i="1"/>
  <c r="I6" i="1"/>
  <c r="I8" i="1"/>
  <c r="I9" i="1"/>
  <c r="I10" i="1"/>
  <c r="I12" i="1"/>
  <c r="I13" i="1"/>
  <c r="I14" i="1"/>
  <c r="I15" i="1"/>
  <c r="I16" i="1"/>
  <c r="I17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50" i="1"/>
  <c r="I251" i="1"/>
  <c r="I252" i="1"/>
  <c r="I253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G250" i="1"/>
  <c r="G251" i="1"/>
  <c r="G252" i="1"/>
  <c r="G253" i="1"/>
  <c r="E250" i="1"/>
  <c r="E251" i="1"/>
  <c r="E252" i="1"/>
  <c r="E253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G12" i="1"/>
  <c r="G13" i="1"/>
  <c r="G14" i="1"/>
  <c r="G15" i="1"/>
  <c r="G16" i="1"/>
  <c r="G17" i="1"/>
  <c r="E12" i="1"/>
  <c r="E13" i="1"/>
  <c r="E14" i="1"/>
  <c r="E15" i="1"/>
  <c r="E16" i="1"/>
  <c r="E17" i="1"/>
  <c r="G5" i="1"/>
  <c r="G6" i="1"/>
  <c r="G8" i="1"/>
  <c r="G9" i="1"/>
  <c r="G10" i="1"/>
  <c r="E8" i="1"/>
  <c r="E9" i="1"/>
  <c r="E10" i="1"/>
  <c r="G4" i="1"/>
  <c r="E6" i="1"/>
  <c r="E5" i="1"/>
  <c r="E4" i="1"/>
</calcChain>
</file>

<file path=xl/sharedStrings.xml><?xml version="1.0" encoding="utf-8"?>
<sst xmlns="http://schemas.openxmlformats.org/spreadsheetml/2006/main" count="113" uniqueCount="104">
  <si>
    <t>手机是否解锁</t>
    <phoneticPr fontId="1" type="noConversion"/>
  </si>
  <si>
    <t>解锁</t>
    <phoneticPr fontId="1" type="noConversion"/>
  </si>
  <si>
    <t>未解锁</t>
    <phoneticPr fontId="1" type="noConversion"/>
  </si>
  <si>
    <t>是否能访问谷歌应用商店</t>
    <phoneticPr fontId="1" type="noConversion"/>
  </si>
  <si>
    <t>能</t>
    <phoneticPr fontId="1" type="noConversion"/>
  </si>
  <si>
    <t>不能</t>
    <phoneticPr fontId="1" type="noConversion"/>
  </si>
  <si>
    <t>未知</t>
    <phoneticPr fontId="1" type="noConversion"/>
  </si>
  <si>
    <t>可拆卸</t>
    <phoneticPr fontId="1" type="noConversion"/>
  </si>
  <si>
    <t>不可拆卸</t>
    <phoneticPr fontId="1" type="noConversion"/>
  </si>
  <si>
    <t>未知</t>
    <phoneticPr fontId="1" type="noConversion"/>
  </si>
  <si>
    <t>电池是否可拆卸</t>
    <phoneticPr fontId="1" type="noConversion"/>
  </si>
  <si>
    <t>Andriod</t>
    <phoneticPr fontId="1" type="noConversion"/>
  </si>
  <si>
    <t>iOS</t>
    <phoneticPr fontId="1" type="noConversion"/>
  </si>
  <si>
    <t>Symbian</t>
    <phoneticPr fontId="1" type="noConversion"/>
  </si>
  <si>
    <t>非智能手机或其他系统</t>
    <phoneticPr fontId="1" type="noConversion"/>
  </si>
  <si>
    <t>Blackberry</t>
    <phoneticPr fontId="1" type="noConversion"/>
  </si>
  <si>
    <t>Windows Phone</t>
    <phoneticPr fontId="1" type="noConversion"/>
  </si>
  <si>
    <t>手机系统</t>
    <phoneticPr fontId="1" type="noConversion"/>
  </si>
  <si>
    <t>手机电池容量</t>
    <phoneticPr fontId="1" type="noConversion"/>
  </si>
  <si>
    <t>128*128</t>
    <phoneticPr fontId="1" type="noConversion"/>
  </si>
  <si>
    <t>160*128</t>
    <phoneticPr fontId="1" type="noConversion"/>
  </si>
  <si>
    <t>208*176</t>
    <phoneticPr fontId="1" type="noConversion"/>
  </si>
  <si>
    <t>220*176</t>
    <phoneticPr fontId="1" type="noConversion"/>
  </si>
  <si>
    <t>180*180</t>
    <phoneticPr fontId="1" type="noConversion"/>
  </si>
  <si>
    <t>208*208</t>
    <phoneticPr fontId="1" type="noConversion"/>
  </si>
  <si>
    <t>240*240</t>
    <phoneticPr fontId="1" type="noConversion"/>
  </si>
  <si>
    <t>320*240</t>
    <phoneticPr fontId="1" type="noConversion"/>
  </si>
  <si>
    <t>432*240</t>
    <phoneticPr fontId="1" type="noConversion"/>
  </si>
  <si>
    <t>480*320</t>
    <phoneticPr fontId="1" type="noConversion"/>
  </si>
  <si>
    <t>480*360</t>
    <phoneticPr fontId="1" type="noConversion"/>
  </si>
  <si>
    <t>640*360</t>
    <phoneticPr fontId="1" type="noConversion"/>
  </si>
  <si>
    <t>640*480</t>
    <phoneticPr fontId="1" type="noConversion"/>
  </si>
  <si>
    <t>1136*640</t>
    <phoneticPr fontId="1" type="noConversion"/>
  </si>
  <si>
    <t>1280*640</t>
    <phoneticPr fontId="1" type="noConversion"/>
  </si>
  <si>
    <t>720*720</t>
    <phoneticPr fontId="1" type="noConversion"/>
  </si>
  <si>
    <t>800*480</t>
    <phoneticPr fontId="1" type="noConversion"/>
  </si>
  <si>
    <t>854*480</t>
    <phoneticPr fontId="1" type="noConversion"/>
  </si>
  <si>
    <t>960*540</t>
    <phoneticPr fontId="1" type="noConversion"/>
  </si>
  <si>
    <t>960*640</t>
    <phoneticPr fontId="1" type="noConversion"/>
  </si>
  <si>
    <t>1280*960</t>
    <phoneticPr fontId="1" type="noConversion"/>
  </si>
  <si>
    <t>1280*768</t>
    <phoneticPr fontId="1" type="noConversion"/>
  </si>
  <si>
    <t>1334*750</t>
    <phoneticPr fontId="1" type="noConversion"/>
  </si>
  <si>
    <t>1440*720</t>
    <phoneticPr fontId="1" type="noConversion"/>
  </si>
  <si>
    <t>1920*1080</t>
    <phoneticPr fontId="1" type="noConversion"/>
  </si>
  <si>
    <t>2160*1080</t>
    <phoneticPr fontId="1" type="noConversion"/>
  </si>
  <si>
    <t>2560*1440</t>
    <phoneticPr fontId="1" type="noConversion"/>
  </si>
  <si>
    <t>2880*1440</t>
    <phoneticPr fontId="1" type="noConversion"/>
  </si>
  <si>
    <t>未知</t>
    <phoneticPr fontId="1" type="noConversion"/>
  </si>
  <si>
    <t>160*120</t>
    <phoneticPr fontId="1" type="noConversion"/>
  </si>
  <si>
    <t>96*65</t>
    <phoneticPr fontId="1" type="noConversion"/>
  </si>
  <si>
    <t>96*60</t>
    <phoneticPr fontId="1" type="noConversion"/>
  </si>
  <si>
    <t>84*48</t>
    <phoneticPr fontId="1" type="noConversion"/>
  </si>
  <si>
    <t>80*60</t>
    <phoneticPr fontId="1" type="noConversion"/>
  </si>
  <si>
    <t>CPU</t>
    <phoneticPr fontId="1" type="noConversion"/>
  </si>
  <si>
    <t>32M</t>
    <phoneticPr fontId="1" type="noConversion"/>
  </si>
  <si>
    <t>64M</t>
    <phoneticPr fontId="1" type="noConversion"/>
  </si>
  <si>
    <t>128M</t>
    <phoneticPr fontId="1" type="noConversion"/>
  </si>
  <si>
    <t>256M</t>
    <phoneticPr fontId="1" type="noConversion"/>
  </si>
  <si>
    <t>512M</t>
    <phoneticPr fontId="1" type="noConversion"/>
  </si>
  <si>
    <t>768M</t>
    <phoneticPr fontId="1" type="noConversion"/>
  </si>
  <si>
    <t>1G</t>
    <phoneticPr fontId="1" type="noConversion"/>
  </si>
  <si>
    <t>2G</t>
    <phoneticPr fontId="1" type="noConversion"/>
  </si>
  <si>
    <t>1.5G</t>
    <phoneticPr fontId="1" type="noConversion"/>
  </si>
  <si>
    <t>3G</t>
    <phoneticPr fontId="1" type="noConversion"/>
  </si>
  <si>
    <t>4G</t>
    <phoneticPr fontId="1" type="noConversion"/>
  </si>
  <si>
    <t>6G</t>
    <phoneticPr fontId="1" type="noConversion"/>
  </si>
  <si>
    <t>8G</t>
    <phoneticPr fontId="1" type="noConversion"/>
  </si>
  <si>
    <t>未知</t>
    <phoneticPr fontId="1" type="noConversion"/>
  </si>
  <si>
    <t>RAM</t>
    <phoneticPr fontId="1" type="noConversion"/>
  </si>
  <si>
    <t>ROM</t>
    <phoneticPr fontId="1" type="noConversion"/>
  </si>
  <si>
    <t>16G</t>
    <phoneticPr fontId="1" type="noConversion"/>
  </si>
  <si>
    <t>32G</t>
    <phoneticPr fontId="1" type="noConversion"/>
  </si>
  <si>
    <t>64G</t>
    <phoneticPr fontId="1" type="noConversion"/>
  </si>
  <si>
    <t>128G</t>
    <phoneticPr fontId="1" type="noConversion"/>
  </si>
  <si>
    <t>256G</t>
    <phoneticPr fontId="1" type="noConversion"/>
  </si>
  <si>
    <t>八核</t>
    <phoneticPr fontId="1" type="noConversion"/>
  </si>
  <si>
    <t>四核</t>
    <phoneticPr fontId="1" type="noConversion"/>
  </si>
  <si>
    <t>二核</t>
    <phoneticPr fontId="1" type="noConversion"/>
  </si>
  <si>
    <t>相机最高清晰度</t>
    <phoneticPr fontId="1" type="noConversion"/>
  </si>
  <si>
    <t>未知</t>
    <phoneticPr fontId="1" type="noConversion"/>
  </si>
  <si>
    <t>无摄像头</t>
    <phoneticPr fontId="1" type="noConversion"/>
  </si>
  <si>
    <t>屏幕尺寸</t>
    <phoneticPr fontId="1" type="noConversion"/>
  </si>
  <si>
    <t>未知</t>
    <phoneticPr fontId="1" type="noConversion"/>
  </si>
  <si>
    <t>品牌</t>
    <phoneticPr fontId="1" type="noConversion"/>
  </si>
  <si>
    <t>未知</t>
    <phoneticPr fontId="1" type="noConversion"/>
  </si>
  <si>
    <t>小米</t>
    <phoneticPr fontId="1" type="noConversion"/>
  </si>
  <si>
    <t>华为</t>
    <phoneticPr fontId="1" type="noConversion"/>
  </si>
  <si>
    <t>魅族</t>
    <phoneticPr fontId="1" type="noConversion"/>
  </si>
  <si>
    <t>联想</t>
    <phoneticPr fontId="1" type="noConversion"/>
  </si>
  <si>
    <t>苹果</t>
    <phoneticPr fontId="1" type="noConversion"/>
  </si>
  <si>
    <t>Oppo</t>
    <phoneticPr fontId="1" type="noConversion"/>
  </si>
  <si>
    <t>Vivo</t>
    <phoneticPr fontId="1" type="noConversion"/>
  </si>
  <si>
    <t>Nubia</t>
    <phoneticPr fontId="1" type="noConversion"/>
  </si>
  <si>
    <t>三星</t>
    <phoneticPr fontId="1" type="noConversion"/>
  </si>
  <si>
    <t>Homtom</t>
    <phoneticPr fontId="1" type="noConversion"/>
  </si>
  <si>
    <t>Doogee</t>
    <phoneticPr fontId="1" type="noConversion"/>
  </si>
  <si>
    <t>乐视</t>
    <phoneticPr fontId="1" type="noConversion"/>
  </si>
  <si>
    <t>黑莓</t>
    <phoneticPr fontId="1" type="noConversion"/>
  </si>
  <si>
    <t>诺基亚</t>
    <phoneticPr fontId="1" type="noConversion"/>
  </si>
  <si>
    <t>概率</t>
    <rPh sb="0" eb="1">
      <t>gai lü</t>
    </rPh>
    <phoneticPr fontId="1" type="noConversion"/>
  </si>
  <si>
    <t>log（概率）</t>
    <rPh sb="4" eb="5">
      <t>gai l</t>
    </rPh>
    <phoneticPr fontId="1" type="noConversion"/>
  </si>
  <si>
    <t>信息熵</t>
    <rPh sb="0" eb="1">
      <t>xin xi shang</t>
    </rPh>
    <phoneticPr fontId="1" type="noConversion"/>
  </si>
  <si>
    <t>分辨率</t>
    <rPh sb="0" eb="1">
      <t>fen bian lü</t>
    </rPh>
    <phoneticPr fontId="1" type="noConversion"/>
  </si>
  <si>
    <t>乘积</t>
    <rPh sb="0" eb="1">
      <t>cheng ji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</si>
</sst>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手机是否解锁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Sheet1!$B$1:$B$2</c:f>
              <c:strCache>
                <c:ptCount val="2"/>
                <c:pt idx="0">
                  <c:v>解锁</c:v>
                </c:pt>
                <c:pt idx="1">
                  <c:v>未解锁</c:v>
                </c:pt>
              </c:strCache>
            </c:strRef>
          </c:cat>
          <c:val>
            <c:numRef>
              <c:f>Sheet1!$C$1:$C$2</c:f>
              <c:numCache>
                <c:formatCode>General</c:formatCode>
                <c:ptCount val="2"/>
                <c:pt idx="0">
                  <c:v>2290.0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Sheet1!$B$180:$B$214</c:f>
              <c:strCache>
                <c:ptCount val="35"/>
                <c:pt idx="0">
                  <c:v>未知</c:v>
                </c:pt>
                <c:pt idx="1">
                  <c:v>80*60</c:v>
                </c:pt>
                <c:pt idx="2">
                  <c:v>84*48</c:v>
                </c:pt>
                <c:pt idx="3">
                  <c:v>96*60</c:v>
                </c:pt>
                <c:pt idx="4">
                  <c:v>96*65</c:v>
                </c:pt>
                <c:pt idx="5">
                  <c:v>160*120</c:v>
                </c:pt>
                <c:pt idx="6">
                  <c:v>128*128</c:v>
                </c:pt>
                <c:pt idx="7">
                  <c:v>160*128</c:v>
                </c:pt>
                <c:pt idx="8">
                  <c:v>208*176</c:v>
                </c:pt>
                <c:pt idx="9">
                  <c:v>220*176</c:v>
                </c:pt>
                <c:pt idx="10">
                  <c:v>180*180</c:v>
                </c:pt>
                <c:pt idx="11">
                  <c:v>208*208</c:v>
                </c:pt>
                <c:pt idx="12">
                  <c:v>240*240</c:v>
                </c:pt>
                <c:pt idx="13">
                  <c:v>320*240</c:v>
                </c:pt>
                <c:pt idx="14">
                  <c:v>432*240</c:v>
                </c:pt>
                <c:pt idx="15">
                  <c:v>480*320</c:v>
                </c:pt>
                <c:pt idx="16">
                  <c:v>480*360</c:v>
                </c:pt>
                <c:pt idx="17">
                  <c:v>640*360</c:v>
                </c:pt>
                <c:pt idx="18">
                  <c:v>640*480</c:v>
                </c:pt>
                <c:pt idx="19">
                  <c:v>720*720</c:v>
                </c:pt>
                <c:pt idx="20">
                  <c:v>800*480</c:v>
                </c:pt>
                <c:pt idx="21">
                  <c:v>854*480</c:v>
                </c:pt>
                <c:pt idx="22">
                  <c:v>960*540</c:v>
                </c:pt>
                <c:pt idx="23">
                  <c:v>960*640</c:v>
                </c:pt>
                <c:pt idx="24">
                  <c:v>1136*640</c:v>
                </c:pt>
                <c:pt idx="25">
                  <c:v>1280*640</c:v>
                </c:pt>
                <c:pt idx="26">
                  <c:v>1280*640</c:v>
                </c:pt>
                <c:pt idx="27">
                  <c:v>1280*960</c:v>
                </c:pt>
                <c:pt idx="28">
                  <c:v>1280*768</c:v>
                </c:pt>
                <c:pt idx="29">
                  <c:v>1334*750</c:v>
                </c:pt>
                <c:pt idx="30">
                  <c:v>1440*720</c:v>
                </c:pt>
                <c:pt idx="31">
                  <c:v>1920*1080</c:v>
                </c:pt>
                <c:pt idx="32">
                  <c:v>2160*1080</c:v>
                </c:pt>
                <c:pt idx="33">
                  <c:v>2560*1440</c:v>
                </c:pt>
                <c:pt idx="34">
                  <c:v>2880*1440</c:v>
                </c:pt>
              </c:strCache>
            </c:strRef>
          </c:cat>
          <c:val>
            <c:numRef>
              <c:f>Sheet1!$C$180:$C$214</c:f>
              <c:numCache>
                <c:formatCode>General</c:formatCode>
                <c:ptCount val="35"/>
                <c:pt idx="0">
                  <c:v>192.0</c:v>
                </c:pt>
                <c:pt idx="1">
                  <c:v>10.0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8.0</c:v>
                </c:pt>
                <c:pt idx="7">
                  <c:v>15.0</c:v>
                </c:pt>
                <c:pt idx="8">
                  <c:v>1.0</c:v>
                </c:pt>
                <c:pt idx="9">
                  <c:v>29.0</c:v>
                </c:pt>
                <c:pt idx="10">
                  <c:v>1.0</c:v>
                </c:pt>
                <c:pt idx="11">
                  <c:v>1.0</c:v>
                </c:pt>
                <c:pt idx="12">
                  <c:v>5.0</c:v>
                </c:pt>
                <c:pt idx="13">
                  <c:v>116.0</c:v>
                </c:pt>
                <c:pt idx="14">
                  <c:v>2.0</c:v>
                </c:pt>
                <c:pt idx="15">
                  <c:v>87.0</c:v>
                </c:pt>
                <c:pt idx="16">
                  <c:v>6.0</c:v>
                </c:pt>
                <c:pt idx="17">
                  <c:v>6.0</c:v>
                </c:pt>
                <c:pt idx="18">
                  <c:v>6.0</c:v>
                </c:pt>
                <c:pt idx="19">
                  <c:v>2.0</c:v>
                </c:pt>
                <c:pt idx="20">
                  <c:v>38.0</c:v>
                </c:pt>
                <c:pt idx="21">
                  <c:v>75.0</c:v>
                </c:pt>
                <c:pt idx="22">
                  <c:v>51.0</c:v>
                </c:pt>
                <c:pt idx="23">
                  <c:v>1.0</c:v>
                </c:pt>
                <c:pt idx="24">
                  <c:v>8.0</c:v>
                </c:pt>
                <c:pt idx="25">
                  <c:v>8.0</c:v>
                </c:pt>
                <c:pt idx="26">
                  <c:v>996.0</c:v>
                </c:pt>
                <c:pt idx="27">
                  <c:v>1.0</c:v>
                </c:pt>
                <c:pt idx="28">
                  <c:v>2.0</c:v>
                </c:pt>
                <c:pt idx="29">
                  <c:v>3.0</c:v>
                </c:pt>
                <c:pt idx="30">
                  <c:v>19.0</c:v>
                </c:pt>
                <c:pt idx="31">
                  <c:v>549.0</c:v>
                </c:pt>
                <c:pt idx="32">
                  <c:v>10.0</c:v>
                </c:pt>
                <c:pt idx="33">
                  <c:v>35.0</c:v>
                </c:pt>
                <c:pt idx="34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702992"/>
        <c:axId val="1819705744"/>
      </c:lineChart>
      <c:catAx>
        <c:axId val="181970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9705744"/>
        <c:crosses val="autoZero"/>
        <c:auto val="1"/>
        <c:lblAlgn val="ctr"/>
        <c:lblOffset val="100"/>
        <c:noMultiLvlLbl val="0"/>
      </c:catAx>
      <c:valAx>
        <c:axId val="18197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970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Sheet1!$B$295:$B$351</c:f>
              <c:strCache>
                <c:ptCount val="57"/>
                <c:pt idx="0">
                  <c:v>未知</c:v>
                </c:pt>
                <c:pt idx="1">
                  <c:v>0.66</c:v>
                </c:pt>
                <c:pt idx="2">
                  <c:v>0.96</c:v>
                </c:pt>
                <c:pt idx="3">
                  <c:v>1</c:v>
                </c:pt>
                <c:pt idx="4">
                  <c:v>1.2</c:v>
                </c:pt>
                <c:pt idx="5">
                  <c:v>1.3</c:v>
                </c:pt>
                <c:pt idx="6">
                  <c:v>1.33</c:v>
                </c:pt>
                <c:pt idx="7">
                  <c:v>1.44</c:v>
                </c:pt>
                <c:pt idx="8">
                  <c:v>1.5</c:v>
                </c:pt>
                <c:pt idx="9">
                  <c:v>1.54</c:v>
                </c:pt>
                <c:pt idx="10">
                  <c:v>1.55</c:v>
                </c:pt>
                <c:pt idx="11">
                  <c:v>1.56</c:v>
                </c:pt>
                <c:pt idx="12">
                  <c:v>1.6</c:v>
                </c:pt>
                <c:pt idx="13">
                  <c:v>1.7</c:v>
                </c:pt>
                <c:pt idx="14">
                  <c:v>1.77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2.13</c:v>
                </c:pt>
                <c:pt idx="20">
                  <c:v>2.2</c:v>
                </c:pt>
                <c:pt idx="21">
                  <c:v>2.29</c:v>
                </c:pt>
                <c:pt idx="22">
                  <c:v>2.4</c:v>
                </c:pt>
                <c:pt idx="23">
                  <c:v>2.44</c:v>
                </c:pt>
                <c:pt idx="24">
                  <c:v>2.45</c:v>
                </c:pt>
                <c:pt idx="25">
                  <c:v>2.46</c:v>
                </c:pt>
                <c:pt idx="26">
                  <c:v>2.6</c:v>
                </c:pt>
                <c:pt idx="27">
                  <c:v>2.8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3.5</c:v>
                </c:pt>
                <c:pt idx="32">
                  <c:v>3.8</c:v>
                </c:pt>
                <c:pt idx="33">
                  <c:v>4</c:v>
                </c:pt>
                <c:pt idx="34">
                  <c:v>4.3</c:v>
                </c:pt>
                <c:pt idx="35">
                  <c:v>4.5</c:v>
                </c:pt>
                <c:pt idx="36">
                  <c:v>4.7</c:v>
                </c:pt>
                <c:pt idx="37">
                  <c:v>4.8</c:v>
                </c:pt>
                <c:pt idx="38">
                  <c:v>5</c:v>
                </c:pt>
                <c:pt idx="39">
                  <c:v>5.09</c:v>
                </c:pt>
                <c:pt idx="40">
                  <c:v>5.15</c:v>
                </c:pt>
                <c:pt idx="41">
                  <c:v>5.2</c:v>
                </c:pt>
                <c:pt idx="42">
                  <c:v>5.3</c:v>
                </c:pt>
                <c:pt idx="43">
                  <c:v>5.46</c:v>
                </c:pt>
                <c:pt idx="44">
                  <c:v>5.5</c:v>
                </c:pt>
                <c:pt idx="45">
                  <c:v>5.7</c:v>
                </c:pt>
                <c:pt idx="46">
                  <c:v>5.8</c:v>
                </c:pt>
                <c:pt idx="47">
                  <c:v>5.85</c:v>
                </c:pt>
                <c:pt idx="48">
                  <c:v>5.9</c:v>
                </c:pt>
                <c:pt idx="49">
                  <c:v>5.99</c:v>
                </c:pt>
                <c:pt idx="50">
                  <c:v>6</c:v>
                </c:pt>
                <c:pt idx="51">
                  <c:v>6.2</c:v>
                </c:pt>
                <c:pt idx="52">
                  <c:v>6.3</c:v>
                </c:pt>
                <c:pt idx="53">
                  <c:v>6.4</c:v>
                </c:pt>
                <c:pt idx="54">
                  <c:v>6.44</c:v>
                </c:pt>
                <c:pt idx="55">
                  <c:v>6.5</c:v>
                </c:pt>
                <c:pt idx="56">
                  <c:v>7</c:v>
                </c:pt>
              </c:strCache>
            </c:strRef>
          </c:xVal>
          <c:yVal>
            <c:numRef>
              <c:f>Sheet1!$C$295:$C$351</c:f>
              <c:numCache>
                <c:formatCode>General</c:formatCode>
                <c:ptCount val="57"/>
                <c:pt idx="0">
                  <c:v>47.0</c:v>
                </c:pt>
                <c:pt idx="1">
                  <c:v>18.0</c:v>
                </c:pt>
                <c:pt idx="2">
                  <c:v>1.0</c:v>
                </c:pt>
                <c:pt idx="3">
                  <c:v>9.0</c:v>
                </c:pt>
                <c:pt idx="4">
                  <c:v>2.0</c:v>
                </c:pt>
                <c:pt idx="5">
                  <c:v>5.0</c:v>
                </c:pt>
                <c:pt idx="6">
                  <c:v>3.0</c:v>
                </c:pt>
                <c:pt idx="7">
                  <c:v>5.0</c:v>
                </c:pt>
                <c:pt idx="8">
                  <c:v>6.0</c:v>
                </c:pt>
                <c:pt idx="9">
                  <c:v>5.0</c:v>
                </c:pt>
                <c:pt idx="10">
                  <c:v>1.0</c:v>
                </c:pt>
                <c:pt idx="11">
                  <c:v>1.0</c:v>
                </c:pt>
                <c:pt idx="12">
                  <c:v>5.0</c:v>
                </c:pt>
                <c:pt idx="13">
                  <c:v>4.0</c:v>
                </c:pt>
                <c:pt idx="14">
                  <c:v>15.0</c:v>
                </c:pt>
                <c:pt idx="15">
                  <c:v>45.0</c:v>
                </c:pt>
                <c:pt idx="16">
                  <c:v>2.0</c:v>
                </c:pt>
                <c:pt idx="17">
                  <c:v>72.0</c:v>
                </c:pt>
                <c:pt idx="18">
                  <c:v>1.0</c:v>
                </c:pt>
                <c:pt idx="19">
                  <c:v>1.0</c:v>
                </c:pt>
                <c:pt idx="20">
                  <c:v>34.0</c:v>
                </c:pt>
                <c:pt idx="21">
                  <c:v>1.0</c:v>
                </c:pt>
                <c:pt idx="22">
                  <c:v>148.0</c:v>
                </c:pt>
                <c:pt idx="23">
                  <c:v>1.0</c:v>
                </c:pt>
                <c:pt idx="24">
                  <c:v>1.0</c:v>
                </c:pt>
                <c:pt idx="25">
                  <c:v>4.0</c:v>
                </c:pt>
                <c:pt idx="26">
                  <c:v>3.0</c:v>
                </c:pt>
                <c:pt idx="27">
                  <c:v>17.0</c:v>
                </c:pt>
                <c:pt idx="28">
                  <c:v>6.0</c:v>
                </c:pt>
                <c:pt idx="29">
                  <c:v>2.0</c:v>
                </c:pt>
                <c:pt idx="30">
                  <c:v>11.0</c:v>
                </c:pt>
                <c:pt idx="31">
                  <c:v>8.0</c:v>
                </c:pt>
                <c:pt idx="32">
                  <c:v>3.0</c:v>
                </c:pt>
                <c:pt idx="33">
                  <c:v>35.0</c:v>
                </c:pt>
                <c:pt idx="34">
                  <c:v>2.0</c:v>
                </c:pt>
                <c:pt idx="35">
                  <c:v>47.0</c:v>
                </c:pt>
                <c:pt idx="36">
                  <c:v>105.0</c:v>
                </c:pt>
                <c:pt idx="37">
                  <c:v>2.0</c:v>
                </c:pt>
                <c:pt idx="38">
                  <c:v>550.0</c:v>
                </c:pt>
                <c:pt idx="39">
                  <c:v>5.0</c:v>
                </c:pt>
                <c:pt idx="40">
                  <c:v>21.0</c:v>
                </c:pt>
                <c:pt idx="41">
                  <c:v>77.0</c:v>
                </c:pt>
                <c:pt idx="42">
                  <c:v>16.0</c:v>
                </c:pt>
                <c:pt idx="43">
                  <c:v>1.0</c:v>
                </c:pt>
                <c:pt idx="44">
                  <c:v>746.0</c:v>
                </c:pt>
                <c:pt idx="45">
                  <c:v>62.0</c:v>
                </c:pt>
                <c:pt idx="46">
                  <c:v>2.0</c:v>
                </c:pt>
                <c:pt idx="47">
                  <c:v>2.0</c:v>
                </c:pt>
                <c:pt idx="48">
                  <c:v>7.0</c:v>
                </c:pt>
                <c:pt idx="49">
                  <c:v>2.0</c:v>
                </c:pt>
                <c:pt idx="50">
                  <c:v>95.0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18.0</c:v>
                </c:pt>
                <c:pt idx="55">
                  <c:v>4.0</c:v>
                </c:pt>
                <c:pt idx="56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134032"/>
        <c:axId val="1854136784"/>
      </c:scatterChart>
      <c:valAx>
        <c:axId val="185413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4136784"/>
        <c:crosses val="autoZero"/>
        <c:crossBetween val="midCat"/>
      </c:valAx>
      <c:valAx>
        <c:axId val="18541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413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手机品牌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Sheet1!$B$354:$B$367</c:f>
              <c:strCache>
                <c:ptCount val="14"/>
                <c:pt idx="0">
                  <c:v>小米</c:v>
                </c:pt>
                <c:pt idx="1">
                  <c:v>华为</c:v>
                </c:pt>
                <c:pt idx="2">
                  <c:v>魅族</c:v>
                </c:pt>
                <c:pt idx="3">
                  <c:v>联想</c:v>
                </c:pt>
                <c:pt idx="4">
                  <c:v>苹果</c:v>
                </c:pt>
                <c:pt idx="5">
                  <c:v>Oppo</c:v>
                </c:pt>
                <c:pt idx="6">
                  <c:v>Vivo</c:v>
                </c:pt>
                <c:pt idx="7">
                  <c:v>Nubia</c:v>
                </c:pt>
                <c:pt idx="8">
                  <c:v>三星</c:v>
                </c:pt>
                <c:pt idx="9">
                  <c:v>Homtom</c:v>
                </c:pt>
                <c:pt idx="10">
                  <c:v>Doogee</c:v>
                </c:pt>
                <c:pt idx="11">
                  <c:v>乐视</c:v>
                </c:pt>
                <c:pt idx="12">
                  <c:v>黑莓</c:v>
                </c:pt>
                <c:pt idx="13">
                  <c:v>诺基亚</c:v>
                </c:pt>
              </c:strCache>
            </c:strRef>
          </c:cat>
          <c:val>
            <c:numRef>
              <c:f>Sheet1!$C$354:$C$367</c:f>
              <c:numCache>
                <c:formatCode>General</c:formatCode>
                <c:ptCount val="14"/>
                <c:pt idx="0">
                  <c:v>176.0</c:v>
                </c:pt>
                <c:pt idx="1">
                  <c:v>22.0</c:v>
                </c:pt>
                <c:pt idx="2">
                  <c:v>61.0</c:v>
                </c:pt>
                <c:pt idx="3">
                  <c:v>15.0</c:v>
                </c:pt>
                <c:pt idx="4">
                  <c:v>18.0</c:v>
                </c:pt>
                <c:pt idx="5">
                  <c:v>10.0</c:v>
                </c:pt>
                <c:pt idx="6">
                  <c:v>23.0</c:v>
                </c:pt>
                <c:pt idx="7">
                  <c:v>47.0</c:v>
                </c:pt>
                <c:pt idx="8">
                  <c:v>12.0</c:v>
                </c:pt>
                <c:pt idx="9">
                  <c:v>160.0</c:v>
                </c:pt>
                <c:pt idx="10">
                  <c:v>187.0</c:v>
                </c:pt>
                <c:pt idx="11">
                  <c:v>25.0</c:v>
                </c:pt>
                <c:pt idx="12">
                  <c:v>123.0</c:v>
                </c:pt>
                <c:pt idx="13">
                  <c:v>117.0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是否能访问谷歌应用商店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Sheet1!$B$4:$B$6</c:f>
              <c:strCache>
                <c:ptCount val="3"/>
                <c:pt idx="0">
                  <c:v>能</c:v>
                </c:pt>
                <c:pt idx="1">
                  <c:v>不能</c:v>
                </c:pt>
                <c:pt idx="2">
                  <c:v>未知</c:v>
                </c:pt>
              </c:strCache>
            </c:strRef>
          </c:cat>
          <c:val>
            <c:numRef>
              <c:f>Sheet1!$C$4:$C$6</c:f>
              <c:numCache>
                <c:formatCode>General</c:formatCode>
                <c:ptCount val="3"/>
                <c:pt idx="0">
                  <c:v>1699.0</c:v>
                </c:pt>
                <c:pt idx="1">
                  <c:v>334.0</c:v>
                </c:pt>
                <c:pt idx="2">
                  <c:v>257.0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电池是否可拆卸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Sheet1!$B$8:$B$10</c:f>
              <c:strCache>
                <c:ptCount val="3"/>
                <c:pt idx="0">
                  <c:v>可拆卸</c:v>
                </c:pt>
                <c:pt idx="1">
                  <c:v>不可拆卸</c:v>
                </c:pt>
                <c:pt idx="2">
                  <c:v>未知</c:v>
                </c:pt>
              </c:strCache>
            </c:strRef>
          </c:cat>
          <c:val>
            <c:numRef>
              <c:f>Sheet1!$C$8:$C$10</c:f>
              <c:numCache>
                <c:formatCode>General</c:formatCode>
                <c:ptCount val="3"/>
                <c:pt idx="0">
                  <c:v>1043.0</c:v>
                </c:pt>
                <c:pt idx="1">
                  <c:v>1124.0</c:v>
                </c:pt>
                <c:pt idx="2">
                  <c:v>123.0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手机系统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Sheet1!$B$12:$B$17</c:f>
              <c:strCache>
                <c:ptCount val="6"/>
                <c:pt idx="0">
                  <c:v>Andriod</c:v>
                </c:pt>
                <c:pt idx="1">
                  <c:v>iOS</c:v>
                </c:pt>
                <c:pt idx="2">
                  <c:v>Symbian</c:v>
                </c:pt>
                <c:pt idx="3">
                  <c:v>非智能手机或其他系统</c:v>
                </c:pt>
                <c:pt idx="4">
                  <c:v>Blackberry</c:v>
                </c:pt>
                <c:pt idx="5">
                  <c:v>Windows Phone</c:v>
                </c:pt>
              </c:strCache>
            </c:strRef>
          </c:cat>
          <c:val>
            <c:numRef>
              <c:f>Sheet1!$C$12:$C$17</c:f>
              <c:numCache>
                <c:formatCode>General</c:formatCode>
                <c:ptCount val="6"/>
                <c:pt idx="0">
                  <c:v>1795.0</c:v>
                </c:pt>
                <c:pt idx="1">
                  <c:v>19.0</c:v>
                </c:pt>
                <c:pt idx="2">
                  <c:v>52.0</c:v>
                </c:pt>
                <c:pt idx="3">
                  <c:v>393.0</c:v>
                </c:pt>
                <c:pt idx="4">
                  <c:v>25.0</c:v>
                </c:pt>
                <c:pt idx="5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手机电池容量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Sheet1!$B$19:$B$178</c:f>
              <c:numCache>
                <c:formatCode>General</c:formatCode>
                <c:ptCount val="160"/>
                <c:pt idx="0">
                  <c:v>0.0</c:v>
                </c:pt>
                <c:pt idx="1">
                  <c:v>100.0</c:v>
                </c:pt>
                <c:pt idx="2">
                  <c:v>260.0</c:v>
                </c:pt>
                <c:pt idx="3">
                  <c:v>300.0</c:v>
                </c:pt>
                <c:pt idx="4">
                  <c:v>320.0</c:v>
                </c:pt>
                <c:pt idx="5">
                  <c:v>350.0</c:v>
                </c:pt>
                <c:pt idx="6">
                  <c:v>380.0</c:v>
                </c:pt>
                <c:pt idx="7">
                  <c:v>400.0</c:v>
                </c:pt>
                <c:pt idx="8">
                  <c:v>420.0</c:v>
                </c:pt>
                <c:pt idx="9">
                  <c:v>450.0</c:v>
                </c:pt>
                <c:pt idx="10">
                  <c:v>500.0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  <c:pt idx="14">
                  <c:v>760.0</c:v>
                </c:pt>
                <c:pt idx="15">
                  <c:v>800.0</c:v>
                </c:pt>
                <c:pt idx="16">
                  <c:v>820.0</c:v>
                </c:pt>
                <c:pt idx="17">
                  <c:v>850.0</c:v>
                </c:pt>
                <c:pt idx="18">
                  <c:v>860.0</c:v>
                </c:pt>
                <c:pt idx="19">
                  <c:v>900.0</c:v>
                </c:pt>
                <c:pt idx="20">
                  <c:v>930.0</c:v>
                </c:pt>
                <c:pt idx="21">
                  <c:v>950.0</c:v>
                </c:pt>
                <c:pt idx="22">
                  <c:v>960.0</c:v>
                </c:pt>
                <c:pt idx="23">
                  <c:v>970.0</c:v>
                </c:pt>
                <c:pt idx="24">
                  <c:v>1000.0</c:v>
                </c:pt>
                <c:pt idx="25">
                  <c:v>1020.0</c:v>
                </c:pt>
                <c:pt idx="26">
                  <c:v>1050.0</c:v>
                </c:pt>
                <c:pt idx="27">
                  <c:v>1080.0</c:v>
                </c:pt>
                <c:pt idx="28">
                  <c:v>1100.0</c:v>
                </c:pt>
                <c:pt idx="29">
                  <c:v>1200.0</c:v>
                </c:pt>
                <c:pt idx="30">
                  <c:v>1230.0</c:v>
                </c:pt>
                <c:pt idx="31">
                  <c:v>1250.0</c:v>
                </c:pt>
                <c:pt idx="32">
                  <c:v>1300.0</c:v>
                </c:pt>
                <c:pt idx="33">
                  <c:v>1320.0</c:v>
                </c:pt>
                <c:pt idx="34">
                  <c:v>1400.0</c:v>
                </c:pt>
                <c:pt idx="35">
                  <c:v>1420.0</c:v>
                </c:pt>
                <c:pt idx="36">
                  <c:v>1450.0</c:v>
                </c:pt>
                <c:pt idx="37">
                  <c:v>1500.0</c:v>
                </c:pt>
                <c:pt idx="38">
                  <c:v>1510.0</c:v>
                </c:pt>
                <c:pt idx="39">
                  <c:v>1550.0</c:v>
                </c:pt>
                <c:pt idx="40">
                  <c:v>1560.0</c:v>
                </c:pt>
                <c:pt idx="41">
                  <c:v>1600.0</c:v>
                </c:pt>
                <c:pt idx="42">
                  <c:v>1700.0</c:v>
                </c:pt>
                <c:pt idx="43">
                  <c:v>1715.0</c:v>
                </c:pt>
                <c:pt idx="44">
                  <c:v>1750.0</c:v>
                </c:pt>
                <c:pt idx="45">
                  <c:v>1800.0</c:v>
                </c:pt>
                <c:pt idx="46">
                  <c:v>1850.0</c:v>
                </c:pt>
                <c:pt idx="47">
                  <c:v>1900.0</c:v>
                </c:pt>
                <c:pt idx="48">
                  <c:v>1905.0</c:v>
                </c:pt>
                <c:pt idx="49">
                  <c:v>1950.0</c:v>
                </c:pt>
                <c:pt idx="50">
                  <c:v>2000.0</c:v>
                </c:pt>
                <c:pt idx="51">
                  <c:v>2040.0</c:v>
                </c:pt>
                <c:pt idx="52">
                  <c:v>2100.0</c:v>
                </c:pt>
                <c:pt idx="53">
                  <c:v>2150.0</c:v>
                </c:pt>
                <c:pt idx="54">
                  <c:v>2180.0</c:v>
                </c:pt>
                <c:pt idx="55">
                  <c:v>2200.0</c:v>
                </c:pt>
                <c:pt idx="56">
                  <c:v>2250.0</c:v>
                </c:pt>
                <c:pt idx="57">
                  <c:v>2300.0</c:v>
                </c:pt>
                <c:pt idx="58">
                  <c:v>2350.0</c:v>
                </c:pt>
                <c:pt idx="59">
                  <c:v>2400.0</c:v>
                </c:pt>
                <c:pt idx="60">
                  <c:v>2450.0</c:v>
                </c:pt>
                <c:pt idx="61">
                  <c:v>2500.0</c:v>
                </c:pt>
                <c:pt idx="62">
                  <c:v>2540.0</c:v>
                </c:pt>
                <c:pt idx="63">
                  <c:v>2550.0</c:v>
                </c:pt>
                <c:pt idx="64">
                  <c:v>2560.0</c:v>
                </c:pt>
                <c:pt idx="65">
                  <c:v>2570.0</c:v>
                </c:pt>
                <c:pt idx="66">
                  <c:v>2580.0</c:v>
                </c:pt>
                <c:pt idx="67">
                  <c:v>2600.0</c:v>
                </c:pt>
                <c:pt idx="68">
                  <c:v>2650.0</c:v>
                </c:pt>
                <c:pt idx="69">
                  <c:v>2660.0</c:v>
                </c:pt>
                <c:pt idx="70">
                  <c:v>2680.0</c:v>
                </c:pt>
                <c:pt idx="71">
                  <c:v>2700.0</c:v>
                </c:pt>
                <c:pt idx="72">
                  <c:v>2730.0</c:v>
                </c:pt>
                <c:pt idx="73">
                  <c:v>2750.0</c:v>
                </c:pt>
                <c:pt idx="74">
                  <c:v>2760.0</c:v>
                </c:pt>
                <c:pt idx="75">
                  <c:v>2800.0</c:v>
                </c:pt>
                <c:pt idx="76">
                  <c:v>2840.0</c:v>
                </c:pt>
                <c:pt idx="77">
                  <c:v>2850.0</c:v>
                </c:pt>
                <c:pt idx="78">
                  <c:v>2860.0</c:v>
                </c:pt>
                <c:pt idx="79">
                  <c:v>2880.0</c:v>
                </c:pt>
                <c:pt idx="80">
                  <c:v>2900.0</c:v>
                </c:pt>
                <c:pt idx="81">
                  <c:v>2910.0</c:v>
                </c:pt>
                <c:pt idx="82">
                  <c:v>2915.0</c:v>
                </c:pt>
                <c:pt idx="83">
                  <c:v>2920.0</c:v>
                </c:pt>
                <c:pt idx="84">
                  <c:v>2930.0</c:v>
                </c:pt>
                <c:pt idx="85">
                  <c:v>2950.0</c:v>
                </c:pt>
                <c:pt idx="86">
                  <c:v>3000.0</c:v>
                </c:pt>
                <c:pt idx="87">
                  <c:v>3020.0</c:v>
                </c:pt>
                <c:pt idx="88">
                  <c:v>3050.0</c:v>
                </c:pt>
                <c:pt idx="89">
                  <c:v>3060.0</c:v>
                </c:pt>
                <c:pt idx="90">
                  <c:v>3070.0</c:v>
                </c:pt>
                <c:pt idx="91">
                  <c:v>3080.0</c:v>
                </c:pt>
                <c:pt idx="92">
                  <c:v>3100.0</c:v>
                </c:pt>
                <c:pt idx="93">
                  <c:v>3120.0</c:v>
                </c:pt>
                <c:pt idx="94">
                  <c:v>3180.0</c:v>
                </c:pt>
                <c:pt idx="95">
                  <c:v>3200.0</c:v>
                </c:pt>
                <c:pt idx="96">
                  <c:v>3250.0</c:v>
                </c:pt>
                <c:pt idx="97">
                  <c:v>3260.0</c:v>
                </c:pt>
                <c:pt idx="98">
                  <c:v>3270.0</c:v>
                </c:pt>
                <c:pt idx="99">
                  <c:v>3300.0</c:v>
                </c:pt>
                <c:pt idx="100">
                  <c:v>3320.0</c:v>
                </c:pt>
                <c:pt idx="101">
                  <c:v>3340.0</c:v>
                </c:pt>
                <c:pt idx="102">
                  <c:v>3350.0</c:v>
                </c:pt>
                <c:pt idx="103">
                  <c:v>3360.0</c:v>
                </c:pt>
                <c:pt idx="104">
                  <c:v>3380.0</c:v>
                </c:pt>
                <c:pt idx="105">
                  <c:v>3400.0</c:v>
                </c:pt>
                <c:pt idx="106">
                  <c:v>3450.0</c:v>
                </c:pt>
                <c:pt idx="107">
                  <c:v>3500.0</c:v>
                </c:pt>
                <c:pt idx="108">
                  <c:v>3510.0</c:v>
                </c:pt>
                <c:pt idx="109">
                  <c:v>3600.0</c:v>
                </c:pt>
                <c:pt idx="110">
                  <c:v>3630.0</c:v>
                </c:pt>
                <c:pt idx="111">
                  <c:v>3680.0</c:v>
                </c:pt>
                <c:pt idx="112">
                  <c:v>3700.0</c:v>
                </c:pt>
                <c:pt idx="113">
                  <c:v>3730.0</c:v>
                </c:pt>
                <c:pt idx="114">
                  <c:v>3750.0</c:v>
                </c:pt>
                <c:pt idx="115">
                  <c:v>3780.0</c:v>
                </c:pt>
                <c:pt idx="116">
                  <c:v>3800.0</c:v>
                </c:pt>
                <c:pt idx="117">
                  <c:v>3850.0</c:v>
                </c:pt>
                <c:pt idx="118">
                  <c:v>4000.0</c:v>
                </c:pt>
                <c:pt idx="119">
                  <c:v>4015.0</c:v>
                </c:pt>
                <c:pt idx="120">
                  <c:v>4050.0</c:v>
                </c:pt>
                <c:pt idx="121">
                  <c:v>4060.0</c:v>
                </c:pt>
                <c:pt idx="122">
                  <c:v>4070.0</c:v>
                </c:pt>
                <c:pt idx="123">
                  <c:v>4080.0</c:v>
                </c:pt>
                <c:pt idx="124">
                  <c:v>4100.0</c:v>
                </c:pt>
                <c:pt idx="125">
                  <c:v>4150.0</c:v>
                </c:pt>
                <c:pt idx="126">
                  <c:v>4180.0</c:v>
                </c:pt>
                <c:pt idx="127">
                  <c:v>4200.0</c:v>
                </c:pt>
                <c:pt idx="128">
                  <c:v>4250.0</c:v>
                </c:pt>
                <c:pt idx="129">
                  <c:v>4300.0</c:v>
                </c:pt>
                <c:pt idx="130">
                  <c:v>4400.0</c:v>
                </c:pt>
                <c:pt idx="131">
                  <c:v>4500.0</c:v>
                </c:pt>
                <c:pt idx="132">
                  <c:v>4700.0</c:v>
                </c:pt>
                <c:pt idx="133">
                  <c:v>4780.0</c:v>
                </c:pt>
                <c:pt idx="134">
                  <c:v>4800.0</c:v>
                </c:pt>
                <c:pt idx="135">
                  <c:v>4850.0</c:v>
                </c:pt>
                <c:pt idx="136">
                  <c:v>5000.0</c:v>
                </c:pt>
                <c:pt idx="137">
                  <c:v>5020.0</c:v>
                </c:pt>
                <c:pt idx="138">
                  <c:v>5050.0</c:v>
                </c:pt>
                <c:pt idx="139">
                  <c:v>5100.0</c:v>
                </c:pt>
                <c:pt idx="140">
                  <c:v>5200.0</c:v>
                </c:pt>
                <c:pt idx="141">
                  <c:v>5300.0</c:v>
                </c:pt>
                <c:pt idx="142">
                  <c:v>5400.0</c:v>
                </c:pt>
                <c:pt idx="143">
                  <c:v>5500.0</c:v>
                </c:pt>
                <c:pt idx="144">
                  <c:v>5580.0</c:v>
                </c:pt>
                <c:pt idx="145">
                  <c:v>6000.0</c:v>
                </c:pt>
                <c:pt idx="146">
                  <c:v>6020.0</c:v>
                </c:pt>
                <c:pt idx="147">
                  <c:v>6050.0</c:v>
                </c:pt>
                <c:pt idx="148">
                  <c:v>6080.0</c:v>
                </c:pt>
                <c:pt idx="149">
                  <c:v>6150.0</c:v>
                </c:pt>
                <c:pt idx="150">
                  <c:v>6200.0</c:v>
                </c:pt>
                <c:pt idx="151">
                  <c:v>6250.0</c:v>
                </c:pt>
                <c:pt idx="152">
                  <c:v>6300.0</c:v>
                </c:pt>
                <c:pt idx="153">
                  <c:v>6800.0</c:v>
                </c:pt>
                <c:pt idx="154">
                  <c:v>7060.0</c:v>
                </c:pt>
                <c:pt idx="155">
                  <c:v>7500.0</c:v>
                </c:pt>
                <c:pt idx="156">
                  <c:v>8800.0</c:v>
                </c:pt>
                <c:pt idx="157">
                  <c:v>9800.0</c:v>
                </c:pt>
                <c:pt idx="158">
                  <c:v>10000.0</c:v>
                </c:pt>
                <c:pt idx="159">
                  <c:v>13800.0</c:v>
                </c:pt>
              </c:numCache>
            </c:numRef>
          </c:xVal>
          <c:yVal>
            <c:numRef>
              <c:f>Sheet1!$C$19:$C$178</c:f>
              <c:numCache>
                <c:formatCode>General</c:formatCode>
                <c:ptCount val="160"/>
                <c:pt idx="0">
                  <c:v>143.0</c:v>
                </c:pt>
                <c:pt idx="1">
                  <c:v>1.0</c:v>
                </c:pt>
                <c:pt idx="2">
                  <c:v>3.0</c:v>
                </c:pt>
                <c:pt idx="3">
                  <c:v>20.0</c:v>
                </c:pt>
                <c:pt idx="4">
                  <c:v>7.0</c:v>
                </c:pt>
                <c:pt idx="5">
                  <c:v>1.0</c:v>
                </c:pt>
                <c:pt idx="6">
                  <c:v>3.0</c:v>
                </c:pt>
                <c:pt idx="7">
                  <c:v>5.0</c:v>
                </c:pt>
                <c:pt idx="8">
                  <c:v>1.0</c:v>
                </c:pt>
                <c:pt idx="9">
                  <c:v>2.0</c:v>
                </c:pt>
                <c:pt idx="10">
                  <c:v>9.0</c:v>
                </c:pt>
                <c:pt idx="11">
                  <c:v>11.0</c:v>
                </c:pt>
                <c:pt idx="12">
                  <c:v>6.0</c:v>
                </c:pt>
                <c:pt idx="13">
                  <c:v>2.0</c:v>
                </c:pt>
                <c:pt idx="14">
                  <c:v>9.0</c:v>
                </c:pt>
                <c:pt idx="15">
                  <c:v>25.0</c:v>
                </c:pt>
                <c:pt idx="16">
                  <c:v>1.0</c:v>
                </c:pt>
                <c:pt idx="17">
                  <c:v>5.0</c:v>
                </c:pt>
                <c:pt idx="18">
                  <c:v>4.0</c:v>
                </c:pt>
                <c:pt idx="19">
                  <c:v>3.0</c:v>
                </c:pt>
                <c:pt idx="20">
                  <c:v>1.0</c:v>
                </c:pt>
                <c:pt idx="21">
                  <c:v>1.0</c:v>
                </c:pt>
                <c:pt idx="22">
                  <c:v>2.0</c:v>
                </c:pt>
                <c:pt idx="23">
                  <c:v>4.0</c:v>
                </c:pt>
                <c:pt idx="24">
                  <c:v>11.0</c:v>
                </c:pt>
                <c:pt idx="25">
                  <c:v>3.0</c:v>
                </c:pt>
                <c:pt idx="26">
                  <c:v>9.0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2.0</c:v>
                </c:pt>
                <c:pt idx="31">
                  <c:v>11.0</c:v>
                </c:pt>
                <c:pt idx="32">
                  <c:v>5.0</c:v>
                </c:pt>
                <c:pt idx="33">
                  <c:v>1.0</c:v>
                </c:pt>
                <c:pt idx="34">
                  <c:v>7.0</c:v>
                </c:pt>
                <c:pt idx="35">
                  <c:v>1.0</c:v>
                </c:pt>
                <c:pt idx="36">
                  <c:v>24.0</c:v>
                </c:pt>
                <c:pt idx="37">
                  <c:v>26.0</c:v>
                </c:pt>
                <c:pt idx="38">
                  <c:v>4.0</c:v>
                </c:pt>
                <c:pt idx="39">
                  <c:v>1.0</c:v>
                </c:pt>
                <c:pt idx="40">
                  <c:v>2.0</c:v>
                </c:pt>
                <c:pt idx="41">
                  <c:v>4.0</c:v>
                </c:pt>
                <c:pt idx="42">
                  <c:v>1.0</c:v>
                </c:pt>
                <c:pt idx="43">
                  <c:v>2.0</c:v>
                </c:pt>
                <c:pt idx="44">
                  <c:v>1.0</c:v>
                </c:pt>
                <c:pt idx="45">
                  <c:v>17.0</c:v>
                </c:pt>
                <c:pt idx="46">
                  <c:v>4.0</c:v>
                </c:pt>
                <c:pt idx="47">
                  <c:v>2.0</c:v>
                </c:pt>
                <c:pt idx="48">
                  <c:v>1.0</c:v>
                </c:pt>
                <c:pt idx="49">
                  <c:v>3.0</c:v>
                </c:pt>
                <c:pt idx="50">
                  <c:v>89.0</c:v>
                </c:pt>
                <c:pt idx="51">
                  <c:v>2.0</c:v>
                </c:pt>
                <c:pt idx="52">
                  <c:v>7.0</c:v>
                </c:pt>
                <c:pt idx="53">
                  <c:v>2.0</c:v>
                </c:pt>
                <c:pt idx="54">
                  <c:v>1.0</c:v>
                </c:pt>
                <c:pt idx="55">
                  <c:v>31.0</c:v>
                </c:pt>
                <c:pt idx="56">
                  <c:v>1.0</c:v>
                </c:pt>
                <c:pt idx="57">
                  <c:v>26.0</c:v>
                </c:pt>
                <c:pt idx="58">
                  <c:v>5.0</c:v>
                </c:pt>
                <c:pt idx="59">
                  <c:v>18.0</c:v>
                </c:pt>
                <c:pt idx="60">
                  <c:v>11.0</c:v>
                </c:pt>
                <c:pt idx="61">
                  <c:v>56.0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13.0</c:v>
                </c:pt>
                <c:pt idx="66">
                  <c:v>13.0</c:v>
                </c:pt>
                <c:pt idx="67">
                  <c:v>45.0</c:v>
                </c:pt>
                <c:pt idx="68">
                  <c:v>2.0</c:v>
                </c:pt>
                <c:pt idx="69">
                  <c:v>2.0</c:v>
                </c:pt>
                <c:pt idx="70">
                  <c:v>5.0</c:v>
                </c:pt>
                <c:pt idx="71">
                  <c:v>16.0</c:v>
                </c:pt>
                <c:pt idx="72">
                  <c:v>3.0</c:v>
                </c:pt>
                <c:pt idx="73">
                  <c:v>3.0</c:v>
                </c:pt>
                <c:pt idx="74">
                  <c:v>1.0</c:v>
                </c:pt>
                <c:pt idx="75">
                  <c:v>74.0</c:v>
                </c:pt>
                <c:pt idx="76">
                  <c:v>10.0</c:v>
                </c:pt>
                <c:pt idx="77">
                  <c:v>5.0</c:v>
                </c:pt>
                <c:pt idx="78">
                  <c:v>5.0</c:v>
                </c:pt>
                <c:pt idx="79">
                  <c:v>1.0</c:v>
                </c:pt>
                <c:pt idx="80">
                  <c:v>14.0</c:v>
                </c:pt>
                <c:pt idx="81">
                  <c:v>2.0</c:v>
                </c:pt>
                <c:pt idx="82">
                  <c:v>2.0</c:v>
                </c:pt>
                <c:pt idx="83">
                  <c:v>1.0</c:v>
                </c:pt>
                <c:pt idx="84">
                  <c:v>2.0</c:v>
                </c:pt>
                <c:pt idx="85">
                  <c:v>11.0</c:v>
                </c:pt>
                <c:pt idx="86">
                  <c:v>366.0</c:v>
                </c:pt>
                <c:pt idx="87">
                  <c:v>3.0</c:v>
                </c:pt>
                <c:pt idx="88">
                  <c:v>9.0</c:v>
                </c:pt>
                <c:pt idx="89">
                  <c:v>11.0</c:v>
                </c:pt>
                <c:pt idx="90">
                  <c:v>7.0</c:v>
                </c:pt>
                <c:pt idx="91">
                  <c:v>17.0</c:v>
                </c:pt>
                <c:pt idx="92">
                  <c:v>7.0</c:v>
                </c:pt>
                <c:pt idx="93">
                  <c:v>15.0</c:v>
                </c:pt>
                <c:pt idx="94">
                  <c:v>8.0</c:v>
                </c:pt>
                <c:pt idx="95">
                  <c:v>57.0</c:v>
                </c:pt>
                <c:pt idx="96">
                  <c:v>7.0</c:v>
                </c:pt>
                <c:pt idx="97">
                  <c:v>1.0</c:v>
                </c:pt>
                <c:pt idx="98">
                  <c:v>1.0</c:v>
                </c:pt>
                <c:pt idx="99">
                  <c:v>42.0</c:v>
                </c:pt>
                <c:pt idx="100">
                  <c:v>2.0</c:v>
                </c:pt>
                <c:pt idx="101">
                  <c:v>3.0</c:v>
                </c:pt>
                <c:pt idx="102">
                  <c:v>15.0</c:v>
                </c:pt>
                <c:pt idx="103">
                  <c:v>35.0</c:v>
                </c:pt>
                <c:pt idx="104">
                  <c:v>15.0</c:v>
                </c:pt>
                <c:pt idx="105">
                  <c:v>28.0</c:v>
                </c:pt>
                <c:pt idx="106">
                  <c:v>1.0</c:v>
                </c:pt>
                <c:pt idx="107">
                  <c:v>104.0</c:v>
                </c:pt>
                <c:pt idx="108">
                  <c:v>1.0</c:v>
                </c:pt>
                <c:pt idx="109">
                  <c:v>12.0</c:v>
                </c:pt>
                <c:pt idx="110">
                  <c:v>1.0</c:v>
                </c:pt>
                <c:pt idx="111">
                  <c:v>29.0</c:v>
                </c:pt>
                <c:pt idx="112">
                  <c:v>23.0</c:v>
                </c:pt>
                <c:pt idx="113">
                  <c:v>2.0</c:v>
                </c:pt>
                <c:pt idx="114">
                  <c:v>1.0</c:v>
                </c:pt>
                <c:pt idx="115">
                  <c:v>4.0</c:v>
                </c:pt>
                <c:pt idx="116">
                  <c:v>8.0</c:v>
                </c:pt>
                <c:pt idx="117">
                  <c:v>1.0</c:v>
                </c:pt>
                <c:pt idx="118">
                  <c:v>110.0</c:v>
                </c:pt>
                <c:pt idx="119">
                  <c:v>2.0</c:v>
                </c:pt>
                <c:pt idx="120">
                  <c:v>10.0</c:v>
                </c:pt>
                <c:pt idx="121">
                  <c:v>8.0</c:v>
                </c:pt>
                <c:pt idx="122">
                  <c:v>6.0</c:v>
                </c:pt>
                <c:pt idx="123">
                  <c:v>1.0</c:v>
                </c:pt>
                <c:pt idx="124">
                  <c:v>117.0</c:v>
                </c:pt>
                <c:pt idx="125">
                  <c:v>7.0</c:v>
                </c:pt>
                <c:pt idx="126">
                  <c:v>3.0</c:v>
                </c:pt>
                <c:pt idx="127">
                  <c:v>29.0</c:v>
                </c:pt>
                <c:pt idx="128">
                  <c:v>2.0</c:v>
                </c:pt>
                <c:pt idx="129">
                  <c:v>5.0</c:v>
                </c:pt>
                <c:pt idx="130">
                  <c:v>5.0</c:v>
                </c:pt>
                <c:pt idx="131">
                  <c:v>19.0</c:v>
                </c:pt>
                <c:pt idx="132">
                  <c:v>3.0</c:v>
                </c:pt>
                <c:pt idx="133">
                  <c:v>1.0</c:v>
                </c:pt>
                <c:pt idx="134">
                  <c:v>4.0</c:v>
                </c:pt>
                <c:pt idx="135">
                  <c:v>1.0</c:v>
                </c:pt>
                <c:pt idx="136">
                  <c:v>47.0</c:v>
                </c:pt>
                <c:pt idx="137">
                  <c:v>9.0</c:v>
                </c:pt>
                <c:pt idx="138">
                  <c:v>2.0</c:v>
                </c:pt>
                <c:pt idx="139">
                  <c:v>10.0</c:v>
                </c:pt>
                <c:pt idx="140">
                  <c:v>8.0</c:v>
                </c:pt>
                <c:pt idx="141">
                  <c:v>19.0</c:v>
                </c:pt>
                <c:pt idx="142">
                  <c:v>6.0</c:v>
                </c:pt>
                <c:pt idx="143">
                  <c:v>8.0</c:v>
                </c:pt>
                <c:pt idx="144">
                  <c:v>8.0</c:v>
                </c:pt>
                <c:pt idx="145">
                  <c:v>35.0</c:v>
                </c:pt>
                <c:pt idx="146">
                  <c:v>1.0</c:v>
                </c:pt>
                <c:pt idx="147">
                  <c:v>7.0</c:v>
                </c:pt>
                <c:pt idx="148">
                  <c:v>6.0</c:v>
                </c:pt>
                <c:pt idx="149">
                  <c:v>6.0</c:v>
                </c:pt>
                <c:pt idx="150">
                  <c:v>9.0</c:v>
                </c:pt>
                <c:pt idx="151">
                  <c:v>2.0</c:v>
                </c:pt>
                <c:pt idx="152">
                  <c:v>1.0</c:v>
                </c:pt>
                <c:pt idx="153">
                  <c:v>2.0</c:v>
                </c:pt>
                <c:pt idx="154">
                  <c:v>7.0</c:v>
                </c:pt>
                <c:pt idx="155">
                  <c:v>2.0</c:v>
                </c:pt>
                <c:pt idx="156">
                  <c:v>1.0</c:v>
                </c:pt>
                <c:pt idx="157">
                  <c:v>3.0</c:v>
                </c:pt>
                <c:pt idx="158">
                  <c:v>25.0</c:v>
                </c:pt>
                <c:pt idx="159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604000"/>
        <c:axId val="1819607120"/>
      </c:scatterChart>
      <c:valAx>
        <c:axId val="181960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电池容量</a:t>
                </a:r>
                <a:r>
                  <a:rPr lang="en-US" altLang="zh-CN"/>
                  <a:t>(mAh)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9607120"/>
        <c:crosses val="autoZero"/>
        <c:crossBetween val="midCat"/>
      </c:valAx>
      <c:valAx>
        <c:axId val="18196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手机数量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960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RAM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Sheet1!$B$216:$B$229</c:f>
              <c:strCache>
                <c:ptCount val="14"/>
                <c:pt idx="0">
                  <c:v>32M</c:v>
                </c:pt>
                <c:pt idx="1">
                  <c:v>64M</c:v>
                </c:pt>
                <c:pt idx="2">
                  <c:v>128M</c:v>
                </c:pt>
                <c:pt idx="3">
                  <c:v>256M</c:v>
                </c:pt>
                <c:pt idx="4">
                  <c:v>512M</c:v>
                </c:pt>
                <c:pt idx="5">
                  <c:v>768M</c:v>
                </c:pt>
                <c:pt idx="6">
                  <c:v>1G</c:v>
                </c:pt>
                <c:pt idx="7">
                  <c:v>1.5G</c:v>
                </c:pt>
                <c:pt idx="8">
                  <c:v>2G</c:v>
                </c:pt>
                <c:pt idx="9">
                  <c:v>3G</c:v>
                </c:pt>
                <c:pt idx="10">
                  <c:v>4G</c:v>
                </c:pt>
                <c:pt idx="11">
                  <c:v>6G</c:v>
                </c:pt>
                <c:pt idx="12">
                  <c:v>8G</c:v>
                </c:pt>
                <c:pt idx="13">
                  <c:v>未知</c:v>
                </c:pt>
              </c:strCache>
            </c:strRef>
          </c:cat>
          <c:val>
            <c:numRef>
              <c:f>Sheet1!$C$216:$C$229</c:f>
              <c:numCache>
                <c:formatCode>General</c:formatCode>
                <c:ptCount val="14"/>
                <c:pt idx="0">
                  <c:v>18.0</c:v>
                </c:pt>
                <c:pt idx="1">
                  <c:v>11.0</c:v>
                </c:pt>
                <c:pt idx="2">
                  <c:v>403.0</c:v>
                </c:pt>
                <c:pt idx="3">
                  <c:v>11.0</c:v>
                </c:pt>
                <c:pt idx="4">
                  <c:v>78.0</c:v>
                </c:pt>
                <c:pt idx="5">
                  <c:v>6.0</c:v>
                </c:pt>
                <c:pt idx="6">
                  <c:v>339.0</c:v>
                </c:pt>
                <c:pt idx="7">
                  <c:v>4.0</c:v>
                </c:pt>
                <c:pt idx="8">
                  <c:v>584.0</c:v>
                </c:pt>
                <c:pt idx="9">
                  <c:v>428.0</c:v>
                </c:pt>
                <c:pt idx="10">
                  <c:v>312.0</c:v>
                </c:pt>
                <c:pt idx="11">
                  <c:v>95.0</c:v>
                </c:pt>
                <c:pt idx="12">
                  <c:v>3.0</c:v>
                </c:pt>
                <c:pt idx="13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ROM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Sheet1!$B$231:$B$242</c:f>
              <c:strCache>
                <c:ptCount val="12"/>
                <c:pt idx="0">
                  <c:v>未知</c:v>
                </c:pt>
                <c:pt idx="1">
                  <c:v>32M</c:v>
                </c:pt>
                <c:pt idx="2">
                  <c:v>64M</c:v>
                </c:pt>
                <c:pt idx="3">
                  <c:v>128M</c:v>
                </c:pt>
                <c:pt idx="4">
                  <c:v>2G</c:v>
                </c:pt>
                <c:pt idx="5">
                  <c:v>4G</c:v>
                </c:pt>
                <c:pt idx="6">
                  <c:v>8G</c:v>
                </c:pt>
                <c:pt idx="7">
                  <c:v>16G</c:v>
                </c:pt>
                <c:pt idx="8">
                  <c:v>32G</c:v>
                </c:pt>
                <c:pt idx="9">
                  <c:v>64G</c:v>
                </c:pt>
                <c:pt idx="10">
                  <c:v>128G</c:v>
                </c:pt>
                <c:pt idx="11">
                  <c:v>256G</c:v>
                </c:pt>
              </c:strCache>
            </c:strRef>
          </c:cat>
          <c:val>
            <c:numRef>
              <c:f>Sheet1!$C$231:$C$242</c:f>
              <c:numCache>
                <c:formatCode>General</c:formatCode>
                <c:ptCount val="12"/>
                <c:pt idx="0">
                  <c:v>8.0</c:v>
                </c:pt>
                <c:pt idx="1">
                  <c:v>7.0</c:v>
                </c:pt>
                <c:pt idx="2">
                  <c:v>5.0</c:v>
                </c:pt>
                <c:pt idx="3">
                  <c:v>3.0</c:v>
                </c:pt>
                <c:pt idx="4">
                  <c:v>433.0</c:v>
                </c:pt>
                <c:pt idx="5">
                  <c:v>39.0</c:v>
                </c:pt>
                <c:pt idx="6">
                  <c:v>314.0</c:v>
                </c:pt>
                <c:pt idx="7">
                  <c:v>693.0</c:v>
                </c:pt>
                <c:pt idx="8">
                  <c:v>407.0</c:v>
                </c:pt>
                <c:pt idx="9">
                  <c:v>352.0</c:v>
                </c:pt>
                <c:pt idx="10">
                  <c:v>25.0</c:v>
                </c:pt>
                <c:pt idx="1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CPU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Sheet1!$B$250:$B$253</c:f>
              <c:strCache>
                <c:ptCount val="4"/>
                <c:pt idx="0">
                  <c:v>未知</c:v>
                </c:pt>
                <c:pt idx="1">
                  <c:v>八核</c:v>
                </c:pt>
                <c:pt idx="2">
                  <c:v>四核</c:v>
                </c:pt>
                <c:pt idx="3">
                  <c:v>二核</c:v>
                </c:pt>
              </c:strCache>
            </c:strRef>
          </c:cat>
          <c:val>
            <c:numRef>
              <c:f>Sheet1!$C$250:$C$253</c:f>
              <c:numCache>
                <c:formatCode>General</c:formatCode>
                <c:ptCount val="4"/>
                <c:pt idx="0">
                  <c:v>531.0</c:v>
                </c:pt>
                <c:pt idx="1">
                  <c:v>689.0</c:v>
                </c:pt>
                <c:pt idx="2">
                  <c:v>994.0</c:v>
                </c:pt>
                <c:pt idx="3">
                  <c:v>76.0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相机最高清晰度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Sheet1!$B$268:$B$293</c:f>
              <c:strCache>
                <c:ptCount val="26"/>
                <c:pt idx="0">
                  <c:v>无摄像头</c:v>
                </c:pt>
                <c:pt idx="1">
                  <c:v>未知</c:v>
                </c:pt>
                <c:pt idx="2">
                  <c:v>0.3</c:v>
                </c:pt>
                <c:pt idx="3">
                  <c:v>0.8</c:v>
                </c:pt>
                <c:pt idx="4">
                  <c:v>1</c:v>
                </c:pt>
                <c:pt idx="5">
                  <c:v>1.3</c:v>
                </c:pt>
                <c:pt idx="6">
                  <c:v>1.9</c:v>
                </c:pt>
                <c:pt idx="7">
                  <c:v>2</c:v>
                </c:pt>
                <c:pt idx="8">
                  <c:v>3</c:v>
                </c:pt>
                <c:pt idx="9">
                  <c:v>3.15</c:v>
                </c:pt>
                <c:pt idx="10">
                  <c:v>3.2</c:v>
                </c:pt>
                <c:pt idx="11">
                  <c:v>4</c:v>
                </c:pt>
                <c:pt idx="12">
                  <c:v>5</c:v>
                </c:pt>
                <c:pt idx="13">
                  <c:v>5.3</c:v>
                </c:pt>
                <c:pt idx="14">
                  <c:v>8</c:v>
                </c:pt>
                <c:pt idx="15">
                  <c:v>8.1</c:v>
                </c:pt>
                <c:pt idx="16">
                  <c:v>8.7</c:v>
                </c:pt>
                <c:pt idx="17">
                  <c:v>12</c:v>
                </c:pt>
                <c:pt idx="18">
                  <c:v>12.1</c:v>
                </c:pt>
                <c:pt idx="19">
                  <c:v>13</c:v>
                </c:pt>
                <c:pt idx="20">
                  <c:v>14</c:v>
                </c:pt>
                <c:pt idx="21">
                  <c:v>16</c:v>
                </c:pt>
                <c:pt idx="22">
                  <c:v>20</c:v>
                </c:pt>
                <c:pt idx="23">
                  <c:v>21</c:v>
                </c:pt>
                <c:pt idx="24">
                  <c:v>23</c:v>
                </c:pt>
                <c:pt idx="25">
                  <c:v>30</c:v>
                </c:pt>
              </c:strCache>
            </c:strRef>
          </c:xVal>
          <c:yVal>
            <c:numRef>
              <c:f>Sheet1!$C$268:$C$293</c:f>
              <c:numCache>
                <c:formatCode>General</c:formatCode>
                <c:ptCount val="26"/>
                <c:pt idx="0">
                  <c:v>92.0</c:v>
                </c:pt>
                <c:pt idx="1">
                  <c:v>22.0</c:v>
                </c:pt>
                <c:pt idx="2">
                  <c:v>19.0</c:v>
                </c:pt>
                <c:pt idx="3">
                  <c:v>3.0</c:v>
                </c:pt>
                <c:pt idx="4">
                  <c:v>134.0</c:v>
                </c:pt>
                <c:pt idx="5">
                  <c:v>26.0</c:v>
                </c:pt>
                <c:pt idx="6">
                  <c:v>1.0</c:v>
                </c:pt>
                <c:pt idx="7">
                  <c:v>171.0</c:v>
                </c:pt>
                <c:pt idx="8">
                  <c:v>9.0</c:v>
                </c:pt>
                <c:pt idx="9">
                  <c:v>2.0</c:v>
                </c:pt>
                <c:pt idx="10">
                  <c:v>18.0</c:v>
                </c:pt>
                <c:pt idx="11">
                  <c:v>2.0</c:v>
                </c:pt>
                <c:pt idx="12">
                  <c:v>223.0</c:v>
                </c:pt>
                <c:pt idx="13">
                  <c:v>2.0</c:v>
                </c:pt>
                <c:pt idx="14">
                  <c:v>472.0</c:v>
                </c:pt>
                <c:pt idx="15">
                  <c:v>1.0</c:v>
                </c:pt>
                <c:pt idx="16">
                  <c:v>1.0</c:v>
                </c:pt>
                <c:pt idx="17">
                  <c:v>82.0</c:v>
                </c:pt>
                <c:pt idx="18">
                  <c:v>10.0</c:v>
                </c:pt>
                <c:pt idx="19">
                  <c:v>775.0</c:v>
                </c:pt>
                <c:pt idx="20">
                  <c:v>1.0</c:v>
                </c:pt>
                <c:pt idx="21">
                  <c:v>158.0</c:v>
                </c:pt>
                <c:pt idx="22">
                  <c:v>26.0</c:v>
                </c:pt>
                <c:pt idx="23">
                  <c:v>36.0</c:v>
                </c:pt>
                <c:pt idx="24">
                  <c:v>3.0</c:v>
                </c:pt>
                <c:pt idx="25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679424"/>
        <c:axId val="1819681904"/>
      </c:scatterChart>
      <c:valAx>
        <c:axId val="181967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9681904"/>
        <c:crosses val="autoZero"/>
        <c:crossBetween val="midCat"/>
      </c:valAx>
      <c:valAx>
        <c:axId val="181968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967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457200</xdr:colOff>
      <xdr:row>0</xdr:row>
      <xdr:rowOff>147637</xdr:rowOff>
    </xdr:from>
    <xdr:to>
      <xdr:col>22</xdr:col>
      <xdr:colOff>228600</xdr:colOff>
      <xdr:row>16</xdr:row>
      <xdr:rowOff>147637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88900</xdr:colOff>
      <xdr:row>17</xdr:row>
      <xdr:rowOff>179387</xdr:rowOff>
    </xdr:from>
    <xdr:to>
      <xdr:col>22</xdr:col>
      <xdr:colOff>533400</xdr:colOff>
      <xdr:row>33</xdr:row>
      <xdr:rowOff>179387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414337</xdr:colOff>
      <xdr:row>34</xdr:row>
      <xdr:rowOff>185737</xdr:rowOff>
    </xdr:from>
    <xdr:to>
      <xdr:col>21</xdr:col>
      <xdr:colOff>185737</xdr:colOff>
      <xdr:row>50</xdr:row>
      <xdr:rowOff>185737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639762</xdr:colOff>
      <xdr:row>49</xdr:row>
      <xdr:rowOff>26987</xdr:rowOff>
    </xdr:from>
    <xdr:to>
      <xdr:col>37</xdr:col>
      <xdr:colOff>411162</xdr:colOff>
      <xdr:row>65</xdr:row>
      <xdr:rowOff>26987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260350</xdr:colOff>
      <xdr:row>76</xdr:row>
      <xdr:rowOff>77787</xdr:rowOff>
    </xdr:from>
    <xdr:to>
      <xdr:col>32</xdr:col>
      <xdr:colOff>31750</xdr:colOff>
      <xdr:row>92</xdr:row>
      <xdr:rowOff>77787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555625</xdr:colOff>
      <xdr:row>214</xdr:row>
      <xdr:rowOff>169862</xdr:rowOff>
    </xdr:from>
    <xdr:to>
      <xdr:col>49</xdr:col>
      <xdr:colOff>339725</xdr:colOff>
      <xdr:row>230</xdr:row>
      <xdr:rowOff>169862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315912</xdr:colOff>
      <xdr:row>231</xdr:row>
      <xdr:rowOff>141287</xdr:rowOff>
    </xdr:from>
    <xdr:to>
      <xdr:col>26</xdr:col>
      <xdr:colOff>100012</xdr:colOff>
      <xdr:row>247</xdr:row>
      <xdr:rowOff>141287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30162</xdr:colOff>
      <xdr:row>250</xdr:row>
      <xdr:rowOff>4762</xdr:rowOff>
    </xdr:from>
    <xdr:to>
      <xdr:col>26</xdr:col>
      <xdr:colOff>487362</xdr:colOff>
      <xdr:row>266</xdr:row>
      <xdr:rowOff>4762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141287</xdr:colOff>
      <xdr:row>270</xdr:row>
      <xdr:rowOff>100012</xdr:rowOff>
    </xdr:from>
    <xdr:to>
      <xdr:col>25</xdr:col>
      <xdr:colOff>598487</xdr:colOff>
      <xdr:row>286</xdr:row>
      <xdr:rowOff>100012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334962</xdr:colOff>
      <xdr:row>185</xdr:row>
      <xdr:rowOff>176212</xdr:rowOff>
    </xdr:from>
    <xdr:to>
      <xdr:col>19</xdr:col>
      <xdr:colOff>106362</xdr:colOff>
      <xdr:row>201</xdr:row>
      <xdr:rowOff>176212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17462</xdr:colOff>
      <xdr:row>289</xdr:row>
      <xdr:rowOff>26987</xdr:rowOff>
    </xdr:from>
    <xdr:to>
      <xdr:col>22</xdr:col>
      <xdr:colOff>474662</xdr:colOff>
      <xdr:row>305</xdr:row>
      <xdr:rowOff>26987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636587</xdr:colOff>
      <xdr:row>349</xdr:row>
      <xdr:rowOff>125412</xdr:rowOff>
    </xdr:from>
    <xdr:to>
      <xdr:col>28</xdr:col>
      <xdr:colOff>420687</xdr:colOff>
      <xdr:row>365</xdr:row>
      <xdr:rowOff>125412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7"/>
  <sheetViews>
    <sheetView tabSelected="1" workbookViewId="0">
      <selection activeCell="K250" sqref="K250"/>
    </sheetView>
  </sheetViews>
  <sheetFormatPr baseColWidth="10" defaultColWidth="8.83203125" defaultRowHeight="15" x14ac:dyDescent="0.2"/>
  <cols>
    <col min="1" max="1" width="23" customWidth="1"/>
  </cols>
  <sheetData>
    <row r="1" spans="1:11" x14ac:dyDescent="0.2">
      <c r="A1" t="s">
        <v>0</v>
      </c>
      <c r="B1" t="s">
        <v>1</v>
      </c>
      <c r="C1">
        <v>2290</v>
      </c>
      <c r="E1" t="s">
        <v>99</v>
      </c>
      <c r="G1" t="s">
        <v>100</v>
      </c>
      <c r="I1" t="s">
        <v>103</v>
      </c>
      <c r="K1" t="s">
        <v>101</v>
      </c>
    </row>
    <row r="2" spans="1:11" x14ac:dyDescent="0.2">
      <c r="B2" t="s">
        <v>2</v>
      </c>
      <c r="C2">
        <v>0</v>
      </c>
    </row>
    <row r="4" spans="1:11" x14ac:dyDescent="0.2">
      <c r="A4" t="s">
        <v>3</v>
      </c>
      <c r="B4" t="s">
        <v>4</v>
      </c>
      <c r="C4">
        <v>1699</v>
      </c>
      <c r="E4">
        <f>C4/2290</f>
        <v>0.74192139737991269</v>
      </c>
      <c r="G4">
        <f>LOG(E4,2)</f>
        <v>-0.4306617458000857</v>
      </c>
      <c r="I4">
        <f>E4*G4</f>
        <v>-0.31951716424207233</v>
      </c>
      <c r="K4">
        <f>-SUM(I4:I6)</f>
        <v>1.0787425790955942</v>
      </c>
    </row>
    <row r="5" spans="1:11" x14ac:dyDescent="0.2">
      <c r="B5" t="s">
        <v>5</v>
      </c>
      <c r="C5">
        <v>334</v>
      </c>
      <c r="E5">
        <f>C5/2290</f>
        <v>0.14585152838427948</v>
      </c>
      <c r="G5">
        <f t="shared" ref="G5:G68" si="0">LOG(E5,2)</f>
        <v>-2.7774275905102539</v>
      </c>
      <c r="I5">
        <f t="shared" ref="I5:I68" si="1">E5*G5</f>
        <v>-0.40509205905258727</v>
      </c>
    </row>
    <row r="6" spans="1:11" x14ac:dyDescent="0.2">
      <c r="B6" t="s">
        <v>6</v>
      </c>
      <c r="C6">
        <v>257</v>
      </c>
      <c r="E6">
        <f>C6/2290</f>
        <v>0.11222707423580786</v>
      </c>
      <c r="G6">
        <f t="shared" si="0"/>
        <v>-3.1555073337904287</v>
      </c>
      <c r="I6">
        <f t="shared" si="1"/>
        <v>-0.35413335580093458</v>
      </c>
    </row>
    <row r="8" spans="1:11" x14ac:dyDescent="0.2">
      <c r="A8" t="s">
        <v>10</v>
      </c>
      <c r="B8" t="s">
        <v>7</v>
      </c>
      <c r="C8">
        <v>1043</v>
      </c>
      <c r="E8">
        <f t="shared" ref="E7:E70" si="2">C8/2290</f>
        <v>0.45545851528384279</v>
      </c>
      <c r="G8">
        <f t="shared" si="0"/>
        <v>-1.1346084404645407</v>
      </c>
      <c r="I8">
        <f t="shared" si="1"/>
        <v>-0.51676707572249603</v>
      </c>
      <c r="K8">
        <f>-SUM(I8:I10)</f>
        <v>1.2472941455899123</v>
      </c>
    </row>
    <row r="9" spans="1:11" x14ac:dyDescent="0.2">
      <c r="B9" s="1" t="s">
        <v>8</v>
      </c>
      <c r="C9" s="1">
        <v>1124</v>
      </c>
      <c r="E9">
        <f t="shared" si="2"/>
        <v>0.49082969432314411</v>
      </c>
      <c r="G9">
        <f t="shared" si="0"/>
        <v>-1.0267055627633803</v>
      </c>
      <c r="I9">
        <f t="shared" si="1"/>
        <v>-0.50393757753102164</v>
      </c>
    </row>
    <row r="10" spans="1:11" x14ac:dyDescent="0.2">
      <c r="B10" t="s">
        <v>9</v>
      </c>
      <c r="C10">
        <v>123</v>
      </c>
      <c r="E10">
        <f t="shared" si="2"/>
        <v>5.3711790393013104E-2</v>
      </c>
      <c r="G10">
        <f t="shared" si="0"/>
        <v>-4.2186173776450664</v>
      </c>
      <c r="I10">
        <f t="shared" si="1"/>
        <v>-0.22658949233639442</v>
      </c>
    </row>
    <row r="12" spans="1:11" x14ac:dyDescent="0.2">
      <c r="A12" t="s">
        <v>17</v>
      </c>
      <c r="B12" t="s">
        <v>11</v>
      </c>
      <c r="C12">
        <v>1795</v>
      </c>
      <c r="E12">
        <f t="shared" si="2"/>
        <v>0.78384279475982532</v>
      </c>
      <c r="G12">
        <f t="shared" si="0"/>
        <v>-0.3513637542738926</v>
      </c>
      <c r="I12">
        <f t="shared" si="1"/>
        <v>-0.27541394712735251</v>
      </c>
      <c r="K12">
        <f>-SUM(I12:I17)</f>
        <v>0.98676552435099418</v>
      </c>
    </row>
    <row r="13" spans="1:11" x14ac:dyDescent="0.2">
      <c r="B13" t="s">
        <v>12</v>
      </c>
      <c r="C13">
        <v>19</v>
      </c>
      <c r="E13">
        <f t="shared" si="2"/>
        <v>8.296943231441048E-3</v>
      </c>
      <c r="G13">
        <f t="shared" si="0"/>
        <v>-6.913204369540721</v>
      </c>
      <c r="I13">
        <f t="shared" si="1"/>
        <v>-5.7358464201429565E-2</v>
      </c>
    </row>
    <row r="14" spans="1:11" x14ac:dyDescent="0.2">
      <c r="B14" t="s">
        <v>13</v>
      </c>
      <c r="C14">
        <v>52</v>
      </c>
      <c r="E14">
        <f t="shared" si="2"/>
        <v>2.2707423580786028E-2</v>
      </c>
      <c r="G14">
        <f t="shared" si="0"/>
        <v>-5.4606921648432145</v>
      </c>
      <c r="I14">
        <f t="shared" si="1"/>
        <v>-0.12399825003137431</v>
      </c>
    </row>
    <row r="15" spans="1:11" x14ac:dyDescent="0.2">
      <c r="B15" t="s">
        <v>14</v>
      </c>
      <c r="C15">
        <v>393</v>
      </c>
      <c r="E15">
        <f t="shared" si="2"/>
        <v>0.17161572052401747</v>
      </c>
      <c r="G15">
        <f t="shared" si="0"/>
        <v>-2.5427463807256996</v>
      </c>
      <c r="I15">
        <f t="shared" si="1"/>
        <v>-0.4363752522380786</v>
      </c>
    </row>
    <row r="16" spans="1:11" x14ac:dyDescent="0.2">
      <c r="B16" t="s">
        <v>15</v>
      </c>
      <c r="C16">
        <v>25</v>
      </c>
      <c r="E16">
        <f t="shared" si="2"/>
        <v>1.0917030567685589E-2</v>
      </c>
      <c r="G16">
        <f t="shared" si="0"/>
        <v>-6.5172756932095819</v>
      </c>
      <c r="I16">
        <f t="shared" si="1"/>
        <v>-7.1149297960803298E-2</v>
      </c>
    </row>
    <row r="17" spans="1:11" x14ac:dyDescent="0.2">
      <c r="B17" t="s">
        <v>16</v>
      </c>
      <c r="C17">
        <v>6</v>
      </c>
      <c r="E17">
        <f t="shared" si="2"/>
        <v>2.6200873362445414E-3</v>
      </c>
      <c r="G17">
        <f t="shared" si="0"/>
        <v>-8.5761693822631511</v>
      </c>
      <c r="I17">
        <f t="shared" si="1"/>
        <v>-2.2470312791955854E-2</v>
      </c>
    </row>
    <row r="19" spans="1:11" x14ac:dyDescent="0.2">
      <c r="A19" t="s">
        <v>18</v>
      </c>
      <c r="B19">
        <v>0</v>
      </c>
      <c r="C19">
        <v>143</v>
      </c>
      <c r="E19">
        <f t="shared" si="2"/>
        <v>6.2445414847161575E-2</v>
      </c>
      <c r="G19">
        <f t="shared" si="0"/>
        <v>-4.0012605462059172</v>
      </c>
      <c r="I19">
        <f t="shared" si="1"/>
        <v>-0.24986037471940881</v>
      </c>
      <c r="K19">
        <f>-SUM(I19:I178)</f>
        <v>5.7076453654801016</v>
      </c>
    </row>
    <row r="20" spans="1:11" x14ac:dyDescent="0.2">
      <c r="B20">
        <v>100</v>
      </c>
      <c r="C20">
        <v>1</v>
      </c>
      <c r="E20">
        <f t="shared" si="2"/>
        <v>4.3668122270742359E-4</v>
      </c>
      <c r="G20">
        <f t="shared" si="0"/>
        <v>-11.161131882984305</v>
      </c>
      <c r="I20">
        <f t="shared" si="1"/>
        <v>-4.8738567174603951E-3</v>
      </c>
    </row>
    <row r="21" spans="1:11" x14ac:dyDescent="0.2">
      <c r="B21">
        <v>260</v>
      </c>
      <c r="C21">
        <v>3</v>
      </c>
      <c r="E21">
        <f t="shared" si="2"/>
        <v>1.3100436681222707E-3</v>
      </c>
      <c r="G21">
        <f t="shared" si="0"/>
        <v>-9.5761693822631511</v>
      </c>
      <c r="I21">
        <f t="shared" si="1"/>
        <v>-1.2545200064100199E-2</v>
      </c>
    </row>
    <row r="22" spans="1:11" x14ac:dyDescent="0.2">
      <c r="B22">
        <v>300</v>
      </c>
      <c r="C22">
        <v>20</v>
      </c>
      <c r="E22">
        <f t="shared" si="2"/>
        <v>8.7336244541484712E-3</v>
      </c>
      <c r="G22">
        <f t="shared" si="0"/>
        <v>-6.8392037880969445</v>
      </c>
      <c r="I22">
        <f t="shared" si="1"/>
        <v>-5.9731037450628334E-2</v>
      </c>
    </row>
    <row r="23" spans="1:11" x14ac:dyDescent="0.2">
      <c r="B23">
        <v>320</v>
      </c>
      <c r="C23">
        <v>7</v>
      </c>
      <c r="E23">
        <f t="shared" si="2"/>
        <v>3.0567685589519651E-3</v>
      </c>
      <c r="G23">
        <f t="shared" si="0"/>
        <v>-8.3537769609267034</v>
      </c>
      <c r="I23">
        <f t="shared" si="1"/>
        <v>-2.5535562762658046E-2</v>
      </c>
    </row>
    <row r="24" spans="1:11" x14ac:dyDescent="0.2">
      <c r="B24">
        <v>350</v>
      </c>
      <c r="C24">
        <v>1</v>
      </c>
      <c r="E24">
        <f t="shared" si="2"/>
        <v>4.3668122270742359E-4</v>
      </c>
      <c r="G24">
        <f t="shared" si="0"/>
        <v>-11.161131882984305</v>
      </c>
      <c r="I24">
        <f t="shared" si="1"/>
        <v>-4.8738567174603951E-3</v>
      </c>
    </row>
    <row r="25" spans="1:11" x14ac:dyDescent="0.2">
      <c r="B25">
        <v>380</v>
      </c>
      <c r="C25">
        <v>3</v>
      </c>
      <c r="E25">
        <f t="shared" si="2"/>
        <v>1.3100436681222707E-3</v>
      </c>
      <c r="G25">
        <f t="shared" si="0"/>
        <v>-9.5761693822631511</v>
      </c>
      <c r="I25">
        <f t="shared" si="1"/>
        <v>-1.2545200064100199E-2</v>
      </c>
    </row>
    <row r="26" spans="1:11" x14ac:dyDescent="0.2">
      <c r="B26">
        <v>400</v>
      </c>
      <c r="C26">
        <v>5</v>
      </c>
      <c r="E26">
        <f t="shared" si="2"/>
        <v>2.1834061135371178E-3</v>
      </c>
      <c r="G26">
        <f t="shared" si="0"/>
        <v>-8.8392037880969454</v>
      </c>
      <c r="I26">
        <f t="shared" si="1"/>
        <v>-1.9299571589731321E-2</v>
      </c>
    </row>
    <row r="27" spans="1:11" x14ac:dyDescent="0.2">
      <c r="B27">
        <v>420</v>
      </c>
      <c r="C27">
        <v>1</v>
      </c>
      <c r="E27">
        <f t="shared" si="2"/>
        <v>4.3668122270742359E-4</v>
      </c>
      <c r="G27">
        <f t="shared" si="0"/>
        <v>-11.161131882984305</v>
      </c>
      <c r="I27">
        <f t="shared" si="1"/>
        <v>-4.8738567174603951E-3</v>
      </c>
    </row>
    <row r="28" spans="1:11" x14ac:dyDescent="0.2">
      <c r="B28">
        <v>450</v>
      </c>
      <c r="C28">
        <v>2</v>
      </c>
      <c r="E28">
        <f t="shared" si="2"/>
        <v>8.7336244541484718E-4</v>
      </c>
      <c r="G28">
        <f t="shared" si="0"/>
        <v>-10.161131882984305</v>
      </c>
      <c r="I28">
        <f t="shared" si="1"/>
        <v>-8.8743509895059438E-3</v>
      </c>
    </row>
    <row r="29" spans="1:11" x14ac:dyDescent="0.2">
      <c r="B29">
        <v>500</v>
      </c>
      <c r="C29">
        <v>9</v>
      </c>
      <c r="E29">
        <f t="shared" si="2"/>
        <v>3.9301310043668124E-3</v>
      </c>
      <c r="G29">
        <f t="shared" si="0"/>
        <v>-7.9912068815419941</v>
      </c>
      <c r="I29">
        <f t="shared" si="1"/>
        <v>-3.140648992745762E-2</v>
      </c>
    </row>
    <row r="30" spans="1:11" x14ac:dyDescent="0.2">
      <c r="B30">
        <v>600</v>
      </c>
      <c r="C30">
        <v>11</v>
      </c>
      <c r="E30">
        <f t="shared" si="2"/>
        <v>4.8034934497816597E-3</v>
      </c>
      <c r="G30">
        <f t="shared" si="0"/>
        <v>-7.7017002643470089</v>
      </c>
      <c r="I30">
        <f t="shared" si="1"/>
        <v>-3.6995066771972535E-2</v>
      </c>
    </row>
    <row r="31" spans="1:11" x14ac:dyDescent="0.2">
      <c r="B31">
        <v>650</v>
      </c>
      <c r="C31">
        <v>6</v>
      </c>
      <c r="E31">
        <f t="shared" si="2"/>
        <v>2.6200873362445414E-3</v>
      </c>
      <c r="G31">
        <f t="shared" si="0"/>
        <v>-8.5761693822631511</v>
      </c>
      <c r="I31">
        <f t="shared" si="1"/>
        <v>-2.2470312791955854E-2</v>
      </c>
    </row>
    <row r="32" spans="1:11" x14ac:dyDescent="0.2">
      <c r="B32">
        <v>700</v>
      </c>
      <c r="C32">
        <v>2</v>
      </c>
      <c r="E32">
        <f t="shared" si="2"/>
        <v>8.7336244541484718E-4</v>
      </c>
      <c r="G32">
        <f t="shared" si="0"/>
        <v>-10.161131882984305</v>
      </c>
      <c r="I32">
        <f t="shared" si="1"/>
        <v>-8.8743509895059438E-3</v>
      </c>
    </row>
    <row r="33" spans="2:9" x14ac:dyDescent="0.2">
      <c r="B33">
        <v>760</v>
      </c>
      <c r="C33">
        <v>9</v>
      </c>
      <c r="E33">
        <f t="shared" si="2"/>
        <v>3.9301310043668124E-3</v>
      </c>
      <c r="G33">
        <f t="shared" si="0"/>
        <v>-7.9912068815419941</v>
      </c>
      <c r="I33">
        <f t="shared" si="1"/>
        <v>-3.140648992745762E-2</v>
      </c>
    </row>
    <row r="34" spans="2:9" x14ac:dyDescent="0.2">
      <c r="B34">
        <v>800</v>
      </c>
      <c r="C34">
        <v>25</v>
      </c>
      <c r="E34">
        <f t="shared" si="2"/>
        <v>1.0917030567685589E-2</v>
      </c>
      <c r="G34">
        <f t="shared" si="0"/>
        <v>-6.5172756932095819</v>
      </c>
      <c r="I34">
        <f t="shared" si="1"/>
        <v>-7.1149297960803298E-2</v>
      </c>
    </row>
    <row r="35" spans="2:9" x14ac:dyDescent="0.2">
      <c r="B35">
        <v>820</v>
      </c>
      <c r="C35">
        <v>1</v>
      </c>
      <c r="E35">
        <f t="shared" si="2"/>
        <v>4.3668122270742359E-4</v>
      </c>
      <c r="G35">
        <f t="shared" si="0"/>
        <v>-11.161131882984305</v>
      </c>
      <c r="I35">
        <f t="shared" si="1"/>
        <v>-4.8738567174603951E-3</v>
      </c>
    </row>
    <row r="36" spans="2:9" x14ac:dyDescent="0.2">
      <c r="B36">
        <v>850</v>
      </c>
      <c r="C36">
        <v>5</v>
      </c>
      <c r="E36">
        <f t="shared" si="2"/>
        <v>2.1834061135371178E-3</v>
      </c>
      <c r="G36">
        <f t="shared" si="0"/>
        <v>-8.8392037880969454</v>
      </c>
      <c r="I36">
        <f t="shared" si="1"/>
        <v>-1.9299571589731321E-2</v>
      </c>
    </row>
    <row r="37" spans="2:9" x14ac:dyDescent="0.2">
      <c r="B37">
        <v>860</v>
      </c>
      <c r="C37">
        <v>4</v>
      </c>
      <c r="E37">
        <f t="shared" si="2"/>
        <v>1.7467248908296944E-3</v>
      </c>
      <c r="G37">
        <f t="shared" si="0"/>
        <v>-9.1611318829843071</v>
      </c>
      <c r="I37">
        <f t="shared" si="1"/>
        <v>-1.6001977088182195E-2</v>
      </c>
    </row>
    <row r="38" spans="2:9" x14ac:dyDescent="0.2">
      <c r="B38">
        <v>900</v>
      </c>
      <c r="C38">
        <v>3</v>
      </c>
      <c r="E38">
        <f t="shared" si="2"/>
        <v>1.3100436681222707E-3</v>
      </c>
      <c r="G38">
        <f t="shared" si="0"/>
        <v>-9.5761693822631511</v>
      </c>
      <c r="I38">
        <f t="shared" si="1"/>
        <v>-1.2545200064100199E-2</v>
      </c>
    </row>
    <row r="39" spans="2:9" x14ac:dyDescent="0.2">
      <c r="B39">
        <v>930</v>
      </c>
      <c r="C39">
        <v>1</v>
      </c>
      <c r="E39">
        <f t="shared" si="2"/>
        <v>4.3668122270742359E-4</v>
      </c>
      <c r="G39">
        <f t="shared" si="0"/>
        <v>-11.161131882984305</v>
      </c>
      <c r="I39">
        <f t="shared" si="1"/>
        <v>-4.8738567174603951E-3</v>
      </c>
    </row>
    <row r="40" spans="2:9" x14ac:dyDescent="0.2">
      <c r="B40">
        <v>950</v>
      </c>
      <c r="C40">
        <v>1</v>
      </c>
      <c r="E40">
        <f t="shared" si="2"/>
        <v>4.3668122270742359E-4</v>
      </c>
      <c r="G40">
        <f t="shared" si="0"/>
        <v>-11.161131882984305</v>
      </c>
      <c r="I40">
        <f t="shared" si="1"/>
        <v>-4.8738567174603951E-3</v>
      </c>
    </row>
    <row r="41" spans="2:9" x14ac:dyDescent="0.2">
      <c r="B41">
        <v>960</v>
      </c>
      <c r="C41">
        <v>2</v>
      </c>
      <c r="E41">
        <f t="shared" si="2"/>
        <v>8.7336244541484718E-4</v>
      </c>
      <c r="G41">
        <f t="shared" si="0"/>
        <v>-10.161131882984305</v>
      </c>
      <c r="I41">
        <f t="shared" si="1"/>
        <v>-8.8743509895059438E-3</v>
      </c>
    </row>
    <row r="42" spans="2:9" x14ac:dyDescent="0.2">
      <c r="B42">
        <v>970</v>
      </c>
      <c r="C42">
        <v>4</v>
      </c>
      <c r="E42">
        <f t="shared" si="2"/>
        <v>1.7467248908296944E-3</v>
      </c>
      <c r="G42">
        <f t="shared" si="0"/>
        <v>-9.1611318829843071</v>
      </c>
      <c r="I42">
        <f t="shared" si="1"/>
        <v>-1.6001977088182195E-2</v>
      </c>
    </row>
    <row r="43" spans="2:9" x14ac:dyDescent="0.2">
      <c r="B43">
        <v>1000</v>
      </c>
      <c r="C43">
        <v>11</v>
      </c>
      <c r="E43">
        <f t="shared" si="2"/>
        <v>4.8034934497816597E-3</v>
      </c>
      <c r="G43">
        <f t="shared" si="0"/>
        <v>-7.7017002643470089</v>
      </c>
      <c r="I43">
        <f t="shared" si="1"/>
        <v>-3.6995066771972535E-2</v>
      </c>
    </row>
    <row r="44" spans="2:9" x14ac:dyDescent="0.2">
      <c r="B44">
        <v>1020</v>
      </c>
      <c r="C44">
        <v>3</v>
      </c>
      <c r="E44">
        <f t="shared" si="2"/>
        <v>1.3100436681222707E-3</v>
      </c>
      <c r="G44">
        <f t="shared" si="0"/>
        <v>-9.5761693822631511</v>
      </c>
      <c r="I44">
        <f t="shared" si="1"/>
        <v>-1.2545200064100199E-2</v>
      </c>
    </row>
    <row r="45" spans="2:9" x14ac:dyDescent="0.2">
      <c r="B45">
        <v>1050</v>
      </c>
      <c r="C45">
        <v>9</v>
      </c>
      <c r="E45">
        <f t="shared" si="2"/>
        <v>3.9301310043668124E-3</v>
      </c>
      <c r="G45">
        <f t="shared" si="0"/>
        <v>-7.9912068815419941</v>
      </c>
      <c r="I45">
        <f t="shared" si="1"/>
        <v>-3.140648992745762E-2</v>
      </c>
    </row>
    <row r="46" spans="2:9" x14ac:dyDescent="0.2">
      <c r="B46">
        <v>1080</v>
      </c>
      <c r="C46">
        <v>1</v>
      </c>
      <c r="E46">
        <f t="shared" si="2"/>
        <v>4.3668122270742359E-4</v>
      </c>
      <c r="G46">
        <f t="shared" si="0"/>
        <v>-11.161131882984305</v>
      </c>
      <c r="I46">
        <f t="shared" si="1"/>
        <v>-4.8738567174603951E-3</v>
      </c>
    </row>
    <row r="47" spans="2:9" x14ac:dyDescent="0.2">
      <c r="B47">
        <v>1100</v>
      </c>
      <c r="C47">
        <v>1</v>
      </c>
      <c r="E47">
        <f t="shared" si="2"/>
        <v>4.3668122270742359E-4</v>
      </c>
      <c r="G47">
        <f t="shared" si="0"/>
        <v>-11.161131882984305</v>
      </c>
      <c r="I47">
        <f t="shared" si="1"/>
        <v>-4.8738567174603951E-3</v>
      </c>
    </row>
    <row r="48" spans="2:9" x14ac:dyDescent="0.2">
      <c r="B48">
        <v>1200</v>
      </c>
      <c r="C48">
        <v>1</v>
      </c>
      <c r="E48">
        <f t="shared" si="2"/>
        <v>4.3668122270742359E-4</v>
      </c>
      <c r="G48">
        <f t="shared" si="0"/>
        <v>-11.161131882984305</v>
      </c>
      <c r="I48">
        <f t="shared" si="1"/>
        <v>-4.8738567174603951E-3</v>
      </c>
    </row>
    <row r="49" spans="2:9" x14ac:dyDescent="0.2">
      <c r="B49">
        <v>1230</v>
      </c>
      <c r="C49">
        <v>2</v>
      </c>
      <c r="E49">
        <f t="shared" si="2"/>
        <v>8.7336244541484718E-4</v>
      </c>
      <c r="G49">
        <f t="shared" si="0"/>
        <v>-10.161131882984305</v>
      </c>
      <c r="I49">
        <f t="shared" si="1"/>
        <v>-8.8743509895059438E-3</v>
      </c>
    </row>
    <row r="50" spans="2:9" x14ac:dyDescent="0.2">
      <c r="B50">
        <v>1250</v>
      </c>
      <c r="C50">
        <v>11</v>
      </c>
      <c r="E50">
        <f t="shared" si="2"/>
        <v>4.8034934497816597E-3</v>
      </c>
      <c r="G50">
        <f t="shared" si="0"/>
        <v>-7.7017002643470089</v>
      </c>
      <c r="I50">
        <f t="shared" si="1"/>
        <v>-3.6995066771972535E-2</v>
      </c>
    </row>
    <row r="51" spans="2:9" x14ac:dyDescent="0.2">
      <c r="B51">
        <v>1300</v>
      </c>
      <c r="C51">
        <v>5</v>
      </c>
      <c r="E51">
        <f t="shared" si="2"/>
        <v>2.1834061135371178E-3</v>
      </c>
      <c r="G51">
        <f t="shared" si="0"/>
        <v>-8.8392037880969454</v>
      </c>
      <c r="I51">
        <f t="shared" si="1"/>
        <v>-1.9299571589731321E-2</v>
      </c>
    </row>
    <row r="52" spans="2:9" x14ac:dyDescent="0.2">
      <c r="B52">
        <v>1320</v>
      </c>
      <c r="C52">
        <v>1</v>
      </c>
      <c r="E52">
        <f t="shared" si="2"/>
        <v>4.3668122270742359E-4</v>
      </c>
      <c r="G52">
        <f t="shared" si="0"/>
        <v>-11.161131882984305</v>
      </c>
      <c r="I52">
        <f t="shared" si="1"/>
        <v>-4.8738567174603951E-3</v>
      </c>
    </row>
    <row r="53" spans="2:9" x14ac:dyDescent="0.2">
      <c r="B53">
        <v>1400</v>
      </c>
      <c r="C53">
        <v>7</v>
      </c>
      <c r="E53">
        <f t="shared" si="2"/>
        <v>3.0567685589519651E-3</v>
      </c>
      <c r="G53">
        <f t="shared" si="0"/>
        <v>-8.3537769609267034</v>
      </c>
      <c r="I53">
        <f t="shared" si="1"/>
        <v>-2.5535562762658046E-2</v>
      </c>
    </row>
    <row r="54" spans="2:9" x14ac:dyDescent="0.2">
      <c r="B54">
        <v>1420</v>
      </c>
      <c r="C54">
        <v>1</v>
      </c>
      <c r="E54">
        <f t="shared" si="2"/>
        <v>4.3668122270742359E-4</v>
      </c>
      <c r="G54">
        <f t="shared" si="0"/>
        <v>-11.161131882984305</v>
      </c>
      <c r="I54">
        <f t="shared" si="1"/>
        <v>-4.8738567174603951E-3</v>
      </c>
    </row>
    <row r="55" spans="2:9" x14ac:dyDescent="0.2">
      <c r="B55">
        <v>1450</v>
      </c>
      <c r="C55">
        <v>24</v>
      </c>
      <c r="E55">
        <f t="shared" si="2"/>
        <v>1.0480349344978166E-2</v>
      </c>
      <c r="G55">
        <f t="shared" si="0"/>
        <v>-6.5761693822631502</v>
      </c>
      <c r="I55">
        <f t="shared" si="1"/>
        <v>-6.8920552477867075E-2</v>
      </c>
    </row>
    <row r="56" spans="2:9" x14ac:dyDescent="0.2">
      <c r="B56">
        <v>1500</v>
      </c>
      <c r="C56">
        <v>26</v>
      </c>
      <c r="E56">
        <f t="shared" si="2"/>
        <v>1.1353711790393014E-2</v>
      </c>
      <c r="G56">
        <f t="shared" si="0"/>
        <v>-6.4606921648432145</v>
      </c>
      <c r="I56">
        <f t="shared" si="1"/>
        <v>-7.3352836806080166E-2</v>
      </c>
    </row>
    <row r="57" spans="2:9" x14ac:dyDescent="0.2">
      <c r="B57">
        <v>1510</v>
      </c>
      <c r="C57">
        <v>4</v>
      </c>
      <c r="E57">
        <f t="shared" si="2"/>
        <v>1.7467248908296944E-3</v>
      </c>
      <c r="G57">
        <f t="shared" si="0"/>
        <v>-9.1611318829843071</v>
      </c>
      <c r="I57">
        <f t="shared" si="1"/>
        <v>-1.6001977088182195E-2</v>
      </c>
    </row>
    <row r="58" spans="2:9" x14ac:dyDescent="0.2">
      <c r="B58">
        <v>1550</v>
      </c>
      <c r="C58">
        <v>1</v>
      </c>
      <c r="E58">
        <f t="shared" si="2"/>
        <v>4.3668122270742359E-4</v>
      </c>
      <c r="G58">
        <f t="shared" si="0"/>
        <v>-11.161131882984305</v>
      </c>
      <c r="I58">
        <f t="shared" si="1"/>
        <v>-4.8738567174603951E-3</v>
      </c>
    </row>
    <row r="59" spans="2:9" x14ac:dyDescent="0.2">
      <c r="B59">
        <v>1560</v>
      </c>
      <c r="C59">
        <v>2</v>
      </c>
      <c r="E59">
        <f t="shared" si="2"/>
        <v>8.7336244541484718E-4</v>
      </c>
      <c r="G59">
        <f t="shared" si="0"/>
        <v>-10.161131882984305</v>
      </c>
      <c r="I59">
        <f t="shared" si="1"/>
        <v>-8.8743509895059438E-3</v>
      </c>
    </row>
    <row r="60" spans="2:9" x14ac:dyDescent="0.2">
      <c r="B60">
        <v>1600</v>
      </c>
      <c r="C60">
        <v>4</v>
      </c>
      <c r="E60">
        <f t="shared" si="2"/>
        <v>1.7467248908296944E-3</v>
      </c>
      <c r="G60">
        <f t="shared" si="0"/>
        <v>-9.1611318829843071</v>
      </c>
      <c r="I60">
        <f t="shared" si="1"/>
        <v>-1.6001977088182195E-2</v>
      </c>
    </row>
    <row r="61" spans="2:9" x14ac:dyDescent="0.2">
      <c r="B61">
        <v>1700</v>
      </c>
      <c r="C61">
        <v>1</v>
      </c>
      <c r="E61">
        <f t="shared" si="2"/>
        <v>4.3668122270742359E-4</v>
      </c>
      <c r="G61">
        <f t="shared" si="0"/>
        <v>-11.161131882984305</v>
      </c>
      <c r="I61">
        <f t="shared" si="1"/>
        <v>-4.8738567174603951E-3</v>
      </c>
    </row>
    <row r="62" spans="2:9" x14ac:dyDescent="0.2">
      <c r="B62">
        <v>1715</v>
      </c>
      <c r="C62">
        <v>2</v>
      </c>
      <c r="E62">
        <f t="shared" si="2"/>
        <v>8.7336244541484718E-4</v>
      </c>
      <c r="G62">
        <f t="shared" si="0"/>
        <v>-10.161131882984305</v>
      </c>
      <c r="I62">
        <f t="shared" si="1"/>
        <v>-8.8743509895059438E-3</v>
      </c>
    </row>
    <row r="63" spans="2:9" x14ac:dyDescent="0.2">
      <c r="B63">
        <v>1750</v>
      </c>
      <c r="C63">
        <v>1</v>
      </c>
      <c r="E63">
        <f t="shared" si="2"/>
        <v>4.3668122270742359E-4</v>
      </c>
      <c r="G63">
        <f t="shared" si="0"/>
        <v>-11.161131882984305</v>
      </c>
      <c r="I63">
        <f t="shared" si="1"/>
        <v>-4.8738567174603951E-3</v>
      </c>
    </row>
    <row r="64" spans="2:9" x14ac:dyDescent="0.2">
      <c r="B64">
        <v>1800</v>
      </c>
      <c r="C64">
        <v>17</v>
      </c>
      <c r="E64">
        <f t="shared" si="2"/>
        <v>7.4235807860262007E-3</v>
      </c>
      <c r="G64">
        <f t="shared" si="0"/>
        <v>-7.073669041733968</v>
      </c>
      <c r="I64">
        <f t="shared" si="1"/>
        <v>-5.251195358492465E-2</v>
      </c>
    </row>
    <row r="65" spans="2:9" x14ac:dyDescent="0.2">
      <c r="B65">
        <v>1850</v>
      </c>
      <c r="C65">
        <v>4</v>
      </c>
      <c r="E65">
        <f t="shared" si="2"/>
        <v>1.7467248908296944E-3</v>
      </c>
      <c r="G65">
        <f t="shared" si="0"/>
        <v>-9.1611318829843071</v>
      </c>
      <c r="I65">
        <f t="shared" si="1"/>
        <v>-1.6001977088182195E-2</v>
      </c>
    </row>
    <row r="66" spans="2:9" x14ac:dyDescent="0.2">
      <c r="B66">
        <v>1900</v>
      </c>
      <c r="C66">
        <v>2</v>
      </c>
      <c r="E66">
        <f t="shared" si="2"/>
        <v>8.7336244541484718E-4</v>
      </c>
      <c r="G66">
        <f t="shared" si="0"/>
        <v>-10.161131882984305</v>
      </c>
      <c r="I66">
        <f t="shared" si="1"/>
        <v>-8.8743509895059438E-3</v>
      </c>
    </row>
    <row r="67" spans="2:9" x14ac:dyDescent="0.2">
      <c r="B67">
        <v>1905</v>
      </c>
      <c r="C67">
        <v>1</v>
      </c>
      <c r="E67">
        <f t="shared" si="2"/>
        <v>4.3668122270742359E-4</v>
      </c>
      <c r="G67">
        <f t="shared" si="0"/>
        <v>-11.161131882984305</v>
      </c>
      <c r="I67">
        <f t="shared" si="1"/>
        <v>-4.8738567174603951E-3</v>
      </c>
    </row>
    <row r="68" spans="2:9" x14ac:dyDescent="0.2">
      <c r="B68">
        <v>1950</v>
      </c>
      <c r="C68">
        <v>3</v>
      </c>
      <c r="E68">
        <f t="shared" si="2"/>
        <v>1.3100436681222707E-3</v>
      </c>
      <c r="G68">
        <f t="shared" si="0"/>
        <v>-9.5761693822631511</v>
      </c>
      <c r="I68">
        <f t="shared" si="1"/>
        <v>-1.2545200064100199E-2</v>
      </c>
    </row>
    <row r="69" spans="2:9" x14ac:dyDescent="0.2">
      <c r="B69">
        <v>2000</v>
      </c>
      <c r="C69">
        <v>89</v>
      </c>
      <c r="E69">
        <f t="shared" si="2"/>
        <v>3.88646288209607E-2</v>
      </c>
      <c r="G69">
        <f t="shared" ref="G69:G132" si="3">LOG(E69,2)</f>
        <v>-4.6853984520179086</v>
      </c>
      <c r="I69">
        <f t="shared" ref="I69:I132" si="4">E69*G69</f>
        <v>-0.18209627171597986</v>
      </c>
    </row>
    <row r="70" spans="2:9" x14ac:dyDescent="0.2">
      <c r="B70">
        <v>2040</v>
      </c>
      <c r="C70">
        <v>2</v>
      </c>
      <c r="E70">
        <f t="shared" si="2"/>
        <v>8.7336244541484718E-4</v>
      </c>
      <c r="G70">
        <f t="shared" si="3"/>
        <v>-10.161131882984305</v>
      </c>
      <c r="I70">
        <f t="shared" si="4"/>
        <v>-8.8743509895059438E-3</v>
      </c>
    </row>
    <row r="71" spans="2:9" x14ac:dyDescent="0.2">
      <c r="B71">
        <v>2100</v>
      </c>
      <c r="C71">
        <v>7</v>
      </c>
      <c r="E71">
        <f t="shared" ref="E71:E134" si="5">C71/2290</f>
        <v>3.0567685589519651E-3</v>
      </c>
      <c r="G71">
        <f t="shared" si="3"/>
        <v>-8.3537769609267034</v>
      </c>
      <c r="I71">
        <f t="shared" si="4"/>
        <v>-2.5535562762658046E-2</v>
      </c>
    </row>
    <row r="72" spans="2:9" x14ac:dyDescent="0.2">
      <c r="B72">
        <v>2150</v>
      </c>
      <c r="C72">
        <v>2</v>
      </c>
      <c r="E72">
        <f t="shared" si="5"/>
        <v>8.7336244541484718E-4</v>
      </c>
      <c r="G72">
        <f t="shared" si="3"/>
        <v>-10.161131882984305</v>
      </c>
      <c r="I72">
        <f t="shared" si="4"/>
        <v>-8.8743509895059438E-3</v>
      </c>
    </row>
    <row r="73" spans="2:9" x14ac:dyDescent="0.2">
      <c r="B73">
        <v>2180</v>
      </c>
      <c r="C73">
        <v>1</v>
      </c>
      <c r="E73">
        <f t="shared" si="5"/>
        <v>4.3668122270742359E-4</v>
      </c>
      <c r="G73">
        <f t="shared" si="3"/>
        <v>-11.161131882984305</v>
      </c>
      <c r="I73">
        <f t="shared" si="4"/>
        <v>-4.8738567174603951E-3</v>
      </c>
    </row>
    <row r="74" spans="2:9" x14ac:dyDescent="0.2">
      <c r="B74">
        <v>2200</v>
      </c>
      <c r="C74">
        <v>31</v>
      </c>
      <c r="E74">
        <f t="shared" si="5"/>
        <v>1.3537117903930132E-2</v>
      </c>
      <c r="G74">
        <f t="shared" si="3"/>
        <v>-6.2069355725974305</v>
      </c>
      <c r="I74">
        <f t="shared" si="4"/>
        <v>-8.4024018668349493E-2</v>
      </c>
    </row>
    <row r="75" spans="2:9" x14ac:dyDescent="0.2">
      <c r="B75">
        <v>2250</v>
      </c>
      <c r="C75">
        <v>1</v>
      </c>
      <c r="E75">
        <f t="shared" si="5"/>
        <v>4.3668122270742359E-4</v>
      </c>
      <c r="G75">
        <f t="shared" si="3"/>
        <v>-11.161131882984305</v>
      </c>
      <c r="I75">
        <f t="shared" si="4"/>
        <v>-4.8738567174603951E-3</v>
      </c>
    </row>
    <row r="76" spans="2:9" x14ac:dyDescent="0.2">
      <c r="B76">
        <v>2300</v>
      </c>
      <c r="C76">
        <v>26</v>
      </c>
      <c r="E76">
        <f t="shared" si="5"/>
        <v>1.1353711790393014E-2</v>
      </c>
      <c r="G76">
        <f t="shared" si="3"/>
        <v>-6.4606921648432145</v>
      </c>
      <c r="I76">
        <f t="shared" si="4"/>
        <v>-7.3352836806080166E-2</v>
      </c>
    </row>
    <row r="77" spans="2:9" x14ac:dyDescent="0.2">
      <c r="B77">
        <v>2350</v>
      </c>
      <c r="C77">
        <v>5</v>
      </c>
      <c r="E77">
        <f t="shared" si="5"/>
        <v>2.1834061135371178E-3</v>
      </c>
      <c r="G77">
        <f t="shared" si="3"/>
        <v>-8.8392037880969454</v>
      </c>
      <c r="I77">
        <f t="shared" si="4"/>
        <v>-1.9299571589731321E-2</v>
      </c>
    </row>
    <row r="78" spans="2:9" x14ac:dyDescent="0.2">
      <c r="B78">
        <v>2400</v>
      </c>
      <c r="C78">
        <v>18</v>
      </c>
      <c r="E78">
        <f t="shared" si="5"/>
        <v>7.8602620087336247E-3</v>
      </c>
      <c r="G78">
        <f t="shared" si="3"/>
        <v>-6.9912068815419941</v>
      </c>
      <c r="I78">
        <f t="shared" si="4"/>
        <v>-5.4952717846181616E-2</v>
      </c>
    </row>
    <row r="79" spans="2:9" x14ac:dyDescent="0.2">
      <c r="B79">
        <v>2450</v>
      </c>
      <c r="C79">
        <v>11</v>
      </c>
      <c r="E79">
        <f t="shared" si="5"/>
        <v>4.8034934497816597E-3</v>
      </c>
      <c r="G79">
        <f t="shared" si="3"/>
        <v>-7.7017002643470089</v>
      </c>
      <c r="I79">
        <f t="shared" si="4"/>
        <v>-3.6995066771972535E-2</v>
      </c>
    </row>
    <row r="80" spans="2:9" x14ac:dyDescent="0.2">
      <c r="B80">
        <v>2500</v>
      </c>
      <c r="C80">
        <v>56</v>
      </c>
      <c r="E80">
        <f t="shared" si="5"/>
        <v>2.4454148471615721E-2</v>
      </c>
      <c r="G80">
        <f t="shared" si="3"/>
        <v>-5.3537769609267025</v>
      </c>
      <c r="I80">
        <f t="shared" si="4"/>
        <v>-0.13092205668641718</v>
      </c>
    </row>
    <row r="81" spans="2:9" x14ac:dyDescent="0.2">
      <c r="B81">
        <v>2540</v>
      </c>
      <c r="C81">
        <v>1</v>
      </c>
      <c r="E81">
        <f t="shared" si="5"/>
        <v>4.3668122270742359E-4</v>
      </c>
      <c r="G81">
        <f t="shared" si="3"/>
        <v>-11.161131882984305</v>
      </c>
      <c r="I81">
        <f t="shared" si="4"/>
        <v>-4.8738567174603951E-3</v>
      </c>
    </row>
    <row r="82" spans="2:9" x14ac:dyDescent="0.2">
      <c r="B82">
        <v>2550</v>
      </c>
      <c r="C82">
        <v>1</v>
      </c>
      <c r="E82">
        <f t="shared" si="5"/>
        <v>4.3668122270742359E-4</v>
      </c>
      <c r="G82">
        <f t="shared" si="3"/>
        <v>-11.161131882984305</v>
      </c>
      <c r="I82">
        <f t="shared" si="4"/>
        <v>-4.8738567174603951E-3</v>
      </c>
    </row>
    <row r="83" spans="2:9" x14ac:dyDescent="0.2">
      <c r="B83">
        <v>2560</v>
      </c>
      <c r="C83">
        <v>1</v>
      </c>
      <c r="E83">
        <f t="shared" si="5"/>
        <v>4.3668122270742359E-4</v>
      </c>
      <c r="G83">
        <f t="shared" si="3"/>
        <v>-11.161131882984305</v>
      </c>
      <c r="I83">
        <f t="shared" si="4"/>
        <v>-4.8738567174603951E-3</v>
      </c>
    </row>
    <row r="84" spans="2:9" x14ac:dyDescent="0.2">
      <c r="B84">
        <v>2570</v>
      </c>
      <c r="C84">
        <v>13</v>
      </c>
      <c r="E84">
        <f t="shared" si="5"/>
        <v>5.6768558951965069E-3</v>
      </c>
      <c r="G84">
        <f t="shared" si="3"/>
        <v>-7.4606921648432145</v>
      </c>
      <c r="I84">
        <f t="shared" si="4"/>
        <v>-4.2353274298236591E-2</v>
      </c>
    </row>
    <row r="85" spans="2:9" x14ac:dyDescent="0.2">
      <c r="B85">
        <v>2580</v>
      </c>
      <c r="C85">
        <v>13</v>
      </c>
      <c r="E85">
        <f t="shared" si="5"/>
        <v>5.6768558951965069E-3</v>
      </c>
      <c r="G85">
        <f t="shared" si="3"/>
        <v>-7.4606921648432145</v>
      </c>
      <c r="I85">
        <f t="shared" si="4"/>
        <v>-4.2353274298236591E-2</v>
      </c>
    </row>
    <row r="86" spans="2:9" x14ac:dyDescent="0.2">
      <c r="B86">
        <v>2600</v>
      </c>
      <c r="C86">
        <v>45</v>
      </c>
      <c r="E86">
        <f t="shared" si="5"/>
        <v>1.9650655021834062E-2</v>
      </c>
      <c r="G86">
        <f t="shared" si="3"/>
        <v>-5.6692787866546315</v>
      </c>
      <c r="I86">
        <f t="shared" si="4"/>
        <v>-0.11140504165915215</v>
      </c>
    </row>
    <row r="87" spans="2:9" x14ac:dyDescent="0.2">
      <c r="B87">
        <v>2650</v>
      </c>
      <c r="C87">
        <v>2</v>
      </c>
      <c r="E87">
        <f t="shared" si="5"/>
        <v>8.7336244541484718E-4</v>
      </c>
      <c r="G87">
        <f t="shared" si="3"/>
        <v>-10.161131882984305</v>
      </c>
      <c r="I87">
        <f t="shared" si="4"/>
        <v>-8.8743509895059438E-3</v>
      </c>
    </row>
    <row r="88" spans="2:9" x14ac:dyDescent="0.2">
      <c r="B88">
        <v>2660</v>
      </c>
      <c r="C88">
        <v>2</v>
      </c>
      <c r="E88">
        <f t="shared" si="5"/>
        <v>8.7336244541484718E-4</v>
      </c>
      <c r="G88">
        <f t="shared" si="3"/>
        <v>-10.161131882984305</v>
      </c>
      <c r="I88">
        <f t="shared" si="4"/>
        <v>-8.8743509895059438E-3</v>
      </c>
    </row>
    <row r="89" spans="2:9" x14ac:dyDescent="0.2">
      <c r="B89">
        <v>2680</v>
      </c>
      <c r="C89">
        <v>5</v>
      </c>
      <c r="E89">
        <f t="shared" si="5"/>
        <v>2.1834061135371178E-3</v>
      </c>
      <c r="G89">
        <f t="shared" si="3"/>
        <v>-8.8392037880969454</v>
      </c>
      <c r="I89">
        <f t="shared" si="4"/>
        <v>-1.9299571589731321E-2</v>
      </c>
    </row>
    <row r="90" spans="2:9" x14ac:dyDescent="0.2">
      <c r="B90">
        <v>2700</v>
      </c>
      <c r="C90">
        <v>16</v>
      </c>
      <c r="E90">
        <f t="shared" si="5"/>
        <v>6.9868995633187774E-3</v>
      </c>
      <c r="G90">
        <f t="shared" si="3"/>
        <v>-7.1611318829843071</v>
      </c>
      <c r="I90">
        <f t="shared" si="4"/>
        <v>-5.0034109226091229E-2</v>
      </c>
    </row>
    <row r="91" spans="2:9" x14ac:dyDescent="0.2">
      <c r="B91">
        <v>2730</v>
      </c>
      <c r="C91">
        <v>3</v>
      </c>
      <c r="E91">
        <f t="shared" si="5"/>
        <v>1.3100436681222707E-3</v>
      </c>
      <c r="G91">
        <f t="shared" si="3"/>
        <v>-9.5761693822631511</v>
      </c>
      <c r="I91">
        <f t="shared" si="4"/>
        <v>-1.2545200064100199E-2</v>
      </c>
    </row>
    <row r="92" spans="2:9" x14ac:dyDescent="0.2">
      <c r="B92">
        <v>2750</v>
      </c>
      <c r="C92">
        <v>3</v>
      </c>
      <c r="E92">
        <f t="shared" si="5"/>
        <v>1.3100436681222707E-3</v>
      </c>
      <c r="G92">
        <f t="shared" si="3"/>
        <v>-9.5761693822631511</v>
      </c>
      <c r="I92">
        <f t="shared" si="4"/>
        <v>-1.2545200064100199E-2</v>
      </c>
    </row>
    <row r="93" spans="2:9" x14ac:dyDescent="0.2">
      <c r="B93">
        <v>2760</v>
      </c>
      <c r="C93">
        <v>1</v>
      </c>
      <c r="E93">
        <f t="shared" si="5"/>
        <v>4.3668122270742359E-4</v>
      </c>
      <c r="G93">
        <f t="shared" si="3"/>
        <v>-11.161131882984305</v>
      </c>
      <c r="I93">
        <f t="shared" si="4"/>
        <v>-4.8738567174603951E-3</v>
      </c>
    </row>
    <row r="94" spans="2:9" x14ac:dyDescent="0.2">
      <c r="B94">
        <v>2800</v>
      </c>
      <c r="C94">
        <v>74</v>
      </c>
      <c r="E94">
        <f t="shared" si="5"/>
        <v>3.2314410480349345E-2</v>
      </c>
      <c r="G94">
        <f t="shared" si="3"/>
        <v>-4.951678517355357</v>
      </c>
      <c r="I94">
        <f t="shared" si="4"/>
        <v>-0.16001057217654865</v>
      </c>
    </row>
    <row r="95" spans="2:9" x14ac:dyDescent="0.2">
      <c r="B95">
        <v>2840</v>
      </c>
      <c r="C95">
        <v>10</v>
      </c>
      <c r="E95">
        <f t="shared" si="5"/>
        <v>4.3668122270742356E-3</v>
      </c>
      <c r="G95">
        <f t="shared" si="3"/>
        <v>-7.8392037880969445</v>
      </c>
      <c r="I95">
        <f t="shared" si="4"/>
        <v>-3.4232330952388403E-2</v>
      </c>
    </row>
    <row r="96" spans="2:9" x14ac:dyDescent="0.2">
      <c r="B96">
        <v>2850</v>
      </c>
      <c r="C96">
        <v>5</v>
      </c>
      <c r="E96">
        <f t="shared" si="5"/>
        <v>2.1834061135371178E-3</v>
      </c>
      <c r="G96">
        <f t="shared" si="3"/>
        <v>-8.8392037880969454</v>
      </c>
      <c r="I96">
        <f t="shared" si="4"/>
        <v>-1.9299571589731321E-2</v>
      </c>
    </row>
    <row r="97" spans="2:9" x14ac:dyDescent="0.2">
      <c r="B97">
        <v>2860</v>
      </c>
      <c r="C97">
        <v>5</v>
      </c>
      <c r="E97">
        <f t="shared" si="5"/>
        <v>2.1834061135371178E-3</v>
      </c>
      <c r="G97">
        <f t="shared" si="3"/>
        <v>-8.8392037880969454</v>
      </c>
      <c r="I97">
        <f t="shared" si="4"/>
        <v>-1.9299571589731321E-2</v>
      </c>
    </row>
    <row r="98" spans="2:9" x14ac:dyDescent="0.2">
      <c r="B98">
        <v>2880</v>
      </c>
      <c r="C98">
        <v>1</v>
      </c>
      <c r="E98">
        <f t="shared" si="5"/>
        <v>4.3668122270742359E-4</v>
      </c>
      <c r="G98">
        <f t="shared" si="3"/>
        <v>-11.161131882984305</v>
      </c>
      <c r="I98">
        <f t="shared" si="4"/>
        <v>-4.8738567174603951E-3</v>
      </c>
    </row>
    <row r="99" spans="2:9" x14ac:dyDescent="0.2">
      <c r="B99">
        <v>2900</v>
      </c>
      <c r="C99">
        <v>14</v>
      </c>
      <c r="E99">
        <f t="shared" si="5"/>
        <v>6.1135371179039302E-3</v>
      </c>
      <c r="G99">
        <f t="shared" si="3"/>
        <v>-7.3537769609267025</v>
      </c>
      <c r="I99">
        <f t="shared" si="4"/>
        <v>-4.4957588407412152E-2</v>
      </c>
    </row>
    <row r="100" spans="2:9" x14ac:dyDescent="0.2">
      <c r="B100">
        <v>2910</v>
      </c>
      <c r="C100">
        <v>2</v>
      </c>
      <c r="E100">
        <f t="shared" si="5"/>
        <v>8.7336244541484718E-4</v>
      </c>
      <c r="G100">
        <f t="shared" si="3"/>
        <v>-10.161131882984305</v>
      </c>
      <c r="I100">
        <f t="shared" si="4"/>
        <v>-8.8743509895059438E-3</v>
      </c>
    </row>
    <row r="101" spans="2:9" x14ac:dyDescent="0.2">
      <c r="B101">
        <v>2915</v>
      </c>
      <c r="C101">
        <v>2</v>
      </c>
      <c r="E101">
        <f t="shared" si="5"/>
        <v>8.7336244541484718E-4</v>
      </c>
      <c r="G101">
        <f t="shared" si="3"/>
        <v>-10.161131882984305</v>
      </c>
      <c r="I101">
        <f t="shared" si="4"/>
        <v>-8.8743509895059438E-3</v>
      </c>
    </row>
    <row r="102" spans="2:9" x14ac:dyDescent="0.2">
      <c r="B102">
        <v>2920</v>
      </c>
      <c r="C102">
        <v>1</v>
      </c>
      <c r="E102">
        <f t="shared" si="5"/>
        <v>4.3668122270742359E-4</v>
      </c>
      <c r="G102">
        <f t="shared" si="3"/>
        <v>-11.161131882984305</v>
      </c>
      <c r="I102">
        <f t="shared" si="4"/>
        <v>-4.8738567174603951E-3</v>
      </c>
    </row>
    <row r="103" spans="2:9" x14ac:dyDescent="0.2">
      <c r="B103">
        <v>2930</v>
      </c>
      <c r="C103">
        <v>2</v>
      </c>
      <c r="E103">
        <f t="shared" si="5"/>
        <v>8.7336244541484718E-4</v>
      </c>
      <c r="G103">
        <f t="shared" si="3"/>
        <v>-10.161131882984305</v>
      </c>
      <c r="I103">
        <f t="shared" si="4"/>
        <v>-8.8743509895059438E-3</v>
      </c>
    </row>
    <row r="104" spans="2:9" x14ac:dyDescent="0.2">
      <c r="B104">
        <v>2950</v>
      </c>
      <c r="C104">
        <v>11</v>
      </c>
      <c r="E104">
        <f t="shared" si="5"/>
        <v>4.8034934497816597E-3</v>
      </c>
      <c r="G104">
        <f t="shared" si="3"/>
        <v>-7.7017002643470089</v>
      </c>
      <c r="I104">
        <f t="shared" si="4"/>
        <v>-3.6995066771972535E-2</v>
      </c>
    </row>
    <row r="105" spans="2:9" x14ac:dyDescent="0.2">
      <c r="B105">
        <v>3000</v>
      </c>
      <c r="C105">
        <v>366</v>
      </c>
      <c r="E105">
        <f t="shared" si="5"/>
        <v>0.15982532751091702</v>
      </c>
      <c r="G105">
        <f t="shared" si="3"/>
        <v>-2.6454320447002639</v>
      </c>
      <c r="I105">
        <f t="shared" si="4"/>
        <v>-0.42280704295209454</v>
      </c>
    </row>
    <row r="106" spans="2:9" x14ac:dyDescent="0.2">
      <c r="B106">
        <v>3020</v>
      </c>
      <c r="C106">
        <v>3</v>
      </c>
      <c r="E106">
        <f t="shared" si="5"/>
        <v>1.3100436681222707E-3</v>
      </c>
      <c r="G106">
        <f t="shared" si="3"/>
        <v>-9.5761693822631511</v>
      </c>
      <c r="I106">
        <f t="shared" si="4"/>
        <v>-1.2545200064100199E-2</v>
      </c>
    </row>
    <row r="107" spans="2:9" x14ac:dyDescent="0.2">
      <c r="B107">
        <v>3050</v>
      </c>
      <c r="C107">
        <v>9</v>
      </c>
      <c r="E107">
        <f t="shared" si="5"/>
        <v>3.9301310043668124E-3</v>
      </c>
      <c r="G107">
        <f t="shared" si="3"/>
        <v>-7.9912068815419941</v>
      </c>
      <c r="I107">
        <f t="shared" si="4"/>
        <v>-3.140648992745762E-2</v>
      </c>
    </row>
    <row r="108" spans="2:9" x14ac:dyDescent="0.2">
      <c r="B108">
        <v>3060</v>
      </c>
      <c r="C108">
        <v>11</v>
      </c>
      <c r="E108">
        <f t="shared" si="5"/>
        <v>4.8034934497816597E-3</v>
      </c>
      <c r="G108">
        <f t="shared" si="3"/>
        <v>-7.7017002643470089</v>
      </c>
      <c r="I108">
        <f t="shared" si="4"/>
        <v>-3.6995066771972535E-2</v>
      </c>
    </row>
    <row r="109" spans="2:9" x14ac:dyDescent="0.2">
      <c r="B109">
        <v>3070</v>
      </c>
      <c r="C109">
        <v>7</v>
      </c>
      <c r="E109">
        <f t="shared" si="5"/>
        <v>3.0567685589519651E-3</v>
      </c>
      <c r="G109">
        <f t="shared" si="3"/>
        <v>-8.3537769609267034</v>
      </c>
      <c r="I109">
        <f t="shared" si="4"/>
        <v>-2.5535562762658046E-2</v>
      </c>
    </row>
    <row r="110" spans="2:9" x14ac:dyDescent="0.2">
      <c r="B110">
        <v>3080</v>
      </c>
      <c r="C110">
        <v>17</v>
      </c>
      <c r="E110">
        <f t="shared" si="5"/>
        <v>7.4235807860262007E-3</v>
      </c>
      <c r="G110">
        <f t="shared" si="3"/>
        <v>-7.073669041733968</v>
      </c>
      <c r="I110">
        <f t="shared" si="4"/>
        <v>-5.251195358492465E-2</v>
      </c>
    </row>
    <row r="111" spans="2:9" x14ac:dyDescent="0.2">
      <c r="B111">
        <v>3100</v>
      </c>
      <c r="C111">
        <v>7</v>
      </c>
      <c r="E111">
        <f t="shared" si="5"/>
        <v>3.0567685589519651E-3</v>
      </c>
      <c r="G111">
        <f t="shared" si="3"/>
        <v>-8.3537769609267034</v>
      </c>
      <c r="I111">
        <f t="shared" si="4"/>
        <v>-2.5535562762658046E-2</v>
      </c>
    </row>
    <row r="112" spans="2:9" x14ac:dyDescent="0.2">
      <c r="B112">
        <v>3120</v>
      </c>
      <c r="C112">
        <v>15</v>
      </c>
      <c r="E112">
        <f t="shared" si="5"/>
        <v>6.5502183406113534E-3</v>
      </c>
      <c r="G112">
        <f t="shared" si="3"/>
        <v>-7.2542412873757884</v>
      </c>
      <c r="I112">
        <f t="shared" si="4"/>
        <v>-4.7516864327789003E-2</v>
      </c>
    </row>
    <row r="113" spans="2:9" x14ac:dyDescent="0.2">
      <c r="B113">
        <v>3180</v>
      </c>
      <c r="C113">
        <v>8</v>
      </c>
      <c r="E113">
        <f t="shared" si="5"/>
        <v>3.4934497816593887E-3</v>
      </c>
      <c r="G113">
        <f t="shared" si="3"/>
        <v>-8.1611318829843071</v>
      </c>
      <c r="I113">
        <f t="shared" si="4"/>
        <v>-2.8510504394705004E-2</v>
      </c>
    </row>
    <row r="114" spans="2:9" x14ac:dyDescent="0.2">
      <c r="B114">
        <v>3200</v>
      </c>
      <c r="C114">
        <v>57</v>
      </c>
      <c r="E114">
        <f t="shared" si="5"/>
        <v>2.4890829694323144E-2</v>
      </c>
      <c r="G114">
        <f t="shared" si="3"/>
        <v>-5.328241868819565</v>
      </c>
      <c r="I114">
        <f t="shared" si="4"/>
        <v>-0.13262436092694987</v>
      </c>
    </row>
    <row r="115" spans="2:9" x14ac:dyDescent="0.2">
      <c r="B115">
        <v>3250</v>
      </c>
      <c r="C115">
        <v>7</v>
      </c>
      <c r="E115">
        <f t="shared" si="5"/>
        <v>3.0567685589519651E-3</v>
      </c>
      <c r="G115">
        <f t="shared" si="3"/>
        <v>-8.3537769609267034</v>
      </c>
      <c r="I115">
        <f t="shared" si="4"/>
        <v>-2.5535562762658046E-2</v>
      </c>
    </row>
    <row r="116" spans="2:9" x14ac:dyDescent="0.2">
      <c r="B116">
        <v>3260</v>
      </c>
      <c r="C116">
        <v>1</v>
      </c>
      <c r="E116">
        <f t="shared" si="5"/>
        <v>4.3668122270742359E-4</v>
      </c>
      <c r="G116">
        <f t="shared" si="3"/>
        <v>-11.161131882984305</v>
      </c>
      <c r="I116">
        <f t="shared" si="4"/>
        <v>-4.8738567174603951E-3</v>
      </c>
    </row>
    <row r="117" spans="2:9" x14ac:dyDescent="0.2">
      <c r="B117">
        <v>3270</v>
      </c>
      <c r="C117">
        <v>1</v>
      </c>
      <c r="E117">
        <f t="shared" si="5"/>
        <v>4.3668122270742359E-4</v>
      </c>
      <c r="G117">
        <f t="shared" si="3"/>
        <v>-11.161131882984305</v>
      </c>
      <c r="I117">
        <f t="shared" si="4"/>
        <v>-4.8738567174603951E-3</v>
      </c>
    </row>
    <row r="118" spans="2:9" x14ac:dyDescent="0.2">
      <c r="B118">
        <v>3300</v>
      </c>
      <c r="C118">
        <v>42</v>
      </c>
      <c r="E118">
        <f t="shared" si="5"/>
        <v>1.8340611353711789E-2</v>
      </c>
      <c r="G118">
        <f t="shared" si="3"/>
        <v>-5.7688144602055464</v>
      </c>
      <c r="I118">
        <f t="shared" si="4"/>
        <v>-0.10580358398630259</v>
      </c>
    </row>
    <row r="119" spans="2:9" x14ac:dyDescent="0.2">
      <c r="B119">
        <v>3320</v>
      </c>
      <c r="C119">
        <v>2</v>
      </c>
      <c r="E119">
        <f t="shared" si="5"/>
        <v>8.7336244541484718E-4</v>
      </c>
      <c r="G119">
        <f t="shared" si="3"/>
        <v>-10.161131882984305</v>
      </c>
      <c r="I119">
        <f t="shared" si="4"/>
        <v>-8.8743509895059438E-3</v>
      </c>
    </row>
    <row r="120" spans="2:9" x14ac:dyDescent="0.2">
      <c r="B120">
        <v>3340</v>
      </c>
      <c r="C120">
        <v>3</v>
      </c>
      <c r="E120">
        <f t="shared" si="5"/>
        <v>1.3100436681222707E-3</v>
      </c>
      <c r="G120">
        <f t="shared" si="3"/>
        <v>-9.5761693822631511</v>
      </c>
      <c r="I120">
        <f t="shared" si="4"/>
        <v>-1.2545200064100199E-2</v>
      </c>
    </row>
    <row r="121" spans="2:9" x14ac:dyDescent="0.2">
      <c r="B121">
        <v>3350</v>
      </c>
      <c r="C121">
        <v>15</v>
      </c>
      <c r="E121">
        <f t="shared" si="5"/>
        <v>6.5502183406113534E-3</v>
      </c>
      <c r="G121">
        <f t="shared" si="3"/>
        <v>-7.2542412873757884</v>
      </c>
      <c r="I121">
        <f t="shared" si="4"/>
        <v>-4.7516864327789003E-2</v>
      </c>
    </row>
    <row r="122" spans="2:9" x14ac:dyDescent="0.2">
      <c r="B122">
        <v>3360</v>
      </c>
      <c r="C122">
        <v>35</v>
      </c>
      <c r="E122">
        <f t="shared" si="5"/>
        <v>1.5283842794759825E-2</v>
      </c>
      <c r="G122">
        <f t="shared" si="3"/>
        <v>-6.0318488660393408</v>
      </c>
      <c r="I122">
        <f t="shared" si="4"/>
        <v>-9.2189829830295597E-2</v>
      </c>
    </row>
    <row r="123" spans="2:9" x14ac:dyDescent="0.2">
      <c r="B123">
        <v>3380</v>
      </c>
      <c r="C123">
        <v>15</v>
      </c>
      <c r="E123">
        <f t="shared" si="5"/>
        <v>6.5502183406113534E-3</v>
      </c>
      <c r="G123">
        <f t="shared" si="3"/>
        <v>-7.2542412873757884</v>
      </c>
      <c r="I123">
        <f t="shared" si="4"/>
        <v>-4.7516864327789003E-2</v>
      </c>
    </row>
    <row r="124" spans="2:9" x14ac:dyDescent="0.2">
      <c r="B124">
        <v>3400</v>
      </c>
      <c r="C124">
        <v>28</v>
      </c>
      <c r="E124">
        <f t="shared" si="5"/>
        <v>1.222707423580786E-2</v>
      </c>
      <c r="G124">
        <f t="shared" si="3"/>
        <v>-6.3537769609267025</v>
      </c>
      <c r="I124">
        <f t="shared" si="4"/>
        <v>-7.7688102579016455E-2</v>
      </c>
    </row>
    <row r="125" spans="2:9" x14ac:dyDescent="0.2">
      <c r="B125">
        <v>3450</v>
      </c>
      <c r="C125">
        <v>1</v>
      </c>
      <c r="E125">
        <f t="shared" si="5"/>
        <v>4.3668122270742359E-4</v>
      </c>
      <c r="G125">
        <f t="shared" si="3"/>
        <v>-11.161131882984305</v>
      </c>
      <c r="I125">
        <f t="shared" si="4"/>
        <v>-4.8738567174603951E-3</v>
      </c>
    </row>
    <row r="126" spans="2:9" x14ac:dyDescent="0.2">
      <c r="B126">
        <v>3500</v>
      </c>
      <c r="C126">
        <v>104</v>
      </c>
      <c r="E126">
        <f t="shared" si="5"/>
        <v>4.5414847161572056E-2</v>
      </c>
      <c r="G126">
        <f t="shared" si="3"/>
        <v>-4.4606921648432136</v>
      </c>
      <c r="I126">
        <f t="shared" si="4"/>
        <v>-0.20258165290117652</v>
      </c>
    </row>
    <row r="127" spans="2:9" x14ac:dyDescent="0.2">
      <c r="B127">
        <v>3510</v>
      </c>
      <c r="C127">
        <v>1</v>
      </c>
      <c r="E127">
        <f t="shared" si="5"/>
        <v>4.3668122270742359E-4</v>
      </c>
      <c r="G127">
        <f t="shared" si="3"/>
        <v>-11.161131882984305</v>
      </c>
      <c r="I127">
        <f t="shared" si="4"/>
        <v>-4.8738567174603951E-3</v>
      </c>
    </row>
    <row r="128" spans="2:9" x14ac:dyDescent="0.2">
      <c r="B128">
        <v>3600</v>
      </c>
      <c r="C128">
        <v>12</v>
      </c>
      <c r="E128">
        <f t="shared" si="5"/>
        <v>5.2401746724890829E-3</v>
      </c>
      <c r="G128">
        <f t="shared" si="3"/>
        <v>-7.5761693822631502</v>
      </c>
      <c r="I128">
        <f t="shared" si="4"/>
        <v>-3.9700450911422623E-2</v>
      </c>
    </row>
    <row r="129" spans="2:9" x14ac:dyDescent="0.2">
      <c r="B129">
        <v>3630</v>
      </c>
      <c r="C129">
        <v>1</v>
      </c>
      <c r="E129">
        <f t="shared" si="5"/>
        <v>4.3668122270742359E-4</v>
      </c>
      <c r="G129">
        <f t="shared" si="3"/>
        <v>-11.161131882984305</v>
      </c>
      <c r="I129">
        <f t="shared" si="4"/>
        <v>-4.8738567174603951E-3</v>
      </c>
    </row>
    <row r="130" spans="2:9" x14ac:dyDescent="0.2">
      <c r="B130">
        <v>3680</v>
      </c>
      <c r="C130">
        <v>29</v>
      </c>
      <c r="E130">
        <f t="shared" si="5"/>
        <v>1.2663755458515284E-2</v>
      </c>
      <c r="G130">
        <f t="shared" si="3"/>
        <v>-6.3031508878567344</v>
      </c>
      <c r="I130">
        <f t="shared" si="4"/>
        <v>-7.9821561461941179E-2</v>
      </c>
    </row>
    <row r="131" spans="2:9" x14ac:dyDescent="0.2">
      <c r="B131">
        <v>3700</v>
      </c>
      <c r="C131">
        <v>23</v>
      </c>
      <c r="E131">
        <f t="shared" si="5"/>
        <v>1.0043668122270743E-2</v>
      </c>
      <c r="G131">
        <f t="shared" si="3"/>
        <v>-6.6375699269272932</v>
      </c>
      <c r="I131">
        <f t="shared" si="4"/>
        <v>-6.666554948442259E-2</v>
      </c>
    </row>
    <row r="132" spans="2:9" x14ac:dyDescent="0.2">
      <c r="B132">
        <v>3730</v>
      </c>
      <c r="C132">
        <v>2</v>
      </c>
      <c r="E132">
        <f t="shared" si="5"/>
        <v>8.7336244541484718E-4</v>
      </c>
      <c r="G132">
        <f t="shared" si="3"/>
        <v>-10.161131882984305</v>
      </c>
      <c r="I132">
        <f t="shared" si="4"/>
        <v>-8.8743509895059438E-3</v>
      </c>
    </row>
    <row r="133" spans="2:9" x14ac:dyDescent="0.2">
      <c r="B133">
        <v>3750</v>
      </c>
      <c r="C133">
        <v>1</v>
      </c>
      <c r="E133">
        <f t="shared" si="5"/>
        <v>4.3668122270742359E-4</v>
      </c>
      <c r="G133">
        <f t="shared" ref="G133:G196" si="6">LOG(E133,2)</f>
        <v>-11.161131882984305</v>
      </c>
      <c r="I133">
        <f t="shared" ref="I133:I196" si="7">E133*G133</f>
        <v>-4.8738567174603951E-3</v>
      </c>
    </row>
    <row r="134" spans="2:9" x14ac:dyDescent="0.2">
      <c r="B134">
        <v>3780</v>
      </c>
      <c r="C134">
        <v>4</v>
      </c>
      <c r="E134">
        <f t="shared" si="5"/>
        <v>1.7467248908296944E-3</v>
      </c>
      <c r="G134">
        <f t="shared" si="6"/>
        <v>-9.1611318829843071</v>
      </c>
      <c r="I134">
        <f t="shared" si="7"/>
        <v>-1.6001977088182195E-2</v>
      </c>
    </row>
    <row r="135" spans="2:9" x14ac:dyDescent="0.2">
      <c r="B135">
        <v>3800</v>
      </c>
      <c r="C135">
        <v>8</v>
      </c>
      <c r="E135">
        <f t="shared" ref="E135:E198" si="8">C135/2290</f>
        <v>3.4934497816593887E-3</v>
      </c>
      <c r="G135">
        <f t="shared" si="6"/>
        <v>-8.1611318829843071</v>
      </c>
      <c r="I135">
        <f t="shared" si="7"/>
        <v>-2.8510504394705004E-2</v>
      </c>
    </row>
    <row r="136" spans="2:9" x14ac:dyDescent="0.2">
      <c r="B136">
        <v>3850</v>
      </c>
      <c r="C136">
        <v>1</v>
      </c>
      <c r="E136">
        <f t="shared" si="8"/>
        <v>4.3668122270742359E-4</v>
      </c>
      <c r="G136">
        <f t="shared" si="6"/>
        <v>-11.161131882984305</v>
      </c>
      <c r="I136">
        <f t="shared" si="7"/>
        <v>-4.8738567174603951E-3</v>
      </c>
    </row>
    <row r="137" spans="2:9" x14ac:dyDescent="0.2">
      <c r="B137">
        <v>4000</v>
      </c>
      <c r="C137">
        <v>110</v>
      </c>
      <c r="E137">
        <f t="shared" si="8"/>
        <v>4.8034934497816595E-2</v>
      </c>
      <c r="G137">
        <f t="shared" si="6"/>
        <v>-4.3797721694596472</v>
      </c>
      <c r="I137">
        <f t="shared" si="7"/>
        <v>-0.21038206927535424</v>
      </c>
    </row>
    <row r="138" spans="2:9" x14ac:dyDescent="0.2">
      <c r="B138">
        <v>4015</v>
      </c>
      <c r="C138">
        <v>2</v>
      </c>
      <c r="E138">
        <f t="shared" si="8"/>
        <v>8.7336244541484718E-4</v>
      </c>
      <c r="G138">
        <f t="shared" si="6"/>
        <v>-10.161131882984305</v>
      </c>
      <c r="I138">
        <f t="shared" si="7"/>
        <v>-8.8743509895059438E-3</v>
      </c>
    </row>
    <row r="139" spans="2:9" x14ac:dyDescent="0.2">
      <c r="B139">
        <v>4050</v>
      </c>
      <c r="C139">
        <v>10</v>
      </c>
      <c r="E139">
        <f t="shared" si="8"/>
        <v>4.3668122270742356E-3</v>
      </c>
      <c r="G139">
        <f t="shared" si="6"/>
        <v>-7.8392037880969445</v>
      </c>
      <c r="I139">
        <f t="shared" si="7"/>
        <v>-3.4232330952388403E-2</v>
      </c>
    </row>
    <row r="140" spans="2:9" x14ac:dyDescent="0.2">
      <c r="B140">
        <v>4060</v>
      </c>
      <c r="C140">
        <v>8</v>
      </c>
      <c r="E140">
        <f t="shared" si="8"/>
        <v>3.4934497816593887E-3</v>
      </c>
      <c r="G140">
        <f t="shared" si="6"/>
        <v>-8.1611318829843071</v>
      </c>
      <c r="I140">
        <f t="shared" si="7"/>
        <v>-2.8510504394705004E-2</v>
      </c>
    </row>
    <row r="141" spans="2:9" x14ac:dyDescent="0.2">
      <c r="B141">
        <v>4070</v>
      </c>
      <c r="C141">
        <v>6</v>
      </c>
      <c r="E141">
        <f t="shared" si="8"/>
        <v>2.6200873362445414E-3</v>
      </c>
      <c r="G141">
        <f t="shared" si="6"/>
        <v>-8.5761693822631511</v>
      </c>
      <c r="I141">
        <f t="shared" si="7"/>
        <v>-2.2470312791955854E-2</v>
      </c>
    </row>
    <row r="142" spans="2:9" x14ac:dyDescent="0.2">
      <c r="B142">
        <v>4080</v>
      </c>
      <c r="C142">
        <v>1</v>
      </c>
      <c r="E142">
        <f t="shared" si="8"/>
        <v>4.3668122270742359E-4</v>
      </c>
      <c r="G142">
        <f t="shared" si="6"/>
        <v>-11.161131882984305</v>
      </c>
      <c r="I142">
        <f t="shared" si="7"/>
        <v>-4.8738567174603951E-3</v>
      </c>
    </row>
    <row r="143" spans="2:9" x14ac:dyDescent="0.2">
      <c r="B143">
        <v>4100</v>
      </c>
      <c r="C143">
        <v>117</v>
      </c>
      <c r="E143">
        <f t="shared" si="8"/>
        <v>5.1091703056768557E-2</v>
      </c>
      <c r="G143">
        <f t="shared" si="6"/>
        <v>-4.2907671634009015</v>
      </c>
      <c r="I143">
        <f t="shared" si="7"/>
        <v>-0.21922260179821199</v>
      </c>
    </row>
    <row r="144" spans="2:9" x14ac:dyDescent="0.2">
      <c r="B144">
        <v>4150</v>
      </c>
      <c r="C144">
        <v>7</v>
      </c>
      <c r="E144">
        <f t="shared" si="8"/>
        <v>3.0567685589519651E-3</v>
      </c>
      <c r="G144">
        <f t="shared" si="6"/>
        <v>-8.3537769609267034</v>
      </c>
      <c r="I144">
        <f t="shared" si="7"/>
        <v>-2.5535562762658046E-2</v>
      </c>
    </row>
    <row r="145" spans="2:9" x14ac:dyDescent="0.2">
      <c r="B145">
        <v>4180</v>
      </c>
      <c r="C145">
        <v>3</v>
      </c>
      <c r="E145">
        <f t="shared" si="8"/>
        <v>1.3100436681222707E-3</v>
      </c>
      <c r="G145">
        <f t="shared" si="6"/>
        <v>-9.5761693822631511</v>
      </c>
      <c r="I145">
        <f t="shared" si="7"/>
        <v>-1.2545200064100199E-2</v>
      </c>
    </row>
    <row r="146" spans="2:9" x14ac:dyDescent="0.2">
      <c r="B146">
        <v>4200</v>
      </c>
      <c r="C146">
        <v>29</v>
      </c>
      <c r="E146">
        <f t="shared" si="8"/>
        <v>1.2663755458515284E-2</v>
      </c>
      <c r="G146">
        <f t="shared" si="6"/>
        <v>-6.3031508878567344</v>
      </c>
      <c r="I146">
        <f t="shared" si="7"/>
        <v>-7.9821561461941179E-2</v>
      </c>
    </row>
    <row r="147" spans="2:9" x14ac:dyDescent="0.2">
      <c r="B147">
        <v>4250</v>
      </c>
      <c r="C147">
        <v>2</v>
      </c>
      <c r="E147">
        <f t="shared" si="8"/>
        <v>8.7336244541484718E-4</v>
      </c>
      <c r="G147">
        <f t="shared" si="6"/>
        <v>-10.161131882984305</v>
      </c>
      <c r="I147">
        <f t="shared" si="7"/>
        <v>-8.8743509895059438E-3</v>
      </c>
    </row>
    <row r="148" spans="2:9" x14ac:dyDescent="0.2">
      <c r="B148">
        <v>4300</v>
      </c>
      <c r="C148">
        <v>5</v>
      </c>
      <c r="E148">
        <f t="shared" si="8"/>
        <v>2.1834061135371178E-3</v>
      </c>
      <c r="G148">
        <f t="shared" si="6"/>
        <v>-8.8392037880969454</v>
      </c>
      <c r="I148">
        <f t="shared" si="7"/>
        <v>-1.9299571589731321E-2</v>
      </c>
    </row>
    <row r="149" spans="2:9" x14ac:dyDescent="0.2">
      <c r="B149">
        <v>4400</v>
      </c>
      <c r="C149">
        <v>5</v>
      </c>
      <c r="E149">
        <f t="shared" si="8"/>
        <v>2.1834061135371178E-3</v>
      </c>
      <c r="G149">
        <f t="shared" si="6"/>
        <v>-8.8392037880969454</v>
      </c>
      <c r="I149">
        <f t="shared" si="7"/>
        <v>-1.9299571589731321E-2</v>
      </c>
    </row>
    <row r="150" spans="2:9" x14ac:dyDescent="0.2">
      <c r="B150">
        <v>4500</v>
      </c>
      <c r="C150">
        <v>19</v>
      </c>
      <c r="E150">
        <f t="shared" si="8"/>
        <v>8.296943231441048E-3</v>
      </c>
      <c r="G150">
        <f t="shared" si="6"/>
        <v>-6.913204369540721</v>
      </c>
      <c r="I150">
        <f t="shared" si="7"/>
        <v>-5.7358464201429565E-2</v>
      </c>
    </row>
    <row r="151" spans="2:9" x14ac:dyDescent="0.2">
      <c r="B151">
        <v>4700</v>
      </c>
      <c r="C151">
        <v>3</v>
      </c>
      <c r="E151">
        <f t="shared" si="8"/>
        <v>1.3100436681222707E-3</v>
      </c>
      <c r="G151">
        <f t="shared" si="6"/>
        <v>-9.5761693822631511</v>
      </c>
      <c r="I151">
        <f t="shared" si="7"/>
        <v>-1.2545200064100199E-2</v>
      </c>
    </row>
    <row r="152" spans="2:9" x14ac:dyDescent="0.2">
      <c r="B152">
        <v>4780</v>
      </c>
      <c r="C152">
        <v>1</v>
      </c>
      <c r="E152">
        <f t="shared" si="8"/>
        <v>4.3668122270742359E-4</v>
      </c>
      <c r="G152">
        <f t="shared" si="6"/>
        <v>-11.161131882984305</v>
      </c>
      <c r="I152">
        <f t="shared" si="7"/>
        <v>-4.8738567174603951E-3</v>
      </c>
    </row>
    <row r="153" spans="2:9" x14ac:dyDescent="0.2">
      <c r="B153">
        <v>4800</v>
      </c>
      <c r="C153">
        <v>4</v>
      </c>
      <c r="E153">
        <f t="shared" si="8"/>
        <v>1.7467248908296944E-3</v>
      </c>
      <c r="G153">
        <f t="shared" si="6"/>
        <v>-9.1611318829843071</v>
      </c>
      <c r="I153">
        <f t="shared" si="7"/>
        <v>-1.6001977088182195E-2</v>
      </c>
    </row>
    <row r="154" spans="2:9" x14ac:dyDescent="0.2">
      <c r="B154">
        <v>4850</v>
      </c>
      <c r="C154">
        <v>1</v>
      </c>
      <c r="E154">
        <f t="shared" si="8"/>
        <v>4.3668122270742359E-4</v>
      </c>
      <c r="G154">
        <f t="shared" si="6"/>
        <v>-11.161131882984305</v>
      </c>
      <c r="I154">
        <f t="shared" si="7"/>
        <v>-4.8738567174603951E-3</v>
      </c>
    </row>
    <row r="155" spans="2:9" x14ac:dyDescent="0.2">
      <c r="B155">
        <v>5000</v>
      </c>
      <c r="C155">
        <v>47</v>
      </c>
      <c r="E155">
        <f t="shared" si="8"/>
        <v>2.0524017467248908E-2</v>
      </c>
      <c r="G155">
        <f t="shared" si="6"/>
        <v>-5.6065430313066686</v>
      </c>
      <c r="I155">
        <f t="shared" si="7"/>
        <v>-0.11506878710542071</v>
      </c>
    </row>
    <row r="156" spans="2:9" x14ac:dyDescent="0.2">
      <c r="B156">
        <v>5020</v>
      </c>
      <c r="C156">
        <v>9</v>
      </c>
      <c r="E156">
        <f t="shared" si="8"/>
        <v>3.9301310043668124E-3</v>
      </c>
      <c r="G156">
        <f t="shared" si="6"/>
        <v>-7.9912068815419941</v>
      </c>
      <c r="I156">
        <f t="shared" si="7"/>
        <v>-3.140648992745762E-2</v>
      </c>
    </row>
    <row r="157" spans="2:9" x14ac:dyDescent="0.2">
      <c r="B157">
        <v>5050</v>
      </c>
      <c r="C157">
        <v>2</v>
      </c>
      <c r="E157">
        <f t="shared" si="8"/>
        <v>8.7336244541484718E-4</v>
      </c>
      <c r="G157">
        <f t="shared" si="6"/>
        <v>-10.161131882984305</v>
      </c>
      <c r="I157">
        <f t="shared" si="7"/>
        <v>-8.8743509895059438E-3</v>
      </c>
    </row>
    <row r="158" spans="2:9" x14ac:dyDescent="0.2">
      <c r="B158">
        <v>5100</v>
      </c>
      <c r="C158">
        <v>10</v>
      </c>
      <c r="E158">
        <f t="shared" si="8"/>
        <v>4.3668122270742356E-3</v>
      </c>
      <c r="G158">
        <f t="shared" si="6"/>
        <v>-7.8392037880969445</v>
      </c>
      <c r="I158">
        <f t="shared" si="7"/>
        <v>-3.4232330952388403E-2</v>
      </c>
    </row>
    <row r="159" spans="2:9" x14ac:dyDescent="0.2">
      <c r="B159">
        <v>5200</v>
      </c>
      <c r="C159">
        <v>8</v>
      </c>
      <c r="E159">
        <f t="shared" si="8"/>
        <v>3.4934497816593887E-3</v>
      </c>
      <c r="G159">
        <f t="shared" si="6"/>
        <v>-8.1611318829843071</v>
      </c>
      <c r="I159">
        <f t="shared" si="7"/>
        <v>-2.8510504394705004E-2</v>
      </c>
    </row>
    <row r="160" spans="2:9" x14ac:dyDescent="0.2">
      <c r="B160">
        <v>5300</v>
      </c>
      <c r="C160">
        <v>19</v>
      </c>
      <c r="E160">
        <f t="shared" si="8"/>
        <v>8.296943231441048E-3</v>
      </c>
      <c r="G160">
        <f t="shared" si="6"/>
        <v>-6.913204369540721</v>
      </c>
      <c r="I160">
        <f t="shared" si="7"/>
        <v>-5.7358464201429565E-2</v>
      </c>
    </row>
    <row r="161" spans="2:9" x14ac:dyDescent="0.2">
      <c r="B161">
        <v>5400</v>
      </c>
      <c r="C161">
        <v>6</v>
      </c>
      <c r="E161">
        <f t="shared" si="8"/>
        <v>2.6200873362445414E-3</v>
      </c>
      <c r="G161">
        <f t="shared" si="6"/>
        <v>-8.5761693822631511</v>
      </c>
      <c r="I161">
        <f t="shared" si="7"/>
        <v>-2.2470312791955854E-2</v>
      </c>
    </row>
    <row r="162" spans="2:9" x14ac:dyDescent="0.2">
      <c r="B162">
        <v>5500</v>
      </c>
      <c r="C162">
        <v>8</v>
      </c>
      <c r="E162">
        <f t="shared" si="8"/>
        <v>3.4934497816593887E-3</v>
      </c>
      <c r="G162">
        <f t="shared" si="6"/>
        <v>-8.1611318829843071</v>
      </c>
      <c r="I162">
        <f t="shared" si="7"/>
        <v>-2.8510504394705004E-2</v>
      </c>
    </row>
    <row r="163" spans="2:9" x14ac:dyDescent="0.2">
      <c r="B163">
        <v>5580</v>
      </c>
      <c r="C163">
        <v>8</v>
      </c>
      <c r="E163">
        <f t="shared" si="8"/>
        <v>3.4934497816593887E-3</v>
      </c>
      <c r="G163">
        <f t="shared" si="6"/>
        <v>-8.1611318829843071</v>
      </c>
      <c r="I163">
        <f t="shared" si="7"/>
        <v>-2.8510504394705004E-2</v>
      </c>
    </row>
    <row r="164" spans="2:9" x14ac:dyDescent="0.2">
      <c r="B164">
        <v>6000</v>
      </c>
      <c r="C164">
        <v>35</v>
      </c>
      <c r="E164">
        <f t="shared" si="8"/>
        <v>1.5283842794759825E-2</v>
      </c>
      <c r="G164">
        <f t="shared" si="6"/>
        <v>-6.0318488660393408</v>
      </c>
      <c r="I164">
        <f t="shared" si="7"/>
        <v>-9.2189829830295597E-2</v>
      </c>
    </row>
    <row r="165" spans="2:9" x14ac:dyDescent="0.2">
      <c r="B165">
        <v>6020</v>
      </c>
      <c r="C165">
        <v>1</v>
      </c>
      <c r="E165">
        <f t="shared" si="8"/>
        <v>4.3668122270742359E-4</v>
      </c>
      <c r="G165">
        <f t="shared" si="6"/>
        <v>-11.161131882984305</v>
      </c>
      <c r="I165">
        <f t="shared" si="7"/>
        <v>-4.8738567174603951E-3</v>
      </c>
    </row>
    <row r="166" spans="2:9" x14ac:dyDescent="0.2">
      <c r="B166">
        <v>6050</v>
      </c>
      <c r="C166">
        <v>7</v>
      </c>
      <c r="E166">
        <f t="shared" si="8"/>
        <v>3.0567685589519651E-3</v>
      </c>
      <c r="G166">
        <f t="shared" si="6"/>
        <v>-8.3537769609267034</v>
      </c>
      <c r="I166">
        <f t="shared" si="7"/>
        <v>-2.5535562762658046E-2</v>
      </c>
    </row>
    <row r="167" spans="2:9" x14ac:dyDescent="0.2">
      <c r="B167">
        <v>6080</v>
      </c>
      <c r="C167">
        <v>6</v>
      </c>
      <c r="E167">
        <f t="shared" si="8"/>
        <v>2.6200873362445414E-3</v>
      </c>
      <c r="G167">
        <f t="shared" si="6"/>
        <v>-8.5761693822631511</v>
      </c>
      <c r="I167">
        <f t="shared" si="7"/>
        <v>-2.2470312791955854E-2</v>
      </c>
    </row>
    <row r="168" spans="2:9" x14ac:dyDescent="0.2">
      <c r="B168">
        <v>6150</v>
      </c>
      <c r="C168">
        <v>6</v>
      </c>
      <c r="E168">
        <f t="shared" si="8"/>
        <v>2.6200873362445414E-3</v>
      </c>
      <c r="G168">
        <f t="shared" si="6"/>
        <v>-8.5761693822631511</v>
      </c>
      <c r="I168">
        <f t="shared" si="7"/>
        <v>-2.2470312791955854E-2</v>
      </c>
    </row>
    <row r="169" spans="2:9" x14ac:dyDescent="0.2">
      <c r="B169">
        <v>6200</v>
      </c>
      <c r="C169">
        <v>9</v>
      </c>
      <c r="E169">
        <f t="shared" si="8"/>
        <v>3.9301310043668124E-3</v>
      </c>
      <c r="G169">
        <f t="shared" si="6"/>
        <v>-7.9912068815419941</v>
      </c>
      <c r="I169">
        <f t="shared" si="7"/>
        <v>-3.140648992745762E-2</v>
      </c>
    </row>
    <row r="170" spans="2:9" x14ac:dyDescent="0.2">
      <c r="B170">
        <v>6250</v>
      </c>
      <c r="C170">
        <v>2</v>
      </c>
      <c r="E170">
        <f t="shared" si="8"/>
        <v>8.7336244541484718E-4</v>
      </c>
      <c r="G170">
        <f t="shared" si="6"/>
        <v>-10.161131882984305</v>
      </c>
      <c r="I170">
        <f t="shared" si="7"/>
        <v>-8.8743509895059438E-3</v>
      </c>
    </row>
    <row r="171" spans="2:9" x14ac:dyDescent="0.2">
      <c r="B171">
        <v>6300</v>
      </c>
      <c r="C171">
        <v>1</v>
      </c>
      <c r="E171">
        <f t="shared" si="8"/>
        <v>4.3668122270742359E-4</v>
      </c>
      <c r="G171">
        <f t="shared" si="6"/>
        <v>-11.161131882984305</v>
      </c>
      <c r="I171">
        <f t="shared" si="7"/>
        <v>-4.8738567174603951E-3</v>
      </c>
    </row>
    <row r="172" spans="2:9" x14ac:dyDescent="0.2">
      <c r="B172">
        <v>6800</v>
      </c>
      <c r="C172">
        <v>2</v>
      </c>
      <c r="E172">
        <f t="shared" si="8"/>
        <v>8.7336244541484718E-4</v>
      </c>
      <c r="G172">
        <f t="shared" si="6"/>
        <v>-10.161131882984305</v>
      </c>
      <c r="I172">
        <f t="shared" si="7"/>
        <v>-8.8743509895059438E-3</v>
      </c>
    </row>
    <row r="173" spans="2:9" x14ac:dyDescent="0.2">
      <c r="B173">
        <v>7060</v>
      </c>
      <c r="C173">
        <v>7</v>
      </c>
      <c r="E173">
        <f t="shared" si="8"/>
        <v>3.0567685589519651E-3</v>
      </c>
      <c r="G173">
        <f t="shared" si="6"/>
        <v>-8.3537769609267034</v>
      </c>
      <c r="I173">
        <f t="shared" si="7"/>
        <v>-2.5535562762658046E-2</v>
      </c>
    </row>
    <row r="174" spans="2:9" x14ac:dyDescent="0.2">
      <c r="B174">
        <v>7500</v>
      </c>
      <c r="C174">
        <v>2</v>
      </c>
      <c r="E174">
        <f t="shared" si="8"/>
        <v>8.7336244541484718E-4</v>
      </c>
      <c r="G174">
        <f t="shared" si="6"/>
        <v>-10.161131882984305</v>
      </c>
      <c r="I174">
        <f t="shared" si="7"/>
        <v>-8.8743509895059438E-3</v>
      </c>
    </row>
    <row r="175" spans="2:9" x14ac:dyDescent="0.2">
      <c r="B175">
        <v>8800</v>
      </c>
      <c r="C175">
        <v>1</v>
      </c>
      <c r="E175">
        <f t="shared" si="8"/>
        <v>4.3668122270742359E-4</v>
      </c>
      <c r="G175">
        <f t="shared" si="6"/>
        <v>-11.161131882984305</v>
      </c>
      <c r="I175">
        <f t="shared" si="7"/>
        <v>-4.8738567174603951E-3</v>
      </c>
    </row>
    <row r="176" spans="2:9" x14ac:dyDescent="0.2">
      <c r="B176">
        <v>9800</v>
      </c>
      <c r="C176">
        <v>3</v>
      </c>
      <c r="E176">
        <f t="shared" si="8"/>
        <v>1.3100436681222707E-3</v>
      </c>
      <c r="G176">
        <f t="shared" si="6"/>
        <v>-9.5761693822631511</v>
      </c>
      <c r="I176">
        <f t="shared" si="7"/>
        <v>-1.2545200064100199E-2</v>
      </c>
    </row>
    <row r="177" spans="1:11" x14ac:dyDescent="0.2">
      <c r="B177">
        <v>10000</v>
      </c>
      <c r="C177">
        <v>25</v>
      </c>
      <c r="E177">
        <f t="shared" si="8"/>
        <v>1.0917030567685589E-2</v>
      </c>
      <c r="G177">
        <f t="shared" si="6"/>
        <v>-6.5172756932095819</v>
      </c>
      <c r="I177">
        <f t="shared" si="7"/>
        <v>-7.1149297960803298E-2</v>
      </c>
    </row>
    <row r="178" spans="1:11" x14ac:dyDescent="0.2">
      <c r="B178">
        <v>13800</v>
      </c>
      <c r="C178">
        <v>1</v>
      </c>
      <c r="E178">
        <f t="shared" si="8"/>
        <v>4.3668122270742359E-4</v>
      </c>
      <c r="G178">
        <f t="shared" si="6"/>
        <v>-11.161131882984305</v>
      </c>
      <c r="I178">
        <f t="shared" si="7"/>
        <v>-4.8738567174603951E-3</v>
      </c>
    </row>
    <row r="180" spans="1:11" x14ac:dyDescent="0.2">
      <c r="A180" t="s">
        <v>102</v>
      </c>
      <c r="B180" t="s">
        <v>47</v>
      </c>
      <c r="C180">
        <v>192</v>
      </c>
      <c r="E180">
        <f t="shared" si="8"/>
        <v>8.3842794759825326E-2</v>
      </c>
      <c r="G180">
        <f t="shared" si="6"/>
        <v>-3.5761693822631506</v>
      </c>
      <c r="I180">
        <f t="shared" si="7"/>
        <v>-0.29983603554346067</v>
      </c>
      <c r="K180">
        <f>-SUM(I180:I214)</f>
        <v>2.7088483375987109</v>
      </c>
    </row>
    <row r="181" spans="1:11" x14ac:dyDescent="0.2">
      <c r="B181" t="s">
        <v>52</v>
      </c>
      <c r="C181">
        <v>10</v>
      </c>
      <c r="E181">
        <f t="shared" si="8"/>
        <v>4.3668122270742356E-3</v>
      </c>
      <c r="G181">
        <f t="shared" si="6"/>
        <v>-7.8392037880969445</v>
      </c>
      <c r="I181">
        <f t="shared" si="7"/>
        <v>-3.4232330952388403E-2</v>
      </c>
    </row>
    <row r="182" spans="1:11" x14ac:dyDescent="0.2">
      <c r="B182" t="s">
        <v>51</v>
      </c>
      <c r="C182">
        <v>1</v>
      </c>
      <c r="E182">
        <f t="shared" si="8"/>
        <v>4.3668122270742359E-4</v>
      </c>
      <c r="G182">
        <f t="shared" si="6"/>
        <v>-11.161131882984305</v>
      </c>
      <c r="I182">
        <f t="shared" si="7"/>
        <v>-4.8738567174603951E-3</v>
      </c>
    </row>
    <row r="183" spans="1:11" x14ac:dyDescent="0.2">
      <c r="B183" t="s">
        <v>50</v>
      </c>
      <c r="C183">
        <v>1</v>
      </c>
      <c r="E183">
        <f t="shared" si="8"/>
        <v>4.3668122270742359E-4</v>
      </c>
      <c r="G183">
        <f t="shared" si="6"/>
        <v>-11.161131882984305</v>
      </c>
      <c r="I183">
        <f t="shared" si="7"/>
        <v>-4.8738567174603951E-3</v>
      </c>
    </row>
    <row r="184" spans="1:11" x14ac:dyDescent="0.2">
      <c r="B184" t="s">
        <v>49</v>
      </c>
      <c r="C184">
        <v>1</v>
      </c>
      <c r="E184">
        <f t="shared" si="8"/>
        <v>4.3668122270742359E-4</v>
      </c>
      <c r="G184">
        <f t="shared" si="6"/>
        <v>-11.161131882984305</v>
      </c>
      <c r="I184">
        <f t="shared" si="7"/>
        <v>-4.8738567174603951E-3</v>
      </c>
    </row>
    <row r="185" spans="1:11" x14ac:dyDescent="0.2">
      <c r="B185" t="s">
        <v>48</v>
      </c>
      <c r="C185">
        <v>2</v>
      </c>
      <c r="E185">
        <f t="shared" si="8"/>
        <v>8.7336244541484718E-4</v>
      </c>
      <c r="G185">
        <f t="shared" si="6"/>
        <v>-10.161131882984305</v>
      </c>
      <c r="I185">
        <f t="shared" si="7"/>
        <v>-8.8743509895059438E-3</v>
      </c>
    </row>
    <row r="186" spans="1:11" x14ac:dyDescent="0.2">
      <c r="B186" t="s">
        <v>19</v>
      </c>
      <c r="C186">
        <v>8</v>
      </c>
      <c r="E186">
        <f t="shared" si="8"/>
        <v>3.4934497816593887E-3</v>
      </c>
      <c r="G186">
        <f t="shared" si="6"/>
        <v>-8.1611318829843071</v>
      </c>
      <c r="I186">
        <f t="shared" si="7"/>
        <v>-2.8510504394705004E-2</v>
      </c>
    </row>
    <row r="187" spans="1:11" x14ac:dyDescent="0.2">
      <c r="B187" t="s">
        <v>20</v>
      </c>
      <c r="C187">
        <v>15</v>
      </c>
      <c r="E187">
        <f t="shared" si="8"/>
        <v>6.5502183406113534E-3</v>
      </c>
      <c r="G187">
        <f t="shared" si="6"/>
        <v>-7.2542412873757884</v>
      </c>
      <c r="I187">
        <f t="shared" si="7"/>
        <v>-4.7516864327789003E-2</v>
      </c>
    </row>
    <row r="188" spans="1:11" x14ac:dyDescent="0.2">
      <c r="B188" t="s">
        <v>21</v>
      </c>
      <c r="C188">
        <v>1</v>
      </c>
      <c r="E188">
        <f t="shared" si="8"/>
        <v>4.3668122270742359E-4</v>
      </c>
      <c r="G188">
        <f t="shared" si="6"/>
        <v>-11.161131882984305</v>
      </c>
      <c r="I188">
        <f t="shared" si="7"/>
        <v>-4.8738567174603951E-3</v>
      </c>
    </row>
    <row r="189" spans="1:11" x14ac:dyDescent="0.2">
      <c r="B189" t="s">
        <v>22</v>
      </c>
      <c r="C189">
        <v>29</v>
      </c>
      <c r="E189">
        <f t="shared" si="8"/>
        <v>1.2663755458515284E-2</v>
      </c>
      <c r="G189">
        <f t="shared" si="6"/>
        <v>-6.3031508878567344</v>
      </c>
      <c r="I189">
        <f t="shared" si="7"/>
        <v>-7.9821561461941179E-2</v>
      </c>
    </row>
    <row r="190" spans="1:11" x14ac:dyDescent="0.2">
      <c r="B190" t="s">
        <v>23</v>
      </c>
      <c r="C190">
        <v>1</v>
      </c>
      <c r="E190">
        <f t="shared" si="8"/>
        <v>4.3668122270742359E-4</v>
      </c>
      <c r="G190">
        <f t="shared" si="6"/>
        <v>-11.161131882984305</v>
      </c>
      <c r="I190">
        <f t="shared" si="7"/>
        <v>-4.8738567174603951E-3</v>
      </c>
    </row>
    <row r="191" spans="1:11" x14ac:dyDescent="0.2">
      <c r="B191" t="s">
        <v>24</v>
      </c>
      <c r="C191">
        <v>1</v>
      </c>
      <c r="E191">
        <f t="shared" si="8"/>
        <v>4.3668122270742359E-4</v>
      </c>
      <c r="G191">
        <f t="shared" si="6"/>
        <v>-11.161131882984305</v>
      </c>
      <c r="I191">
        <f t="shared" si="7"/>
        <v>-4.8738567174603951E-3</v>
      </c>
    </row>
    <row r="192" spans="1:11" x14ac:dyDescent="0.2">
      <c r="B192" t="s">
        <v>25</v>
      </c>
      <c r="C192">
        <v>5</v>
      </c>
      <c r="E192">
        <f t="shared" si="8"/>
        <v>2.1834061135371178E-3</v>
      </c>
      <c r="G192">
        <f t="shared" si="6"/>
        <v>-8.8392037880969454</v>
      </c>
      <c r="I192">
        <f t="shared" si="7"/>
        <v>-1.9299571589731321E-2</v>
      </c>
    </row>
    <row r="193" spans="2:9" x14ac:dyDescent="0.2">
      <c r="B193" t="s">
        <v>26</v>
      </c>
      <c r="C193">
        <v>116</v>
      </c>
      <c r="E193">
        <f t="shared" si="8"/>
        <v>5.0655021834061134E-2</v>
      </c>
      <c r="G193">
        <f t="shared" si="6"/>
        <v>-4.3031508878567344</v>
      </c>
      <c r="I193">
        <f t="shared" si="7"/>
        <v>-0.21797620217964245</v>
      </c>
    </row>
    <row r="194" spans="2:9" x14ac:dyDescent="0.2">
      <c r="B194" t="s">
        <v>27</v>
      </c>
      <c r="C194">
        <v>2</v>
      </c>
      <c r="E194">
        <f t="shared" si="8"/>
        <v>8.7336244541484718E-4</v>
      </c>
      <c r="G194">
        <f t="shared" si="6"/>
        <v>-10.161131882984305</v>
      </c>
      <c r="I194">
        <f t="shared" si="7"/>
        <v>-8.8743509895059438E-3</v>
      </c>
    </row>
    <row r="195" spans="2:9" x14ac:dyDescent="0.2">
      <c r="B195" t="s">
        <v>28</v>
      </c>
      <c r="C195">
        <v>87</v>
      </c>
      <c r="E195">
        <f t="shared" si="8"/>
        <v>3.7991266375545854E-2</v>
      </c>
      <c r="G195">
        <f t="shared" si="6"/>
        <v>-4.7181883871355783</v>
      </c>
      <c r="I195">
        <f t="shared" si="7"/>
        <v>-0.17924995182567482</v>
      </c>
    </row>
    <row r="196" spans="2:9" x14ac:dyDescent="0.2">
      <c r="B196" t="s">
        <v>29</v>
      </c>
      <c r="C196">
        <v>6</v>
      </c>
      <c r="E196">
        <f t="shared" si="8"/>
        <v>2.6200873362445414E-3</v>
      </c>
      <c r="G196">
        <f t="shared" si="6"/>
        <v>-8.5761693822631511</v>
      </c>
      <c r="I196">
        <f t="shared" si="7"/>
        <v>-2.2470312791955854E-2</v>
      </c>
    </row>
    <row r="197" spans="2:9" x14ac:dyDescent="0.2">
      <c r="B197" t="s">
        <v>30</v>
      </c>
      <c r="C197">
        <v>6</v>
      </c>
      <c r="E197">
        <f t="shared" si="8"/>
        <v>2.6200873362445414E-3</v>
      </c>
      <c r="G197">
        <f t="shared" ref="G197:G260" si="9">LOG(E197,2)</f>
        <v>-8.5761693822631511</v>
      </c>
      <c r="I197">
        <f t="shared" ref="I197:I260" si="10">E197*G197</f>
        <v>-2.2470312791955854E-2</v>
      </c>
    </row>
    <row r="198" spans="2:9" x14ac:dyDescent="0.2">
      <c r="B198" t="s">
        <v>31</v>
      </c>
      <c r="C198">
        <v>6</v>
      </c>
      <c r="E198">
        <f t="shared" si="8"/>
        <v>2.6200873362445414E-3</v>
      </c>
      <c r="G198">
        <f t="shared" si="9"/>
        <v>-8.5761693822631511</v>
      </c>
      <c r="I198">
        <f t="shared" si="10"/>
        <v>-2.2470312791955854E-2</v>
      </c>
    </row>
    <row r="199" spans="2:9" x14ac:dyDescent="0.2">
      <c r="B199" t="s">
        <v>34</v>
      </c>
      <c r="C199">
        <v>2</v>
      </c>
      <c r="E199">
        <f t="shared" ref="E199:E262" si="11">C199/2290</f>
        <v>8.7336244541484718E-4</v>
      </c>
      <c r="G199">
        <f t="shared" si="9"/>
        <v>-10.161131882984305</v>
      </c>
      <c r="I199">
        <f t="shared" si="10"/>
        <v>-8.8743509895059438E-3</v>
      </c>
    </row>
    <row r="200" spans="2:9" x14ac:dyDescent="0.2">
      <c r="B200" t="s">
        <v>35</v>
      </c>
      <c r="C200">
        <v>38</v>
      </c>
      <c r="E200">
        <f t="shared" si="11"/>
        <v>1.6593886462882096E-2</v>
      </c>
      <c r="G200">
        <f t="shared" si="9"/>
        <v>-5.913204369540721</v>
      </c>
      <c r="I200">
        <f t="shared" si="10"/>
        <v>-9.8123041939977035E-2</v>
      </c>
    </row>
    <row r="201" spans="2:9" x14ac:dyDescent="0.2">
      <c r="B201" t="s">
        <v>36</v>
      </c>
      <c r="C201">
        <v>75</v>
      </c>
      <c r="E201">
        <f t="shared" si="11"/>
        <v>3.2751091703056769E-2</v>
      </c>
      <c r="G201">
        <f t="shared" si="9"/>
        <v>-4.9323131924884258</v>
      </c>
      <c r="I201">
        <f t="shared" si="10"/>
        <v>-0.16153864167538512</v>
      </c>
    </row>
    <row r="202" spans="2:9" x14ac:dyDescent="0.2">
      <c r="B202" t="s">
        <v>37</v>
      </c>
      <c r="C202">
        <v>51</v>
      </c>
      <c r="E202">
        <f t="shared" si="11"/>
        <v>2.2270742358078601E-2</v>
      </c>
      <c r="G202">
        <f t="shared" si="9"/>
        <v>-5.4887065410128111</v>
      </c>
      <c r="I202">
        <f t="shared" si="10"/>
        <v>-0.12223756925399709</v>
      </c>
    </row>
    <row r="203" spans="2:9" x14ac:dyDescent="0.2">
      <c r="B203" t="s">
        <v>38</v>
      </c>
      <c r="C203">
        <v>1</v>
      </c>
      <c r="E203">
        <f t="shared" si="11"/>
        <v>4.3668122270742359E-4</v>
      </c>
      <c r="G203">
        <f t="shared" si="9"/>
        <v>-11.161131882984305</v>
      </c>
      <c r="I203">
        <f t="shared" si="10"/>
        <v>-4.8738567174603951E-3</v>
      </c>
    </row>
    <row r="204" spans="2:9" x14ac:dyDescent="0.2">
      <c r="B204" t="s">
        <v>32</v>
      </c>
      <c r="C204">
        <v>8</v>
      </c>
      <c r="E204">
        <f t="shared" si="11"/>
        <v>3.4934497816593887E-3</v>
      </c>
      <c r="G204">
        <f t="shared" si="9"/>
        <v>-8.1611318829843071</v>
      </c>
      <c r="I204">
        <f t="shared" si="10"/>
        <v>-2.8510504394705004E-2</v>
      </c>
    </row>
    <row r="205" spans="2:9" x14ac:dyDescent="0.2">
      <c r="B205" t="s">
        <v>33</v>
      </c>
      <c r="C205">
        <v>8</v>
      </c>
      <c r="E205">
        <f t="shared" si="11"/>
        <v>3.4934497816593887E-3</v>
      </c>
      <c r="G205">
        <f t="shared" si="9"/>
        <v>-8.1611318829843071</v>
      </c>
      <c r="I205">
        <f t="shared" si="10"/>
        <v>-2.8510504394705004E-2</v>
      </c>
    </row>
    <row r="206" spans="2:9" x14ac:dyDescent="0.2">
      <c r="B206" t="s">
        <v>33</v>
      </c>
      <c r="C206">
        <v>996</v>
      </c>
      <c r="E206">
        <f t="shared" si="11"/>
        <v>0.43493449781659388</v>
      </c>
      <c r="G206">
        <f t="shared" si="9"/>
        <v>-1.2011299509162254</v>
      </c>
      <c r="I206">
        <f t="shared" si="10"/>
        <v>-0.52241285201421861</v>
      </c>
    </row>
    <row r="207" spans="2:9" x14ac:dyDescent="0.2">
      <c r="B207" t="s">
        <v>39</v>
      </c>
      <c r="C207">
        <v>1</v>
      </c>
      <c r="E207">
        <f t="shared" si="11"/>
        <v>4.3668122270742359E-4</v>
      </c>
      <c r="G207">
        <f t="shared" si="9"/>
        <v>-11.161131882984305</v>
      </c>
      <c r="I207">
        <f t="shared" si="10"/>
        <v>-4.8738567174603951E-3</v>
      </c>
    </row>
    <row r="208" spans="2:9" x14ac:dyDescent="0.2">
      <c r="B208" t="s">
        <v>40</v>
      </c>
      <c r="C208">
        <v>2</v>
      </c>
      <c r="E208">
        <f t="shared" si="11"/>
        <v>8.7336244541484718E-4</v>
      </c>
      <c r="G208">
        <f t="shared" si="9"/>
        <v>-10.161131882984305</v>
      </c>
      <c r="I208">
        <f t="shared" si="10"/>
        <v>-8.8743509895059438E-3</v>
      </c>
    </row>
    <row r="209" spans="1:11" x14ac:dyDescent="0.2">
      <c r="B209" t="s">
        <v>41</v>
      </c>
      <c r="C209">
        <v>3</v>
      </c>
      <c r="E209">
        <f t="shared" si="11"/>
        <v>1.3100436681222707E-3</v>
      </c>
      <c r="G209">
        <f t="shared" si="9"/>
        <v>-9.5761693822631511</v>
      </c>
      <c r="I209">
        <f t="shared" si="10"/>
        <v>-1.2545200064100199E-2</v>
      </c>
    </row>
    <row r="210" spans="1:11" x14ac:dyDescent="0.2">
      <c r="B210" t="s">
        <v>42</v>
      </c>
      <c r="C210">
        <v>19</v>
      </c>
      <c r="E210">
        <f t="shared" si="11"/>
        <v>8.296943231441048E-3</v>
      </c>
      <c r="G210">
        <f t="shared" si="9"/>
        <v>-6.913204369540721</v>
      </c>
      <c r="I210">
        <f t="shared" si="10"/>
        <v>-5.7358464201429565E-2</v>
      </c>
    </row>
    <row r="211" spans="1:11" x14ac:dyDescent="0.2">
      <c r="B211" t="s">
        <v>43</v>
      </c>
      <c r="C211">
        <v>549</v>
      </c>
      <c r="E211">
        <f t="shared" si="11"/>
        <v>0.23973799126637554</v>
      </c>
      <c r="G211">
        <f t="shared" si="9"/>
        <v>-2.0604695439791079</v>
      </c>
      <c r="I211">
        <f t="shared" si="10"/>
        <v>-0.49397282953909616</v>
      </c>
    </row>
    <row r="212" spans="1:11" x14ac:dyDescent="0.2">
      <c r="B212" t="s">
        <v>44</v>
      </c>
      <c r="C212">
        <v>10</v>
      </c>
      <c r="E212">
        <f t="shared" si="11"/>
        <v>4.3668122270742356E-3</v>
      </c>
      <c r="G212">
        <f t="shared" si="9"/>
        <v>-7.8392037880969445</v>
      </c>
      <c r="I212">
        <f t="shared" si="10"/>
        <v>-3.4232330952388403E-2</v>
      </c>
    </row>
    <row r="213" spans="1:11" x14ac:dyDescent="0.2">
      <c r="B213" t="s">
        <v>45</v>
      </c>
      <c r="C213">
        <v>35</v>
      </c>
      <c r="E213">
        <f t="shared" si="11"/>
        <v>1.5283842794759825E-2</v>
      </c>
      <c r="G213">
        <f t="shared" si="9"/>
        <v>-6.0318488660393408</v>
      </c>
      <c r="I213">
        <f t="shared" si="10"/>
        <v>-9.2189829830295597E-2</v>
      </c>
    </row>
    <row r="214" spans="1:11" x14ac:dyDescent="0.2">
      <c r="B214" t="s">
        <v>46</v>
      </c>
      <c r="C214">
        <v>2</v>
      </c>
      <c r="E214">
        <f t="shared" si="11"/>
        <v>8.7336244541484718E-4</v>
      </c>
      <c r="G214">
        <f t="shared" si="9"/>
        <v>-10.161131882984305</v>
      </c>
      <c r="I214">
        <f t="shared" si="10"/>
        <v>-8.8743509895059438E-3</v>
      </c>
    </row>
    <row r="216" spans="1:11" x14ac:dyDescent="0.2">
      <c r="A216" t="s">
        <v>68</v>
      </c>
      <c r="B216" t="s">
        <v>54</v>
      </c>
      <c r="C216">
        <v>18</v>
      </c>
      <c r="E216">
        <f t="shared" si="11"/>
        <v>7.8602620087336247E-3</v>
      </c>
      <c r="G216">
        <f t="shared" si="9"/>
        <v>-6.9912068815419941</v>
      </c>
      <c r="I216">
        <f t="shared" si="10"/>
        <v>-5.4952717846181616E-2</v>
      </c>
      <c r="K216">
        <f>-SUM(I216:I229)</f>
        <v>2.7448917640135448</v>
      </c>
    </row>
    <row r="217" spans="1:11" x14ac:dyDescent="0.2">
      <c r="B217" t="s">
        <v>55</v>
      </c>
      <c r="C217">
        <v>11</v>
      </c>
      <c r="E217">
        <f t="shared" si="11"/>
        <v>4.8034934497816597E-3</v>
      </c>
      <c r="G217">
        <f t="shared" si="9"/>
        <v>-7.7017002643470089</v>
      </c>
      <c r="I217">
        <f t="shared" si="10"/>
        <v>-3.6995066771972535E-2</v>
      </c>
    </row>
    <row r="218" spans="1:11" x14ac:dyDescent="0.2">
      <c r="B218" t="s">
        <v>56</v>
      </c>
      <c r="C218">
        <v>403</v>
      </c>
      <c r="E218">
        <f t="shared" si="11"/>
        <v>0.17598253275109171</v>
      </c>
      <c r="G218">
        <f t="shared" si="9"/>
        <v>-2.5064958544563392</v>
      </c>
      <c r="I218">
        <f t="shared" si="10"/>
        <v>-0.44109948879733829</v>
      </c>
    </row>
    <row r="219" spans="1:11" x14ac:dyDescent="0.2">
      <c r="B219" t="s">
        <v>57</v>
      </c>
      <c r="C219">
        <v>11</v>
      </c>
      <c r="E219">
        <f t="shared" si="11"/>
        <v>4.8034934497816597E-3</v>
      </c>
      <c r="G219">
        <f t="shared" si="9"/>
        <v>-7.7017002643470089</v>
      </c>
      <c r="I219">
        <f t="shared" si="10"/>
        <v>-3.6995066771972535E-2</v>
      </c>
    </row>
    <row r="220" spans="1:11" x14ac:dyDescent="0.2">
      <c r="B220" t="s">
        <v>58</v>
      </c>
      <c r="C220">
        <v>78</v>
      </c>
      <c r="E220">
        <f t="shared" si="11"/>
        <v>3.4061135371179038E-2</v>
      </c>
      <c r="G220">
        <f t="shared" si="9"/>
        <v>-4.8757296641220584</v>
      </c>
      <c r="I220">
        <f t="shared" si="10"/>
        <v>-0.16607288812293475</v>
      </c>
    </row>
    <row r="221" spans="1:11" x14ac:dyDescent="0.2">
      <c r="B221" t="s">
        <v>59</v>
      </c>
      <c r="C221">
        <v>6</v>
      </c>
      <c r="E221">
        <f t="shared" si="11"/>
        <v>2.6200873362445414E-3</v>
      </c>
      <c r="G221">
        <f t="shared" si="9"/>
        <v>-8.5761693822631511</v>
      </c>
      <c r="I221">
        <f t="shared" si="10"/>
        <v>-2.2470312791955854E-2</v>
      </c>
    </row>
    <row r="222" spans="1:11" x14ac:dyDescent="0.2">
      <c r="B222" t="s">
        <v>60</v>
      </c>
      <c r="C222">
        <v>339</v>
      </c>
      <c r="E222">
        <f t="shared" si="11"/>
        <v>0.1480349344978166</v>
      </c>
      <c r="G222">
        <f t="shared" si="9"/>
        <v>-2.7559904198479623</v>
      </c>
      <c r="I222">
        <f t="shared" si="10"/>
        <v>-0.40798286127880318</v>
      </c>
    </row>
    <row r="223" spans="1:11" x14ac:dyDescent="0.2">
      <c r="B223" t="s">
        <v>62</v>
      </c>
      <c r="C223">
        <v>4</v>
      </c>
      <c r="E223">
        <f t="shared" si="11"/>
        <v>1.7467248908296944E-3</v>
      </c>
      <c r="G223">
        <f t="shared" si="9"/>
        <v>-9.1611318829843071</v>
      </c>
      <c r="I223">
        <f t="shared" si="10"/>
        <v>-1.6001977088182195E-2</v>
      </c>
    </row>
    <row r="224" spans="1:11" x14ac:dyDescent="0.2">
      <c r="B224" t="s">
        <v>61</v>
      </c>
      <c r="C224">
        <v>584</v>
      </c>
      <c r="E224">
        <f t="shared" si="11"/>
        <v>0.25502183406113538</v>
      </c>
      <c r="G224">
        <f t="shared" si="9"/>
        <v>-1.9713073241042891</v>
      </c>
      <c r="I224">
        <f t="shared" si="10"/>
        <v>-0.50272640929122481</v>
      </c>
    </row>
    <row r="225" spans="1:11" x14ac:dyDescent="0.2">
      <c r="B225" t="s">
        <v>63</v>
      </c>
      <c r="C225">
        <v>428</v>
      </c>
      <c r="E225">
        <f t="shared" si="11"/>
        <v>0.1868995633187773</v>
      </c>
      <c r="G225">
        <f t="shared" si="9"/>
        <v>-2.4196648965831593</v>
      </c>
      <c r="I225">
        <f t="shared" si="10"/>
        <v>-0.45223431254916691</v>
      </c>
    </row>
    <row r="226" spans="1:11" x14ac:dyDescent="0.2">
      <c r="B226" t="s">
        <v>64</v>
      </c>
      <c r="C226">
        <v>312</v>
      </c>
      <c r="E226">
        <f t="shared" si="11"/>
        <v>0.13624454148471615</v>
      </c>
      <c r="G226">
        <f t="shared" si="9"/>
        <v>-2.875729664122058</v>
      </c>
      <c r="I226">
        <f t="shared" si="10"/>
        <v>-0.39180246952230657</v>
      </c>
    </row>
    <row r="227" spans="1:11" x14ac:dyDescent="0.2">
      <c r="B227" t="s">
        <v>65</v>
      </c>
      <c r="C227">
        <v>95</v>
      </c>
      <c r="E227">
        <f t="shared" si="11"/>
        <v>4.148471615720524E-2</v>
      </c>
      <c r="G227">
        <f t="shared" si="9"/>
        <v>-4.5912762746533584</v>
      </c>
      <c r="I227">
        <f t="shared" si="10"/>
        <v>-0.19046779305330527</v>
      </c>
    </row>
    <row r="228" spans="1:11" x14ac:dyDescent="0.2">
      <c r="B228" t="s">
        <v>66</v>
      </c>
      <c r="C228">
        <v>3</v>
      </c>
      <c r="E228">
        <f t="shared" si="11"/>
        <v>1.3100436681222707E-3</v>
      </c>
      <c r="G228">
        <f t="shared" si="9"/>
        <v>-9.5761693822631511</v>
      </c>
      <c r="I228">
        <f t="shared" si="10"/>
        <v>-1.2545200064100199E-2</v>
      </c>
    </row>
    <row r="229" spans="1:11" x14ac:dyDescent="0.2">
      <c r="B229" t="s">
        <v>67</v>
      </c>
      <c r="C229">
        <v>3</v>
      </c>
      <c r="E229">
        <f t="shared" si="11"/>
        <v>1.3100436681222707E-3</v>
      </c>
      <c r="G229">
        <f t="shared" si="9"/>
        <v>-9.5761693822631511</v>
      </c>
      <c r="I229">
        <f t="shared" si="10"/>
        <v>-1.2545200064100199E-2</v>
      </c>
    </row>
    <row r="231" spans="1:11" x14ac:dyDescent="0.2">
      <c r="A231" t="s">
        <v>69</v>
      </c>
      <c r="B231" t="s">
        <v>67</v>
      </c>
      <c r="C231">
        <v>8</v>
      </c>
      <c r="E231">
        <f t="shared" si="11"/>
        <v>3.4934497816593887E-3</v>
      </c>
      <c r="G231">
        <f t="shared" si="9"/>
        <v>-8.1611318829843071</v>
      </c>
      <c r="I231">
        <f t="shared" si="10"/>
        <v>-2.8510504394705004E-2</v>
      </c>
      <c r="K231">
        <f>-SUM(I231:I242)</f>
        <v>2.4894527198636185</v>
      </c>
    </row>
    <row r="232" spans="1:11" x14ac:dyDescent="0.2">
      <c r="B232" t="s">
        <v>54</v>
      </c>
      <c r="C232">
        <v>7</v>
      </c>
      <c r="E232">
        <f t="shared" si="11"/>
        <v>3.0567685589519651E-3</v>
      </c>
      <c r="G232">
        <f t="shared" si="9"/>
        <v>-8.3537769609267034</v>
      </c>
      <c r="I232">
        <f t="shared" si="10"/>
        <v>-2.5535562762658046E-2</v>
      </c>
    </row>
    <row r="233" spans="1:11" x14ac:dyDescent="0.2">
      <c r="B233" t="s">
        <v>55</v>
      </c>
      <c r="C233">
        <v>5</v>
      </c>
      <c r="E233">
        <f t="shared" si="11"/>
        <v>2.1834061135371178E-3</v>
      </c>
      <c r="G233">
        <f t="shared" si="9"/>
        <v>-8.8392037880969454</v>
      </c>
      <c r="I233">
        <f t="shared" si="10"/>
        <v>-1.9299571589731321E-2</v>
      </c>
    </row>
    <row r="234" spans="1:11" x14ac:dyDescent="0.2">
      <c r="B234" t="s">
        <v>56</v>
      </c>
      <c r="C234">
        <v>3</v>
      </c>
      <c r="E234">
        <f t="shared" si="11"/>
        <v>1.3100436681222707E-3</v>
      </c>
      <c r="G234">
        <f t="shared" si="9"/>
        <v>-9.5761693822631511</v>
      </c>
      <c r="I234">
        <f t="shared" si="10"/>
        <v>-1.2545200064100199E-2</v>
      </c>
    </row>
    <row r="235" spans="1:11" x14ac:dyDescent="0.2">
      <c r="B235" t="s">
        <v>61</v>
      </c>
      <c r="C235">
        <v>433</v>
      </c>
      <c r="E235">
        <f t="shared" si="11"/>
        <v>0.18908296943231442</v>
      </c>
      <c r="G235">
        <f t="shared" si="9"/>
        <v>-2.4029086682575813</v>
      </c>
      <c r="I235">
        <f t="shared" si="10"/>
        <v>-0.4543491062687916</v>
      </c>
    </row>
    <row r="236" spans="1:11" x14ac:dyDescent="0.2">
      <c r="B236" t="s">
        <v>64</v>
      </c>
      <c r="C236">
        <v>39</v>
      </c>
      <c r="E236">
        <f t="shared" si="11"/>
        <v>1.7030567685589519E-2</v>
      </c>
      <c r="G236">
        <f t="shared" si="9"/>
        <v>-5.8757296641220575</v>
      </c>
      <c r="I236">
        <f t="shared" si="10"/>
        <v>-0.10006701174705687</v>
      </c>
    </row>
    <row r="237" spans="1:11" x14ac:dyDescent="0.2">
      <c r="B237" t="s">
        <v>66</v>
      </c>
      <c r="C237">
        <v>314</v>
      </c>
      <c r="E237">
        <f t="shared" si="11"/>
        <v>0.13711790393013101</v>
      </c>
      <c r="G237">
        <f t="shared" si="9"/>
        <v>-2.8665111340926792</v>
      </c>
      <c r="I237">
        <f t="shared" si="10"/>
        <v>-0.39304999829917087</v>
      </c>
    </row>
    <row r="238" spans="1:11" x14ac:dyDescent="0.2">
      <c r="B238" t="s">
        <v>70</v>
      </c>
      <c r="C238">
        <v>693</v>
      </c>
      <c r="E238">
        <f t="shared" si="11"/>
        <v>0.30262008733624451</v>
      </c>
      <c r="G238">
        <f t="shared" si="9"/>
        <v>-1.7244203408470926</v>
      </c>
      <c r="I238">
        <f t="shared" si="10"/>
        <v>-0.52184423415154368</v>
      </c>
    </row>
    <row r="239" spans="1:11" x14ac:dyDescent="0.2">
      <c r="B239" t="s">
        <v>71</v>
      </c>
      <c r="C239">
        <v>407</v>
      </c>
      <c r="E239">
        <f t="shared" si="11"/>
        <v>0.17772925764192141</v>
      </c>
      <c r="G239">
        <f t="shared" si="9"/>
        <v>-2.4922468987180593</v>
      </c>
      <c r="I239">
        <f t="shared" si="10"/>
        <v>-0.44294519116954156</v>
      </c>
    </row>
    <row r="240" spans="1:11" x14ac:dyDescent="0.2">
      <c r="B240" t="s">
        <v>72</v>
      </c>
      <c r="C240">
        <v>352</v>
      </c>
      <c r="E240">
        <f t="shared" si="11"/>
        <v>0.15371179039301311</v>
      </c>
      <c r="G240">
        <f t="shared" si="9"/>
        <v>-2.7017002643470089</v>
      </c>
      <c r="I240">
        <f t="shared" si="10"/>
        <v>-0.41528318473805553</v>
      </c>
    </row>
    <row r="241" spans="1:11" x14ac:dyDescent="0.2">
      <c r="B241" t="s">
        <v>73</v>
      </c>
      <c r="C241">
        <v>25</v>
      </c>
      <c r="E241">
        <f t="shared" si="11"/>
        <v>1.0917030567685589E-2</v>
      </c>
      <c r="G241">
        <f t="shared" si="9"/>
        <v>-6.5172756932095819</v>
      </c>
      <c r="I241">
        <f t="shared" si="10"/>
        <v>-7.1149297960803298E-2</v>
      </c>
    </row>
    <row r="242" spans="1:11" x14ac:dyDescent="0.2">
      <c r="B242" t="s">
        <v>74</v>
      </c>
      <c r="C242">
        <v>1</v>
      </c>
      <c r="E242">
        <f t="shared" si="11"/>
        <v>4.3668122270742359E-4</v>
      </c>
      <c r="G242">
        <f t="shared" si="9"/>
        <v>-11.161131882984305</v>
      </c>
      <c r="I242">
        <f t="shared" si="10"/>
        <v>-4.8738567174603951E-3</v>
      </c>
    </row>
    <row r="250" spans="1:11" x14ac:dyDescent="0.2">
      <c r="A250" t="s">
        <v>53</v>
      </c>
      <c r="B250" t="s">
        <v>67</v>
      </c>
      <c r="C250">
        <v>531</v>
      </c>
      <c r="E250">
        <f t="shared" si="11"/>
        <v>0.23187772925764191</v>
      </c>
      <c r="G250">
        <f t="shared" si="9"/>
        <v>-2.108563832180153</v>
      </c>
      <c r="I250">
        <f t="shared" si="10"/>
        <v>-0.48892899340072543</v>
      </c>
      <c r="K250">
        <f>-SUM(I250:I253)</f>
        <v>1.6959547151655783</v>
      </c>
    </row>
    <row r="251" spans="1:11" x14ac:dyDescent="0.2">
      <c r="B251" t="s">
        <v>75</v>
      </c>
      <c r="C251">
        <v>689</v>
      </c>
      <c r="E251">
        <f t="shared" si="11"/>
        <v>0.30087336244541485</v>
      </c>
      <c r="G251">
        <f t="shared" si="9"/>
        <v>-1.7327717102800149</v>
      </c>
      <c r="I251">
        <f t="shared" si="10"/>
        <v>-0.52134485082224025</v>
      </c>
    </row>
    <row r="252" spans="1:11" x14ac:dyDescent="0.2">
      <c r="B252" t="s">
        <v>76</v>
      </c>
      <c r="C252">
        <v>994</v>
      </c>
      <c r="E252">
        <f t="shared" si="11"/>
        <v>0.43406113537117902</v>
      </c>
      <c r="G252">
        <f t="shared" si="9"/>
        <v>-1.2040298414220203</v>
      </c>
      <c r="I252">
        <f t="shared" si="10"/>
        <v>-0.52262255998842277</v>
      </c>
    </row>
    <row r="253" spans="1:11" x14ac:dyDescent="0.2">
      <c r="B253" t="s">
        <v>77</v>
      </c>
      <c r="C253">
        <v>76</v>
      </c>
      <c r="E253">
        <f t="shared" si="11"/>
        <v>3.3187772925764192E-2</v>
      </c>
      <c r="G253">
        <f t="shared" si="9"/>
        <v>-4.913204369540721</v>
      </c>
      <c r="I253">
        <f t="shared" si="10"/>
        <v>-0.16305831095418988</v>
      </c>
    </row>
    <row r="268" spans="1:11" x14ac:dyDescent="0.2">
      <c r="A268" t="s">
        <v>78</v>
      </c>
      <c r="B268" t="s">
        <v>80</v>
      </c>
      <c r="C268">
        <v>92</v>
      </c>
      <c r="E268">
        <f t="shared" ref="E263:E326" si="12">C268/2290</f>
        <v>4.017467248908297E-2</v>
      </c>
      <c r="G268">
        <f t="shared" ref="G261:G324" si="13">LOG(E268,2)</f>
        <v>-4.6375699269272932</v>
      </c>
      <c r="I268">
        <f t="shared" ref="I261:I324" si="14">E268*G268</f>
        <v>-0.18631285295952443</v>
      </c>
      <c r="K268">
        <f>SUM(I268:I293)</f>
        <v>-3.0287444360524951</v>
      </c>
    </row>
    <row r="269" spans="1:11" x14ac:dyDescent="0.2">
      <c r="B269" t="s">
        <v>79</v>
      </c>
      <c r="C269">
        <v>22</v>
      </c>
      <c r="E269">
        <f t="shared" si="12"/>
        <v>9.6069868995633193E-3</v>
      </c>
      <c r="G269">
        <f t="shared" si="13"/>
        <v>-6.7017002643470098</v>
      </c>
      <c r="I269">
        <f t="shared" si="14"/>
        <v>-6.4383146644381758E-2</v>
      </c>
    </row>
    <row r="270" spans="1:11" x14ac:dyDescent="0.2">
      <c r="B270">
        <v>0.3</v>
      </c>
      <c r="C270">
        <v>19</v>
      </c>
      <c r="E270">
        <f t="shared" si="12"/>
        <v>8.296943231441048E-3</v>
      </c>
      <c r="G270">
        <f t="shared" si="13"/>
        <v>-6.913204369540721</v>
      </c>
      <c r="I270">
        <f t="shared" si="14"/>
        <v>-5.7358464201429565E-2</v>
      </c>
    </row>
    <row r="271" spans="1:11" x14ac:dyDescent="0.2">
      <c r="B271">
        <v>0.8</v>
      </c>
      <c r="C271">
        <v>3</v>
      </c>
      <c r="E271">
        <f t="shared" si="12"/>
        <v>1.3100436681222707E-3</v>
      </c>
      <c r="G271">
        <f t="shared" si="13"/>
        <v>-9.5761693822631511</v>
      </c>
      <c r="I271">
        <f t="shared" si="14"/>
        <v>-1.2545200064100199E-2</v>
      </c>
    </row>
    <row r="272" spans="1:11" x14ac:dyDescent="0.2">
      <c r="B272">
        <v>1</v>
      </c>
      <c r="C272">
        <v>134</v>
      </c>
      <c r="E272">
        <f t="shared" si="12"/>
        <v>5.8515283842794759E-2</v>
      </c>
      <c r="G272">
        <f t="shared" si="13"/>
        <v>-4.0950426925265342</v>
      </c>
      <c r="I272">
        <f t="shared" si="14"/>
        <v>-0.23962258550155266</v>
      </c>
    </row>
    <row r="273" spans="2:9" x14ac:dyDescent="0.2">
      <c r="B273">
        <v>1.3</v>
      </c>
      <c r="C273">
        <v>26</v>
      </c>
      <c r="E273">
        <f t="shared" si="12"/>
        <v>1.1353711790393014E-2</v>
      </c>
      <c r="G273">
        <f t="shared" si="13"/>
        <v>-6.4606921648432145</v>
      </c>
      <c r="I273">
        <f t="shared" si="14"/>
        <v>-7.3352836806080166E-2</v>
      </c>
    </row>
    <row r="274" spans="2:9" x14ac:dyDescent="0.2">
      <c r="B274">
        <v>1.9</v>
      </c>
      <c r="C274">
        <v>1</v>
      </c>
      <c r="E274">
        <f t="shared" si="12"/>
        <v>4.3668122270742359E-4</v>
      </c>
      <c r="G274">
        <f t="shared" si="13"/>
        <v>-11.161131882984305</v>
      </c>
      <c r="I274">
        <f t="shared" si="14"/>
        <v>-4.8738567174603951E-3</v>
      </c>
    </row>
    <row r="275" spans="2:9" x14ac:dyDescent="0.2">
      <c r="B275">
        <v>2</v>
      </c>
      <c r="C275">
        <v>171</v>
      </c>
      <c r="E275">
        <f t="shared" si="12"/>
        <v>7.4672489082969432E-2</v>
      </c>
      <c r="G275">
        <f t="shared" si="13"/>
        <v>-3.7432793680984089</v>
      </c>
      <c r="I275">
        <f t="shared" si="14"/>
        <v>-0.27951998774883313</v>
      </c>
    </row>
    <row r="276" spans="2:9" x14ac:dyDescent="0.2">
      <c r="B276">
        <v>3</v>
      </c>
      <c r="C276">
        <v>9</v>
      </c>
      <c r="E276">
        <f t="shared" si="12"/>
        <v>3.9301310043668124E-3</v>
      </c>
      <c r="G276">
        <f t="shared" si="13"/>
        <v>-7.9912068815419941</v>
      </c>
      <c r="I276">
        <f t="shared" si="14"/>
        <v>-3.140648992745762E-2</v>
      </c>
    </row>
    <row r="277" spans="2:9" x14ac:dyDescent="0.2">
      <c r="B277">
        <v>3.15</v>
      </c>
      <c r="C277">
        <v>2</v>
      </c>
      <c r="E277">
        <f t="shared" si="12"/>
        <v>8.7336244541484718E-4</v>
      </c>
      <c r="G277">
        <f t="shared" si="13"/>
        <v>-10.161131882984305</v>
      </c>
      <c r="I277">
        <f t="shared" si="14"/>
        <v>-8.8743509895059438E-3</v>
      </c>
    </row>
    <row r="278" spans="2:9" x14ac:dyDescent="0.2">
      <c r="B278">
        <v>3.2</v>
      </c>
      <c r="C278">
        <v>18</v>
      </c>
      <c r="E278">
        <f t="shared" si="12"/>
        <v>7.8602620087336247E-3</v>
      </c>
      <c r="G278">
        <f t="shared" si="13"/>
        <v>-6.9912068815419941</v>
      </c>
      <c r="I278">
        <f t="shared" si="14"/>
        <v>-5.4952717846181616E-2</v>
      </c>
    </row>
    <row r="279" spans="2:9" x14ac:dyDescent="0.2">
      <c r="B279">
        <v>4</v>
      </c>
      <c r="C279">
        <v>2</v>
      </c>
      <c r="E279">
        <f t="shared" si="12"/>
        <v>8.7336244541484718E-4</v>
      </c>
      <c r="G279">
        <f t="shared" si="13"/>
        <v>-10.161131882984305</v>
      </c>
      <c r="I279">
        <f t="shared" si="14"/>
        <v>-8.8743509895059438E-3</v>
      </c>
    </row>
    <row r="280" spans="2:9" x14ac:dyDescent="0.2">
      <c r="B280">
        <v>5</v>
      </c>
      <c r="C280">
        <v>223</v>
      </c>
      <c r="E280">
        <f t="shared" si="12"/>
        <v>9.7379912663755452E-2</v>
      </c>
      <c r="G280">
        <f t="shared" si="13"/>
        <v>-3.3602319830640015</v>
      </c>
      <c r="I280">
        <f t="shared" si="14"/>
        <v>-0.32721909704073027</v>
      </c>
    </row>
    <row r="281" spans="2:9" x14ac:dyDescent="0.2">
      <c r="B281">
        <v>5.3</v>
      </c>
      <c r="C281">
        <v>2</v>
      </c>
      <c r="E281">
        <f t="shared" si="12"/>
        <v>8.7336244541484718E-4</v>
      </c>
      <c r="G281">
        <f t="shared" si="13"/>
        <v>-10.161131882984305</v>
      </c>
      <c r="I281">
        <f t="shared" si="14"/>
        <v>-8.8743509895059438E-3</v>
      </c>
    </row>
    <row r="282" spans="2:9" x14ac:dyDescent="0.2">
      <c r="B282">
        <v>8</v>
      </c>
      <c r="C282">
        <v>472</v>
      </c>
      <c r="E282">
        <f t="shared" si="12"/>
        <v>0.20611353711790392</v>
      </c>
      <c r="G282">
        <f t="shared" si="13"/>
        <v>-2.2784888336224651</v>
      </c>
      <c r="I282">
        <f t="shared" si="14"/>
        <v>-0.46962739278157356</v>
      </c>
    </row>
    <row r="283" spans="2:9" x14ac:dyDescent="0.2">
      <c r="B283">
        <v>8.1</v>
      </c>
      <c r="C283">
        <v>1</v>
      </c>
      <c r="E283">
        <f t="shared" si="12"/>
        <v>4.3668122270742359E-4</v>
      </c>
      <c r="G283">
        <f t="shared" si="13"/>
        <v>-11.161131882984305</v>
      </c>
      <c r="I283">
        <f t="shared" si="14"/>
        <v>-4.8738567174603951E-3</v>
      </c>
    </row>
    <row r="284" spans="2:9" x14ac:dyDescent="0.2">
      <c r="B284">
        <v>8.6999999999999993</v>
      </c>
      <c r="C284">
        <v>1</v>
      </c>
      <c r="E284">
        <f t="shared" si="12"/>
        <v>4.3668122270742359E-4</v>
      </c>
      <c r="G284">
        <f t="shared" si="13"/>
        <v>-11.161131882984305</v>
      </c>
      <c r="I284">
        <f t="shared" si="14"/>
        <v>-4.8738567174603951E-3</v>
      </c>
    </row>
    <row r="285" spans="2:9" x14ac:dyDescent="0.2">
      <c r="B285">
        <v>12</v>
      </c>
      <c r="C285">
        <v>82</v>
      </c>
      <c r="E285">
        <f t="shared" si="12"/>
        <v>3.5807860262008731E-2</v>
      </c>
      <c r="G285">
        <f t="shared" si="13"/>
        <v>-4.8035798783662234</v>
      </c>
      <c r="I285">
        <f t="shared" si="14"/>
        <v>-0.17200591704193463</v>
      </c>
    </row>
    <row r="286" spans="2:9" x14ac:dyDescent="0.2">
      <c r="B286">
        <v>12.1</v>
      </c>
      <c r="C286">
        <v>10</v>
      </c>
      <c r="E286">
        <f t="shared" si="12"/>
        <v>4.3668122270742356E-3</v>
      </c>
      <c r="G286">
        <f t="shared" si="13"/>
        <v>-7.8392037880969445</v>
      </c>
      <c r="I286">
        <f t="shared" si="14"/>
        <v>-3.4232330952388403E-2</v>
      </c>
    </row>
    <row r="287" spans="2:9" x14ac:dyDescent="0.2">
      <c r="B287">
        <v>13</v>
      </c>
      <c r="C287">
        <v>775</v>
      </c>
      <c r="E287">
        <f t="shared" si="12"/>
        <v>0.33842794759825329</v>
      </c>
      <c r="G287">
        <f t="shared" si="13"/>
        <v>-1.5630793828227065</v>
      </c>
      <c r="I287">
        <f t="shared" si="14"/>
        <v>-0.52898974746183303</v>
      </c>
    </row>
    <row r="288" spans="2:9" x14ac:dyDescent="0.2">
      <c r="B288">
        <v>14</v>
      </c>
      <c r="C288">
        <v>1</v>
      </c>
      <c r="E288">
        <f t="shared" si="12"/>
        <v>4.3668122270742359E-4</v>
      </c>
      <c r="G288">
        <f t="shared" si="13"/>
        <v>-11.161131882984305</v>
      </c>
      <c r="I288">
        <f t="shared" si="14"/>
        <v>-4.8738567174603951E-3</v>
      </c>
    </row>
    <row r="289" spans="1:11" x14ac:dyDescent="0.2">
      <c r="B289">
        <v>16</v>
      </c>
      <c r="C289">
        <v>158</v>
      </c>
      <c r="E289">
        <f t="shared" si="12"/>
        <v>6.8995633187772923E-2</v>
      </c>
      <c r="G289">
        <f t="shared" si="13"/>
        <v>-3.8573511348072036</v>
      </c>
      <c r="I289">
        <f t="shared" si="14"/>
        <v>-0.26614038397359746</v>
      </c>
    </row>
    <row r="290" spans="1:11" x14ac:dyDescent="0.2">
      <c r="B290">
        <v>20</v>
      </c>
      <c r="C290">
        <v>26</v>
      </c>
      <c r="E290">
        <f t="shared" si="12"/>
        <v>1.1353711790393014E-2</v>
      </c>
      <c r="G290">
        <f t="shared" si="13"/>
        <v>-6.4606921648432145</v>
      </c>
      <c r="I290">
        <f t="shared" si="14"/>
        <v>-7.3352836806080166E-2</v>
      </c>
    </row>
    <row r="291" spans="1:11" x14ac:dyDescent="0.2">
      <c r="B291">
        <v>21</v>
      </c>
      <c r="C291">
        <v>36</v>
      </c>
      <c r="E291">
        <f t="shared" si="12"/>
        <v>1.5720524017467249E-2</v>
      </c>
      <c r="G291">
        <f t="shared" si="13"/>
        <v>-5.9912068815419941</v>
      </c>
      <c r="I291">
        <f t="shared" si="14"/>
        <v>-9.4184911674895982E-2</v>
      </c>
    </row>
    <row r="292" spans="1:11" x14ac:dyDescent="0.2">
      <c r="B292">
        <v>23</v>
      </c>
      <c r="C292">
        <v>3</v>
      </c>
      <c r="E292">
        <f t="shared" si="12"/>
        <v>1.3100436681222707E-3</v>
      </c>
      <c r="G292">
        <f t="shared" si="13"/>
        <v>-9.5761693822631511</v>
      </c>
      <c r="I292">
        <f t="shared" si="14"/>
        <v>-1.2545200064100199E-2</v>
      </c>
    </row>
    <row r="293" spans="1:11" x14ac:dyDescent="0.2">
      <c r="B293">
        <v>30</v>
      </c>
      <c r="C293">
        <v>1</v>
      </c>
      <c r="E293">
        <f t="shared" si="12"/>
        <v>4.3668122270742359E-4</v>
      </c>
      <c r="G293">
        <f t="shared" si="13"/>
        <v>-11.161131882984305</v>
      </c>
      <c r="I293">
        <f t="shared" si="14"/>
        <v>-4.8738567174603951E-3</v>
      </c>
    </row>
    <row r="295" spans="1:11" x14ac:dyDescent="0.2">
      <c r="A295" t="s">
        <v>81</v>
      </c>
      <c r="B295" t="s">
        <v>82</v>
      </c>
      <c r="C295">
        <v>47</v>
      </c>
      <c r="E295">
        <f t="shared" si="12"/>
        <v>2.0524017467248908E-2</v>
      </c>
      <c r="G295">
        <f t="shared" si="13"/>
        <v>-5.6065430313066686</v>
      </c>
      <c r="I295">
        <f t="shared" si="14"/>
        <v>-0.11506878710542071</v>
      </c>
      <c r="K295">
        <f>SUM(I295:I351)</f>
        <v>-3.4634222425077441</v>
      </c>
    </row>
    <row r="296" spans="1:11" x14ac:dyDescent="0.2">
      <c r="B296">
        <v>0.66</v>
      </c>
      <c r="C296">
        <v>18</v>
      </c>
      <c r="E296">
        <f t="shared" si="12"/>
        <v>7.8602620087336247E-3</v>
      </c>
      <c r="G296">
        <f t="shared" si="13"/>
        <v>-6.9912068815419941</v>
      </c>
      <c r="I296">
        <f t="shared" si="14"/>
        <v>-5.4952717846181616E-2</v>
      </c>
    </row>
    <row r="297" spans="1:11" x14ac:dyDescent="0.2">
      <c r="B297">
        <v>0.96</v>
      </c>
      <c r="C297">
        <v>1</v>
      </c>
      <c r="E297">
        <f t="shared" si="12"/>
        <v>4.3668122270742359E-4</v>
      </c>
      <c r="G297">
        <f t="shared" si="13"/>
        <v>-11.161131882984305</v>
      </c>
      <c r="I297">
        <f t="shared" si="14"/>
        <v>-4.8738567174603951E-3</v>
      </c>
    </row>
    <row r="298" spans="1:11" x14ac:dyDescent="0.2">
      <c r="B298">
        <v>1</v>
      </c>
      <c r="C298">
        <v>9</v>
      </c>
      <c r="E298">
        <f t="shared" si="12"/>
        <v>3.9301310043668124E-3</v>
      </c>
      <c r="G298">
        <f t="shared" si="13"/>
        <v>-7.9912068815419941</v>
      </c>
      <c r="I298">
        <f t="shared" si="14"/>
        <v>-3.140648992745762E-2</v>
      </c>
    </row>
    <row r="299" spans="1:11" x14ac:dyDescent="0.2">
      <c r="B299">
        <v>1.2</v>
      </c>
      <c r="C299">
        <v>2</v>
      </c>
      <c r="E299">
        <f t="shared" si="12"/>
        <v>8.7336244541484718E-4</v>
      </c>
      <c r="G299">
        <f t="shared" si="13"/>
        <v>-10.161131882984305</v>
      </c>
      <c r="I299">
        <f t="shared" si="14"/>
        <v>-8.8743509895059438E-3</v>
      </c>
    </row>
    <row r="300" spans="1:11" x14ac:dyDescent="0.2">
      <c r="B300">
        <v>1.3</v>
      </c>
      <c r="C300">
        <v>5</v>
      </c>
      <c r="E300">
        <f t="shared" si="12"/>
        <v>2.1834061135371178E-3</v>
      </c>
      <c r="G300">
        <f t="shared" si="13"/>
        <v>-8.8392037880969454</v>
      </c>
      <c r="I300">
        <f t="shared" si="14"/>
        <v>-1.9299571589731321E-2</v>
      </c>
    </row>
    <row r="301" spans="1:11" x14ac:dyDescent="0.2">
      <c r="B301">
        <v>1.33</v>
      </c>
      <c r="C301">
        <v>3</v>
      </c>
      <c r="E301">
        <f t="shared" si="12"/>
        <v>1.3100436681222707E-3</v>
      </c>
      <c r="G301">
        <f t="shared" si="13"/>
        <v>-9.5761693822631511</v>
      </c>
      <c r="I301">
        <f t="shared" si="14"/>
        <v>-1.2545200064100199E-2</v>
      </c>
    </row>
    <row r="302" spans="1:11" x14ac:dyDescent="0.2">
      <c r="B302">
        <v>1.44</v>
      </c>
      <c r="C302">
        <v>5</v>
      </c>
      <c r="E302">
        <f t="shared" si="12"/>
        <v>2.1834061135371178E-3</v>
      </c>
      <c r="G302">
        <f t="shared" si="13"/>
        <v>-8.8392037880969454</v>
      </c>
      <c r="I302">
        <f t="shared" si="14"/>
        <v>-1.9299571589731321E-2</v>
      </c>
    </row>
    <row r="303" spans="1:11" x14ac:dyDescent="0.2">
      <c r="B303">
        <v>1.5</v>
      </c>
      <c r="C303">
        <v>6</v>
      </c>
      <c r="E303">
        <f t="shared" si="12"/>
        <v>2.6200873362445414E-3</v>
      </c>
      <c r="G303">
        <f t="shared" si="13"/>
        <v>-8.5761693822631511</v>
      </c>
      <c r="I303">
        <f t="shared" si="14"/>
        <v>-2.2470312791955854E-2</v>
      </c>
    </row>
    <row r="304" spans="1:11" x14ac:dyDescent="0.2">
      <c r="B304">
        <v>1.54</v>
      </c>
      <c r="C304">
        <v>5</v>
      </c>
      <c r="E304">
        <f t="shared" si="12"/>
        <v>2.1834061135371178E-3</v>
      </c>
      <c r="G304">
        <f t="shared" si="13"/>
        <v>-8.8392037880969454</v>
      </c>
      <c r="I304">
        <f t="shared" si="14"/>
        <v>-1.9299571589731321E-2</v>
      </c>
    </row>
    <row r="305" spans="2:9" x14ac:dyDescent="0.2">
      <c r="B305">
        <v>1.55</v>
      </c>
      <c r="C305">
        <v>1</v>
      </c>
      <c r="E305">
        <f t="shared" si="12"/>
        <v>4.3668122270742359E-4</v>
      </c>
      <c r="G305">
        <f t="shared" si="13"/>
        <v>-11.161131882984305</v>
      </c>
      <c r="I305">
        <f t="shared" si="14"/>
        <v>-4.8738567174603951E-3</v>
      </c>
    </row>
    <row r="306" spans="2:9" x14ac:dyDescent="0.2">
      <c r="B306">
        <v>1.56</v>
      </c>
      <c r="C306">
        <v>1</v>
      </c>
      <c r="E306">
        <f t="shared" si="12"/>
        <v>4.3668122270742359E-4</v>
      </c>
      <c r="G306">
        <f t="shared" si="13"/>
        <v>-11.161131882984305</v>
      </c>
      <c r="I306">
        <f t="shared" si="14"/>
        <v>-4.8738567174603951E-3</v>
      </c>
    </row>
    <row r="307" spans="2:9" x14ac:dyDescent="0.2">
      <c r="B307">
        <v>1.6</v>
      </c>
      <c r="C307">
        <v>5</v>
      </c>
      <c r="E307">
        <f t="shared" si="12"/>
        <v>2.1834061135371178E-3</v>
      </c>
      <c r="G307">
        <f t="shared" si="13"/>
        <v>-8.8392037880969454</v>
      </c>
      <c r="I307">
        <f t="shared" si="14"/>
        <v>-1.9299571589731321E-2</v>
      </c>
    </row>
    <row r="308" spans="2:9" x14ac:dyDescent="0.2">
      <c r="B308">
        <v>1.7</v>
      </c>
      <c r="C308">
        <v>4</v>
      </c>
      <c r="E308">
        <f t="shared" si="12"/>
        <v>1.7467248908296944E-3</v>
      </c>
      <c r="G308">
        <f t="shared" si="13"/>
        <v>-9.1611318829843071</v>
      </c>
      <c r="I308">
        <f t="shared" si="14"/>
        <v>-1.6001977088182195E-2</v>
      </c>
    </row>
    <row r="309" spans="2:9" x14ac:dyDescent="0.2">
      <c r="B309">
        <v>1.77</v>
      </c>
      <c r="C309">
        <v>15</v>
      </c>
      <c r="E309">
        <f t="shared" si="12"/>
        <v>6.5502183406113534E-3</v>
      </c>
      <c r="G309">
        <f t="shared" si="13"/>
        <v>-7.2542412873757884</v>
      </c>
      <c r="I309">
        <f t="shared" si="14"/>
        <v>-4.7516864327789003E-2</v>
      </c>
    </row>
    <row r="310" spans="2:9" x14ac:dyDescent="0.2">
      <c r="B310">
        <v>1.8</v>
      </c>
      <c r="C310">
        <v>45</v>
      </c>
      <c r="E310">
        <f t="shared" si="12"/>
        <v>1.9650655021834062E-2</v>
      </c>
      <c r="G310">
        <f t="shared" si="13"/>
        <v>-5.6692787866546315</v>
      </c>
      <c r="I310">
        <f t="shared" si="14"/>
        <v>-0.11140504165915215</v>
      </c>
    </row>
    <row r="311" spans="2:9" x14ac:dyDescent="0.2">
      <c r="B311">
        <v>1.9</v>
      </c>
      <c r="C311">
        <v>2</v>
      </c>
      <c r="E311">
        <f t="shared" si="12"/>
        <v>8.7336244541484718E-4</v>
      </c>
      <c r="G311">
        <f t="shared" si="13"/>
        <v>-10.161131882984305</v>
      </c>
      <c r="I311">
        <f t="shared" si="14"/>
        <v>-8.8743509895059438E-3</v>
      </c>
    </row>
    <row r="312" spans="2:9" x14ac:dyDescent="0.2">
      <c r="B312">
        <v>2</v>
      </c>
      <c r="C312">
        <v>72</v>
      </c>
      <c r="E312">
        <f t="shared" si="12"/>
        <v>3.1441048034934499E-2</v>
      </c>
      <c r="G312">
        <f t="shared" si="13"/>
        <v>-4.9912068815419941</v>
      </c>
      <c r="I312">
        <f t="shared" si="14"/>
        <v>-0.15692877531485747</v>
      </c>
    </row>
    <row r="313" spans="2:9" x14ac:dyDescent="0.2">
      <c r="B313">
        <v>2.1</v>
      </c>
      <c r="C313">
        <v>1</v>
      </c>
      <c r="E313">
        <f t="shared" si="12"/>
        <v>4.3668122270742359E-4</v>
      </c>
      <c r="G313">
        <f t="shared" si="13"/>
        <v>-11.161131882984305</v>
      </c>
      <c r="I313">
        <f t="shared" si="14"/>
        <v>-4.8738567174603951E-3</v>
      </c>
    </row>
    <row r="314" spans="2:9" x14ac:dyDescent="0.2">
      <c r="B314">
        <v>2.13</v>
      </c>
      <c r="C314">
        <v>1</v>
      </c>
      <c r="E314">
        <f t="shared" si="12"/>
        <v>4.3668122270742359E-4</v>
      </c>
      <c r="G314">
        <f t="shared" si="13"/>
        <v>-11.161131882984305</v>
      </c>
      <c r="I314">
        <f t="shared" si="14"/>
        <v>-4.8738567174603951E-3</v>
      </c>
    </row>
    <row r="315" spans="2:9" x14ac:dyDescent="0.2">
      <c r="B315">
        <v>2.2000000000000002</v>
      </c>
      <c r="C315">
        <v>34</v>
      </c>
      <c r="E315">
        <f t="shared" si="12"/>
        <v>1.4847161572052401E-2</v>
      </c>
      <c r="G315">
        <f t="shared" si="13"/>
        <v>-6.0736690417339672</v>
      </c>
      <c r="I315">
        <f t="shared" si="14"/>
        <v>-9.0176745597796884E-2</v>
      </c>
    </row>
    <row r="316" spans="2:9" x14ac:dyDescent="0.2">
      <c r="B316">
        <v>2.29</v>
      </c>
      <c r="C316">
        <v>1</v>
      </c>
      <c r="E316">
        <f t="shared" si="12"/>
        <v>4.3668122270742359E-4</v>
      </c>
      <c r="G316">
        <f t="shared" si="13"/>
        <v>-11.161131882984305</v>
      </c>
      <c r="I316">
        <f t="shared" si="14"/>
        <v>-4.8738567174603951E-3</v>
      </c>
    </row>
    <row r="317" spans="2:9" x14ac:dyDescent="0.2">
      <c r="B317">
        <v>2.4</v>
      </c>
      <c r="C317">
        <v>148</v>
      </c>
      <c r="E317">
        <f t="shared" si="12"/>
        <v>6.4628820960698691E-2</v>
      </c>
      <c r="G317">
        <f t="shared" si="13"/>
        <v>-3.9516785173553566</v>
      </c>
      <c r="I317">
        <f t="shared" si="14"/>
        <v>-0.25539232339239859</v>
      </c>
    </row>
    <row r="318" spans="2:9" x14ac:dyDescent="0.2">
      <c r="B318">
        <v>2.44</v>
      </c>
      <c r="C318">
        <v>1</v>
      </c>
      <c r="E318">
        <f t="shared" si="12"/>
        <v>4.3668122270742359E-4</v>
      </c>
      <c r="G318">
        <f t="shared" si="13"/>
        <v>-11.161131882984305</v>
      </c>
      <c r="I318">
        <f t="shared" si="14"/>
        <v>-4.8738567174603951E-3</v>
      </c>
    </row>
    <row r="319" spans="2:9" x14ac:dyDescent="0.2">
      <c r="B319">
        <v>2.4500000000000002</v>
      </c>
      <c r="C319">
        <v>1</v>
      </c>
      <c r="E319">
        <f t="shared" si="12"/>
        <v>4.3668122270742359E-4</v>
      </c>
      <c r="G319">
        <f t="shared" si="13"/>
        <v>-11.161131882984305</v>
      </c>
      <c r="I319">
        <f t="shared" si="14"/>
        <v>-4.8738567174603951E-3</v>
      </c>
    </row>
    <row r="320" spans="2:9" x14ac:dyDescent="0.2">
      <c r="B320">
        <v>2.46</v>
      </c>
      <c r="C320">
        <v>4</v>
      </c>
      <c r="E320">
        <f t="shared" si="12"/>
        <v>1.7467248908296944E-3</v>
      </c>
      <c r="G320">
        <f t="shared" si="13"/>
        <v>-9.1611318829843071</v>
      </c>
      <c r="I320">
        <f t="shared" si="14"/>
        <v>-1.6001977088182195E-2</v>
      </c>
    </row>
    <row r="321" spans="2:9" x14ac:dyDescent="0.2">
      <c r="B321">
        <v>2.6</v>
      </c>
      <c r="C321">
        <v>3</v>
      </c>
      <c r="E321">
        <f t="shared" si="12"/>
        <v>1.3100436681222707E-3</v>
      </c>
      <c r="G321">
        <f t="shared" si="13"/>
        <v>-9.5761693822631511</v>
      </c>
      <c r="I321">
        <f t="shared" si="14"/>
        <v>-1.2545200064100199E-2</v>
      </c>
    </row>
    <row r="322" spans="2:9" x14ac:dyDescent="0.2">
      <c r="B322">
        <v>2.8</v>
      </c>
      <c r="C322">
        <v>17</v>
      </c>
      <c r="E322">
        <f t="shared" si="12"/>
        <v>7.4235807860262007E-3</v>
      </c>
      <c r="G322">
        <f t="shared" si="13"/>
        <v>-7.073669041733968</v>
      </c>
      <c r="I322">
        <f t="shared" si="14"/>
        <v>-5.251195358492465E-2</v>
      </c>
    </row>
    <row r="323" spans="2:9" x14ac:dyDescent="0.2">
      <c r="B323">
        <v>3</v>
      </c>
      <c r="C323">
        <v>6</v>
      </c>
      <c r="E323">
        <f t="shared" si="12"/>
        <v>2.6200873362445414E-3</v>
      </c>
      <c r="G323">
        <f t="shared" si="13"/>
        <v>-8.5761693822631511</v>
      </c>
      <c r="I323">
        <f t="shared" si="14"/>
        <v>-2.2470312791955854E-2</v>
      </c>
    </row>
    <row r="324" spans="2:9" x14ac:dyDescent="0.2">
      <c r="B324">
        <v>3.1</v>
      </c>
      <c r="C324">
        <v>2</v>
      </c>
      <c r="E324">
        <f t="shared" si="12"/>
        <v>8.7336244541484718E-4</v>
      </c>
      <c r="G324">
        <f t="shared" si="13"/>
        <v>-10.161131882984305</v>
      </c>
      <c r="I324">
        <f t="shared" si="14"/>
        <v>-8.8743509895059438E-3</v>
      </c>
    </row>
    <row r="325" spans="2:9" x14ac:dyDescent="0.2">
      <c r="B325">
        <v>3.2</v>
      </c>
      <c r="C325">
        <v>11</v>
      </c>
      <c r="E325">
        <f t="shared" si="12"/>
        <v>4.8034934497816597E-3</v>
      </c>
      <c r="G325">
        <f t="shared" ref="G325:G367" si="15">LOG(E325,2)</f>
        <v>-7.7017002643470089</v>
      </c>
      <c r="I325">
        <f t="shared" ref="I325:I367" si="16">E325*G325</f>
        <v>-3.6995066771972535E-2</v>
      </c>
    </row>
    <row r="326" spans="2:9" x14ac:dyDescent="0.2">
      <c r="B326">
        <v>3.5</v>
      </c>
      <c r="C326">
        <v>8</v>
      </c>
      <c r="E326">
        <f t="shared" si="12"/>
        <v>3.4934497816593887E-3</v>
      </c>
      <c r="G326">
        <f t="shared" si="15"/>
        <v>-8.1611318829843071</v>
      </c>
      <c r="I326">
        <f t="shared" si="16"/>
        <v>-2.8510504394705004E-2</v>
      </c>
    </row>
    <row r="327" spans="2:9" x14ac:dyDescent="0.2">
      <c r="B327">
        <v>3.8</v>
      </c>
      <c r="C327">
        <v>3</v>
      </c>
      <c r="E327">
        <f t="shared" ref="E327:E367" si="17">C327/2290</f>
        <v>1.3100436681222707E-3</v>
      </c>
      <c r="G327">
        <f t="shared" si="15"/>
        <v>-9.5761693822631511</v>
      </c>
      <c r="I327">
        <f t="shared" si="16"/>
        <v>-1.2545200064100199E-2</v>
      </c>
    </row>
    <row r="328" spans="2:9" x14ac:dyDescent="0.2">
      <c r="B328">
        <v>4</v>
      </c>
      <c r="C328">
        <v>35</v>
      </c>
      <c r="E328">
        <f t="shared" si="17"/>
        <v>1.5283842794759825E-2</v>
      </c>
      <c r="G328">
        <f t="shared" si="15"/>
        <v>-6.0318488660393408</v>
      </c>
      <c r="I328">
        <f t="shared" si="16"/>
        <v>-9.2189829830295597E-2</v>
      </c>
    </row>
    <row r="329" spans="2:9" x14ac:dyDescent="0.2">
      <c r="B329">
        <v>4.3</v>
      </c>
      <c r="C329">
        <v>2</v>
      </c>
      <c r="E329">
        <f t="shared" si="17"/>
        <v>8.7336244541484718E-4</v>
      </c>
      <c r="G329">
        <f t="shared" si="15"/>
        <v>-10.161131882984305</v>
      </c>
      <c r="I329">
        <f t="shared" si="16"/>
        <v>-8.8743509895059438E-3</v>
      </c>
    </row>
    <row r="330" spans="2:9" x14ac:dyDescent="0.2">
      <c r="B330">
        <v>4.5</v>
      </c>
      <c r="C330">
        <v>47</v>
      </c>
      <c r="E330">
        <f t="shared" si="17"/>
        <v>2.0524017467248908E-2</v>
      </c>
      <c r="G330">
        <f t="shared" si="15"/>
        <v>-5.6065430313066686</v>
      </c>
      <c r="I330">
        <f t="shared" si="16"/>
        <v>-0.11506878710542071</v>
      </c>
    </row>
    <row r="331" spans="2:9" x14ac:dyDescent="0.2">
      <c r="B331">
        <v>4.7</v>
      </c>
      <c r="C331">
        <v>105</v>
      </c>
      <c r="E331">
        <f t="shared" si="17"/>
        <v>4.5851528384279479E-2</v>
      </c>
      <c r="G331">
        <f t="shared" si="15"/>
        <v>-4.4468863653181838</v>
      </c>
      <c r="I331">
        <f t="shared" si="16"/>
        <v>-0.2038965364010521</v>
      </c>
    </row>
    <row r="332" spans="2:9" x14ac:dyDescent="0.2">
      <c r="B332">
        <v>4.8</v>
      </c>
      <c r="C332">
        <v>2</v>
      </c>
      <c r="E332">
        <f t="shared" si="17"/>
        <v>8.7336244541484718E-4</v>
      </c>
      <c r="G332">
        <f t="shared" si="15"/>
        <v>-10.161131882984305</v>
      </c>
      <c r="I332">
        <f t="shared" si="16"/>
        <v>-8.8743509895059438E-3</v>
      </c>
    </row>
    <row r="333" spans="2:9" x14ac:dyDescent="0.2">
      <c r="B333">
        <v>5</v>
      </c>
      <c r="C333">
        <v>550</v>
      </c>
      <c r="E333">
        <f t="shared" si="17"/>
        <v>0.24017467248908297</v>
      </c>
      <c r="G333">
        <f t="shared" si="15"/>
        <v>-2.0578440745722846</v>
      </c>
      <c r="I333">
        <f t="shared" si="16"/>
        <v>-0.49424202664399847</v>
      </c>
    </row>
    <row r="334" spans="2:9" x14ac:dyDescent="0.2">
      <c r="B334">
        <v>5.09</v>
      </c>
      <c r="C334">
        <v>5</v>
      </c>
      <c r="E334">
        <f t="shared" si="17"/>
        <v>2.1834061135371178E-3</v>
      </c>
      <c r="G334">
        <f t="shared" si="15"/>
        <v>-8.8392037880969454</v>
      </c>
      <c r="I334">
        <f t="shared" si="16"/>
        <v>-1.9299571589731321E-2</v>
      </c>
    </row>
    <row r="335" spans="2:9" x14ac:dyDescent="0.2">
      <c r="B335">
        <v>5.15</v>
      </c>
      <c r="C335">
        <v>21</v>
      </c>
      <c r="E335">
        <f t="shared" si="17"/>
        <v>9.1703056768558944E-3</v>
      </c>
      <c r="G335">
        <f t="shared" si="15"/>
        <v>-6.7688144602055464</v>
      </c>
      <c r="I335">
        <f t="shared" si="16"/>
        <v>-6.2072097670007188E-2</v>
      </c>
    </row>
    <row r="336" spans="2:9" x14ac:dyDescent="0.2">
      <c r="B336">
        <v>5.2</v>
      </c>
      <c r="C336">
        <v>77</v>
      </c>
      <c r="E336">
        <f t="shared" si="17"/>
        <v>3.3624454148471615E-2</v>
      </c>
      <c r="G336">
        <f t="shared" si="15"/>
        <v>-4.8943453422894052</v>
      </c>
      <c r="I336">
        <f t="shared" si="16"/>
        <v>-0.16456969054859572</v>
      </c>
    </row>
    <row r="337" spans="2:9" x14ac:dyDescent="0.2">
      <c r="B337">
        <v>5.3</v>
      </c>
      <c r="C337">
        <v>16</v>
      </c>
      <c r="E337">
        <f t="shared" si="17"/>
        <v>6.9868995633187774E-3</v>
      </c>
      <c r="G337">
        <f t="shared" si="15"/>
        <v>-7.1611318829843071</v>
      </c>
      <c r="I337">
        <f t="shared" si="16"/>
        <v>-5.0034109226091229E-2</v>
      </c>
    </row>
    <row r="338" spans="2:9" x14ac:dyDescent="0.2">
      <c r="B338">
        <v>5.46</v>
      </c>
      <c r="C338">
        <v>1</v>
      </c>
      <c r="E338">
        <f t="shared" si="17"/>
        <v>4.3668122270742359E-4</v>
      </c>
      <c r="G338">
        <f t="shared" si="15"/>
        <v>-11.161131882984305</v>
      </c>
      <c r="I338">
        <f t="shared" si="16"/>
        <v>-4.8738567174603951E-3</v>
      </c>
    </row>
    <row r="339" spans="2:9" x14ac:dyDescent="0.2">
      <c r="B339">
        <v>5.5</v>
      </c>
      <c r="C339">
        <v>746</v>
      </c>
      <c r="E339">
        <f t="shared" si="17"/>
        <v>0.32576419213973801</v>
      </c>
      <c r="G339">
        <f t="shared" si="15"/>
        <v>-1.6181000627290687</v>
      </c>
      <c r="I339">
        <f t="shared" si="16"/>
        <v>-0.52711905973619444</v>
      </c>
    </row>
    <row r="340" spans="2:9" x14ac:dyDescent="0.2">
      <c r="B340">
        <v>5.7</v>
      </c>
      <c r="C340">
        <v>62</v>
      </c>
      <c r="E340">
        <f t="shared" si="17"/>
        <v>2.7074235807860263E-2</v>
      </c>
      <c r="G340">
        <f t="shared" si="15"/>
        <v>-5.2069355725974313</v>
      </c>
      <c r="I340">
        <f t="shared" si="16"/>
        <v>-0.14097380152883876</v>
      </c>
    </row>
    <row r="341" spans="2:9" x14ac:dyDescent="0.2">
      <c r="B341">
        <v>5.8</v>
      </c>
      <c r="C341">
        <v>2</v>
      </c>
      <c r="E341">
        <f t="shared" si="17"/>
        <v>8.7336244541484718E-4</v>
      </c>
      <c r="G341">
        <f t="shared" si="15"/>
        <v>-10.161131882984305</v>
      </c>
      <c r="I341">
        <f t="shared" si="16"/>
        <v>-8.8743509895059438E-3</v>
      </c>
    </row>
    <row r="342" spans="2:9" x14ac:dyDescent="0.2">
      <c r="B342">
        <v>5.85</v>
      </c>
      <c r="C342">
        <v>2</v>
      </c>
      <c r="E342">
        <f t="shared" si="17"/>
        <v>8.7336244541484718E-4</v>
      </c>
      <c r="G342">
        <f t="shared" si="15"/>
        <v>-10.161131882984305</v>
      </c>
      <c r="I342">
        <f t="shared" si="16"/>
        <v>-8.8743509895059438E-3</v>
      </c>
    </row>
    <row r="343" spans="2:9" x14ac:dyDescent="0.2">
      <c r="B343">
        <v>5.9</v>
      </c>
      <c r="C343">
        <v>7</v>
      </c>
      <c r="E343">
        <f t="shared" si="17"/>
        <v>3.0567685589519651E-3</v>
      </c>
      <c r="G343">
        <f t="shared" si="15"/>
        <v>-8.3537769609267034</v>
      </c>
      <c r="I343">
        <f t="shared" si="16"/>
        <v>-2.5535562762658046E-2</v>
      </c>
    </row>
    <row r="344" spans="2:9" x14ac:dyDescent="0.2">
      <c r="B344">
        <v>5.99</v>
      </c>
      <c r="C344">
        <v>2</v>
      </c>
      <c r="E344">
        <f t="shared" si="17"/>
        <v>8.7336244541484718E-4</v>
      </c>
      <c r="G344">
        <f t="shared" si="15"/>
        <v>-10.161131882984305</v>
      </c>
      <c r="I344">
        <f t="shared" si="16"/>
        <v>-8.8743509895059438E-3</v>
      </c>
    </row>
    <row r="345" spans="2:9" x14ac:dyDescent="0.2">
      <c r="B345">
        <v>6</v>
      </c>
      <c r="C345">
        <v>95</v>
      </c>
      <c r="E345">
        <f t="shared" si="17"/>
        <v>4.148471615720524E-2</v>
      </c>
      <c r="G345">
        <f t="shared" si="15"/>
        <v>-4.5912762746533584</v>
      </c>
      <c r="I345">
        <f t="shared" si="16"/>
        <v>-0.19046779305330527</v>
      </c>
    </row>
    <row r="346" spans="2:9" x14ac:dyDescent="0.2">
      <c r="B346">
        <v>6.2</v>
      </c>
      <c r="C346">
        <v>1</v>
      </c>
      <c r="E346">
        <f t="shared" si="17"/>
        <v>4.3668122270742359E-4</v>
      </c>
      <c r="G346">
        <f t="shared" si="15"/>
        <v>-11.161131882984305</v>
      </c>
      <c r="I346">
        <f t="shared" si="16"/>
        <v>-4.8738567174603951E-3</v>
      </c>
    </row>
    <row r="347" spans="2:9" x14ac:dyDescent="0.2">
      <c r="B347">
        <v>6.3</v>
      </c>
      <c r="C347">
        <v>1</v>
      </c>
      <c r="E347">
        <f t="shared" si="17"/>
        <v>4.3668122270742359E-4</v>
      </c>
      <c r="G347">
        <f t="shared" si="15"/>
        <v>-11.161131882984305</v>
      </c>
      <c r="I347">
        <f t="shared" si="16"/>
        <v>-4.8738567174603951E-3</v>
      </c>
    </row>
    <row r="348" spans="2:9" x14ac:dyDescent="0.2">
      <c r="B348">
        <v>6.4</v>
      </c>
      <c r="C348">
        <v>1</v>
      </c>
      <c r="E348">
        <f t="shared" si="17"/>
        <v>4.3668122270742359E-4</v>
      </c>
      <c r="G348">
        <f t="shared" si="15"/>
        <v>-11.161131882984305</v>
      </c>
      <c r="I348">
        <f t="shared" si="16"/>
        <v>-4.8738567174603951E-3</v>
      </c>
    </row>
    <row r="349" spans="2:9" x14ac:dyDescent="0.2">
      <c r="B349">
        <v>6.44</v>
      </c>
      <c r="C349">
        <v>18</v>
      </c>
      <c r="E349">
        <f t="shared" si="17"/>
        <v>7.8602620087336247E-3</v>
      </c>
      <c r="G349">
        <f t="shared" si="15"/>
        <v>-6.9912068815419941</v>
      </c>
      <c r="I349">
        <f t="shared" si="16"/>
        <v>-5.4952717846181616E-2</v>
      </c>
    </row>
    <row r="350" spans="2:9" x14ac:dyDescent="0.2">
      <c r="B350">
        <v>6.5</v>
      </c>
      <c r="C350">
        <v>4</v>
      </c>
      <c r="E350">
        <f t="shared" si="17"/>
        <v>1.7467248908296944E-3</v>
      </c>
      <c r="G350">
        <f t="shared" si="15"/>
        <v>-9.1611318829843071</v>
      </c>
      <c r="I350">
        <f t="shared" si="16"/>
        <v>-1.6001977088182195E-2</v>
      </c>
    </row>
    <row r="351" spans="2:9" x14ac:dyDescent="0.2">
      <c r="B351">
        <v>7</v>
      </c>
      <c r="C351">
        <v>1</v>
      </c>
      <c r="E351">
        <f t="shared" si="17"/>
        <v>4.3668122270742359E-4</v>
      </c>
      <c r="G351">
        <f t="shared" si="15"/>
        <v>-11.161131882984305</v>
      </c>
      <c r="I351">
        <f t="shared" si="16"/>
        <v>-4.8738567174603951E-3</v>
      </c>
    </row>
    <row r="353" spans="1:11" x14ac:dyDescent="0.2">
      <c r="A353" t="s">
        <v>83</v>
      </c>
      <c r="B353" t="s">
        <v>84</v>
      </c>
      <c r="C353">
        <v>1294</v>
      </c>
      <c r="E353">
        <f t="shared" si="17"/>
        <v>0.56506550218340612</v>
      </c>
      <c r="G353">
        <f t="shared" si="15"/>
        <v>-0.82350998099179873</v>
      </c>
      <c r="I353">
        <f t="shared" si="16"/>
        <v>-0.46533708096217796</v>
      </c>
      <c r="K353">
        <f>SUM(I353:I367)</f>
        <v>-2.3920184591987512</v>
      </c>
    </row>
    <row r="354" spans="1:11" x14ac:dyDescent="0.2">
      <c r="B354" t="s">
        <v>85</v>
      </c>
      <c r="C354">
        <v>176</v>
      </c>
      <c r="E354">
        <f t="shared" si="17"/>
        <v>7.6855895196506555E-2</v>
      </c>
      <c r="G354">
        <f t="shared" si="15"/>
        <v>-3.7017002643470094</v>
      </c>
      <c r="I354">
        <f t="shared" si="16"/>
        <v>-0.28449748756553433</v>
      </c>
    </row>
    <row r="355" spans="1:11" x14ac:dyDescent="0.2">
      <c r="B355" t="s">
        <v>86</v>
      </c>
      <c r="C355">
        <v>22</v>
      </c>
      <c r="E355">
        <f t="shared" si="17"/>
        <v>9.6069868995633193E-3</v>
      </c>
      <c r="G355">
        <f t="shared" si="15"/>
        <v>-6.7017002643470098</v>
      </c>
      <c r="I355">
        <f t="shared" si="16"/>
        <v>-6.4383146644381758E-2</v>
      </c>
    </row>
    <row r="356" spans="1:11" x14ac:dyDescent="0.2">
      <c r="B356" t="s">
        <v>87</v>
      </c>
      <c r="C356">
        <v>61</v>
      </c>
      <c r="E356">
        <f t="shared" si="17"/>
        <v>2.6637554585152837E-2</v>
      </c>
      <c r="G356">
        <f t="shared" si="15"/>
        <v>-5.2303945454214205</v>
      </c>
      <c r="I356">
        <f t="shared" si="16"/>
        <v>-0.13932492020554874</v>
      </c>
    </row>
    <row r="357" spans="1:11" x14ac:dyDescent="0.2">
      <c r="B357" t="s">
        <v>88</v>
      </c>
      <c r="C357">
        <v>15</v>
      </c>
      <c r="E357">
        <f t="shared" si="17"/>
        <v>6.5502183406113534E-3</v>
      </c>
      <c r="G357">
        <f t="shared" si="15"/>
        <v>-7.2542412873757884</v>
      </c>
      <c r="I357">
        <f t="shared" si="16"/>
        <v>-4.7516864327789003E-2</v>
      </c>
    </row>
    <row r="358" spans="1:11" x14ac:dyDescent="0.2">
      <c r="B358" t="s">
        <v>89</v>
      </c>
      <c r="C358">
        <v>18</v>
      </c>
      <c r="E358">
        <f t="shared" si="17"/>
        <v>7.8602620087336247E-3</v>
      </c>
      <c r="G358">
        <f t="shared" si="15"/>
        <v>-6.9912068815419941</v>
      </c>
      <c r="I358">
        <f t="shared" si="16"/>
        <v>-5.4952717846181616E-2</v>
      </c>
    </row>
    <row r="359" spans="1:11" x14ac:dyDescent="0.2">
      <c r="B359" t="s">
        <v>90</v>
      </c>
      <c r="C359">
        <v>10</v>
      </c>
      <c r="E359">
        <f t="shared" si="17"/>
        <v>4.3668122270742356E-3</v>
      </c>
      <c r="G359">
        <f t="shared" si="15"/>
        <v>-7.8392037880969445</v>
      </c>
      <c r="I359">
        <f t="shared" si="16"/>
        <v>-3.4232330952388403E-2</v>
      </c>
    </row>
    <row r="360" spans="1:11" x14ac:dyDescent="0.2">
      <c r="B360" t="s">
        <v>91</v>
      </c>
      <c r="C360">
        <v>23</v>
      </c>
      <c r="E360">
        <f t="shared" si="17"/>
        <v>1.0043668122270743E-2</v>
      </c>
      <c r="G360">
        <f t="shared" si="15"/>
        <v>-6.6375699269272932</v>
      </c>
      <c r="I360">
        <f t="shared" si="16"/>
        <v>-6.666554948442259E-2</v>
      </c>
    </row>
    <row r="361" spans="1:11" x14ac:dyDescent="0.2">
      <c r="B361" t="s">
        <v>92</v>
      </c>
      <c r="C361">
        <v>47</v>
      </c>
      <c r="E361">
        <f t="shared" si="17"/>
        <v>2.0524017467248908E-2</v>
      </c>
      <c r="G361">
        <f t="shared" si="15"/>
        <v>-5.6065430313066686</v>
      </c>
      <c r="I361">
        <f t="shared" si="16"/>
        <v>-0.11506878710542071</v>
      </c>
    </row>
    <row r="362" spans="1:11" x14ac:dyDescent="0.2">
      <c r="B362" t="s">
        <v>93</v>
      </c>
      <c r="C362">
        <v>12</v>
      </c>
      <c r="E362">
        <f t="shared" si="17"/>
        <v>5.2401746724890829E-3</v>
      </c>
      <c r="G362">
        <f t="shared" si="15"/>
        <v>-7.5761693822631502</v>
      </c>
      <c r="I362">
        <f t="shared" si="16"/>
        <v>-3.9700450911422623E-2</v>
      </c>
    </row>
    <row r="363" spans="1:11" x14ac:dyDescent="0.2">
      <c r="B363" t="s">
        <v>94</v>
      </c>
      <c r="C363">
        <v>160</v>
      </c>
      <c r="E363">
        <f t="shared" si="17"/>
        <v>6.9868995633187769E-2</v>
      </c>
      <c r="G363">
        <f t="shared" si="15"/>
        <v>-3.8392037880969441</v>
      </c>
      <c r="I363">
        <f t="shared" si="16"/>
        <v>-0.26824131270546331</v>
      </c>
    </row>
    <row r="364" spans="1:11" x14ac:dyDescent="0.2">
      <c r="B364" t="s">
        <v>95</v>
      </c>
      <c r="C364">
        <v>187</v>
      </c>
      <c r="E364">
        <f t="shared" si="17"/>
        <v>8.1659388646288203E-2</v>
      </c>
      <c r="G364">
        <f t="shared" si="15"/>
        <v>-3.6142374230966694</v>
      </c>
      <c r="I364">
        <f t="shared" si="16"/>
        <v>-0.29513641839261012</v>
      </c>
    </row>
    <row r="365" spans="1:11" x14ac:dyDescent="0.2">
      <c r="B365" t="s">
        <v>96</v>
      </c>
      <c r="C365">
        <v>25</v>
      </c>
      <c r="E365">
        <f t="shared" si="17"/>
        <v>1.0917030567685589E-2</v>
      </c>
      <c r="G365">
        <f t="shared" si="15"/>
        <v>-6.5172756932095819</v>
      </c>
      <c r="I365">
        <f t="shared" si="16"/>
        <v>-7.1149297960803298E-2</v>
      </c>
    </row>
    <row r="366" spans="1:11" x14ac:dyDescent="0.2">
      <c r="B366" t="s">
        <v>97</v>
      </c>
      <c r="C366">
        <v>123</v>
      </c>
      <c r="E366">
        <f t="shared" si="17"/>
        <v>5.3711790393013104E-2</v>
      </c>
      <c r="G366">
        <f t="shared" si="15"/>
        <v>-4.2186173776450664</v>
      </c>
      <c r="I366">
        <f t="shared" si="16"/>
        <v>-0.22658949233639442</v>
      </c>
    </row>
    <row r="367" spans="1:11" x14ac:dyDescent="0.2">
      <c r="B367" t="s">
        <v>98</v>
      </c>
      <c r="C367">
        <v>117</v>
      </c>
      <c r="E367">
        <f t="shared" si="17"/>
        <v>5.1091703056768557E-2</v>
      </c>
      <c r="G367">
        <f t="shared" si="15"/>
        <v>-4.2907671634009015</v>
      </c>
      <c r="I367">
        <f t="shared" si="16"/>
        <v>-0.21922260179821199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2018-08-30T09:40:26Z</dcterms:modified>
</cp:coreProperties>
</file>