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n\Desktop\建模\"/>
    </mc:Choice>
  </mc:AlternateContent>
  <bookViews>
    <workbookView xWindow="0" yWindow="0" windowWidth="74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G26" i="1"/>
  <c r="H26" i="1"/>
  <c r="B26" i="1"/>
  <c r="C25" i="1"/>
  <c r="D25" i="1"/>
  <c r="E25" i="1"/>
  <c r="F25" i="1"/>
  <c r="F26" i="1" s="1"/>
  <c r="G25" i="1"/>
  <c r="H25" i="1"/>
  <c r="B25" i="1"/>
  <c r="C63" i="1" l="1"/>
  <c r="E63" i="1"/>
  <c r="G63" i="1"/>
  <c r="B62" i="1"/>
  <c r="B63" i="1" s="1"/>
  <c r="C62" i="1"/>
  <c r="D62" i="1"/>
  <c r="D63" i="1" s="1"/>
  <c r="E62" i="1"/>
  <c r="F62" i="1"/>
  <c r="F63" i="1" s="1"/>
  <c r="G62" i="1"/>
</calcChain>
</file>

<file path=xl/sharedStrings.xml><?xml version="1.0" encoding="utf-8"?>
<sst xmlns="http://schemas.openxmlformats.org/spreadsheetml/2006/main" count="68" uniqueCount="57">
  <si>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</si>
  <si>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</si>
  <si>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</si>
  <si>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</si>
  <si>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</si>
  <si>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</si>
  <si>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</si>
  <si>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</si>
  <si>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</si>
  <si>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</si>
  <si>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</si>
  <si>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</si>
  <si>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</si>
  <si>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生活垃圾无害化处理率(%)</t>
  </si>
  <si>
    <t>粪便无害化处理量(万吨)</t>
  </si>
  <si>
    <t>粪便清运量(万吨)</t>
  </si>
  <si>
    <t>生活垃圾焚烧无害化处理量(万吨)</t>
  </si>
  <si>
    <t>生活垃圾堆肥无害化处理量(万吨)</t>
  </si>
  <si>
    <t>生活垃圾卫生填埋无害化处理量(万吨)</t>
  </si>
  <si>
    <t>生活垃圾无害化处理量(万吨)</t>
  </si>
  <si>
    <t>生活垃圾焚烧无害化处理能力(吨/日)</t>
  </si>
  <si>
    <t>生活垃圾堆肥无害化处理能力(吨/日)</t>
  </si>
  <si>
    <t>生活垃圾卫生填埋无害化处理能力(吨/日)</t>
  </si>
  <si>
    <t>生活垃圾无害化处理能力(吨/日)</t>
  </si>
  <si>
    <t>生活垃圾焚烧无害化处理厂数(座)</t>
  </si>
  <si>
    <t>生活垃圾堆肥无害化处理厂数(座)</t>
  </si>
  <si>
    <t>生活垃圾卫生填埋无害化处理厂数(座)</t>
  </si>
  <si>
    <t>无害化处理厂数(座)</t>
  </si>
  <si>
    <t>生活垃圾清运量(万吨)</t>
  </si>
  <si>
    <t>年末常住人口（万人）</t>
    <phoneticPr fontId="2" type="noConversion"/>
  </si>
  <si>
    <t>地区生产总值（亿元）</t>
    <phoneticPr fontId="2" type="noConversion"/>
  </si>
  <si>
    <t>社会消费品零售总额（亿元）</t>
    <phoneticPr fontId="2" type="noConversion"/>
  </si>
  <si>
    <t>道路清扫保洁面积（万平方米）</t>
    <phoneticPr fontId="2" type="noConversion"/>
  </si>
  <si>
    <r>
      <t>2017</t>
    </r>
    <r>
      <rPr>
        <sz val="11"/>
        <color theme="1"/>
        <rFont val="宋体"/>
        <family val="3"/>
        <charset val="134"/>
      </rPr>
      <t>年</t>
    </r>
    <phoneticPr fontId="2" type="noConversion"/>
  </si>
  <si>
    <r>
      <t>2018年</t>
    </r>
    <r>
      <rPr>
        <sz val="11"/>
        <color theme="1"/>
        <rFont val="宋体"/>
        <family val="3"/>
        <charset val="134"/>
      </rPr>
      <t/>
    </r>
  </si>
  <si>
    <r>
      <t>2019年</t>
    </r>
    <r>
      <rPr>
        <sz val="11"/>
        <color theme="1"/>
        <rFont val="宋体"/>
        <family val="3"/>
        <charset val="134"/>
      </rPr>
      <t/>
    </r>
  </si>
  <si>
    <r>
      <t>2020年</t>
    </r>
    <r>
      <rPr>
        <sz val="11"/>
        <color theme="1"/>
        <rFont val="宋体"/>
        <family val="3"/>
        <charset val="134"/>
      </rPr>
      <t/>
    </r>
  </si>
  <si>
    <r>
      <t>2021年</t>
    </r>
    <r>
      <rPr>
        <sz val="11"/>
        <color theme="1"/>
        <rFont val="宋体"/>
        <family val="3"/>
        <charset val="134"/>
      </rPr>
      <t/>
    </r>
  </si>
  <si>
    <r>
      <t>2022年</t>
    </r>
    <r>
      <rPr>
        <sz val="11"/>
        <color theme="1"/>
        <rFont val="宋体"/>
        <family val="3"/>
        <charset val="134"/>
      </rPr>
      <t/>
    </r>
  </si>
  <si>
    <t>道路面积</t>
    <phoneticPr fontId="2" type="noConversion"/>
  </si>
  <si>
    <t>CPI</t>
    <phoneticPr fontId="2" type="noConversion"/>
  </si>
  <si>
    <t>GDP</t>
    <phoneticPr fontId="2" type="noConversion"/>
  </si>
  <si>
    <t>人口</t>
    <phoneticPr fontId="2" type="noConversion"/>
  </si>
  <si>
    <t>常数</t>
    <phoneticPr fontId="2" type="noConversion"/>
  </si>
  <si>
    <t>统计量</t>
    <phoneticPr fontId="2" type="noConversion"/>
  </si>
  <si>
    <t>区间估计残差</t>
    <phoneticPr fontId="2" type="noConversion"/>
  </si>
  <si>
    <t>点估计残差</t>
    <phoneticPr fontId="2" type="noConversion"/>
  </si>
  <si>
    <t>区间估计参数</t>
    <phoneticPr fontId="2" type="noConversion"/>
  </si>
  <si>
    <t>点估计参数</t>
    <phoneticPr fontId="2" type="noConversion"/>
  </si>
  <si>
    <t>回归</t>
    <phoneticPr fontId="2" type="noConversion"/>
  </si>
  <si>
    <t>相关系数</t>
    <phoneticPr fontId="2" type="noConversion"/>
  </si>
  <si>
    <t>F值</t>
    <phoneticPr fontId="2" type="noConversion"/>
  </si>
  <si>
    <t>概率p</t>
    <phoneticPr fontId="2" type="noConversion"/>
  </si>
  <si>
    <r>
      <rPr>
        <sz val="10"/>
        <color theme="1"/>
        <rFont val="Arial"/>
        <family val="2"/>
      </rPr>
      <t>Hostelling</t>
    </r>
    <r>
      <rPr>
        <sz val="10"/>
        <color theme="1"/>
        <rFont val="宋体"/>
        <family val="2"/>
        <charset val="134"/>
      </rPr>
      <t>统计量</t>
    </r>
    <phoneticPr fontId="2" type="noConversion"/>
  </si>
  <si>
    <t>点估计</t>
    <phoneticPr fontId="2" type="noConversion"/>
  </si>
  <si>
    <t>区间估计</t>
    <phoneticPr fontId="2" type="noConversion"/>
  </si>
  <si>
    <t>[x,y]=solve('x=(50000-43744.6856)/4374.46856','1=(-25000)/(x*y+50000)','x','y')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</si>
</sst>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workbookViewId="0"/>
  </sheetViews>
  <sheetFormatPr defaultRowHeight="13.5" x14ac:dyDescent="0.15"/>
  <cols>
    <col min="1" max="1" width="44.875" style="1" customWidth="1"/>
    <col min="2" max="3" width="12.25" style="1" bestFit="1" customWidth="1"/>
    <col min="4" max="16384" width="9" style="1"/>
  </cols>
  <sheetData>
    <row r="1" spans="1:14" ht="14.25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4.25" x14ac:dyDescent="0.15">
      <c r="A2" s="1" t="s">
        <v>28</v>
      </c>
      <c r="B2" s="2">
        <v>872.6</v>
      </c>
      <c r="C2" s="2">
        <v>790.3</v>
      </c>
      <c r="D2" s="2">
        <v>733.8</v>
      </c>
      <c r="E2" s="2">
        <v>671.7</v>
      </c>
      <c r="F2" s="2">
        <v>648.29999999999995</v>
      </c>
      <c r="G2" s="2">
        <v>634.4</v>
      </c>
      <c r="H2" s="2">
        <v>633</v>
      </c>
      <c r="I2" s="2">
        <v>656.1</v>
      </c>
      <c r="J2" s="2">
        <v>656.6</v>
      </c>
      <c r="K2" s="2">
        <v>600.9</v>
      </c>
      <c r="L2" s="2">
        <v>538.20000000000005</v>
      </c>
      <c r="M2" s="2">
        <v>454.6</v>
      </c>
      <c r="N2" s="2">
        <v>491</v>
      </c>
    </row>
    <row r="3" spans="1:14" ht="14.25" x14ac:dyDescent="0.15">
      <c r="A3" s="1" t="s">
        <v>27</v>
      </c>
      <c r="B3" s="2">
        <v>27</v>
      </c>
      <c r="C3" s="2">
        <v>26</v>
      </c>
      <c r="D3" s="2">
        <v>25</v>
      </c>
      <c r="E3" s="2">
        <v>24</v>
      </c>
      <c r="F3" s="2">
        <v>20</v>
      </c>
      <c r="G3" s="2">
        <v>21</v>
      </c>
      <c r="H3" s="2">
        <v>20</v>
      </c>
      <c r="I3" s="2">
        <v>19</v>
      </c>
      <c r="J3" s="2">
        <v>18</v>
      </c>
      <c r="K3" s="2">
        <v>17</v>
      </c>
      <c r="L3" s="2">
        <v>17</v>
      </c>
      <c r="M3" s="2">
        <v>17</v>
      </c>
      <c r="N3" s="2">
        <v>17</v>
      </c>
    </row>
    <row r="4" spans="1:14" ht="14.25" x14ac:dyDescent="0.15">
      <c r="A4" s="1" t="s">
        <v>26</v>
      </c>
      <c r="B4" s="2">
        <v>14</v>
      </c>
      <c r="C4" s="2">
        <v>14</v>
      </c>
      <c r="D4" s="2">
        <v>16</v>
      </c>
      <c r="E4" s="2">
        <v>17</v>
      </c>
      <c r="F4" s="2">
        <v>13</v>
      </c>
      <c r="G4" s="2">
        <v>15</v>
      </c>
      <c r="H4" s="2">
        <v>15</v>
      </c>
      <c r="I4" s="2">
        <v>16</v>
      </c>
      <c r="J4" s="2">
        <v>15</v>
      </c>
      <c r="K4" s="2">
        <v>13</v>
      </c>
      <c r="L4" s="2">
        <v>13</v>
      </c>
      <c r="M4" s="2">
        <v>13</v>
      </c>
      <c r="N4" s="2">
        <v>13</v>
      </c>
    </row>
    <row r="5" spans="1:14" ht="14.25" x14ac:dyDescent="0.15">
      <c r="A5" s="1" t="s">
        <v>25</v>
      </c>
      <c r="B5" s="2"/>
      <c r="C5" s="2"/>
      <c r="D5" s="2"/>
      <c r="E5" s="2"/>
      <c r="F5" s="2"/>
      <c r="G5" s="2"/>
      <c r="H5" s="2">
        <v>3</v>
      </c>
      <c r="I5" s="2">
        <v>2</v>
      </c>
      <c r="J5" s="2">
        <v>2</v>
      </c>
      <c r="K5" s="2">
        <v>3</v>
      </c>
      <c r="L5" s="2">
        <v>2</v>
      </c>
      <c r="M5" s="2">
        <v>2</v>
      </c>
      <c r="N5" s="2">
        <v>2</v>
      </c>
    </row>
    <row r="6" spans="1:14" ht="14.25" x14ac:dyDescent="0.15">
      <c r="A6" s="1" t="s">
        <v>24</v>
      </c>
      <c r="B6" s="2">
        <v>7</v>
      </c>
      <c r="C6" s="2">
        <v>6</v>
      </c>
      <c r="D6" s="2">
        <v>3</v>
      </c>
      <c r="E6" s="2">
        <v>4</v>
      </c>
      <c r="F6" s="2">
        <v>3</v>
      </c>
      <c r="G6" s="2">
        <v>2</v>
      </c>
      <c r="H6" s="2">
        <v>2</v>
      </c>
      <c r="I6" s="2">
        <v>1</v>
      </c>
      <c r="J6" s="2">
        <v>1</v>
      </c>
      <c r="K6" s="2">
        <v>1</v>
      </c>
      <c r="L6" s="2">
        <v>2</v>
      </c>
      <c r="M6" s="2">
        <v>2</v>
      </c>
      <c r="N6" s="2">
        <v>2</v>
      </c>
    </row>
    <row r="7" spans="1:14" ht="14.25" x14ac:dyDescent="0.15">
      <c r="A7" s="1" t="s">
        <v>23</v>
      </c>
      <c r="B7" s="2">
        <v>24341</v>
      </c>
      <c r="C7" s="2">
        <v>23821</v>
      </c>
      <c r="D7" s="2">
        <v>21371</v>
      </c>
      <c r="E7" s="2">
        <v>21971</v>
      </c>
      <c r="F7" s="2">
        <v>16830</v>
      </c>
      <c r="G7" s="2">
        <v>16930</v>
      </c>
      <c r="H7" s="2">
        <v>16680</v>
      </c>
      <c r="I7" s="2">
        <v>13680</v>
      </c>
      <c r="J7" s="2">
        <v>12148</v>
      </c>
      <c r="K7" s="2">
        <v>10350</v>
      </c>
      <c r="L7" s="2">
        <v>10350</v>
      </c>
      <c r="M7" s="2">
        <v>10350</v>
      </c>
      <c r="N7" s="2">
        <v>9850</v>
      </c>
    </row>
    <row r="8" spans="1:14" ht="14.25" x14ac:dyDescent="0.15">
      <c r="A8" s="1" t="s">
        <v>22</v>
      </c>
      <c r="B8" s="2">
        <v>9141</v>
      </c>
      <c r="C8" s="2">
        <v>8621</v>
      </c>
      <c r="D8" s="2">
        <v>12121</v>
      </c>
      <c r="E8" s="2">
        <v>12371</v>
      </c>
      <c r="F8" s="2">
        <v>11380</v>
      </c>
      <c r="G8" s="2">
        <v>12080</v>
      </c>
      <c r="H8" s="2">
        <v>12080</v>
      </c>
      <c r="I8" s="2">
        <v>12280</v>
      </c>
      <c r="J8" s="2">
        <v>10948</v>
      </c>
      <c r="K8" s="2">
        <v>9330</v>
      </c>
      <c r="L8" s="2">
        <v>9330</v>
      </c>
      <c r="M8" s="2">
        <v>9330</v>
      </c>
      <c r="N8" s="2">
        <v>8830</v>
      </c>
    </row>
    <row r="9" spans="1:14" ht="14.25" x14ac:dyDescent="0.15">
      <c r="A9" s="1" t="s">
        <v>21</v>
      </c>
      <c r="B9" s="2"/>
      <c r="C9" s="2"/>
      <c r="D9" s="2"/>
      <c r="E9" s="2"/>
      <c r="F9" s="2"/>
      <c r="G9" s="2"/>
      <c r="H9" s="2">
        <v>2400</v>
      </c>
      <c r="I9" s="2">
        <v>800</v>
      </c>
      <c r="J9" s="2">
        <v>600</v>
      </c>
      <c r="K9" s="2">
        <v>900</v>
      </c>
      <c r="L9" s="2">
        <v>600</v>
      </c>
      <c r="M9" s="2">
        <v>600</v>
      </c>
      <c r="N9" s="2">
        <v>600</v>
      </c>
    </row>
    <row r="10" spans="1:14" ht="14.25" x14ac:dyDescent="0.15">
      <c r="A10" s="1" t="s">
        <v>20</v>
      </c>
      <c r="B10" s="2">
        <v>10400</v>
      </c>
      <c r="C10" s="2">
        <v>10400</v>
      </c>
      <c r="D10" s="2">
        <v>5200</v>
      </c>
      <c r="E10" s="2">
        <v>5800</v>
      </c>
      <c r="F10" s="2">
        <v>2800</v>
      </c>
      <c r="G10" s="2">
        <v>2200</v>
      </c>
      <c r="H10" s="2">
        <v>2200</v>
      </c>
      <c r="I10" s="2">
        <v>600</v>
      </c>
      <c r="J10" s="2">
        <v>600</v>
      </c>
      <c r="K10" s="2">
        <v>120</v>
      </c>
      <c r="L10" s="2">
        <v>420</v>
      </c>
      <c r="M10" s="2">
        <v>420</v>
      </c>
      <c r="N10" s="2">
        <v>420</v>
      </c>
    </row>
    <row r="11" spans="1:14" ht="14.25" x14ac:dyDescent="0.15">
      <c r="A11" s="1" t="s">
        <v>19</v>
      </c>
      <c r="B11" s="2">
        <v>871.2</v>
      </c>
      <c r="C11" s="2">
        <v>622.4</v>
      </c>
      <c r="D11" s="2">
        <v>730.8</v>
      </c>
      <c r="E11" s="2">
        <v>667</v>
      </c>
      <c r="F11" s="2">
        <v>633.1</v>
      </c>
      <c r="G11" s="2">
        <v>623.20000000000005</v>
      </c>
      <c r="H11" s="2">
        <v>613.70000000000005</v>
      </c>
      <c r="I11" s="2">
        <v>644.4</v>
      </c>
      <c r="J11" s="2">
        <v>641.6</v>
      </c>
      <c r="K11" s="2">
        <v>575.29999999999995</v>
      </c>
      <c r="L11" s="2">
        <v>497.7</v>
      </c>
      <c r="M11" s="2">
        <v>436.2</v>
      </c>
      <c r="N11" s="2">
        <v>392.8</v>
      </c>
    </row>
    <row r="12" spans="1:14" ht="14.25" x14ac:dyDescent="0.15">
      <c r="A12" s="1" t="s">
        <v>18</v>
      </c>
      <c r="B12" s="2">
        <v>472.8</v>
      </c>
      <c r="C12" s="2">
        <v>325.8</v>
      </c>
      <c r="D12" s="2">
        <v>488.6</v>
      </c>
      <c r="E12" s="2">
        <v>489.9</v>
      </c>
      <c r="F12" s="2">
        <v>443.2</v>
      </c>
      <c r="G12" s="2">
        <v>429.6</v>
      </c>
      <c r="H12" s="2">
        <v>445.4</v>
      </c>
      <c r="I12" s="2">
        <v>548.1</v>
      </c>
      <c r="J12" s="2">
        <v>598.79999999999995</v>
      </c>
      <c r="K12" s="2">
        <v>535.1</v>
      </c>
      <c r="L12" s="2">
        <v>468.3</v>
      </c>
      <c r="M12" s="2">
        <v>407.1</v>
      </c>
      <c r="N12" s="2">
        <v>368.2</v>
      </c>
    </row>
    <row r="13" spans="1:14" ht="14.25" x14ac:dyDescent="0.15">
      <c r="A13" s="1" t="s">
        <v>17</v>
      </c>
      <c r="B13" s="2"/>
      <c r="C13" s="2"/>
      <c r="D13" s="2"/>
      <c r="E13" s="2"/>
      <c r="F13" s="2"/>
      <c r="G13" s="2">
        <v>94.5</v>
      </c>
      <c r="H13" s="2">
        <v>79.3</v>
      </c>
      <c r="I13" s="2">
        <v>27.6</v>
      </c>
      <c r="J13" s="2">
        <v>27</v>
      </c>
      <c r="K13" s="2">
        <v>39.1</v>
      </c>
      <c r="L13" s="2">
        <v>19.600000000000001</v>
      </c>
      <c r="M13" s="2">
        <v>21.7</v>
      </c>
      <c r="N13" s="2">
        <v>17.5</v>
      </c>
    </row>
    <row r="14" spans="1:14" ht="14.25" x14ac:dyDescent="0.15">
      <c r="A14" s="1" t="s">
        <v>16</v>
      </c>
      <c r="B14" s="2">
        <v>272.5</v>
      </c>
      <c r="C14" s="2">
        <v>209.4</v>
      </c>
      <c r="D14" s="2">
        <v>156.1</v>
      </c>
      <c r="E14" s="2">
        <v>97.8</v>
      </c>
      <c r="F14" s="2">
        <v>94.7</v>
      </c>
      <c r="G14" s="2">
        <v>94.5</v>
      </c>
      <c r="H14" s="2">
        <v>89.1</v>
      </c>
      <c r="I14" s="2">
        <v>68.7</v>
      </c>
      <c r="J14" s="2">
        <v>15.7</v>
      </c>
      <c r="K14" s="2">
        <v>1</v>
      </c>
      <c r="L14" s="2">
        <v>9.8000000000000007</v>
      </c>
      <c r="M14" s="2">
        <v>7.4</v>
      </c>
      <c r="N14" s="2">
        <v>7.1</v>
      </c>
    </row>
    <row r="15" spans="1:14" ht="14.25" x14ac:dyDescent="0.15">
      <c r="A15" s="1" t="s">
        <v>15</v>
      </c>
      <c r="B15" s="2">
        <v>204</v>
      </c>
      <c r="C15" s="2">
        <v>204.7</v>
      </c>
      <c r="D15" s="2">
        <v>216.1</v>
      </c>
      <c r="E15" s="2">
        <v>220.7</v>
      </c>
      <c r="F15" s="2">
        <v>207.2</v>
      </c>
      <c r="G15" s="2">
        <v>207.5</v>
      </c>
      <c r="H15" s="2">
        <v>194.4</v>
      </c>
      <c r="I15" s="2">
        <v>211.2</v>
      </c>
      <c r="J15" s="2">
        <v>206.8</v>
      </c>
      <c r="K15" s="2">
        <v>189.1</v>
      </c>
      <c r="L15" s="2">
        <v>175.7</v>
      </c>
      <c r="M15" s="2">
        <v>171.7</v>
      </c>
      <c r="N15" s="2">
        <v>206</v>
      </c>
    </row>
    <row r="16" spans="1:14" ht="14.25" x14ac:dyDescent="0.15">
      <c r="A16" s="1" t="s">
        <v>14</v>
      </c>
      <c r="B16" s="2">
        <v>190.5</v>
      </c>
      <c r="C16" s="2">
        <v>188.8</v>
      </c>
      <c r="D16" s="2">
        <v>197.4</v>
      </c>
      <c r="E16" s="2">
        <v>195.5</v>
      </c>
      <c r="F16" s="2">
        <v>183.4</v>
      </c>
      <c r="G16" s="2">
        <v>186.8</v>
      </c>
      <c r="H16" s="2">
        <v>168.6</v>
      </c>
      <c r="I16" s="2">
        <v>175.7</v>
      </c>
      <c r="J16" s="2">
        <v>171.1</v>
      </c>
      <c r="K16" s="2">
        <v>170.8</v>
      </c>
      <c r="L16" s="2">
        <v>147.1</v>
      </c>
      <c r="M16" s="2">
        <v>127.9</v>
      </c>
      <c r="N16" s="2">
        <v>101</v>
      </c>
    </row>
    <row r="17" spans="1:21" ht="14.25" x14ac:dyDescent="0.15">
      <c r="A17" s="1" t="s">
        <v>13</v>
      </c>
      <c r="B17" s="2">
        <v>99.8</v>
      </c>
      <c r="C17" s="2">
        <v>78.8</v>
      </c>
      <c r="D17" s="2">
        <v>99.6</v>
      </c>
      <c r="E17" s="2">
        <v>99.3</v>
      </c>
      <c r="F17" s="2">
        <v>99.1</v>
      </c>
      <c r="G17" s="2">
        <v>98.2</v>
      </c>
      <c r="H17" s="2">
        <v>97</v>
      </c>
      <c r="I17" s="2">
        <v>98.2</v>
      </c>
      <c r="J17" s="2">
        <v>97.7</v>
      </c>
      <c r="K17" s="2">
        <v>95.7</v>
      </c>
      <c r="L17" s="2">
        <v>92.5</v>
      </c>
      <c r="M17" s="2">
        <v>96</v>
      </c>
      <c r="N17" s="2">
        <v>80</v>
      </c>
    </row>
    <row r="18" spans="1:21" ht="14.25" x14ac:dyDescent="0.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21" ht="14.25" x14ac:dyDescent="0.15">
      <c r="A19" s="1" t="s">
        <v>29</v>
      </c>
      <c r="B19" s="2">
        <v>2173</v>
      </c>
      <c r="C19" s="2">
        <v>2171</v>
      </c>
      <c r="D19" s="2">
        <v>2152</v>
      </c>
      <c r="E19" s="2">
        <v>2115</v>
      </c>
      <c r="F19" s="2">
        <v>2069</v>
      </c>
      <c r="G19" s="2">
        <v>2019</v>
      </c>
      <c r="H19" s="2">
        <v>1962</v>
      </c>
      <c r="I19" s="2">
        <v>1860</v>
      </c>
      <c r="J19" s="2">
        <v>1771</v>
      </c>
      <c r="K19" s="2">
        <v>1676</v>
      </c>
      <c r="L19" s="2">
        <v>1601</v>
      </c>
      <c r="M19" s="2">
        <v>1538</v>
      </c>
      <c r="N19" s="2">
        <v>1493</v>
      </c>
      <c r="O19" s="2">
        <v>1456</v>
      </c>
      <c r="P19" s="2">
        <v>1423</v>
      </c>
      <c r="Q19" s="2">
        <v>1385</v>
      </c>
      <c r="R19" s="2">
        <v>1364</v>
      </c>
    </row>
    <row r="20" spans="1:21" ht="14.25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21" ht="14.25" x14ac:dyDescent="0.15">
      <c r="A21" s="1" t="s">
        <v>30</v>
      </c>
      <c r="B21" s="4">
        <v>25669.13</v>
      </c>
      <c r="C21" s="4">
        <v>23014.59</v>
      </c>
      <c r="D21" s="4">
        <v>21330.83</v>
      </c>
      <c r="E21" s="4">
        <v>19800.810000000001</v>
      </c>
      <c r="F21" s="4">
        <v>17879.400000000001</v>
      </c>
      <c r="G21" s="4">
        <v>16251.93</v>
      </c>
      <c r="H21" s="4">
        <v>14113.58</v>
      </c>
      <c r="I21" s="4">
        <v>12153.03</v>
      </c>
      <c r="J21" s="4">
        <v>11115</v>
      </c>
      <c r="K21" s="4">
        <v>9846.81</v>
      </c>
      <c r="L21" s="4">
        <v>8117.78</v>
      </c>
      <c r="M21" s="4">
        <v>6969.52</v>
      </c>
      <c r="N21" s="4">
        <v>6033.21</v>
      </c>
      <c r="O21" s="4">
        <v>5007.21</v>
      </c>
      <c r="P21" s="4">
        <v>4315</v>
      </c>
      <c r="Q21" s="4">
        <v>3707.96</v>
      </c>
      <c r="R21" s="4">
        <v>3161.66</v>
      </c>
      <c r="S21" s="4">
        <v>2678.82</v>
      </c>
      <c r="T21" s="4">
        <v>2377.1799999999998</v>
      </c>
      <c r="U21" s="4">
        <v>2077.09</v>
      </c>
    </row>
    <row r="22" spans="1:21" ht="14.25" x14ac:dyDescent="0.15">
      <c r="A22" s="1" t="s">
        <v>31</v>
      </c>
      <c r="B22" s="4">
        <v>11005.1</v>
      </c>
      <c r="C22" s="4">
        <v>10338</v>
      </c>
      <c r="D22" s="4">
        <v>9638</v>
      </c>
      <c r="E22" s="4">
        <v>8872.1</v>
      </c>
      <c r="F22" s="4">
        <v>8123.5</v>
      </c>
      <c r="G22" s="4">
        <v>7222.2</v>
      </c>
      <c r="H22" s="4">
        <v>6340.3</v>
      </c>
      <c r="I22" s="4">
        <v>5309.9</v>
      </c>
      <c r="J22" s="4">
        <v>4645.5</v>
      </c>
      <c r="K22" s="4">
        <v>3835.2</v>
      </c>
      <c r="L22" s="4">
        <v>3295.3</v>
      </c>
      <c r="M22" s="4">
        <v>2911.7</v>
      </c>
      <c r="N22" s="4">
        <v>2191.8000000000002</v>
      </c>
      <c r="O22" s="4">
        <v>1916.7</v>
      </c>
      <c r="P22" s="4">
        <v>1744.8</v>
      </c>
      <c r="Q22" s="4">
        <v>1593.5</v>
      </c>
      <c r="R22" s="4">
        <v>1443.3</v>
      </c>
      <c r="S22" s="4">
        <v>1313.3</v>
      </c>
      <c r="T22" s="4">
        <v>1167.2</v>
      </c>
      <c r="U22" s="4">
        <v>1051.5</v>
      </c>
    </row>
    <row r="23" spans="1:21" ht="14.25" x14ac:dyDescent="0.15">
      <c r="A23" s="1" t="s">
        <v>32</v>
      </c>
      <c r="B23" s="4">
        <v>14678</v>
      </c>
      <c r="C23" s="4">
        <v>15122</v>
      </c>
      <c r="D23" s="4">
        <v>15104</v>
      </c>
      <c r="E23" s="4">
        <v>14234</v>
      </c>
      <c r="F23" s="4">
        <v>14346</v>
      </c>
      <c r="G23" s="4">
        <v>13701</v>
      </c>
      <c r="H23" s="4">
        <v>13804</v>
      </c>
      <c r="I23" s="4">
        <v>12835</v>
      </c>
      <c r="J23" s="4">
        <v>12850</v>
      </c>
      <c r="K23" s="4">
        <v>11741</v>
      </c>
      <c r="L23" s="4">
        <v>9936</v>
      </c>
      <c r="M23" s="4">
        <v>11248</v>
      </c>
      <c r="N23" s="4">
        <v>11002</v>
      </c>
    </row>
    <row r="24" spans="1:21" ht="14.25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21" ht="14.25" x14ac:dyDescent="0.15">
      <c r="B25" s="4">
        <f>B2*0.92*48.46+B2*134.61*0.08</f>
        <v>48300.155200000001</v>
      </c>
      <c r="C25" s="4">
        <f t="shared" ref="C25:H25" si="0">C2*0.92*48.46+C2*134.61*0.08</f>
        <v>43744.685600000004</v>
      </c>
      <c r="D25" s="4">
        <f t="shared" si="0"/>
        <v>40617.297600000005</v>
      </c>
      <c r="E25" s="4">
        <f t="shared" si="0"/>
        <v>37179.938400000006</v>
      </c>
      <c r="F25" s="4">
        <f t="shared" si="0"/>
        <v>35884.7016</v>
      </c>
      <c r="G25" s="4">
        <f t="shared" si="0"/>
        <v>35115.308799999999</v>
      </c>
      <c r="H25" s="4">
        <f t="shared" si="0"/>
        <v>35037.815999999999</v>
      </c>
      <c r="I25" s="2"/>
      <c r="J25" s="2"/>
      <c r="K25" s="2"/>
      <c r="L25" s="2"/>
      <c r="M25" s="2"/>
      <c r="N25" s="2"/>
    </row>
    <row r="26" spans="1:21" ht="14.25" x14ac:dyDescent="0.15">
      <c r="B26" s="4">
        <f>B25*0.1</f>
        <v>4830.0155199999999</v>
      </c>
      <c r="C26" s="4">
        <f t="shared" ref="C26:H26" si="1">C25*0.1</f>
        <v>4374.4685600000003</v>
      </c>
      <c r="D26" s="4">
        <f t="shared" si="1"/>
        <v>4061.7297600000006</v>
      </c>
      <c r="E26" s="4">
        <f t="shared" si="1"/>
        <v>3717.993840000001</v>
      </c>
      <c r="F26" s="4">
        <f t="shared" si="1"/>
        <v>3588.4701600000003</v>
      </c>
      <c r="G26" s="4">
        <f t="shared" si="1"/>
        <v>3511.5308800000003</v>
      </c>
      <c r="H26" s="4">
        <f t="shared" si="1"/>
        <v>3503.7816000000003</v>
      </c>
      <c r="I26" s="2"/>
      <c r="J26" s="2"/>
      <c r="K26" s="2"/>
      <c r="L26" s="2"/>
      <c r="M26" s="2"/>
      <c r="N26" s="2"/>
    </row>
    <row r="27" spans="1:21" ht="14.25" x14ac:dyDescent="0.15">
      <c r="B27" s="4"/>
      <c r="C27" s="4"/>
      <c r="D27" s="4"/>
      <c r="E27" s="4"/>
      <c r="F27" s="4"/>
      <c r="G27" s="4"/>
      <c r="H27" s="2"/>
      <c r="I27" s="2"/>
      <c r="J27" s="2"/>
      <c r="K27" s="2"/>
      <c r="L27" s="2"/>
      <c r="M27" s="2"/>
      <c r="N27" s="2"/>
    </row>
    <row r="28" spans="1:21" ht="14.25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21" ht="14.25" x14ac:dyDescent="0.15">
      <c r="B29" s="2" t="s">
        <v>33</v>
      </c>
      <c r="C29" s="2" t="s">
        <v>34</v>
      </c>
      <c r="D29" s="2" t="s">
        <v>35</v>
      </c>
      <c r="E29" s="2" t="s">
        <v>36</v>
      </c>
      <c r="F29" s="2" t="s">
        <v>37</v>
      </c>
      <c r="G29" s="2" t="s">
        <v>38</v>
      </c>
      <c r="H29" s="2"/>
      <c r="I29" s="2"/>
      <c r="J29" s="2"/>
      <c r="K29" s="2"/>
      <c r="L29" s="2"/>
      <c r="M29" s="2"/>
      <c r="N29" s="2"/>
    </row>
    <row r="30" spans="1:21" ht="14.25" x14ac:dyDescent="0.15">
      <c r="A30" s="1" t="s">
        <v>29</v>
      </c>
      <c r="B30" s="2">
        <v>2173</v>
      </c>
      <c r="C30" s="2">
        <v>2175</v>
      </c>
      <c r="D30" s="2">
        <v>2177</v>
      </c>
      <c r="E30" s="2">
        <v>2179</v>
      </c>
      <c r="F30" s="2">
        <v>2181</v>
      </c>
      <c r="G30" s="2">
        <v>2183</v>
      </c>
      <c r="H30" s="2"/>
      <c r="I30" s="2"/>
      <c r="J30" s="2"/>
      <c r="K30" s="2"/>
      <c r="L30" s="2"/>
      <c r="M30" s="2"/>
      <c r="N30" s="2"/>
    </row>
    <row r="31" spans="1:21" ht="14.25" x14ac:dyDescent="0.15">
      <c r="A31" s="1" t="s">
        <v>30</v>
      </c>
      <c r="B31" s="2">
        <v>27337.623449999999</v>
      </c>
      <c r="C31" s="2">
        <v>29114.568974249996</v>
      </c>
      <c r="D31" s="2">
        <v>31007.015957576245</v>
      </c>
      <c r="E31" s="2">
        <v>33022.471994818698</v>
      </c>
      <c r="F31" s="2">
        <v>35168.932674481912</v>
      </c>
      <c r="G31" s="2">
        <v>37454.913298323234</v>
      </c>
      <c r="H31" s="2"/>
      <c r="I31" s="2"/>
      <c r="J31" s="2"/>
      <c r="K31" s="2"/>
      <c r="L31" s="2"/>
      <c r="M31" s="2"/>
      <c r="N31" s="2"/>
    </row>
    <row r="32" spans="1:21" ht="14.25" x14ac:dyDescent="0.15">
      <c r="A32" s="1" t="s">
        <v>31</v>
      </c>
      <c r="B32" s="2">
        <v>11335.253000000001</v>
      </c>
      <c r="C32" s="2">
        <v>11675.310590000001</v>
      </c>
      <c r="D32" s="2">
        <v>12025.569907700001</v>
      </c>
      <c r="E32" s="2">
        <v>12386.337004931002</v>
      </c>
      <c r="F32" s="2">
        <v>12757.927115078932</v>
      </c>
      <c r="G32" s="2">
        <v>13140.6649285313</v>
      </c>
      <c r="H32" s="2"/>
      <c r="I32" s="2"/>
      <c r="J32" s="2"/>
      <c r="K32" s="2"/>
      <c r="L32" s="2"/>
      <c r="M32" s="2"/>
      <c r="N32" s="2"/>
    </row>
    <row r="33" spans="1:14" ht="14.25" x14ac:dyDescent="0.15">
      <c r="A33" s="1" t="s">
        <v>32</v>
      </c>
      <c r="B33" s="2">
        <v>14946</v>
      </c>
      <c r="C33" s="2">
        <v>14839</v>
      </c>
      <c r="D33" s="2">
        <v>15119</v>
      </c>
      <c r="E33" s="2">
        <v>14696</v>
      </c>
      <c r="F33" s="2">
        <v>14756</v>
      </c>
      <c r="G33" s="2">
        <v>15089</v>
      </c>
      <c r="H33" s="2"/>
      <c r="I33" s="2"/>
      <c r="J33" s="2"/>
      <c r="K33" s="2"/>
      <c r="L33" s="2"/>
      <c r="M33" s="2"/>
      <c r="N33" s="2"/>
    </row>
    <row r="34" spans="1:14" ht="14.25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4.25" x14ac:dyDescent="0.1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ht="14.25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4.25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4.25" x14ac:dyDescent="0.1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4.25" x14ac:dyDescent="0.1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4.25" x14ac:dyDescent="0.15">
      <c r="A40" s="1" t="s">
        <v>49</v>
      </c>
      <c r="B40" s="1" t="s">
        <v>48</v>
      </c>
      <c r="C40" s="1" t="s">
        <v>47</v>
      </c>
      <c r="E40" s="1" t="s">
        <v>46</v>
      </c>
      <c r="F40" s="1" t="s">
        <v>45</v>
      </c>
      <c r="H40" s="1" t="s">
        <v>44</v>
      </c>
      <c r="I40" s="4"/>
      <c r="J40" s="4"/>
      <c r="K40" s="4"/>
      <c r="L40" s="4"/>
      <c r="M40" s="4"/>
      <c r="N40" s="4"/>
    </row>
    <row r="41" spans="1:14" ht="14.25" x14ac:dyDescent="0.15">
      <c r="A41" s="1" t="s">
        <v>43</v>
      </c>
      <c r="B41" s="1">
        <v>-279.25527918972898</v>
      </c>
      <c r="C41" s="1">
        <v>-1130.69537893301</v>
      </c>
      <c r="D41" s="1">
        <v>572.18482055355298</v>
      </c>
      <c r="E41" s="1">
        <v>-1.2467988973109001</v>
      </c>
      <c r="F41" s="1">
        <v>-46.4730405112279</v>
      </c>
      <c r="G41" s="1">
        <v>43.979442716606101</v>
      </c>
      <c r="H41" s="1">
        <v>0.92845170261715904</v>
      </c>
      <c r="I41" t="s">
        <v>50</v>
      </c>
      <c r="J41" s="4"/>
      <c r="K41" s="4"/>
      <c r="L41" s="4"/>
      <c r="M41" s="4"/>
      <c r="N41" s="4"/>
    </row>
    <row r="42" spans="1:14" ht="14.25" x14ac:dyDescent="0.15">
      <c r="A42" s="1" t="s">
        <v>42</v>
      </c>
      <c r="B42" s="1">
        <v>0.36260375525764899</v>
      </c>
      <c r="C42" s="1">
        <v>-0.301700161290271</v>
      </c>
      <c r="D42" s="1">
        <v>1.0269076718055701</v>
      </c>
      <c r="E42" s="1">
        <v>38.363899171930797</v>
      </c>
      <c r="F42" s="1">
        <v>-29.5430031569873</v>
      </c>
      <c r="G42" s="1">
        <v>106.270801500849</v>
      </c>
      <c r="H42" s="1">
        <v>25.953145960949801</v>
      </c>
      <c r="I42" t="s">
        <v>51</v>
      </c>
      <c r="J42" s="4"/>
      <c r="K42" s="4"/>
      <c r="L42" s="4"/>
      <c r="M42" s="4"/>
      <c r="N42" s="4"/>
    </row>
    <row r="43" spans="1:14" ht="14.25" x14ac:dyDescent="0.15">
      <c r="A43" s="1" t="s">
        <v>41</v>
      </c>
      <c r="B43" s="1">
        <v>0.102988853606632</v>
      </c>
      <c r="C43" s="1">
        <v>3.4062900416663898E-2</v>
      </c>
      <c r="D43" s="1">
        <v>0.17191480679660001</v>
      </c>
      <c r="E43" s="1">
        <v>7.5642160061643198</v>
      </c>
      <c r="F43" s="1">
        <v>-73.197966856682697</v>
      </c>
      <c r="G43" s="1">
        <v>88.3263988690113</v>
      </c>
      <c r="H43" s="1">
        <v>1.2352901920167301E-4</v>
      </c>
      <c r="I43" t="s">
        <v>52</v>
      </c>
      <c r="J43" s="4"/>
      <c r="K43" s="4"/>
      <c r="L43" s="4"/>
      <c r="M43" s="4"/>
      <c r="N43" s="4"/>
    </row>
    <row r="44" spans="1:14" ht="14.25" x14ac:dyDescent="0.15">
      <c r="A44" s="1" t="s">
        <v>40</v>
      </c>
      <c r="B44" s="1">
        <v>-0.22112541808182401</v>
      </c>
      <c r="C44" s="1">
        <v>-0.40245124040090102</v>
      </c>
      <c r="D44" s="1">
        <v>-3.9799595762746297E-2</v>
      </c>
      <c r="E44" s="1">
        <v>-43.714973972189597</v>
      </c>
      <c r="F44" s="1">
        <v>-118.82585710410901</v>
      </c>
      <c r="G44" s="1">
        <v>31.395909159730301</v>
      </c>
      <c r="H44" s="1">
        <v>1389.4274003124599</v>
      </c>
      <c r="I44" s="7" t="s">
        <v>53</v>
      </c>
      <c r="J44" s="4"/>
      <c r="K44" s="4"/>
      <c r="L44" s="4"/>
      <c r="M44" s="4"/>
      <c r="N44" s="4"/>
    </row>
    <row r="45" spans="1:14" ht="14.25" x14ac:dyDescent="0.15">
      <c r="A45" s="1" t="s">
        <v>39</v>
      </c>
      <c r="B45" s="1">
        <v>1.0562555161796199E-2</v>
      </c>
      <c r="C45" s="1">
        <v>-4.1573716006251898E-2</v>
      </c>
      <c r="D45" s="1">
        <v>6.2698826329844304E-2</v>
      </c>
      <c r="E45" s="1">
        <v>-19.2688821761936</v>
      </c>
      <c r="F45" s="1">
        <v>-101.45783837899</v>
      </c>
      <c r="G45" s="1">
        <v>62.920074026603103</v>
      </c>
      <c r="I45" s="4"/>
      <c r="J45" s="4"/>
      <c r="K45" s="4"/>
      <c r="L45" s="4"/>
      <c r="M45" s="4"/>
      <c r="N45" s="4"/>
    </row>
    <row r="46" spans="1:14" ht="14.25" x14ac:dyDescent="0.15">
      <c r="E46" s="1">
        <v>-39.914916071915499</v>
      </c>
      <c r="F46" s="1">
        <v>-114.729169171542</v>
      </c>
      <c r="G46" s="1">
        <v>34.8993370277108</v>
      </c>
      <c r="I46" s="4"/>
      <c r="J46" s="4"/>
      <c r="K46" s="4"/>
      <c r="L46" s="4"/>
      <c r="M46" s="4"/>
      <c r="N46" s="4"/>
    </row>
    <row r="47" spans="1:14" ht="14.25" x14ac:dyDescent="0.15">
      <c r="E47" s="1">
        <v>3.4812636994865902</v>
      </c>
      <c r="F47" s="1">
        <v>-77.167067456088603</v>
      </c>
      <c r="G47" s="1">
        <v>84.129594855061796</v>
      </c>
      <c r="I47" s="4"/>
      <c r="J47" s="4"/>
      <c r="K47" s="4"/>
      <c r="L47" s="4"/>
      <c r="M47" s="4"/>
      <c r="N47" s="4"/>
    </row>
    <row r="48" spans="1:14" ht="14.25" x14ac:dyDescent="0.15">
      <c r="E48" s="1">
        <v>47.869128834518101</v>
      </c>
      <c r="F48" s="1">
        <v>-24.5009952457787</v>
      </c>
      <c r="G48" s="1">
        <v>120.239252914815</v>
      </c>
      <c r="I48" s="4"/>
      <c r="J48" s="4"/>
      <c r="K48" s="4"/>
      <c r="L48" s="4"/>
      <c r="M48" s="4"/>
      <c r="N48" s="4"/>
    </row>
    <row r="49" spans="1:14" ht="14.25" x14ac:dyDescent="0.15">
      <c r="E49" s="1">
        <v>40.472216660750298</v>
      </c>
      <c r="F49" s="1">
        <v>-30.073868957609701</v>
      </c>
      <c r="G49" s="1">
        <v>111.01830227911</v>
      </c>
      <c r="I49" s="4"/>
      <c r="J49" s="4"/>
      <c r="K49" s="4"/>
      <c r="L49" s="4"/>
      <c r="M49" s="4"/>
      <c r="N49" s="4"/>
    </row>
    <row r="50" spans="1:14" ht="14.25" x14ac:dyDescent="0.15">
      <c r="E50" s="1">
        <v>-17.635044931648299</v>
      </c>
      <c r="F50" s="1">
        <v>-89.941287046519406</v>
      </c>
      <c r="G50" s="1">
        <v>54.671197183222901</v>
      </c>
      <c r="I50" s="4"/>
      <c r="J50" s="4"/>
      <c r="K50" s="4"/>
      <c r="L50" s="4"/>
      <c r="M50" s="4"/>
      <c r="N50" s="4"/>
    </row>
    <row r="51" spans="1:14" x14ac:dyDescent="0.15">
      <c r="E51" s="1">
        <v>24.610853108815601</v>
      </c>
      <c r="F51" s="1">
        <v>-3.4317965557804002</v>
      </c>
      <c r="G51" s="1">
        <v>52.653502773411603</v>
      </c>
      <c r="I51" s="6"/>
      <c r="J51" s="6"/>
      <c r="K51" s="6"/>
      <c r="L51" s="6"/>
      <c r="M51" s="6"/>
      <c r="N51" s="6"/>
    </row>
    <row r="52" spans="1:14" x14ac:dyDescent="0.15">
      <c r="E52" s="1">
        <v>-16.568912016065799</v>
      </c>
      <c r="F52" s="1">
        <v>-74.921938486800897</v>
      </c>
      <c r="G52" s="1">
        <v>41.7841144546693</v>
      </c>
    </row>
    <row r="53" spans="1:14" x14ac:dyDescent="0.15">
      <c r="E53" s="1">
        <v>-24.012049416349001</v>
      </c>
      <c r="F53" s="1">
        <v>-93.5832909295344</v>
      </c>
      <c r="G53" s="1">
        <v>45.559192096836398</v>
      </c>
    </row>
    <row r="56" spans="1:14" ht="14.25" x14ac:dyDescent="0.15">
      <c r="B56" s="2" t="s">
        <v>33</v>
      </c>
      <c r="C56" s="2" t="s">
        <v>34</v>
      </c>
      <c r="D56" s="2" t="s">
        <v>35</v>
      </c>
      <c r="E56" s="2" t="s">
        <v>36</v>
      </c>
      <c r="F56" s="2" t="s">
        <v>37</v>
      </c>
      <c r="G56" s="2" t="s">
        <v>38</v>
      </c>
    </row>
    <row r="57" spans="1:14" x14ac:dyDescent="0.15">
      <c r="A57" s="1" t="s">
        <v>54</v>
      </c>
      <c r="B57" s="1">
        <v>975.50857119037698</v>
      </c>
      <c r="C57" s="1">
        <v>1082.9137905641701</v>
      </c>
      <c r="D57" s="1">
        <v>1204.04622095936</v>
      </c>
      <c r="E57" s="1">
        <v>1328.0982000542899</v>
      </c>
      <c r="F57" s="1">
        <v>1468.3506649793501</v>
      </c>
      <c r="G57" s="1">
        <v>1623.3906695574401</v>
      </c>
    </row>
    <row r="58" spans="1:14" x14ac:dyDescent="0.15">
      <c r="A58" s="1" t="s">
        <v>55</v>
      </c>
      <c r="B58" s="1">
        <v>-6038.3384737486404</v>
      </c>
      <c r="C58" s="1">
        <v>-6110.8221670681896</v>
      </c>
      <c r="D58" s="1">
        <v>-6199.5662723043197</v>
      </c>
      <c r="E58" s="1">
        <v>-6259.1228755785196</v>
      </c>
      <c r="F58" s="1">
        <v>-6338.6529271850704</v>
      </c>
      <c r="G58" s="1">
        <v>-6429.2665507664497</v>
      </c>
    </row>
    <row r="59" spans="1:14" x14ac:dyDescent="0.15">
      <c r="B59" s="1">
        <v>7989.35561612939</v>
      </c>
      <c r="C59" s="1">
        <v>8276.6497481965398</v>
      </c>
      <c r="D59" s="1">
        <v>8607.6587142230292</v>
      </c>
      <c r="E59" s="1">
        <v>8915.3192756871103</v>
      </c>
      <c r="F59" s="1">
        <v>9275.3542571437793</v>
      </c>
      <c r="G59" s="1">
        <v>9676.0478898813308</v>
      </c>
    </row>
    <row r="61" spans="1:14" ht="14.25" x14ac:dyDescent="0.15">
      <c r="A61" s="1" t="s">
        <v>29</v>
      </c>
      <c r="B61" s="2">
        <v>2173</v>
      </c>
      <c r="C61" s="2">
        <v>2175</v>
      </c>
      <c r="D61" s="2">
        <v>2177</v>
      </c>
      <c r="E61" s="2">
        <v>2179</v>
      </c>
      <c r="F61" s="2">
        <v>2181</v>
      </c>
      <c r="G61" s="2">
        <v>2183</v>
      </c>
    </row>
    <row r="62" spans="1:14" x14ac:dyDescent="0.15">
      <c r="B62" s="1">
        <f>B57/B61*1000</f>
        <v>448.92249019345462</v>
      </c>
      <c r="C62" s="1">
        <f t="shared" ref="C62:G62" si="2">C57/C61*1000</f>
        <v>497.89139796053797</v>
      </c>
      <c r="D62" s="1">
        <f t="shared" si="2"/>
        <v>553.07589387200733</v>
      </c>
      <c r="E62" s="1">
        <f t="shared" si="2"/>
        <v>609.49894449485544</v>
      </c>
      <c r="F62" s="1">
        <f t="shared" si="2"/>
        <v>673.24652222803763</v>
      </c>
      <c r="G62" s="1">
        <f t="shared" si="2"/>
        <v>743.6512457890243</v>
      </c>
    </row>
    <row r="63" spans="1:14" x14ac:dyDescent="0.15">
      <c r="B63" s="1">
        <f>B62*0.29-31.31</f>
        <v>98.877522156101833</v>
      </c>
      <c r="C63" s="1">
        <f t="shared" ref="C63:G63" si="3">C62*0.29-31.31</f>
        <v>113.078505408556</v>
      </c>
      <c r="D63" s="1">
        <f t="shared" si="3"/>
        <v>129.08200922288211</v>
      </c>
      <c r="E63" s="1">
        <f t="shared" si="3"/>
        <v>145.44469390350807</v>
      </c>
      <c r="F63" s="1">
        <f t="shared" si="3"/>
        <v>163.93149144613091</v>
      </c>
      <c r="G63" s="1">
        <f t="shared" si="3"/>
        <v>184.34886127881703</v>
      </c>
    </row>
    <row r="66" spans="2:8" x14ac:dyDescent="0.15">
      <c r="B66" s="1" t="s">
        <v>56</v>
      </c>
    </row>
    <row r="68" spans="2:8" ht="14.25" x14ac:dyDescent="0.15">
      <c r="B68" s="4"/>
      <c r="C68" s="4"/>
      <c r="D68" s="4"/>
      <c r="E68" s="4"/>
      <c r="F68" s="4"/>
      <c r="G68" s="4"/>
      <c r="H68" s="4"/>
    </row>
    <row r="79" spans="2:8" x14ac:dyDescent="0.15">
      <c r="B79" s="1">
        <v>0.35193361180724902</v>
      </c>
      <c r="C79" s="1">
        <v>0.66781012594590405</v>
      </c>
      <c r="D79" s="1">
        <v>0.463521701344008</v>
      </c>
      <c r="E79" s="1">
        <v>0.758489658670777</v>
      </c>
      <c r="F79" s="1">
        <v>0.45013613043999201</v>
      </c>
      <c r="G79" s="1">
        <v>0.45128179133261198</v>
      </c>
      <c r="H79" s="1">
        <v>0.34596330479464699</v>
      </c>
    </row>
    <row r="80" spans="2:8" x14ac:dyDescent="0.15">
      <c r="B80" s="1">
        <v>-213108.374658674</v>
      </c>
      <c r="C80" s="1">
        <v>-104818.716099657</v>
      </c>
      <c r="D80" s="1">
        <v>-137534.01365060799</v>
      </c>
      <c r="E80" s="1">
        <v>-79104.572243143703</v>
      </c>
      <c r="F80" s="1">
        <v>-124962.197424627</v>
      </c>
      <c r="G80" s="1">
        <v>-120102.341909143</v>
      </c>
      <c r="H80" s="1">
        <v>-151750.19799039699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2018-04-14T08:06:04Z</dcterms:created>
  <dcterms:modified xsi:type="dcterms:W3CDTF">2018-04-17T10:20:28Z</dcterms:modified>
</cp:coreProperties>
</file>