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min\Desktop\"/>
    </mc:Choice>
  </mc:AlternateContent>
  <bookViews>
    <workbookView xWindow="0" yWindow="0" windowWidth="28800" windowHeight="11835" tabRatio="500"/>
  </bookViews>
  <sheets>
    <sheet name="Problem Data" sheetId="1" r:id="rId1"/>
  </sheets>
  <definedNames>
    <definedName name="_xlnm.Print_Area" localSheetId="0">'Problem Data'!$A$1:$K$27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D19" i="1"/>
  <c r="E19" i="1"/>
  <c r="F19" i="1"/>
  <c r="G19" i="1"/>
  <c r="H19" i="1"/>
  <c r="I19" i="1"/>
  <c r="J19" i="1"/>
  <c r="K19" i="1"/>
  <c r="L19" i="1"/>
  <c r="L7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3" i="1"/>
</calcChain>
</file>

<file path=xl/sharedStrings.xml><?xml version="1.0" encoding="utf-8"?>
<sst xmlns="http://schemas.openxmlformats.org/spreadsheetml/2006/main" count="87" uniqueCount="55">
  <si>
    <t>Lifts</t>
  </si>
  <si>
    <t>USA</t>
  </si>
  <si>
    <t>Country</t>
  </si>
  <si>
    <t>Big Sky Resort</t>
  </si>
  <si>
    <t>Montana</t>
  </si>
  <si>
    <t>State</t>
  </si>
  <si>
    <t>Utah</t>
  </si>
  <si>
    <t>Colorado</t>
  </si>
  <si>
    <t>Vail</t>
  </si>
  <si>
    <t>Whistler Blackomb</t>
  </si>
  <si>
    <t>Canada</t>
  </si>
  <si>
    <t>Breckenridge</t>
  </si>
  <si>
    <t xml:space="preserve">Colorado </t>
  </si>
  <si>
    <t>Beaver Creek</t>
  </si>
  <si>
    <t>Winter Park Resort</t>
  </si>
  <si>
    <t>British Columbia</t>
  </si>
  <si>
    <t>Sources:</t>
  </si>
  <si>
    <t>Sun Peaks</t>
  </si>
  <si>
    <t>California</t>
  </si>
  <si>
    <t>Lake Louis</t>
  </si>
  <si>
    <t>Alberta</t>
  </si>
  <si>
    <t>Squaw Valley</t>
  </si>
  <si>
    <t>Killington</t>
  </si>
  <si>
    <t>Vermont</t>
  </si>
  <si>
    <t>Jackson Hole</t>
  </si>
  <si>
    <t>Wyoming</t>
  </si>
  <si>
    <t>Name</t>
  </si>
  <si>
    <t>Skiable Acres</t>
  </si>
  <si>
    <t>Park City Mountain</t>
  </si>
  <si>
    <t>Steamboat Springs</t>
  </si>
  <si>
    <t>Sugarloaf Mountain</t>
  </si>
  <si>
    <t>Maine</t>
  </si>
  <si>
    <t>Silver Star</t>
  </si>
  <si>
    <t>https://en.wikipedia.org/wiki/Comparison_of_North_American_ski_resorts</t>
  </si>
  <si>
    <t>YongPong Alpine</t>
  </si>
  <si>
    <t>PyeongChang</t>
  </si>
  <si>
    <t>South Korea</t>
  </si>
  <si>
    <t>Ski Resort Jeongseon</t>
  </si>
  <si>
    <t>Rosa Khutor</t>
  </si>
  <si>
    <t>Sochi</t>
  </si>
  <si>
    <t>Russia</t>
  </si>
  <si>
    <t>North American Ski Resorts - Partial List</t>
  </si>
  <si>
    <t>City</t>
  </si>
  <si>
    <t>Winter Olympic Venues (2018, 2014)</t>
  </si>
  <si>
    <t>http://www.skiresort.info</t>
  </si>
  <si>
    <t>Peak Elevation (m)</t>
  </si>
  <si>
    <t>Base Elevation (m)</t>
  </si>
  <si>
    <t>Slopes Total (km)</t>
  </si>
  <si>
    <t>♦ Black (km)</t>
  </si>
  <si>
    <r>
      <rPr>
        <b/>
        <sz val="14"/>
        <color rgb="FF008000"/>
        <rFont val="Times New Roman"/>
        <family val="1"/>
      </rPr>
      <t>●</t>
    </r>
    <r>
      <rPr>
        <b/>
        <sz val="14"/>
        <color theme="1"/>
        <rFont val="Times New Roman"/>
        <family val="1"/>
      </rPr>
      <t xml:space="preserve"> Green (km)</t>
    </r>
  </si>
  <si>
    <r>
      <rPr>
        <b/>
        <sz val="14"/>
        <color rgb="FF0000FF"/>
        <rFont val="Times New Roman"/>
        <family val="1"/>
      </rPr>
      <t>■</t>
    </r>
    <r>
      <rPr>
        <b/>
        <sz val="14"/>
        <color theme="1"/>
        <rFont val="Times New Roman"/>
        <family val="1"/>
      </rPr>
      <t xml:space="preserve"> Blue   (km)</t>
    </r>
  </si>
  <si>
    <t>Average</t>
    <phoneticPr fontId="3" type="noConversion"/>
  </si>
  <si>
    <t>♦ Black (km)</t>
    <phoneticPr fontId="3" type="noConversion"/>
  </si>
  <si>
    <t xml:space="preserve"> Δx (m)</t>
    <phoneticPr fontId="3" type="noConversion"/>
  </si>
  <si>
    <t>Slopes / Lifts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</si>
</sst>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8"/>
      <name val="宋体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8000"/>
      <name val="Times New Roman"/>
      <family val="1"/>
    </font>
    <font>
      <b/>
      <sz val="14"/>
      <color rgb="FF0000FF"/>
      <name val="Times New Roman"/>
      <family val="1"/>
    </font>
    <font>
      <u/>
      <sz val="14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29" applyFont="1" applyAlignment="1"/>
    <xf numFmtId="0" fontId="4" fillId="0" borderId="0" xfId="0" applyFont="1" applyAlignme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3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Comparison_of_North_American_ski_resorts" TargetMode="External"/><Relationship Id="rId1" Type="http://schemas.openxmlformats.org/officeDocument/2006/relationships/hyperlink" Target="http://www.skiresort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zoomScale="90" zoomScaleNormal="90" workbookViewId="0">
      <selection activeCell="A4" sqref="A4"/>
    </sheetView>
  </sheetViews>
  <sheetFormatPr defaultColWidth="11" defaultRowHeight="18.75" x14ac:dyDescent="0.3"/>
  <cols>
    <col min="1" max="1" width="22.625" style="1" customWidth="1"/>
    <col min="2" max="2" width="18" style="1" customWidth="1"/>
    <col min="3" max="3" width="13.375" style="2" customWidth="1"/>
    <col min="4" max="4" width="17" style="2" customWidth="1"/>
    <col min="5" max="5" width="18" style="2" customWidth="1"/>
    <col min="6" max="6" width="12.375" style="2" customWidth="1"/>
    <col min="7" max="7" width="14.375" style="2" customWidth="1"/>
    <col min="8" max="11" width="10.875" style="2"/>
    <col min="12" max="12" width="8.625" style="2" customWidth="1"/>
    <col min="13" max="14" width="11" style="1"/>
    <col min="15" max="15" width="21.125" style="1" customWidth="1"/>
    <col min="16" max="16384" width="11" style="1"/>
  </cols>
  <sheetData>
    <row r="1" spans="1:15" x14ac:dyDescent="0.3">
      <c r="A1" s="6" t="s">
        <v>41</v>
      </c>
    </row>
    <row r="2" spans="1:15" s="6" customFormat="1" ht="42" customHeight="1" x14ac:dyDescent="0.3">
      <c r="A2" s="3" t="s">
        <v>26</v>
      </c>
      <c r="B2" s="3" t="s">
        <v>5</v>
      </c>
      <c r="C2" s="4" t="s">
        <v>2</v>
      </c>
      <c r="D2" s="5" t="s">
        <v>45</v>
      </c>
      <c r="E2" s="5" t="s">
        <v>46</v>
      </c>
      <c r="F2" s="5" t="s">
        <v>27</v>
      </c>
      <c r="G2" s="5" t="s">
        <v>47</v>
      </c>
      <c r="H2" s="5" t="s">
        <v>49</v>
      </c>
      <c r="I2" s="5" t="s">
        <v>50</v>
      </c>
      <c r="J2" s="5" t="s">
        <v>52</v>
      </c>
      <c r="K2" s="4" t="s">
        <v>0</v>
      </c>
      <c r="L2" s="13" t="s">
        <v>53</v>
      </c>
      <c r="M2" s="14" t="s">
        <v>54</v>
      </c>
      <c r="N2" s="1"/>
      <c r="O2" s="1"/>
    </row>
    <row r="3" spans="1:15" x14ac:dyDescent="0.3">
      <c r="A3" s="7" t="s">
        <v>13</v>
      </c>
      <c r="B3" s="7" t="s">
        <v>7</v>
      </c>
      <c r="C3" s="8" t="s">
        <v>1</v>
      </c>
      <c r="D3" s="8">
        <v>3488</v>
      </c>
      <c r="E3" s="8">
        <v>2255</v>
      </c>
      <c r="F3" s="8">
        <v>1832</v>
      </c>
      <c r="G3" s="8">
        <v>150</v>
      </c>
      <c r="H3" s="8">
        <v>28.5</v>
      </c>
      <c r="I3" s="8">
        <v>64.5</v>
      </c>
      <c r="J3" s="8">
        <v>57</v>
      </c>
      <c r="K3" s="8">
        <v>16</v>
      </c>
      <c r="L3" s="2">
        <f>D3-E3</f>
        <v>1233</v>
      </c>
      <c r="M3" s="1">
        <f>G3/K3</f>
        <v>9.375</v>
      </c>
    </row>
    <row r="4" spans="1:15" x14ac:dyDescent="0.3">
      <c r="A4" s="7" t="s">
        <v>3</v>
      </c>
      <c r="B4" s="7" t="s">
        <v>4</v>
      </c>
      <c r="C4" s="8" t="s">
        <v>1</v>
      </c>
      <c r="D4" s="8">
        <v>3398</v>
      </c>
      <c r="E4" s="8">
        <v>2072</v>
      </c>
      <c r="F4" s="8">
        <v>5800</v>
      </c>
      <c r="G4" s="8">
        <v>250</v>
      </c>
      <c r="H4" s="8">
        <v>55</v>
      </c>
      <c r="I4" s="8">
        <v>69</v>
      </c>
      <c r="J4" s="8">
        <v>126</v>
      </c>
      <c r="K4" s="8">
        <v>28</v>
      </c>
      <c r="L4" s="2">
        <f t="shared" ref="L4:L18" si="0">D4-E4</f>
        <v>1326</v>
      </c>
      <c r="M4" s="1">
        <f t="shared" ref="M4:M18" si="1">G4/K4</f>
        <v>8.9285714285714288</v>
      </c>
    </row>
    <row r="5" spans="1:15" x14ac:dyDescent="0.3">
      <c r="A5" s="7" t="s">
        <v>11</v>
      </c>
      <c r="B5" s="7" t="s">
        <v>12</v>
      </c>
      <c r="C5" s="8" t="s">
        <v>1</v>
      </c>
      <c r="D5" s="8">
        <v>3914</v>
      </c>
      <c r="E5" s="8">
        <v>2926</v>
      </c>
      <c r="F5" s="8">
        <v>2908</v>
      </c>
      <c r="G5" s="8">
        <v>153</v>
      </c>
      <c r="H5" s="8">
        <v>28</v>
      </c>
      <c r="I5" s="8">
        <v>60</v>
      </c>
      <c r="J5" s="8">
        <v>65</v>
      </c>
      <c r="K5" s="8">
        <v>23</v>
      </c>
      <c r="L5" s="2">
        <f t="shared" si="0"/>
        <v>988</v>
      </c>
      <c r="M5" s="1">
        <f t="shared" si="1"/>
        <v>6.6521739130434785</v>
      </c>
    </row>
    <row r="6" spans="1:15" x14ac:dyDescent="0.3">
      <c r="A6" s="7" t="s">
        <v>11</v>
      </c>
      <c r="B6" s="7" t="s">
        <v>15</v>
      </c>
      <c r="C6" s="8" t="s">
        <v>10</v>
      </c>
      <c r="D6" s="8">
        <v>2134</v>
      </c>
      <c r="E6" s="8">
        <v>1052</v>
      </c>
      <c r="F6" s="8">
        <v>2500</v>
      </c>
      <c r="G6" s="8">
        <v>142</v>
      </c>
      <c r="H6" s="8">
        <v>42</v>
      </c>
      <c r="I6" s="8">
        <v>58</v>
      </c>
      <c r="J6" s="8">
        <v>42</v>
      </c>
      <c r="K6" s="8">
        <v>9</v>
      </c>
      <c r="L6" s="2">
        <f t="shared" si="0"/>
        <v>1082</v>
      </c>
      <c r="M6" s="1">
        <f t="shared" si="1"/>
        <v>15.777777777777779</v>
      </c>
    </row>
    <row r="7" spans="1:15" x14ac:dyDescent="0.3">
      <c r="A7" s="7" t="s">
        <v>24</v>
      </c>
      <c r="B7" s="7" t="s">
        <v>25</v>
      </c>
      <c r="C7" s="8" t="s">
        <v>1</v>
      </c>
      <c r="D7" s="8">
        <v>3185</v>
      </c>
      <c r="E7" s="8">
        <v>1924</v>
      </c>
      <c r="F7" s="8">
        <v>2500</v>
      </c>
      <c r="G7" s="8">
        <v>116</v>
      </c>
      <c r="H7" s="8">
        <v>16</v>
      </c>
      <c r="I7" s="8">
        <v>50</v>
      </c>
      <c r="J7" s="8">
        <v>50</v>
      </c>
      <c r="K7" s="8">
        <v>12</v>
      </c>
      <c r="L7" s="2">
        <f>D7-E7</f>
        <v>1261</v>
      </c>
      <c r="M7" s="1">
        <f t="shared" si="1"/>
        <v>9.6666666666666661</v>
      </c>
    </row>
    <row r="8" spans="1:15" x14ac:dyDescent="0.3">
      <c r="A8" s="7" t="s">
        <v>22</v>
      </c>
      <c r="B8" s="7" t="s">
        <v>23</v>
      </c>
      <c r="C8" s="8" t="s">
        <v>1</v>
      </c>
      <c r="D8" s="8">
        <v>1285</v>
      </c>
      <c r="E8" s="8">
        <v>355</v>
      </c>
      <c r="F8" s="8">
        <v>1509</v>
      </c>
      <c r="G8" s="8">
        <v>126.4</v>
      </c>
      <c r="H8" s="8">
        <v>37.4</v>
      </c>
      <c r="I8" s="8">
        <v>43</v>
      </c>
      <c r="J8" s="8">
        <v>46</v>
      </c>
      <c r="K8" s="8">
        <v>20</v>
      </c>
      <c r="L8" s="2">
        <f t="shared" si="0"/>
        <v>930</v>
      </c>
      <c r="M8" s="1">
        <f t="shared" si="1"/>
        <v>6.32</v>
      </c>
    </row>
    <row r="9" spans="1:15" x14ac:dyDescent="0.3">
      <c r="A9" s="7" t="s">
        <v>19</v>
      </c>
      <c r="B9" s="7" t="s">
        <v>20</v>
      </c>
      <c r="C9" s="8" t="s">
        <v>10</v>
      </c>
      <c r="D9" s="8">
        <v>2637</v>
      </c>
      <c r="E9" s="8">
        <v>1646</v>
      </c>
      <c r="F9" s="8">
        <v>4200</v>
      </c>
      <c r="G9" s="8">
        <v>139</v>
      </c>
      <c r="H9" s="8">
        <v>35</v>
      </c>
      <c r="I9" s="8">
        <v>62</v>
      </c>
      <c r="J9" s="8">
        <v>42</v>
      </c>
      <c r="K9" s="8">
        <v>7</v>
      </c>
      <c r="L9" s="2">
        <f t="shared" si="0"/>
        <v>991</v>
      </c>
      <c r="M9" s="1">
        <f t="shared" si="1"/>
        <v>19.857142857142858</v>
      </c>
    </row>
    <row r="10" spans="1:15" x14ac:dyDescent="0.3">
      <c r="A10" s="7" t="s">
        <v>28</v>
      </c>
      <c r="B10" s="7" t="s">
        <v>6</v>
      </c>
      <c r="C10" s="8" t="s">
        <v>1</v>
      </c>
      <c r="D10" s="8">
        <v>3029</v>
      </c>
      <c r="E10" s="8">
        <v>2080</v>
      </c>
      <c r="F10" s="8">
        <v>7300</v>
      </c>
      <c r="G10" s="8">
        <v>250</v>
      </c>
      <c r="H10" s="8">
        <v>27</v>
      </c>
      <c r="I10" s="8">
        <v>152</v>
      </c>
      <c r="J10" s="8">
        <v>71</v>
      </c>
      <c r="K10" s="8">
        <v>38</v>
      </c>
      <c r="L10" s="2">
        <f t="shared" si="0"/>
        <v>949</v>
      </c>
      <c r="M10" s="1">
        <f t="shared" si="1"/>
        <v>6.5789473684210522</v>
      </c>
    </row>
    <row r="11" spans="1:15" x14ac:dyDescent="0.3">
      <c r="A11" s="7" t="s">
        <v>32</v>
      </c>
      <c r="B11" s="7" t="s">
        <v>15</v>
      </c>
      <c r="C11" s="8" t="s">
        <v>10</v>
      </c>
      <c r="D11" s="8">
        <v>1915</v>
      </c>
      <c r="E11" s="8">
        <v>1155</v>
      </c>
      <c r="F11" s="8">
        <v>3269</v>
      </c>
      <c r="G11" s="8">
        <v>115</v>
      </c>
      <c r="H11" s="8">
        <v>20</v>
      </c>
      <c r="I11" s="8">
        <v>50</v>
      </c>
      <c r="J11" s="8">
        <v>45</v>
      </c>
      <c r="K11" s="8">
        <v>12</v>
      </c>
      <c r="L11" s="2">
        <f t="shared" si="0"/>
        <v>760</v>
      </c>
      <c r="M11" s="1">
        <f t="shared" si="1"/>
        <v>9.5833333333333339</v>
      </c>
    </row>
    <row r="12" spans="1:15" x14ac:dyDescent="0.3">
      <c r="A12" s="7" t="s">
        <v>21</v>
      </c>
      <c r="B12" s="7" t="s">
        <v>18</v>
      </c>
      <c r="C12" s="8" t="s">
        <v>1</v>
      </c>
      <c r="D12" s="8">
        <v>2760</v>
      </c>
      <c r="E12" s="8">
        <v>1890</v>
      </c>
      <c r="F12" s="8">
        <v>3600</v>
      </c>
      <c r="G12" s="8">
        <v>100</v>
      </c>
      <c r="H12" s="8">
        <v>25</v>
      </c>
      <c r="I12" s="8">
        <v>45</v>
      </c>
      <c r="J12" s="8">
        <v>30</v>
      </c>
      <c r="K12" s="8">
        <v>24</v>
      </c>
      <c r="L12" s="2">
        <f t="shared" si="0"/>
        <v>870</v>
      </c>
      <c r="M12" s="1">
        <f t="shared" si="1"/>
        <v>4.166666666666667</v>
      </c>
    </row>
    <row r="13" spans="1:15" x14ac:dyDescent="0.3">
      <c r="A13" s="7" t="s">
        <v>29</v>
      </c>
      <c r="B13" s="7" t="s">
        <v>7</v>
      </c>
      <c r="C13" s="8" t="s">
        <v>1</v>
      </c>
      <c r="D13" s="8">
        <v>3221</v>
      </c>
      <c r="E13" s="8">
        <v>2103</v>
      </c>
      <c r="F13" s="8">
        <v>2956</v>
      </c>
      <c r="G13" s="8">
        <v>165</v>
      </c>
      <c r="H13" s="8">
        <v>25</v>
      </c>
      <c r="I13" s="8">
        <v>95</v>
      </c>
      <c r="J13" s="8">
        <v>45</v>
      </c>
      <c r="K13" s="8">
        <v>17</v>
      </c>
      <c r="L13" s="2">
        <f t="shared" si="0"/>
        <v>1118</v>
      </c>
      <c r="M13" s="1">
        <f t="shared" si="1"/>
        <v>9.7058823529411757</v>
      </c>
    </row>
    <row r="14" spans="1:15" x14ac:dyDescent="0.3">
      <c r="A14" s="7" t="s">
        <v>30</v>
      </c>
      <c r="B14" s="7" t="s">
        <v>31</v>
      </c>
      <c r="C14" s="8" t="s">
        <v>1</v>
      </c>
      <c r="D14" s="8">
        <v>1286</v>
      </c>
      <c r="E14" s="8">
        <v>426</v>
      </c>
      <c r="F14" s="8">
        <v>1153</v>
      </c>
      <c r="G14" s="8">
        <v>119</v>
      </c>
      <c r="H14" s="8">
        <v>28</v>
      </c>
      <c r="I14" s="8">
        <v>40</v>
      </c>
      <c r="J14" s="8">
        <v>51</v>
      </c>
      <c r="K14" s="8">
        <v>13</v>
      </c>
      <c r="L14" s="2">
        <f t="shared" si="0"/>
        <v>860</v>
      </c>
      <c r="M14" s="1">
        <f t="shared" si="1"/>
        <v>9.1538461538461533</v>
      </c>
    </row>
    <row r="15" spans="1:15" x14ac:dyDescent="0.3">
      <c r="A15" s="7" t="s">
        <v>17</v>
      </c>
      <c r="B15" s="7" t="s">
        <v>15</v>
      </c>
      <c r="C15" s="8" t="s">
        <v>10</v>
      </c>
      <c r="D15" s="8">
        <v>2082</v>
      </c>
      <c r="E15" s="8">
        <v>1198</v>
      </c>
      <c r="F15" s="8">
        <v>4270</v>
      </c>
      <c r="G15" s="8">
        <v>135</v>
      </c>
      <c r="H15" s="8">
        <v>13.5</v>
      </c>
      <c r="I15" s="8">
        <v>78</v>
      </c>
      <c r="J15" s="8">
        <v>43.5</v>
      </c>
      <c r="K15" s="8">
        <v>9</v>
      </c>
      <c r="L15" s="2">
        <f t="shared" si="0"/>
        <v>884</v>
      </c>
      <c r="M15" s="1">
        <f t="shared" si="1"/>
        <v>15</v>
      </c>
    </row>
    <row r="16" spans="1:15" x14ac:dyDescent="0.3">
      <c r="A16" s="7" t="s">
        <v>8</v>
      </c>
      <c r="B16" s="7" t="s">
        <v>7</v>
      </c>
      <c r="C16" s="8" t="s">
        <v>1</v>
      </c>
      <c r="D16" s="8">
        <v>3433</v>
      </c>
      <c r="E16" s="8">
        <v>2457</v>
      </c>
      <c r="F16" s="8">
        <v>5289</v>
      </c>
      <c r="G16" s="8">
        <v>234</v>
      </c>
      <c r="H16" s="8">
        <v>57</v>
      </c>
      <c r="I16" s="8">
        <v>84</v>
      </c>
      <c r="J16" s="8">
        <v>93</v>
      </c>
      <c r="K16" s="8">
        <v>25</v>
      </c>
      <c r="L16" s="2">
        <f t="shared" si="0"/>
        <v>976</v>
      </c>
      <c r="M16" s="1">
        <f t="shared" si="1"/>
        <v>9.36</v>
      </c>
    </row>
    <row r="17" spans="1:15" x14ac:dyDescent="0.3">
      <c r="A17" s="7" t="s">
        <v>9</v>
      </c>
      <c r="B17" s="7" t="s">
        <v>15</v>
      </c>
      <c r="C17" s="8" t="s">
        <v>10</v>
      </c>
      <c r="D17" s="8">
        <v>2284</v>
      </c>
      <c r="E17" s="8">
        <v>653</v>
      </c>
      <c r="F17" s="8">
        <v>8171</v>
      </c>
      <c r="G17" s="8">
        <v>200</v>
      </c>
      <c r="H17" s="8">
        <v>40</v>
      </c>
      <c r="I17" s="8">
        <v>110</v>
      </c>
      <c r="J17" s="8">
        <v>50</v>
      </c>
      <c r="K17" s="8">
        <v>26</v>
      </c>
      <c r="L17" s="2">
        <f t="shared" si="0"/>
        <v>1631</v>
      </c>
      <c r="M17" s="1">
        <f t="shared" si="1"/>
        <v>7.6923076923076925</v>
      </c>
    </row>
    <row r="18" spans="1:15" x14ac:dyDescent="0.3">
      <c r="A18" s="7" t="s">
        <v>14</v>
      </c>
      <c r="B18" s="7" t="s">
        <v>7</v>
      </c>
      <c r="C18" s="8" t="s">
        <v>1</v>
      </c>
      <c r="D18" s="8">
        <v>3676</v>
      </c>
      <c r="E18" s="8">
        <v>2743</v>
      </c>
      <c r="F18" s="8">
        <v>3000</v>
      </c>
      <c r="G18" s="8">
        <v>143</v>
      </c>
      <c r="H18" s="8">
        <v>11</v>
      </c>
      <c r="I18" s="8">
        <v>53</v>
      </c>
      <c r="J18" s="8">
        <v>79</v>
      </c>
      <c r="K18" s="8">
        <v>22</v>
      </c>
      <c r="L18" s="2">
        <f t="shared" si="0"/>
        <v>933</v>
      </c>
      <c r="M18" s="1">
        <f t="shared" si="1"/>
        <v>6.5</v>
      </c>
    </row>
    <row r="19" spans="1:15" x14ac:dyDescent="0.3">
      <c r="B19" s="1" t="s">
        <v>51</v>
      </c>
      <c r="D19" s="2">
        <f>AVERAGE(D3:D18)</f>
        <v>2732.9375</v>
      </c>
      <c r="E19" s="2">
        <f t="shared" ref="D19:K19" si="2">AVERAGE(E3:E18)</f>
        <v>1683.4375</v>
      </c>
      <c r="F19" s="2">
        <f t="shared" si="2"/>
        <v>3766.0625</v>
      </c>
      <c r="G19" s="2">
        <f t="shared" si="2"/>
        <v>158.58750000000001</v>
      </c>
      <c r="H19" s="2">
        <f t="shared" si="2"/>
        <v>30.524999999999999</v>
      </c>
      <c r="I19" s="2">
        <f t="shared" si="2"/>
        <v>69.59375</v>
      </c>
      <c r="J19" s="2">
        <f t="shared" si="2"/>
        <v>58.46875</v>
      </c>
      <c r="K19" s="2">
        <f t="shared" si="2"/>
        <v>18.8125</v>
      </c>
      <c r="L19" s="2">
        <f>AVERAGE(L3:L18)</f>
        <v>1049.5</v>
      </c>
      <c r="M19" s="2">
        <f>AVERAGE(M3:M18)</f>
        <v>9.6448947631698907</v>
      </c>
    </row>
    <row r="20" spans="1:15" x14ac:dyDescent="0.3">
      <c r="A20" s="6" t="s">
        <v>43</v>
      </c>
      <c r="B20" s="6"/>
      <c r="C20" s="9"/>
    </row>
    <row r="21" spans="1:15" s="6" customFormat="1" ht="36" customHeight="1" x14ac:dyDescent="0.3">
      <c r="A21" s="3" t="s">
        <v>26</v>
      </c>
      <c r="B21" s="3" t="s">
        <v>42</v>
      </c>
      <c r="C21" s="4" t="s">
        <v>2</v>
      </c>
      <c r="D21" s="5" t="s">
        <v>45</v>
      </c>
      <c r="E21" s="5" t="s">
        <v>46</v>
      </c>
      <c r="F21" s="5" t="s">
        <v>27</v>
      </c>
      <c r="G21" s="5" t="s">
        <v>47</v>
      </c>
      <c r="H21" s="5" t="s">
        <v>49</v>
      </c>
      <c r="I21" s="5" t="s">
        <v>50</v>
      </c>
      <c r="J21" s="5" t="s">
        <v>48</v>
      </c>
      <c r="K21" s="4" t="s">
        <v>0</v>
      </c>
      <c r="L21" s="9"/>
      <c r="M21" s="1"/>
      <c r="N21" s="1"/>
      <c r="O21" s="1"/>
    </row>
    <row r="22" spans="1:15" x14ac:dyDescent="0.3">
      <c r="A22" s="7" t="s">
        <v>34</v>
      </c>
      <c r="B22" s="7" t="s">
        <v>35</v>
      </c>
      <c r="C22" s="8" t="s">
        <v>36</v>
      </c>
      <c r="D22" s="8">
        <v>1438</v>
      </c>
      <c r="E22" s="8">
        <v>700</v>
      </c>
      <c r="F22" s="8"/>
      <c r="G22" s="8">
        <v>24.2</v>
      </c>
      <c r="H22" s="8">
        <v>2.8</v>
      </c>
      <c r="I22" s="8">
        <v>11.4</v>
      </c>
      <c r="J22" s="8">
        <v>10</v>
      </c>
      <c r="K22" s="8">
        <v>15</v>
      </c>
    </row>
    <row r="23" spans="1:15" x14ac:dyDescent="0.3">
      <c r="A23" s="7" t="s">
        <v>37</v>
      </c>
      <c r="B23" s="7" t="s">
        <v>35</v>
      </c>
      <c r="C23" s="8" t="s">
        <v>36</v>
      </c>
      <c r="D23" s="8">
        <v>1370</v>
      </c>
      <c r="E23" s="8">
        <v>418</v>
      </c>
      <c r="F23" s="8"/>
      <c r="G23" s="8">
        <v>10</v>
      </c>
      <c r="H23" s="8">
        <v>3</v>
      </c>
      <c r="I23" s="8">
        <v>3</v>
      </c>
      <c r="J23" s="8">
        <v>4</v>
      </c>
      <c r="K23" s="8">
        <v>4</v>
      </c>
    </row>
    <row r="24" spans="1:15" x14ac:dyDescent="0.3">
      <c r="A24" s="7" t="s">
        <v>38</v>
      </c>
      <c r="B24" s="7" t="s">
        <v>39</v>
      </c>
      <c r="C24" s="8" t="s">
        <v>40</v>
      </c>
      <c r="D24" s="8">
        <v>2320</v>
      </c>
      <c r="E24" s="8">
        <v>940</v>
      </c>
      <c r="F24" s="8"/>
      <c r="G24" s="8">
        <v>77</v>
      </c>
      <c r="H24" s="8">
        <v>30</v>
      </c>
      <c r="I24" s="8">
        <v>26</v>
      </c>
      <c r="J24" s="8">
        <v>21</v>
      </c>
      <c r="K24" s="8">
        <v>24</v>
      </c>
    </row>
    <row r="26" spans="1:15" x14ac:dyDescent="0.3">
      <c r="A26" s="10" t="s">
        <v>16</v>
      </c>
      <c r="B26" s="11" t="s">
        <v>33</v>
      </c>
      <c r="C26" s="12"/>
      <c r="D26" s="12"/>
      <c r="E26" s="12"/>
      <c r="F26" s="12"/>
      <c r="G26" s="12"/>
    </row>
    <row r="27" spans="1:15" x14ac:dyDescent="0.3">
      <c r="B27" s="11" t="s">
        <v>44</v>
      </c>
      <c r="C27" s="12"/>
      <c r="D27" s="12"/>
      <c r="E27" s="12"/>
      <c r="F27" s="12"/>
      <c r="G27" s="12"/>
    </row>
  </sheetData>
  <sortState ref="A3:M18">
    <sortCondition ref="A3:A18"/>
  </sortState>
  <mergeCells count="2">
    <mergeCell ref="B26:G26"/>
    <mergeCell ref="B27:G27"/>
  </mergeCells>
  <phoneticPr fontId="3" type="noConversion"/>
  <hyperlinks>
    <hyperlink ref="B27" r:id="rId1"/>
    <hyperlink ref="B26" r:id="rId2"/>
  </hyperlinks>
  <pageMargins left="0.75" right="0.75" top="1" bottom="1" header="0.5" footer="0.5"/>
  <pageSetup scale="83" orientation="landscape" horizontalDpi="4294967292" verticalDpi="4294967292" r:id="rId3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Problem Data</vt:lpstr>
      <vt:lpstr>'Problem Data'!Print_Area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amin</cp:lastModifiedBy>
  <cp:lastPrinted>2017-09-25T16:17:42Z</cp:lastPrinted>
  <dcterms:created xsi:type="dcterms:W3CDTF">2017-09-06T13:15:49Z</dcterms:created>
  <dcterms:modified xsi:type="dcterms:W3CDTF">2017-10-31T13:47:35Z</dcterms:modified>
</cp:coreProperties>
</file>