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4300" tabRatio="500"/>
  </bookViews>
  <sheets>
    <sheet name="Sheet1" sheetId="1" r:id="rId1"/>
    <sheet name="Sheet2" sheetId="7" r:id="rId2"/>
    <sheet name="Sheet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2" i="1" l="1"/>
  <c r="F221" i="1"/>
  <c r="F220" i="1"/>
  <c r="F219" i="1"/>
  <c r="F218" i="1"/>
  <c r="F217" i="1"/>
  <c r="F216" i="1"/>
  <c r="F211" i="1"/>
  <c r="F210" i="1"/>
  <c r="F209" i="1"/>
  <c r="F208" i="1"/>
  <c r="F207" i="1"/>
  <c r="F206" i="1"/>
  <c r="F205" i="1"/>
  <c r="F200" i="1"/>
  <c r="F199" i="1"/>
  <c r="F198" i="1"/>
  <c r="F197" i="1"/>
  <c r="F196" i="1"/>
  <c r="F195" i="1"/>
  <c r="F194" i="1"/>
  <c r="F189" i="1"/>
  <c r="F188" i="1"/>
  <c r="F187" i="1"/>
  <c r="F186" i="1"/>
  <c r="F185" i="1"/>
  <c r="F184" i="1"/>
  <c r="F183" i="1"/>
  <c r="F178" i="1"/>
  <c r="F177" i="1"/>
  <c r="F176" i="1"/>
  <c r="F175" i="1"/>
  <c r="F174" i="1"/>
  <c r="F173" i="1"/>
  <c r="F172" i="1"/>
  <c r="F167" i="1"/>
  <c r="F166" i="1"/>
  <c r="F165" i="1"/>
  <c r="F164" i="1"/>
  <c r="F163" i="1"/>
  <c r="F162" i="1"/>
  <c r="F161" i="1"/>
  <c r="F156" i="1"/>
  <c r="F155" i="1"/>
  <c r="F154" i="1"/>
  <c r="F153" i="1"/>
  <c r="F152" i="1"/>
  <c r="F151" i="1"/>
  <c r="F150" i="1"/>
  <c r="F145" i="1"/>
  <c r="F144" i="1"/>
  <c r="F143" i="1"/>
  <c r="F142" i="1"/>
  <c r="F141" i="1"/>
  <c r="F140" i="1"/>
  <c r="F139" i="1"/>
  <c r="F134" i="1"/>
  <c r="F133" i="1"/>
  <c r="F132" i="1"/>
  <c r="F131" i="1"/>
  <c r="F130" i="1"/>
  <c r="F129" i="1"/>
  <c r="F128" i="1"/>
  <c r="F123" i="1"/>
  <c r="F122" i="1"/>
  <c r="F121" i="1"/>
  <c r="F120" i="1"/>
  <c r="F119" i="1"/>
  <c r="F118" i="1"/>
  <c r="F117" i="1"/>
  <c r="F112" i="1"/>
  <c r="F111" i="1"/>
  <c r="F110" i="1"/>
  <c r="F109" i="1"/>
  <c r="F108" i="1"/>
  <c r="F107" i="1"/>
  <c r="F106" i="1"/>
  <c r="F101" i="1"/>
  <c r="F100" i="1"/>
  <c r="F99" i="1"/>
  <c r="F98" i="1"/>
  <c r="F97" i="1"/>
  <c r="F96" i="1"/>
  <c r="F95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67" i="1"/>
  <c r="F66" i="1"/>
  <c r="F65" i="1"/>
  <c r="F64" i="1"/>
  <c r="F63" i="1"/>
  <c r="F62" i="1"/>
  <c r="F61" i="1"/>
  <c r="F56" i="1"/>
  <c r="F55" i="1"/>
  <c r="F54" i="1"/>
  <c r="F53" i="1"/>
  <c r="F52" i="1"/>
  <c r="F51" i="1"/>
  <c r="F50" i="1"/>
  <c r="F45" i="1"/>
  <c r="F44" i="1"/>
  <c r="F43" i="1"/>
  <c r="F42" i="1"/>
  <c r="F41" i="1"/>
  <c r="F40" i="1"/>
  <c r="F39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2" i="1"/>
  <c r="F11" i="1"/>
  <c r="F10" i="1"/>
  <c r="F9" i="1"/>
  <c r="F8" i="1"/>
  <c r="F7" i="1"/>
  <c r="F6" i="1"/>
  <c r="AK207" i="1"/>
  <c r="AJ207" i="1"/>
  <c r="AK208" i="1"/>
  <c r="AJ208" i="1"/>
  <c r="AK209" i="1"/>
  <c r="AJ209" i="1"/>
  <c r="AK210" i="1"/>
  <c r="AJ210" i="1"/>
  <c r="AK211" i="1"/>
  <c r="AJ211" i="1"/>
  <c r="AG207" i="1"/>
  <c r="AF207" i="1"/>
  <c r="AG208" i="1"/>
  <c r="AF208" i="1"/>
  <c r="AG209" i="1"/>
  <c r="AF209" i="1"/>
  <c r="AG210" i="1"/>
  <c r="AF210" i="1"/>
  <c r="AG211" i="1"/>
  <c r="AF211" i="1"/>
  <c r="AS23" i="1"/>
  <c r="AS12" i="1"/>
  <c r="Q51" i="7"/>
  <c r="O3" i="7"/>
  <c r="Q3" i="7"/>
  <c r="O39" i="7"/>
  <c r="Q39" i="7"/>
  <c r="Q53" i="7"/>
  <c r="O22" i="7"/>
  <c r="Q22" i="7"/>
  <c r="O36" i="7"/>
  <c r="Q36" i="7"/>
  <c r="O13" i="7"/>
  <c r="Q13" i="7"/>
  <c r="O5" i="7"/>
  <c r="Q5" i="7"/>
  <c r="O41" i="7"/>
  <c r="Q41" i="7"/>
  <c r="Q33" i="7"/>
  <c r="O24" i="7"/>
  <c r="Q24" i="7"/>
  <c r="O46" i="7"/>
  <c r="Q46" i="7"/>
  <c r="O23" i="7"/>
  <c r="Q23" i="7"/>
  <c r="Q38" i="7"/>
  <c r="O12" i="7"/>
  <c r="Q12" i="7"/>
  <c r="O26" i="7"/>
  <c r="Q26" i="7"/>
  <c r="O27" i="7"/>
  <c r="Q27" i="7"/>
  <c r="O14" i="7"/>
  <c r="Q14" i="7"/>
  <c r="O49" i="7"/>
  <c r="Q49" i="7"/>
  <c r="O16" i="7"/>
  <c r="Q16" i="7"/>
  <c r="O4" i="7"/>
  <c r="Q4" i="7"/>
  <c r="O7" i="7"/>
  <c r="Q7" i="7"/>
  <c r="O34" i="7"/>
  <c r="Q34" i="7"/>
  <c r="O40" i="7"/>
  <c r="Q40" i="7"/>
  <c r="Q44" i="7"/>
  <c r="Q48" i="7"/>
  <c r="O29" i="7"/>
  <c r="Q29" i="7"/>
  <c r="Q50" i="7"/>
  <c r="O19" i="7"/>
  <c r="Q19" i="7"/>
  <c r="O15" i="7"/>
  <c r="Q15" i="7"/>
  <c r="O11" i="7"/>
  <c r="Q11" i="7"/>
  <c r="O6" i="7"/>
  <c r="Q6" i="7"/>
  <c r="O30" i="7"/>
  <c r="Q30" i="7"/>
  <c r="O45" i="7"/>
  <c r="Q45" i="7"/>
  <c r="O21" i="7"/>
  <c r="Q21" i="7"/>
  <c r="O43" i="7"/>
  <c r="Q43" i="7"/>
  <c r="O32" i="7"/>
  <c r="Q32" i="7"/>
  <c r="O18" i="7"/>
  <c r="Q18" i="7"/>
  <c r="O8" i="7"/>
  <c r="Q8" i="7"/>
  <c r="O42" i="7"/>
  <c r="Q42" i="7"/>
  <c r="O35" i="7"/>
  <c r="Q35" i="7"/>
  <c r="O10" i="7"/>
  <c r="Q10" i="7"/>
  <c r="O9" i="7"/>
  <c r="Q9" i="7"/>
  <c r="O37" i="7"/>
  <c r="Q37" i="7"/>
  <c r="O17" i="7"/>
  <c r="Q17" i="7"/>
  <c r="O20" i="7"/>
  <c r="Q20" i="7"/>
  <c r="O2" i="7"/>
  <c r="Q2" i="7"/>
  <c r="Q28" i="7"/>
  <c r="O25" i="7"/>
  <c r="Q25" i="7"/>
  <c r="Q47" i="7"/>
  <c r="Q31" i="7"/>
  <c r="AC51" i="7"/>
  <c r="AA22" i="7"/>
  <c r="AC22" i="7"/>
  <c r="AA36" i="7"/>
  <c r="AC36" i="7"/>
  <c r="AA13" i="7"/>
  <c r="AC13" i="7"/>
  <c r="AA5" i="7"/>
  <c r="AC5" i="7"/>
  <c r="AA41" i="7"/>
  <c r="AC41" i="7"/>
  <c r="AA33" i="7"/>
  <c r="AC33" i="7"/>
  <c r="AA3" i="7"/>
  <c r="AC3" i="7"/>
  <c r="AA24" i="7"/>
  <c r="AC24" i="7"/>
  <c r="AA46" i="7"/>
  <c r="AC46" i="7"/>
  <c r="AA23" i="7"/>
  <c r="AC23" i="7"/>
  <c r="AA38" i="7"/>
  <c r="AC38" i="7"/>
  <c r="AA12" i="7"/>
  <c r="AC12" i="7"/>
  <c r="AA26" i="7"/>
  <c r="AC26" i="7"/>
  <c r="AA27" i="7"/>
  <c r="AC27" i="7"/>
  <c r="AA14" i="7"/>
  <c r="AC14" i="7"/>
  <c r="AA49" i="7"/>
  <c r="AC49" i="7"/>
  <c r="AA16" i="7"/>
  <c r="AC16" i="7"/>
  <c r="AA4" i="7"/>
  <c r="AC4" i="7"/>
  <c r="AA39" i="7"/>
  <c r="AC39" i="7"/>
  <c r="AA7" i="7"/>
  <c r="AC7" i="7"/>
  <c r="AA34" i="7"/>
  <c r="AC34" i="7"/>
  <c r="AA40" i="7"/>
  <c r="AC40" i="7"/>
  <c r="AA44" i="7"/>
  <c r="AC44" i="7"/>
  <c r="AA48" i="7"/>
  <c r="AC48" i="7"/>
  <c r="AA29" i="7"/>
  <c r="AC29" i="7"/>
  <c r="AC50" i="7"/>
  <c r="AA19" i="7"/>
  <c r="AC19" i="7"/>
  <c r="AA15" i="7"/>
  <c r="AC15" i="7"/>
  <c r="AA11" i="7"/>
  <c r="AC11" i="7"/>
  <c r="AA6" i="7"/>
  <c r="AC6" i="7"/>
  <c r="AA30" i="7"/>
  <c r="AC30" i="7"/>
  <c r="AA45" i="7"/>
  <c r="AC45" i="7"/>
  <c r="AA21" i="7"/>
  <c r="AC21" i="7"/>
  <c r="AC43" i="7"/>
  <c r="AA32" i="7"/>
  <c r="AC32" i="7"/>
  <c r="AA18" i="7"/>
  <c r="AC18" i="7"/>
  <c r="AA8" i="7"/>
  <c r="AC8" i="7"/>
  <c r="AA42" i="7"/>
  <c r="AC42" i="7"/>
  <c r="AA35" i="7"/>
  <c r="AC35" i="7"/>
  <c r="AA10" i="7"/>
  <c r="AC10" i="7"/>
  <c r="AA9" i="7"/>
  <c r="AC9" i="7"/>
  <c r="AA37" i="7"/>
  <c r="AC37" i="7"/>
  <c r="AA17" i="7"/>
  <c r="AC17" i="7"/>
  <c r="AA20" i="7"/>
  <c r="AC20" i="7"/>
  <c r="AA2" i="7"/>
  <c r="AC2" i="7"/>
  <c r="AC28" i="7"/>
  <c r="AA25" i="7"/>
  <c r="AC25" i="7"/>
  <c r="AC47" i="7"/>
  <c r="AC31" i="7"/>
  <c r="U52" i="7"/>
  <c r="L52" i="7"/>
  <c r="N22" i="7"/>
  <c r="K22" i="7"/>
  <c r="J22" i="7"/>
  <c r="E22" i="7"/>
  <c r="G22" i="7"/>
  <c r="J36" i="7"/>
  <c r="K36" i="7"/>
  <c r="E36" i="7"/>
  <c r="G36" i="7"/>
  <c r="N13" i="7"/>
  <c r="K13" i="7"/>
  <c r="J13" i="7"/>
  <c r="G13" i="7"/>
  <c r="E13" i="7"/>
  <c r="E41" i="7"/>
  <c r="E33" i="7"/>
  <c r="E46" i="7"/>
  <c r="K41" i="7"/>
  <c r="G41" i="7"/>
  <c r="K33" i="7"/>
  <c r="G33" i="7"/>
  <c r="J46" i="7"/>
  <c r="K46" i="7"/>
  <c r="N12" i="7"/>
  <c r="J12" i="7"/>
  <c r="K12" i="7"/>
  <c r="G12" i="7"/>
  <c r="E12" i="7"/>
  <c r="J26" i="7"/>
  <c r="K26" i="7"/>
  <c r="N27" i="7"/>
  <c r="J27" i="7"/>
  <c r="K27" i="7"/>
  <c r="E26" i="7"/>
  <c r="G26" i="7"/>
  <c r="E27" i="7"/>
  <c r="E14" i="7"/>
  <c r="E49" i="7"/>
  <c r="E39" i="7"/>
  <c r="E34" i="7"/>
  <c r="E40" i="7"/>
  <c r="E44" i="7"/>
  <c r="E29" i="7"/>
  <c r="E50" i="7"/>
  <c r="E19" i="7"/>
  <c r="E30" i="7"/>
  <c r="E45" i="7"/>
  <c r="E21" i="7"/>
  <c r="E43" i="7"/>
  <c r="E32" i="7"/>
  <c r="E42" i="7"/>
  <c r="E35" i="7"/>
  <c r="E37" i="7"/>
  <c r="E17" i="7"/>
  <c r="E20" i="7"/>
  <c r="E25" i="7"/>
  <c r="E5" i="7"/>
  <c r="E3" i="7"/>
  <c r="E24" i="7"/>
  <c r="E23" i="7"/>
  <c r="E38" i="7"/>
  <c r="E16" i="7"/>
  <c r="E4" i="7"/>
  <c r="E7" i="7"/>
  <c r="E15" i="7"/>
  <c r="E11" i="7"/>
  <c r="E6" i="7"/>
  <c r="E18" i="7"/>
  <c r="E8" i="7"/>
  <c r="E10" i="7"/>
  <c r="E9" i="7"/>
  <c r="E2" i="7"/>
  <c r="E28" i="7"/>
  <c r="E31" i="7"/>
  <c r="E47" i="7"/>
  <c r="G27" i="7"/>
  <c r="N14" i="7"/>
  <c r="K14" i="7"/>
  <c r="J14" i="7"/>
  <c r="G14" i="7"/>
  <c r="K49" i="7"/>
  <c r="G49" i="7"/>
  <c r="J39" i="7"/>
  <c r="K39" i="7"/>
  <c r="G39" i="7"/>
  <c r="J34" i="7"/>
  <c r="K34" i="7"/>
  <c r="G34" i="7"/>
  <c r="K40" i="7"/>
  <c r="G40" i="7"/>
  <c r="J44" i="7"/>
  <c r="K44" i="7"/>
  <c r="G44" i="7"/>
  <c r="K48" i="7"/>
  <c r="G48" i="7"/>
  <c r="N29" i="7"/>
  <c r="J29" i="7"/>
  <c r="K29" i="7"/>
  <c r="G29" i="7"/>
  <c r="K50" i="7"/>
  <c r="N15" i="7"/>
  <c r="N19" i="7"/>
  <c r="K19" i="7"/>
  <c r="J19" i="7"/>
  <c r="G19" i="7"/>
  <c r="K30" i="7"/>
  <c r="J30" i="7"/>
  <c r="G30" i="7"/>
  <c r="K45" i="7"/>
  <c r="G45" i="7"/>
  <c r="N21" i="7"/>
  <c r="K21" i="7"/>
  <c r="J21" i="7"/>
  <c r="G21" i="7"/>
  <c r="K43" i="7"/>
  <c r="G43" i="7"/>
  <c r="J32" i="7"/>
  <c r="K32" i="7"/>
  <c r="G32" i="7"/>
  <c r="J42" i="7"/>
  <c r="K42" i="7"/>
  <c r="G42" i="7"/>
  <c r="J35" i="7"/>
  <c r="K35" i="7"/>
  <c r="G35" i="7"/>
  <c r="J37" i="7"/>
  <c r="K37" i="7"/>
  <c r="G37" i="7"/>
  <c r="N17" i="7"/>
  <c r="K17" i="7"/>
  <c r="J17" i="7"/>
  <c r="G17" i="7"/>
  <c r="W20" i="7"/>
  <c r="N20" i="7"/>
  <c r="J20" i="7"/>
  <c r="K20" i="7"/>
  <c r="G20" i="7"/>
  <c r="K47" i="7"/>
  <c r="K31" i="7"/>
  <c r="G47" i="7"/>
  <c r="G31" i="7"/>
  <c r="W25" i="7"/>
  <c r="N25" i="7"/>
  <c r="K25" i="7"/>
  <c r="J25" i="7"/>
  <c r="G25" i="7"/>
  <c r="W5" i="7"/>
  <c r="T5" i="7"/>
  <c r="N5" i="7"/>
  <c r="K5" i="7"/>
  <c r="J5" i="7"/>
  <c r="W3" i="7"/>
  <c r="T3" i="7"/>
  <c r="N3" i="7"/>
  <c r="K3" i="7"/>
  <c r="J3" i="7"/>
  <c r="G3" i="7"/>
  <c r="W24" i="7"/>
  <c r="T24" i="7"/>
  <c r="N24" i="7"/>
  <c r="K24" i="7"/>
  <c r="J24" i="7"/>
  <c r="G24" i="7"/>
  <c r="T23" i="7"/>
  <c r="N23" i="7"/>
  <c r="K23" i="7"/>
  <c r="J23" i="7"/>
  <c r="G23" i="7"/>
  <c r="K38" i="7"/>
  <c r="J38" i="7"/>
  <c r="G38" i="7"/>
  <c r="T16" i="7"/>
  <c r="N16" i="7"/>
  <c r="K16" i="7"/>
  <c r="J16" i="7"/>
  <c r="G16" i="7"/>
  <c r="Z4" i="7"/>
  <c r="W4" i="7"/>
  <c r="T4" i="7"/>
  <c r="N4" i="7"/>
  <c r="K4" i="7"/>
  <c r="J4" i="7"/>
  <c r="G4" i="7"/>
  <c r="W7" i="7"/>
  <c r="T7" i="7"/>
  <c r="N7" i="7"/>
  <c r="K7" i="7"/>
  <c r="J7" i="7"/>
  <c r="G7" i="7"/>
  <c r="K15" i="7"/>
  <c r="J15" i="7"/>
  <c r="G15" i="7"/>
  <c r="W11" i="7"/>
  <c r="T11" i="7"/>
  <c r="N11" i="7"/>
  <c r="K11" i="7"/>
  <c r="J11" i="7"/>
  <c r="G11" i="7"/>
  <c r="W6" i="7"/>
  <c r="T6" i="7"/>
  <c r="N6" i="7"/>
  <c r="K6" i="7"/>
  <c r="J6" i="7"/>
  <c r="G6" i="7"/>
  <c r="W18" i="7"/>
  <c r="N18" i="7"/>
  <c r="K18" i="7"/>
  <c r="J18" i="7"/>
  <c r="G18" i="7"/>
  <c r="Z8" i="7"/>
  <c r="W8" i="7"/>
  <c r="N8" i="7"/>
  <c r="K8" i="7"/>
  <c r="J8" i="7"/>
  <c r="G8" i="7"/>
  <c r="Z10" i="7"/>
  <c r="W10" i="7"/>
  <c r="T10" i="7"/>
  <c r="N10" i="7"/>
  <c r="K10" i="7"/>
  <c r="J10" i="7"/>
  <c r="G10" i="7"/>
  <c r="Z9" i="7"/>
  <c r="W9" i="7"/>
  <c r="T9" i="7"/>
  <c r="N9" i="7"/>
  <c r="K9" i="7"/>
  <c r="J9" i="7"/>
  <c r="G9" i="7"/>
  <c r="W2" i="7"/>
  <c r="T2" i="7"/>
  <c r="N2" i="7"/>
  <c r="K2" i="7"/>
  <c r="J2" i="7"/>
  <c r="G2" i="7"/>
  <c r="AC204" i="1"/>
  <c r="O134" i="1"/>
  <c r="D23" i="1"/>
  <c r="Y200" i="1"/>
  <c r="AC200" i="1"/>
  <c r="V200" i="1"/>
  <c r="S200" i="1"/>
  <c r="P200" i="1"/>
  <c r="O200" i="1"/>
  <c r="L200" i="1"/>
  <c r="K200" i="1"/>
  <c r="H200" i="1"/>
  <c r="E200" i="1"/>
  <c r="AN23" i="1"/>
  <c r="AI23" i="1"/>
  <c r="AB23" i="1"/>
  <c r="Y23" i="1"/>
  <c r="AC23" i="1"/>
  <c r="V23" i="1"/>
  <c r="S23" i="1"/>
  <c r="P23" i="1"/>
  <c r="O23" i="1"/>
  <c r="L23" i="1"/>
  <c r="K23" i="1"/>
  <c r="H23" i="1"/>
  <c r="E23" i="1"/>
  <c r="AB12" i="1"/>
  <c r="AE12" i="1"/>
  <c r="AF12" i="1"/>
  <c r="AD12" i="1"/>
  <c r="V12" i="1"/>
  <c r="S12" i="1"/>
  <c r="Y12" i="1"/>
  <c r="AC12" i="1"/>
  <c r="P12" i="1"/>
  <c r="O12" i="1"/>
  <c r="L12" i="1"/>
  <c r="K12" i="1"/>
  <c r="H12" i="1"/>
  <c r="E12" i="1"/>
  <c r="D12" i="1"/>
  <c r="AI78" i="1"/>
  <c r="AI77" i="1"/>
  <c r="AI76" i="1"/>
  <c r="AI75" i="1"/>
  <c r="AI74" i="1"/>
  <c r="AI73" i="1"/>
  <c r="AI72" i="1"/>
  <c r="AI79" i="1"/>
  <c r="E72" i="1"/>
  <c r="E45" i="1"/>
  <c r="E134" i="1"/>
  <c r="E178" i="1"/>
  <c r="D222" i="1"/>
  <c r="D211" i="1"/>
  <c r="D200" i="1"/>
  <c r="D178" i="1"/>
  <c r="D167" i="1"/>
  <c r="E145" i="1"/>
  <c r="D145" i="1"/>
  <c r="D134" i="1"/>
  <c r="D112" i="1"/>
  <c r="D101" i="1"/>
  <c r="D90" i="1"/>
  <c r="D67" i="1"/>
  <c r="D56" i="1"/>
  <c r="D45" i="1"/>
  <c r="D34" i="1"/>
  <c r="AC178" i="1"/>
  <c r="K178" i="1"/>
  <c r="L178" i="1"/>
  <c r="H178" i="1"/>
  <c r="AC167" i="1"/>
  <c r="V167" i="1"/>
  <c r="S167" i="1"/>
  <c r="P167" i="1"/>
  <c r="O167" i="1"/>
  <c r="L167" i="1"/>
  <c r="K167" i="1"/>
  <c r="E167" i="1"/>
  <c r="H167" i="1"/>
  <c r="Y145" i="1"/>
  <c r="AC145" i="1"/>
  <c r="V145" i="1"/>
  <c r="S145" i="1"/>
  <c r="P145" i="1"/>
  <c r="O145" i="1"/>
  <c r="L145" i="1"/>
  <c r="K145" i="1"/>
  <c r="H145" i="1"/>
  <c r="AC134" i="1"/>
  <c r="S134" i="1"/>
  <c r="P134" i="1"/>
  <c r="L134" i="1"/>
  <c r="K134" i="1"/>
  <c r="H134" i="1"/>
  <c r="AC45" i="1"/>
  <c r="P45" i="1"/>
  <c r="O45" i="1"/>
  <c r="L45" i="1"/>
  <c r="K45" i="1"/>
  <c r="H45" i="1"/>
  <c r="Y112" i="1"/>
  <c r="AC112" i="1"/>
  <c r="V112" i="1"/>
  <c r="S112" i="1"/>
  <c r="P112" i="1"/>
  <c r="O112" i="1"/>
  <c r="L112" i="1"/>
  <c r="K112" i="1"/>
  <c r="E112" i="1"/>
  <c r="H112" i="1"/>
  <c r="Y222" i="1"/>
  <c r="AC222" i="1"/>
  <c r="V222" i="1"/>
  <c r="S222" i="1"/>
  <c r="P222" i="1"/>
  <c r="O222" i="1"/>
  <c r="L222" i="1"/>
  <c r="K222" i="1"/>
  <c r="E222" i="1"/>
  <c r="Y211" i="1"/>
  <c r="AC211" i="1"/>
  <c r="V211" i="1"/>
  <c r="S211" i="1"/>
  <c r="P211" i="1"/>
  <c r="O211" i="1"/>
  <c r="L211" i="1"/>
  <c r="K211" i="1"/>
  <c r="E211" i="1"/>
  <c r="H211" i="1"/>
  <c r="AB90" i="1"/>
  <c r="Y90" i="1"/>
  <c r="AC90" i="1"/>
  <c r="S90" i="1"/>
  <c r="P90" i="1"/>
  <c r="O90" i="1"/>
  <c r="L90" i="1"/>
  <c r="K90" i="1"/>
  <c r="H90" i="1"/>
  <c r="E90" i="1"/>
  <c r="Y101" i="1"/>
  <c r="AC101" i="1"/>
  <c r="S101" i="1"/>
  <c r="O101" i="1"/>
  <c r="P101" i="1"/>
  <c r="L101" i="1"/>
  <c r="K101" i="1"/>
  <c r="E101" i="1"/>
  <c r="H101" i="1"/>
  <c r="AB67" i="1"/>
  <c r="Y67" i="1"/>
  <c r="AC67" i="1"/>
  <c r="V67" i="1"/>
  <c r="S67" i="1"/>
  <c r="P67" i="1"/>
  <c r="O67" i="1"/>
  <c r="L67" i="1"/>
  <c r="K67" i="1"/>
  <c r="H67" i="1"/>
  <c r="E56" i="1"/>
  <c r="E67" i="1"/>
  <c r="Y56" i="1"/>
  <c r="AC56" i="1"/>
  <c r="V56" i="1"/>
  <c r="S56" i="1"/>
  <c r="O56" i="1"/>
  <c r="P56" i="1"/>
  <c r="L56" i="1"/>
  <c r="K56" i="1"/>
  <c r="H56" i="1"/>
  <c r="AC34" i="1"/>
  <c r="S34" i="1"/>
  <c r="O34" i="1"/>
  <c r="P34" i="1"/>
  <c r="K34" i="1"/>
  <c r="L34" i="1"/>
  <c r="H34" i="1"/>
  <c r="E34" i="1"/>
  <c r="Y123" i="1"/>
  <c r="AC123" i="1"/>
  <c r="V123" i="1"/>
  <c r="S123" i="1"/>
  <c r="P123" i="1"/>
  <c r="O123" i="1"/>
  <c r="L123" i="1"/>
  <c r="K123" i="1"/>
  <c r="H123" i="1"/>
  <c r="E123" i="1"/>
  <c r="D123" i="1"/>
  <c r="AC189" i="1"/>
  <c r="V189" i="1"/>
  <c r="S189" i="1"/>
  <c r="O189" i="1"/>
  <c r="P189" i="1"/>
  <c r="K189" i="1"/>
  <c r="L189" i="1"/>
  <c r="H189" i="1"/>
  <c r="D189" i="1"/>
  <c r="E189" i="1"/>
  <c r="AB156" i="1"/>
  <c r="Y156" i="1"/>
  <c r="AC156" i="1"/>
  <c r="V156" i="1"/>
  <c r="S156" i="1"/>
  <c r="P156" i="1"/>
  <c r="O156" i="1"/>
  <c r="L156" i="1"/>
  <c r="K156" i="1"/>
  <c r="H156" i="1"/>
  <c r="D156" i="1"/>
  <c r="E156" i="1"/>
  <c r="E75" i="1"/>
  <c r="E76" i="1"/>
  <c r="E77" i="1"/>
  <c r="AC71" i="1"/>
  <c r="V71" i="1"/>
  <c r="S71" i="1"/>
  <c r="P71" i="1"/>
  <c r="O71" i="1"/>
  <c r="H71" i="1"/>
  <c r="L71" i="1"/>
  <c r="AN79" i="1"/>
  <c r="AN78" i="1"/>
  <c r="AB79" i="1"/>
  <c r="Y79" i="1"/>
  <c r="AC79" i="1"/>
  <c r="V79" i="1"/>
  <c r="S79" i="1"/>
  <c r="O79" i="1"/>
  <c r="P79" i="1"/>
  <c r="K79" i="1"/>
  <c r="L79" i="1"/>
  <c r="H79" i="1"/>
  <c r="D79" i="1"/>
  <c r="E79" i="1"/>
  <c r="D52" i="4"/>
  <c r="AA51" i="4"/>
  <c r="N51" i="4"/>
  <c r="J51" i="4"/>
  <c r="I51" i="4"/>
  <c r="F51" i="4"/>
  <c r="D51" i="4"/>
  <c r="AA50" i="4"/>
  <c r="N50" i="4"/>
  <c r="I50" i="4"/>
  <c r="J50" i="4"/>
  <c r="F50" i="4"/>
  <c r="D50" i="4"/>
  <c r="W49" i="4"/>
  <c r="AA49" i="4"/>
  <c r="Q49" i="4"/>
  <c r="M49" i="4"/>
  <c r="N49" i="4"/>
  <c r="J49" i="4"/>
  <c r="F49" i="4"/>
  <c r="F48" i="4"/>
  <c r="F47" i="4"/>
  <c r="D49" i="4"/>
  <c r="W48" i="4"/>
  <c r="AA48" i="4"/>
  <c r="Q48" i="4"/>
  <c r="M48" i="4"/>
  <c r="N48" i="4"/>
  <c r="J48" i="4"/>
  <c r="I48" i="4"/>
  <c r="D48" i="4"/>
  <c r="AA46" i="4"/>
  <c r="N46" i="4"/>
  <c r="J46" i="4"/>
  <c r="F46" i="4"/>
  <c r="D46" i="4"/>
  <c r="AA45" i="4"/>
  <c r="N45" i="4"/>
  <c r="J45" i="4"/>
  <c r="F45" i="4"/>
  <c r="D45" i="4"/>
  <c r="AA42" i="4"/>
  <c r="N42" i="4"/>
  <c r="J42" i="4"/>
  <c r="F42" i="4"/>
  <c r="D42" i="4"/>
  <c r="AA38" i="4"/>
  <c r="N38" i="4"/>
  <c r="I38" i="4"/>
  <c r="J38" i="4"/>
  <c r="F38" i="4"/>
  <c r="D38" i="4"/>
  <c r="AA39" i="4"/>
  <c r="W39" i="4"/>
  <c r="T39" i="4"/>
  <c r="Q39" i="4"/>
  <c r="N39" i="4"/>
  <c r="M39" i="4"/>
  <c r="J39" i="4"/>
  <c r="I39" i="4"/>
  <c r="F39" i="4"/>
  <c r="D39" i="4"/>
  <c r="AA37" i="4"/>
  <c r="Q37" i="4"/>
  <c r="M37" i="4"/>
  <c r="N37" i="4"/>
  <c r="I37" i="4"/>
  <c r="J37" i="4"/>
  <c r="D37" i="4"/>
  <c r="F37" i="4"/>
  <c r="AA36" i="4"/>
  <c r="Q36" i="4"/>
  <c r="M36" i="4"/>
  <c r="N36" i="4"/>
  <c r="I36" i="4"/>
  <c r="J36" i="4"/>
  <c r="D36" i="4"/>
  <c r="F36" i="4"/>
  <c r="AA35" i="4"/>
  <c r="N35" i="4"/>
  <c r="J35" i="4"/>
  <c r="D35" i="4"/>
  <c r="F35" i="4"/>
  <c r="W32" i="4"/>
  <c r="AA32" i="4"/>
  <c r="N32" i="4"/>
  <c r="D32" i="4"/>
  <c r="I32" i="4"/>
  <c r="J32" i="4"/>
  <c r="F32" i="4"/>
  <c r="AA30" i="4"/>
  <c r="N30" i="4"/>
  <c r="I30" i="4"/>
  <c r="J30" i="4"/>
  <c r="D30" i="4"/>
  <c r="F30" i="4"/>
  <c r="AA29" i="4"/>
  <c r="N29" i="4"/>
  <c r="D29" i="4"/>
  <c r="I29" i="4"/>
  <c r="J29" i="4"/>
  <c r="F29" i="4"/>
  <c r="AA28" i="4"/>
  <c r="N28" i="4"/>
  <c r="J28" i="4"/>
  <c r="F28" i="4"/>
  <c r="D28" i="4"/>
  <c r="J27" i="4"/>
  <c r="AA26" i="4"/>
  <c r="N26" i="4"/>
  <c r="I26" i="4"/>
  <c r="J26" i="4"/>
  <c r="D26" i="4"/>
  <c r="F26" i="4"/>
  <c r="AA25" i="4"/>
  <c r="N25" i="4"/>
  <c r="J25" i="4"/>
  <c r="D25" i="4"/>
  <c r="F25" i="4"/>
  <c r="AA24" i="4"/>
  <c r="N24" i="4"/>
  <c r="J24" i="4"/>
  <c r="I24" i="4"/>
  <c r="D24" i="4"/>
  <c r="F24" i="4"/>
  <c r="AA20" i="4"/>
  <c r="I20" i="4"/>
  <c r="J20" i="4"/>
  <c r="D20" i="4"/>
  <c r="F20" i="4"/>
  <c r="AA19" i="4"/>
  <c r="N19" i="4"/>
  <c r="J19" i="4"/>
  <c r="D19" i="4"/>
  <c r="F19" i="4"/>
  <c r="AA18" i="4"/>
  <c r="N18" i="4"/>
  <c r="I18" i="4"/>
  <c r="J18" i="4"/>
  <c r="F18" i="4"/>
  <c r="D18" i="4"/>
  <c r="D17" i="4"/>
  <c r="D16" i="4"/>
  <c r="D13" i="4"/>
  <c r="D12" i="4"/>
  <c r="D9" i="4"/>
  <c r="D8" i="4"/>
  <c r="D7" i="4"/>
  <c r="D4" i="4"/>
  <c r="D3" i="4"/>
  <c r="N17" i="4"/>
  <c r="J17" i="4"/>
  <c r="F17" i="4"/>
  <c r="AA16" i="4"/>
  <c r="J16" i="4"/>
  <c r="I16" i="4"/>
  <c r="F16" i="4"/>
  <c r="AA13" i="4"/>
  <c r="I13" i="4"/>
  <c r="J13" i="4"/>
  <c r="F13" i="4"/>
  <c r="N12" i="4"/>
  <c r="I12" i="4"/>
  <c r="J12" i="4"/>
  <c r="F12" i="4"/>
  <c r="AA9" i="4"/>
  <c r="N9" i="4"/>
  <c r="I9" i="4"/>
  <c r="J9" i="4"/>
  <c r="F9" i="4"/>
  <c r="Z8" i="4"/>
  <c r="W8" i="4"/>
  <c r="AA8" i="4"/>
  <c r="Q8" i="4"/>
  <c r="N8" i="4"/>
  <c r="M8" i="4"/>
  <c r="J8" i="4"/>
  <c r="I8" i="4"/>
  <c r="F8" i="4"/>
  <c r="W7" i="4"/>
  <c r="AA7" i="4"/>
  <c r="Q7" i="4"/>
  <c r="N5" i="4"/>
  <c r="P44" i="1"/>
  <c r="N7" i="4"/>
  <c r="M7" i="4"/>
  <c r="J7" i="4"/>
  <c r="I7" i="4"/>
  <c r="F7" i="4"/>
  <c r="AA4" i="4"/>
  <c r="W4" i="4"/>
  <c r="N4" i="4"/>
  <c r="J4" i="4"/>
  <c r="I4" i="4"/>
  <c r="F4" i="4"/>
  <c r="AA3" i="4"/>
  <c r="F3" i="4"/>
  <c r="AA47" i="4"/>
  <c r="Z47" i="4"/>
  <c r="W47" i="4"/>
  <c r="T47" i="4"/>
  <c r="Q47" i="4"/>
  <c r="N47" i="4"/>
  <c r="M47" i="4"/>
  <c r="J47" i="4"/>
  <c r="I47" i="4"/>
  <c r="D47" i="4"/>
  <c r="AA44" i="4"/>
  <c r="Z44" i="4"/>
  <c r="W44" i="4"/>
  <c r="T44" i="4"/>
  <c r="Q44" i="4"/>
  <c r="N44" i="4"/>
  <c r="M44" i="4"/>
  <c r="J44" i="4"/>
  <c r="I44" i="4"/>
  <c r="F44" i="4"/>
  <c r="D44" i="4"/>
  <c r="AA43" i="4"/>
  <c r="Q43" i="4"/>
  <c r="N43" i="4"/>
  <c r="M43" i="4"/>
  <c r="J43" i="4"/>
  <c r="I43" i="4"/>
  <c r="F43" i="4"/>
  <c r="D43" i="4"/>
  <c r="AA41" i="4"/>
  <c r="T41" i="4"/>
  <c r="Q41" i="4"/>
  <c r="N41" i="4"/>
  <c r="M41" i="4"/>
  <c r="J41" i="4"/>
  <c r="I41" i="4"/>
  <c r="F41" i="4"/>
  <c r="D41" i="4"/>
  <c r="AA40" i="4"/>
  <c r="J40" i="4"/>
  <c r="I40" i="4"/>
  <c r="F40" i="4"/>
  <c r="D40" i="4"/>
  <c r="AA34" i="4"/>
  <c r="W34" i="4"/>
  <c r="Q34" i="4"/>
  <c r="N34" i="4"/>
  <c r="M34" i="4"/>
  <c r="J34" i="4"/>
  <c r="I34" i="4"/>
  <c r="F34" i="4"/>
  <c r="D34" i="4"/>
  <c r="AA33" i="4"/>
  <c r="Z33" i="4"/>
  <c r="W33" i="4"/>
  <c r="T33" i="4"/>
  <c r="Q33" i="4"/>
  <c r="N33" i="4"/>
  <c r="M33" i="4"/>
  <c r="J33" i="4"/>
  <c r="I33" i="4"/>
  <c r="F33" i="4"/>
  <c r="D33" i="4"/>
  <c r="AA31" i="4"/>
  <c r="Z31" i="4"/>
  <c r="W31" i="4"/>
  <c r="T31" i="4"/>
  <c r="Q31" i="4"/>
  <c r="N31" i="4"/>
  <c r="M31" i="4"/>
  <c r="J31" i="4"/>
  <c r="I31" i="4"/>
  <c r="F31" i="4"/>
  <c r="D31" i="4"/>
  <c r="AA23" i="4"/>
  <c r="Q23" i="4"/>
  <c r="N23" i="4"/>
  <c r="M23" i="4"/>
  <c r="J23" i="4"/>
  <c r="I23" i="4"/>
  <c r="F23" i="4"/>
  <c r="D23" i="4"/>
  <c r="AA21" i="4"/>
  <c r="Z21" i="4"/>
  <c r="W21" i="4"/>
  <c r="T21" i="4"/>
  <c r="Q21" i="4"/>
  <c r="N21" i="4"/>
  <c r="M21" i="4"/>
  <c r="J21" i="4"/>
  <c r="I21" i="4"/>
  <c r="F21" i="4"/>
  <c r="D21" i="4"/>
  <c r="AA15" i="4"/>
  <c r="Q15" i="4"/>
  <c r="N15" i="4"/>
  <c r="M15" i="4"/>
  <c r="J15" i="4"/>
  <c r="I15" i="4"/>
  <c r="F15" i="4"/>
  <c r="D15" i="4"/>
  <c r="AA11" i="4"/>
  <c r="Z11" i="4"/>
  <c r="W11" i="4"/>
  <c r="T11" i="4"/>
  <c r="Q11" i="4"/>
  <c r="N11" i="4"/>
  <c r="M11" i="4"/>
  <c r="J11" i="4"/>
  <c r="I11" i="4"/>
  <c r="F11" i="4"/>
  <c r="D11" i="4"/>
  <c r="AA10" i="4"/>
  <c r="Z10" i="4"/>
  <c r="W10" i="4"/>
  <c r="T10" i="4"/>
  <c r="Q10" i="4"/>
  <c r="N10" i="4"/>
  <c r="M10" i="4"/>
  <c r="J10" i="4"/>
  <c r="I10" i="4"/>
  <c r="F10" i="4"/>
  <c r="D10" i="4"/>
  <c r="AA6" i="4"/>
  <c r="Z6" i="4"/>
  <c r="W6" i="4"/>
  <c r="T6" i="4"/>
  <c r="Q6" i="4"/>
  <c r="N6" i="4"/>
  <c r="M6" i="4"/>
  <c r="J6" i="4"/>
  <c r="I6" i="4"/>
  <c r="F6" i="4"/>
  <c r="D6" i="4"/>
  <c r="AA5" i="4"/>
  <c r="W5" i="4"/>
  <c r="J5" i="4"/>
  <c r="I5" i="4"/>
  <c r="F5" i="4"/>
  <c r="D5" i="4"/>
  <c r="AC199" i="1"/>
  <c r="S199" i="1"/>
  <c r="O199" i="1"/>
  <c r="P199" i="1"/>
  <c r="K199" i="1"/>
  <c r="L199" i="1"/>
  <c r="H199" i="1"/>
  <c r="AB78" i="1"/>
  <c r="AC166" i="1"/>
  <c r="S166" i="1"/>
  <c r="P166" i="1"/>
  <c r="O166" i="1"/>
  <c r="L166" i="1"/>
  <c r="K166" i="1"/>
  <c r="H166" i="1"/>
  <c r="AC221" i="1"/>
  <c r="Y221" i="1"/>
  <c r="V221" i="1"/>
  <c r="S221" i="1"/>
  <c r="P221" i="1"/>
  <c r="O221" i="1"/>
  <c r="L221" i="1"/>
  <c r="K221" i="1"/>
  <c r="E221" i="1"/>
  <c r="D221" i="1"/>
  <c r="AC220" i="1"/>
  <c r="Y220" i="1"/>
  <c r="V220" i="1"/>
  <c r="S220" i="1"/>
  <c r="P220" i="1"/>
  <c r="O220" i="1"/>
  <c r="L220" i="1"/>
  <c r="K220" i="1"/>
  <c r="E220" i="1"/>
  <c r="D220" i="1"/>
  <c r="AC219" i="1"/>
  <c r="Y219" i="1"/>
  <c r="V219" i="1"/>
  <c r="S219" i="1"/>
  <c r="P219" i="1"/>
  <c r="O219" i="1"/>
  <c r="L219" i="1"/>
  <c r="K219" i="1"/>
  <c r="H219" i="1"/>
  <c r="E219" i="1"/>
  <c r="D219" i="1"/>
  <c r="AC218" i="1"/>
  <c r="AB218" i="1"/>
  <c r="Y218" i="1"/>
  <c r="V218" i="1"/>
  <c r="S218" i="1"/>
  <c r="P218" i="1"/>
  <c r="O218" i="1"/>
  <c r="L218" i="1"/>
  <c r="K218" i="1"/>
  <c r="H218" i="1"/>
  <c r="E218" i="1"/>
  <c r="D218" i="1"/>
  <c r="AC217" i="1"/>
  <c r="V217" i="1"/>
  <c r="S217" i="1"/>
  <c r="P217" i="1"/>
  <c r="O217" i="1"/>
  <c r="L217" i="1"/>
  <c r="K217" i="1"/>
  <c r="H217" i="1"/>
  <c r="E217" i="1"/>
  <c r="D217" i="1"/>
  <c r="AC216" i="1"/>
  <c r="S216" i="1"/>
  <c r="P216" i="1"/>
  <c r="O216" i="1"/>
  <c r="L216" i="1"/>
  <c r="K216" i="1"/>
  <c r="H216" i="1"/>
  <c r="E216" i="1"/>
  <c r="AC215" i="1"/>
  <c r="S215" i="1"/>
  <c r="P215" i="1"/>
  <c r="O215" i="1"/>
  <c r="L215" i="1"/>
  <c r="K215" i="1"/>
  <c r="H215" i="1"/>
  <c r="AC210" i="1"/>
  <c r="Y210" i="1"/>
  <c r="V210" i="1"/>
  <c r="S210" i="1"/>
  <c r="P210" i="1"/>
  <c r="O210" i="1"/>
  <c r="L210" i="1"/>
  <c r="K210" i="1"/>
  <c r="H210" i="1"/>
  <c r="E210" i="1"/>
  <c r="D210" i="1"/>
  <c r="AC209" i="1"/>
  <c r="AB209" i="1"/>
  <c r="Y209" i="1"/>
  <c r="V209" i="1"/>
  <c r="S209" i="1"/>
  <c r="P209" i="1"/>
  <c r="O209" i="1"/>
  <c r="L209" i="1"/>
  <c r="K209" i="1"/>
  <c r="H209" i="1"/>
  <c r="E209" i="1"/>
  <c r="D209" i="1"/>
  <c r="AC208" i="1"/>
  <c r="Y208" i="1"/>
  <c r="V208" i="1"/>
  <c r="S208" i="1"/>
  <c r="P208" i="1"/>
  <c r="O208" i="1"/>
  <c r="L208" i="1"/>
  <c r="K208" i="1"/>
  <c r="H208" i="1"/>
  <c r="E208" i="1"/>
  <c r="D208" i="1"/>
  <c r="AC207" i="1"/>
  <c r="Y207" i="1"/>
  <c r="V207" i="1"/>
  <c r="S207" i="1"/>
  <c r="P207" i="1"/>
  <c r="O207" i="1"/>
  <c r="L207" i="1"/>
  <c r="K207" i="1"/>
  <c r="H207" i="1"/>
  <c r="E207" i="1"/>
  <c r="D207" i="1"/>
  <c r="AC206" i="1"/>
  <c r="Y206" i="1"/>
  <c r="V206" i="1"/>
  <c r="S206" i="1"/>
  <c r="P206" i="1"/>
  <c r="O206" i="1"/>
  <c r="L206" i="1"/>
  <c r="K206" i="1"/>
  <c r="H206" i="1"/>
  <c r="E206" i="1"/>
  <c r="D206" i="1"/>
  <c r="AC205" i="1"/>
  <c r="Y205" i="1"/>
  <c r="V205" i="1"/>
  <c r="S205" i="1"/>
  <c r="P205" i="1"/>
  <c r="O205" i="1"/>
  <c r="L205" i="1"/>
  <c r="K205" i="1"/>
  <c r="H205" i="1"/>
  <c r="E205" i="1"/>
  <c r="Y204" i="1"/>
  <c r="V204" i="1"/>
  <c r="S204" i="1"/>
  <c r="P204" i="1"/>
  <c r="O204" i="1"/>
  <c r="L204" i="1"/>
  <c r="K204" i="1"/>
  <c r="H204" i="1"/>
  <c r="E199" i="1"/>
  <c r="D199" i="1"/>
  <c r="AC198" i="1"/>
  <c r="P198" i="1"/>
  <c r="O198" i="1"/>
  <c r="L198" i="1"/>
  <c r="K198" i="1"/>
  <c r="H198" i="1"/>
  <c r="E198" i="1"/>
  <c r="D198" i="1"/>
  <c r="AC197" i="1"/>
  <c r="P197" i="1"/>
  <c r="O197" i="1"/>
  <c r="L197" i="1"/>
  <c r="K197" i="1"/>
  <c r="H197" i="1"/>
  <c r="E197" i="1"/>
  <c r="D197" i="1"/>
  <c r="AC196" i="1"/>
  <c r="S196" i="1"/>
  <c r="P196" i="1"/>
  <c r="O196" i="1"/>
  <c r="L196" i="1"/>
  <c r="K196" i="1"/>
  <c r="H196" i="1"/>
  <c r="E196" i="1"/>
  <c r="D196" i="1"/>
  <c r="AC195" i="1"/>
  <c r="S195" i="1"/>
  <c r="P195" i="1"/>
  <c r="O195" i="1"/>
  <c r="L195" i="1"/>
  <c r="K195" i="1"/>
  <c r="H195" i="1"/>
  <c r="E195" i="1"/>
  <c r="D195" i="1"/>
  <c r="AC194" i="1"/>
  <c r="P194" i="1"/>
  <c r="L194" i="1"/>
  <c r="K194" i="1"/>
  <c r="H194" i="1"/>
  <c r="E194" i="1"/>
  <c r="AC193" i="1"/>
  <c r="S193" i="1"/>
  <c r="P193" i="1"/>
  <c r="O193" i="1"/>
  <c r="L193" i="1"/>
  <c r="K193" i="1"/>
  <c r="H193" i="1"/>
  <c r="AC188" i="1"/>
  <c r="V188" i="1"/>
  <c r="S188" i="1"/>
  <c r="P188" i="1"/>
  <c r="O188" i="1"/>
  <c r="L188" i="1"/>
  <c r="K188" i="1"/>
  <c r="H188" i="1"/>
  <c r="E188" i="1"/>
  <c r="D188" i="1"/>
  <c r="AC187" i="1"/>
  <c r="S187" i="1"/>
  <c r="P187" i="1"/>
  <c r="O187" i="1"/>
  <c r="L187" i="1"/>
  <c r="K187" i="1"/>
  <c r="H187" i="1"/>
  <c r="E187" i="1"/>
  <c r="D187" i="1"/>
  <c r="AC186" i="1"/>
  <c r="V186" i="1"/>
  <c r="S186" i="1"/>
  <c r="P186" i="1"/>
  <c r="O186" i="1"/>
  <c r="L186" i="1"/>
  <c r="K186" i="1"/>
  <c r="H186" i="1"/>
  <c r="E186" i="1"/>
  <c r="D186" i="1"/>
  <c r="AC185" i="1"/>
  <c r="V185" i="1"/>
  <c r="S185" i="1"/>
  <c r="P185" i="1"/>
  <c r="O185" i="1"/>
  <c r="L185" i="1"/>
  <c r="K185" i="1"/>
  <c r="H185" i="1"/>
  <c r="E185" i="1"/>
  <c r="D185" i="1"/>
  <c r="AC184" i="1"/>
  <c r="S184" i="1"/>
  <c r="P184" i="1"/>
  <c r="O184" i="1"/>
  <c r="L184" i="1"/>
  <c r="K184" i="1"/>
  <c r="H184" i="1"/>
  <c r="E184" i="1"/>
  <c r="D184" i="1"/>
  <c r="AC183" i="1"/>
  <c r="P183" i="1"/>
  <c r="L183" i="1"/>
  <c r="K183" i="1"/>
  <c r="H183" i="1"/>
  <c r="E183" i="1"/>
  <c r="AC182" i="1"/>
  <c r="S182" i="1"/>
  <c r="P182" i="1"/>
  <c r="O182" i="1"/>
  <c r="L182" i="1"/>
  <c r="K182" i="1"/>
  <c r="H182" i="1"/>
  <c r="AC177" i="1"/>
  <c r="L177" i="1"/>
  <c r="K177" i="1"/>
  <c r="H177" i="1"/>
  <c r="E177" i="1"/>
  <c r="D177" i="1"/>
  <c r="AC176" i="1"/>
  <c r="Y176" i="1"/>
  <c r="L176" i="1"/>
  <c r="K176" i="1"/>
  <c r="H176" i="1"/>
  <c r="E176" i="1"/>
  <c r="D176" i="1"/>
  <c r="L175" i="1"/>
  <c r="K175" i="1"/>
  <c r="H175" i="1"/>
  <c r="E175" i="1"/>
  <c r="D175" i="1"/>
  <c r="P174" i="1"/>
  <c r="L174" i="1"/>
  <c r="K174" i="1"/>
  <c r="H174" i="1"/>
  <c r="E174" i="1"/>
  <c r="D174" i="1"/>
  <c r="AC173" i="1"/>
  <c r="P173" i="1"/>
  <c r="L173" i="1"/>
  <c r="K173" i="1"/>
  <c r="H173" i="1"/>
  <c r="E173" i="1"/>
  <c r="D173" i="1"/>
  <c r="AC172" i="1"/>
  <c r="P172" i="1"/>
  <c r="L172" i="1"/>
  <c r="K172" i="1"/>
  <c r="H172" i="1"/>
  <c r="E172" i="1"/>
  <c r="AC171" i="1"/>
  <c r="P171" i="1"/>
  <c r="L171" i="1"/>
  <c r="K171" i="1"/>
  <c r="H171" i="1"/>
  <c r="E166" i="1"/>
  <c r="D166" i="1"/>
  <c r="AC165" i="1"/>
  <c r="V165" i="1"/>
  <c r="S165" i="1"/>
  <c r="P165" i="1"/>
  <c r="O165" i="1"/>
  <c r="L165" i="1"/>
  <c r="K165" i="1"/>
  <c r="H165" i="1"/>
  <c r="E165" i="1"/>
  <c r="D165" i="1"/>
  <c r="AC164" i="1"/>
  <c r="V164" i="1"/>
  <c r="S164" i="1"/>
  <c r="P164" i="1"/>
  <c r="O164" i="1"/>
  <c r="L164" i="1"/>
  <c r="K164" i="1"/>
  <c r="H164" i="1"/>
  <c r="E164" i="1"/>
  <c r="D164" i="1"/>
  <c r="AC163" i="1"/>
  <c r="V163" i="1"/>
  <c r="S163" i="1"/>
  <c r="P163" i="1"/>
  <c r="O163" i="1"/>
  <c r="L163" i="1"/>
  <c r="K163" i="1"/>
  <c r="H163" i="1"/>
  <c r="E163" i="1"/>
  <c r="D163" i="1"/>
  <c r="AC162" i="1"/>
  <c r="V162" i="1"/>
  <c r="S162" i="1"/>
  <c r="P162" i="1"/>
  <c r="O162" i="1"/>
  <c r="L162" i="1"/>
  <c r="K162" i="1"/>
  <c r="H162" i="1"/>
  <c r="E162" i="1"/>
  <c r="D162" i="1"/>
  <c r="AC161" i="1"/>
  <c r="V161" i="1"/>
  <c r="S161" i="1"/>
  <c r="P161" i="1"/>
  <c r="O161" i="1"/>
  <c r="L161" i="1"/>
  <c r="K161" i="1"/>
  <c r="H161" i="1"/>
  <c r="E161" i="1"/>
  <c r="AC160" i="1"/>
  <c r="V160" i="1"/>
  <c r="S160" i="1"/>
  <c r="P160" i="1"/>
  <c r="O160" i="1"/>
  <c r="L160" i="1"/>
  <c r="K160" i="1"/>
  <c r="H160" i="1"/>
  <c r="AC155" i="1"/>
  <c r="Y155" i="1"/>
  <c r="V155" i="1"/>
  <c r="S155" i="1"/>
  <c r="P155" i="1"/>
  <c r="O155" i="1"/>
  <c r="L155" i="1"/>
  <c r="K155" i="1"/>
  <c r="H155" i="1"/>
  <c r="E155" i="1"/>
  <c r="D155" i="1"/>
  <c r="AC154" i="1"/>
  <c r="Y154" i="1"/>
  <c r="V154" i="1"/>
  <c r="S154" i="1"/>
  <c r="P154" i="1"/>
  <c r="O154" i="1"/>
  <c r="L154" i="1"/>
  <c r="K154" i="1"/>
  <c r="H154" i="1"/>
  <c r="E154" i="1"/>
  <c r="D154" i="1"/>
  <c r="AC153" i="1"/>
  <c r="Y153" i="1"/>
  <c r="V153" i="1"/>
  <c r="S153" i="1"/>
  <c r="P153" i="1"/>
  <c r="O153" i="1"/>
  <c r="L153" i="1"/>
  <c r="K153" i="1"/>
  <c r="H153" i="1"/>
  <c r="E153" i="1"/>
  <c r="D153" i="1"/>
  <c r="AC152" i="1"/>
  <c r="Y152" i="1"/>
  <c r="V152" i="1"/>
  <c r="S152" i="1"/>
  <c r="P152" i="1"/>
  <c r="O152" i="1"/>
  <c r="L152" i="1"/>
  <c r="K152" i="1"/>
  <c r="H152" i="1"/>
  <c r="E152" i="1"/>
  <c r="D152" i="1"/>
  <c r="AC151" i="1"/>
  <c r="Y151" i="1"/>
  <c r="V151" i="1"/>
  <c r="S151" i="1"/>
  <c r="P151" i="1"/>
  <c r="O151" i="1"/>
  <c r="L151" i="1"/>
  <c r="K151" i="1"/>
  <c r="H151" i="1"/>
  <c r="E151" i="1"/>
  <c r="D151" i="1"/>
  <c r="AC150" i="1"/>
  <c r="Y150" i="1"/>
  <c r="V150" i="1"/>
  <c r="S150" i="1"/>
  <c r="P150" i="1"/>
  <c r="O150" i="1"/>
  <c r="L150" i="1"/>
  <c r="K150" i="1"/>
  <c r="H150" i="1"/>
  <c r="E150" i="1"/>
  <c r="AC149" i="1"/>
  <c r="Y149" i="1"/>
  <c r="V149" i="1"/>
  <c r="S149" i="1"/>
  <c r="P149" i="1"/>
  <c r="O149" i="1"/>
  <c r="L149" i="1"/>
  <c r="K149" i="1"/>
  <c r="H149" i="1"/>
  <c r="AC144" i="1"/>
  <c r="Y144" i="1"/>
  <c r="V144" i="1"/>
  <c r="S144" i="1"/>
  <c r="P144" i="1"/>
  <c r="O144" i="1"/>
  <c r="L144" i="1"/>
  <c r="K144" i="1"/>
  <c r="H144" i="1"/>
  <c r="E144" i="1"/>
  <c r="D144" i="1"/>
  <c r="AC143" i="1"/>
  <c r="V143" i="1"/>
  <c r="S143" i="1"/>
  <c r="P143" i="1"/>
  <c r="O143" i="1"/>
  <c r="L143" i="1"/>
  <c r="K143" i="1"/>
  <c r="H143" i="1"/>
  <c r="E143" i="1"/>
  <c r="D143" i="1"/>
  <c r="AC142" i="1"/>
  <c r="Y142" i="1"/>
  <c r="V142" i="1"/>
  <c r="S142" i="1"/>
  <c r="P142" i="1"/>
  <c r="O142" i="1"/>
  <c r="L142" i="1"/>
  <c r="K142" i="1"/>
  <c r="H142" i="1"/>
  <c r="E142" i="1"/>
  <c r="D142" i="1"/>
  <c r="AC141" i="1"/>
  <c r="V141" i="1"/>
  <c r="S141" i="1"/>
  <c r="P141" i="1"/>
  <c r="O141" i="1"/>
  <c r="L141" i="1"/>
  <c r="K141" i="1"/>
  <c r="H141" i="1"/>
  <c r="E141" i="1"/>
  <c r="D141" i="1"/>
  <c r="AC140" i="1"/>
  <c r="S140" i="1"/>
  <c r="P140" i="1"/>
  <c r="O140" i="1"/>
  <c r="L140" i="1"/>
  <c r="K140" i="1"/>
  <c r="H140" i="1"/>
  <c r="E140" i="1"/>
  <c r="D140" i="1"/>
  <c r="AC139" i="1"/>
  <c r="V139" i="1"/>
  <c r="S139" i="1"/>
  <c r="P139" i="1"/>
  <c r="O139" i="1"/>
  <c r="L139" i="1"/>
  <c r="K139" i="1"/>
  <c r="H139" i="1"/>
  <c r="E139" i="1"/>
  <c r="AC138" i="1"/>
  <c r="V138" i="1"/>
  <c r="S138" i="1"/>
  <c r="P138" i="1"/>
  <c r="O138" i="1"/>
  <c r="L138" i="1"/>
  <c r="K138" i="1"/>
  <c r="H138" i="1"/>
  <c r="AC133" i="1"/>
  <c r="S133" i="1"/>
  <c r="P133" i="1"/>
  <c r="O133" i="1"/>
  <c r="L133" i="1"/>
  <c r="K133" i="1"/>
  <c r="H133" i="1"/>
  <c r="E133" i="1"/>
  <c r="D133" i="1"/>
  <c r="AC132" i="1"/>
  <c r="Y132" i="1"/>
  <c r="P132" i="1"/>
  <c r="L132" i="1"/>
  <c r="K132" i="1"/>
  <c r="H132" i="1"/>
  <c r="E132" i="1"/>
  <c r="D132" i="1"/>
  <c r="AC131" i="1"/>
  <c r="P131" i="1"/>
  <c r="L131" i="1"/>
  <c r="K131" i="1"/>
  <c r="H131" i="1"/>
  <c r="E131" i="1"/>
  <c r="D131" i="1"/>
  <c r="AC130" i="1"/>
  <c r="S130" i="1"/>
  <c r="P130" i="1"/>
  <c r="O130" i="1"/>
  <c r="L130" i="1"/>
  <c r="K130" i="1"/>
  <c r="H130" i="1"/>
  <c r="E130" i="1"/>
  <c r="D130" i="1"/>
  <c r="AC129" i="1"/>
  <c r="P129" i="1"/>
  <c r="L129" i="1"/>
  <c r="K129" i="1"/>
  <c r="H129" i="1"/>
  <c r="E129" i="1"/>
  <c r="D129" i="1"/>
  <c r="AC128" i="1"/>
  <c r="P128" i="1"/>
  <c r="L128" i="1"/>
  <c r="K128" i="1"/>
  <c r="H128" i="1"/>
  <c r="E128" i="1"/>
  <c r="AC127" i="1"/>
  <c r="P127" i="1"/>
  <c r="L127" i="1"/>
  <c r="K127" i="1"/>
  <c r="H127" i="1"/>
  <c r="AC111" i="1"/>
  <c r="Y111" i="1"/>
  <c r="V111" i="1"/>
  <c r="S111" i="1"/>
  <c r="P111" i="1"/>
  <c r="O111" i="1"/>
  <c r="L111" i="1"/>
  <c r="K111" i="1"/>
  <c r="H111" i="1"/>
  <c r="E111" i="1"/>
  <c r="D111" i="1"/>
  <c r="AC110" i="1"/>
  <c r="V110" i="1"/>
  <c r="S110" i="1"/>
  <c r="P110" i="1"/>
  <c r="O110" i="1"/>
  <c r="L110" i="1"/>
  <c r="K110" i="1"/>
  <c r="H110" i="1"/>
  <c r="E110" i="1"/>
  <c r="D110" i="1"/>
  <c r="AC109" i="1"/>
  <c r="Y109" i="1"/>
  <c r="V109" i="1"/>
  <c r="S109" i="1"/>
  <c r="P109" i="1"/>
  <c r="O109" i="1"/>
  <c r="L109" i="1"/>
  <c r="K109" i="1"/>
  <c r="H109" i="1"/>
  <c r="E109" i="1"/>
  <c r="D109" i="1"/>
  <c r="AC108" i="1"/>
  <c r="V108" i="1"/>
  <c r="S108" i="1"/>
  <c r="P108" i="1"/>
  <c r="O108" i="1"/>
  <c r="L108" i="1"/>
  <c r="K108" i="1"/>
  <c r="H108" i="1"/>
  <c r="E108" i="1"/>
  <c r="D108" i="1"/>
  <c r="AC107" i="1"/>
  <c r="Y107" i="1"/>
  <c r="V107" i="1"/>
  <c r="S107" i="1"/>
  <c r="P107" i="1"/>
  <c r="O107" i="1"/>
  <c r="L107" i="1"/>
  <c r="K107" i="1"/>
  <c r="H107" i="1"/>
  <c r="E107" i="1"/>
  <c r="D107" i="1"/>
  <c r="AC106" i="1"/>
  <c r="V106" i="1"/>
  <c r="S106" i="1"/>
  <c r="P106" i="1"/>
  <c r="O106" i="1"/>
  <c r="L106" i="1"/>
  <c r="K106" i="1"/>
  <c r="H106" i="1"/>
  <c r="E106" i="1"/>
  <c r="AC105" i="1"/>
  <c r="V105" i="1"/>
  <c r="S105" i="1"/>
  <c r="P105" i="1"/>
  <c r="O105" i="1"/>
  <c r="L105" i="1"/>
  <c r="K105" i="1"/>
  <c r="H105" i="1"/>
  <c r="AC122" i="1"/>
  <c r="AB122" i="1"/>
  <c r="V122" i="1"/>
  <c r="S122" i="1"/>
  <c r="P122" i="1"/>
  <c r="O122" i="1"/>
  <c r="L122" i="1"/>
  <c r="K122" i="1"/>
  <c r="H122" i="1"/>
  <c r="E122" i="1"/>
  <c r="D122" i="1"/>
  <c r="AC121" i="1"/>
  <c r="AB121" i="1"/>
  <c r="V121" i="1"/>
  <c r="S121" i="1"/>
  <c r="P121" i="1"/>
  <c r="O121" i="1"/>
  <c r="L121" i="1"/>
  <c r="K121" i="1"/>
  <c r="H121" i="1"/>
  <c r="E121" i="1"/>
  <c r="D121" i="1"/>
  <c r="AC120" i="1"/>
  <c r="V120" i="1"/>
  <c r="S120" i="1"/>
  <c r="P120" i="1"/>
  <c r="O120" i="1"/>
  <c r="L120" i="1"/>
  <c r="K120" i="1"/>
  <c r="H120" i="1"/>
  <c r="E120" i="1"/>
  <c r="D120" i="1"/>
  <c r="AC119" i="1"/>
  <c r="S119" i="1"/>
  <c r="P119" i="1"/>
  <c r="O119" i="1"/>
  <c r="L119" i="1"/>
  <c r="K119" i="1"/>
  <c r="H119" i="1"/>
  <c r="E119" i="1"/>
  <c r="D119" i="1"/>
  <c r="AC118" i="1"/>
  <c r="P118" i="1"/>
  <c r="L118" i="1"/>
  <c r="K118" i="1"/>
  <c r="H118" i="1"/>
  <c r="E118" i="1"/>
  <c r="D118" i="1"/>
  <c r="AC117" i="1"/>
  <c r="P117" i="1"/>
  <c r="L117" i="1"/>
  <c r="K117" i="1"/>
  <c r="H117" i="1"/>
  <c r="E117" i="1"/>
  <c r="AC116" i="1"/>
  <c r="V116" i="1"/>
  <c r="P116" i="1"/>
  <c r="O116" i="1"/>
  <c r="L116" i="1"/>
  <c r="K116" i="1"/>
  <c r="H116" i="1"/>
  <c r="AC100" i="1"/>
  <c r="S100" i="1"/>
  <c r="P100" i="1"/>
  <c r="O100" i="1"/>
  <c r="L100" i="1"/>
  <c r="K100" i="1"/>
  <c r="H100" i="1"/>
  <c r="E100" i="1"/>
  <c r="D100" i="1"/>
  <c r="AC99" i="1"/>
  <c r="P99" i="1"/>
  <c r="L99" i="1"/>
  <c r="K99" i="1"/>
  <c r="H99" i="1"/>
  <c r="E99" i="1"/>
  <c r="D99" i="1"/>
  <c r="AC98" i="1"/>
  <c r="P98" i="1"/>
  <c r="L98" i="1"/>
  <c r="K98" i="1"/>
  <c r="H98" i="1"/>
  <c r="E98" i="1"/>
  <c r="D98" i="1"/>
  <c r="AC97" i="1"/>
  <c r="Y97" i="1"/>
  <c r="P97" i="1"/>
  <c r="L97" i="1"/>
  <c r="K97" i="1"/>
  <c r="H97" i="1"/>
  <c r="E97" i="1"/>
  <c r="D97" i="1"/>
  <c r="AC96" i="1"/>
  <c r="P96" i="1"/>
  <c r="L96" i="1"/>
  <c r="K96" i="1"/>
  <c r="H96" i="1"/>
  <c r="E96" i="1"/>
  <c r="D96" i="1"/>
  <c r="AC95" i="1"/>
  <c r="P95" i="1"/>
  <c r="L95" i="1"/>
  <c r="K95" i="1"/>
  <c r="H95" i="1"/>
  <c r="E95" i="1"/>
  <c r="AC94" i="1"/>
  <c r="P94" i="1"/>
  <c r="L94" i="1"/>
  <c r="K94" i="1"/>
  <c r="H94" i="1"/>
  <c r="AC89" i="1"/>
  <c r="AB89" i="1"/>
  <c r="Y89" i="1"/>
  <c r="V89" i="1"/>
  <c r="S89" i="1"/>
  <c r="P89" i="1"/>
  <c r="O89" i="1"/>
  <c r="L89" i="1"/>
  <c r="K89" i="1"/>
  <c r="H89" i="1"/>
  <c r="E89" i="1"/>
  <c r="D89" i="1"/>
  <c r="AC88" i="1"/>
  <c r="Y88" i="1"/>
  <c r="V88" i="1"/>
  <c r="S88" i="1"/>
  <c r="P88" i="1"/>
  <c r="O88" i="1"/>
  <c r="L88" i="1"/>
  <c r="K88" i="1"/>
  <c r="H88" i="1"/>
  <c r="E88" i="1"/>
  <c r="D88" i="1"/>
  <c r="AC87" i="1"/>
  <c r="Y87" i="1"/>
  <c r="S87" i="1"/>
  <c r="P87" i="1"/>
  <c r="O87" i="1"/>
  <c r="L87" i="1"/>
  <c r="K87" i="1"/>
  <c r="H87" i="1"/>
  <c r="E87" i="1"/>
  <c r="D87" i="1"/>
  <c r="AC86" i="1"/>
  <c r="Y86" i="1"/>
  <c r="V86" i="1"/>
  <c r="S86" i="1"/>
  <c r="P86" i="1"/>
  <c r="O86" i="1"/>
  <c r="L86" i="1"/>
  <c r="K86" i="1"/>
  <c r="H86" i="1"/>
  <c r="E86" i="1"/>
  <c r="D86" i="1"/>
  <c r="AC85" i="1"/>
  <c r="V85" i="1"/>
  <c r="S85" i="1"/>
  <c r="P85" i="1"/>
  <c r="O85" i="1"/>
  <c r="L85" i="1"/>
  <c r="K85" i="1"/>
  <c r="H85" i="1"/>
  <c r="E85" i="1"/>
  <c r="D85" i="1"/>
  <c r="AC84" i="1"/>
  <c r="S84" i="1"/>
  <c r="P84" i="1"/>
  <c r="O84" i="1"/>
  <c r="L84" i="1"/>
  <c r="K84" i="1"/>
  <c r="H84" i="1"/>
  <c r="E84" i="1"/>
  <c r="AC83" i="1"/>
  <c r="Y83" i="1"/>
  <c r="S83" i="1"/>
  <c r="P83" i="1"/>
  <c r="O83" i="1"/>
  <c r="L83" i="1"/>
  <c r="K83" i="1"/>
  <c r="H83" i="1"/>
  <c r="AC78" i="1"/>
  <c r="V78" i="1"/>
  <c r="S78" i="1"/>
  <c r="P78" i="1"/>
  <c r="O78" i="1"/>
  <c r="L78" i="1"/>
  <c r="K78" i="1"/>
  <c r="H78" i="1"/>
  <c r="E78" i="1"/>
  <c r="D78" i="1"/>
  <c r="AC77" i="1"/>
  <c r="Y77" i="1"/>
  <c r="V77" i="1"/>
  <c r="S77" i="1"/>
  <c r="P77" i="1"/>
  <c r="O77" i="1"/>
  <c r="L77" i="1"/>
  <c r="K77" i="1"/>
  <c r="H77" i="1"/>
  <c r="D77" i="1"/>
  <c r="AC76" i="1"/>
  <c r="V76" i="1"/>
  <c r="S76" i="1"/>
  <c r="P76" i="1"/>
  <c r="O76" i="1"/>
  <c r="L76" i="1"/>
  <c r="K76" i="1"/>
  <c r="H76" i="1"/>
  <c r="D76" i="1"/>
  <c r="AC75" i="1"/>
  <c r="V75" i="1"/>
  <c r="S75" i="1"/>
  <c r="P75" i="1"/>
  <c r="O75" i="1"/>
  <c r="L75" i="1"/>
  <c r="K75" i="1"/>
  <c r="H75" i="1"/>
  <c r="D75" i="1"/>
  <c r="AC74" i="1"/>
  <c r="V74" i="1"/>
  <c r="S74" i="1"/>
  <c r="P74" i="1"/>
  <c r="O74" i="1"/>
  <c r="L74" i="1"/>
  <c r="K74" i="1"/>
  <c r="H74" i="1"/>
  <c r="E74" i="1"/>
  <c r="D74" i="1"/>
  <c r="AC73" i="1"/>
  <c r="V73" i="1"/>
  <c r="S73" i="1"/>
  <c r="P73" i="1"/>
  <c r="O73" i="1"/>
  <c r="L73" i="1"/>
  <c r="K73" i="1"/>
  <c r="H73" i="1"/>
  <c r="E73" i="1"/>
  <c r="AC72" i="1"/>
  <c r="V72" i="1"/>
  <c r="S72" i="1"/>
  <c r="P72" i="1"/>
  <c r="O72" i="1"/>
  <c r="L72" i="1"/>
  <c r="K72" i="1"/>
  <c r="H72" i="1"/>
  <c r="K71" i="1"/>
  <c r="AC66" i="1"/>
  <c r="Y66" i="1"/>
  <c r="V66" i="1"/>
  <c r="S66" i="1"/>
  <c r="P66" i="1"/>
  <c r="O66" i="1"/>
  <c r="L66" i="1"/>
  <c r="K66" i="1"/>
  <c r="H66" i="1"/>
  <c r="E66" i="1"/>
  <c r="D66" i="1"/>
  <c r="AC65" i="1"/>
  <c r="Y65" i="1"/>
  <c r="V65" i="1"/>
  <c r="S65" i="1"/>
  <c r="P65" i="1"/>
  <c r="O65" i="1"/>
  <c r="L65" i="1"/>
  <c r="K65" i="1"/>
  <c r="H65" i="1"/>
  <c r="E65" i="1"/>
  <c r="D65" i="1"/>
  <c r="AC64" i="1"/>
  <c r="Y64" i="1"/>
  <c r="V64" i="1"/>
  <c r="S64" i="1"/>
  <c r="P64" i="1"/>
  <c r="O64" i="1"/>
  <c r="L64" i="1"/>
  <c r="K64" i="1"/>
  <c r="H64" i="1"/>
  <c r="E64" i="1"/>
  <c r="D64" i="1"/>
  <c r="AC63" i="1"/>
  <c r="Y63" i="1"/>
  <c r="V63" i="1"/>
  <c r="S63" i="1"/>
  <c r="P63" i="1"/>
  <c r="O63" i="1"/>
  <c r="L63" i="1"/>
  <c r="K63" i="1"/>
  <c r="H63" i="1"/>
  <c r="E63" i="1"/>
  <c r="D63" i="1"/>
  <c r="AC62" i="1"/>
  <c r="Y62" i="1"/>
  <c r="V62" i="1"/>
  <c r="S62" i="1"/>
  <c r="P62" i="1"/>
  <c r="O62" i="1"/>
  <c r="L62" i="1"/>
  <c r="K62" i="1"/>
  <c r="H62" i="1"/>
  <c r="E62" i="1"/>
  <c r="D62" i="1"/>
  <c r="AC61" i="1"/>
  <c r="S61" i="1"/>
  <c r="P61" i="1"/>
  <c r="O61" i="1"/>
  <c r="L61" i="1"/>
  <c r="K61" i="1"/>
  <c r="H61" i="1"/>
  <c r="E61" i="1"/>
  <c r="AC60" i="1"/>
  <c r="Y60" i="1"/>
  <c r="V60" i="1"/>
  <c r="S60" i="1"/>
  <c r="P60" i="1"/>
  <c r="O60" i="1"/>
  <c r="L60" i="1"/>
  <c r="K60" i="1"/>
  <c r="H60" i="1"/>
  <c r="AC55" i="1"/>
  <c r="Y55" i="1"/>
  <c r="V55" i="1"/>
  <c r="S55" i="1"/>
  <c r="P55" i="1"/>
  <c r="O55" i="1"/>
  <c r="L55" i="1"/>
  <c r="K55" i="1"/>
  <c r="H55" i="1"/>
  <c r="E55" i="1"/>
  <c r="D55" i="1"/>
  <c r="AC54" i="1"/>
  <c r="AB54" i="1"/>
  <c r="V54" i="1"/>
  <c r="S54" i="1"/>
  <c r="P54" i="1"/>
  <c r="O54" i="1"/>
  <c r="L54" i="1"/>
  <c r="K54" i="1"/>
  <c r="H54" i="1"/>
  <c r="E54" i="1"/>
  <c r="D54" i="1"/>
  <c r="AC53" i="1"/>
  <c r="V53" i="1"/>
  <c r="S53" i="1"/>
  <c r="P53" i="1"/>
  <c r="O53" i="1"/>
  <c r="L53" i="1"/>
  <c r="K53" i="1"/>
  <c r="H53" i="1"/>
  <c r="E53" i="1"/>
  <c r="D53" i="1"/>
  <c r="AC52" i="1"/>
  <c r="Y52" i="1"/>
  <c r="V52" i="1"/>
  <c r="S52" i="1"/>
  <c r="P52" i="1"/>
  <c r="O52" i="1"/>
  <c r="L52" i="1"/>
  <c r="K52" i="1"/>
  <c r="H52" i="1"/>
  <c r="E52" i="1"/>
  <c r="D52" i="1"/>
  <c r="AC51" i="1"/>
  <c r="AB51" i="1"/>
  <c r="V51" i="1"/>
  <c r="S51" i="1"/>
  <c r="P51" i="1"/>
  <c r="O51" i="1"/>
  <c r="L51" i="1"/>
  <c r="K51" i="1"/>
  <c r="H51" i="1"/>
  <c r="E51" i="1"/>
  <c r="D51" i="1"/>
  <c r="AC50" i="1"/>
  <c r="AB50" i="1"/>
  <c r="Y50" i="1"/>
  <c r="V50" i="1"/>
  <c r="S50" i="1"/>
  <c r="P50" i="1"/>
  <c r="O50" i="1"/>
  <c r="L50" i="1"/>
  <c r="K50" i="1"/>
  <c r="H50" i="1"/>
  <c r="E50" i="1"/>
  <c r="AC49" i="1"/>
  <c r="AB49" i="1"/>
  <c r="V49" i="1"/>
  <c r="S49" i="1"/>
  <c r="P49" i="1"/>
  <c r="O49" i="1"/>
  <c r="L49" i="1"/>
  <c r="K49" i="1"/>
  <c r="H49" i="1"/>
  <c r="AC44" i="1"/>
  <c r="Y44" i="1"/>
  <c r="L44" i="1"/>
  <c r="K44" i="1"/>
  <c r="H44" i="1"/>
  <c r="E44" i="1"/>
  <c r="D44" i="1"/>
  <c r="AC43" i="1"/>
  <c r="Y43" i="1"/>
  <c r="S43" i="1"/>
  <c r="P43" i="1"/>
  <c r="O43" i="1"/>
  <c r="L43" i="1"/>
  <c r="K43" i="1"/>
  <c r="H43" i="1"/>
  <c r="E43" i="1"/>
  <c r="D43" i="1"/>
  <c r="AC42" i="1"/>
  <c r="Y42" i="1"/>
  <c r="S42" i="1"/>
  <c r="P42" i="1"/>
  <c r="O42" i="1"/>
  <c r="L42" i="1"/>
  <c r="K42" i="1"/>
  <c r="H42" i="1"/>
  <c r="E42" i="1"/>
  <c r="D42" i="1"/>
  <c r="AC41" i="1"/>
  <c r="S41" i="1"/>
  <c r="P41" i="1"/>
  <c r="O41" i="1"/>
  <c r="L41" i="1"/>
  <c r="K41" i="1"/>
  <c r="H41" i="1"/>
  <c r="E41" i="1"/>
  <c r="D41" i="1"/>
  <c r="AC40" i="1"/>
  <c r="S40" i="1"/>
  <c r="P40" i="1"/>
  <c r="O40" i="1"/>
  <c r="L40" i="1"/>
  <c r="K40" i="1"/>
  <c r="H40" i="1"/>
  <c r="E40" i="1"/>
  <c r="D40" i="1"/>
  <c r="AC39" i="1"/>
  <c r="P39" i="1"/>
  <c r="L39" i="1"/>
  <c r="H39" i="1"/>
  <c r="E39" i="1"/>
  <c r="AC38" i="1"/>
  <c r="P38" i="1"/>
  <c r="L38" i="1"/>
  <c r="K38" i="1"/>
  <c r="H38" i="1"/>
  <c r="AC33" i="1"/>
  <c r="S33" i="1"/>
  <c r="P33" i="1"/>
  <c r="O33" i="1"/>
  <c r="L33" i="1"/>
  <c r="K33" i="1"/>
  <c r="H33" i="1"/>
  <c r="E33" i="1"/>
  <c r="D33" i="1"/>
  <c r="AC32" i="1"/>
  <c r="V32" i="1"/>
  <c r="S32" i="1"/>
  <c r="P32" i="1"/>
  <c r="O32" i="1"/>
  <c r="L32" i="1"/>
  <c r="K32" i="1"/>
  <c r="H32" i="1"/>
  <c r="E32" i="1"/>
  <c r="D32" i="1"/>
  <c r="AC31" i="1"/>
  <c r="S31" i="1"/>
  <c r="P31" i="1"/>
  <c r="O31" i="1"/>
  <c r="L31" i="1"/>
  <c r="K31" i="1"/>
  <c r="H31" i="1"/>
  <c r="E31" i="1"/>
  <c r="D31" i="1"/>
  <c r="AC30" i="1"/>
  <c r="P30" i="1"/>
  <c r="L30" i="1"/>
  <c r="H30" i="1"/>
  <c r="E30" i="1"/>
  <c r="D30" i="1"/>
  <c r="AC29" i="1"/>
  <c r="P29" i="1"/>
  <c r="L29" i="1"/>
  <c r="K29" i="1"/>
  <c r="H29" i="1"/>
  <c r="E29" i="1"/>
  <c r="D29" i="1"/>
  <c r="AC28" i="1"/>
  <c r="P28" i="1"/>
  <c r="L28" i="1"/>
  <c r="H28" i="1"/>
  <c r="E28" i="1"/>
  <c r="AC27" i="1"/>
  <c r="P27" i="1"/>
  <c r="L27" i="1"/>
  <c r="H27" i="1"/>
  <c r="AC22" i="1"/>
  <c r="AB22" i="1"/>
  <c r="Y22" i="1"/>
  <c r="V22" i="1"/>
  <c r="S22" i="1"/>
  <c r="P22" i="1"/>
  <c r="O22" i="1"/>
  <c r="L22" i="1"/>
  <c r="K22" i="1"/>
  <c r="H22" i="1"/>
  <c r="E22" i="1"/>
  <c r="D22" i="1"/>
  <c r="AC21" i="1"/>
  <c r="AB21" i="1"/>
  <c r="Y21" i="1"/>
  <c r="V21" i="1"/>
  <c r="S21" i="1"/>
  <c r="P21" i="1"/>
  <c r="O21" i="1"/>
  <c r="L21" i="1"/>
  <c r="K21" i="1"/>
  <c r="H21" i="1"/>
  <c r="E21" i="1"/>
  <c r="D21" i="1"/>
  <c r="AC20" i="1"/>
  <c r="AB20" i="1"/>
  <c r="Y20" i="1"/>
  <c r="V20" i="1"/>
  <c r="S20" i="1"/>
  <c r="P20" i="1"/>
  <c r="O20" i="1"/>
  <c r="L20" i="1"/>
  <c r="K20" i="1"/>
  <c r="H20" i="1"/>
  <c r="E20" i="1"/>
  <c r="D20" i="1"/>
  <c r="AC19" i="1"/>
  <c r="AB19" i="1"/>
  <c r="Y19" i="1"/>
  <c r="V19" i="1"/>
  <c r="S19" i="1"/>
  <c r="P19" i="1"/>
  <c r="O19" i="1"/>
  <c r="L19" i="1"/>
  <c r="K19" i="1"/>
  <c r="H19" i="1"/>
  <c r="E19" i="1"/>
  <c r="D19" i="1"/>
  <c r="AC18" i="1"/>
  <c r="AB18" i="1"/>
  <c r="Y18" i="1"/>
  <c r="V18" i="1"/>
  <c r="S18" i="1"/>
  <c r="P18" i="1"/>
  <c r="O18" i="1"/>
  <c r="L18" i="1"/>
  <c r="K18" i="1"/>
  <c r="H18" i="1"/>
  <c r="E18" i="1"/>
  <c r="D18" i="1"/>
  <c r="AC17" i="1"/>
  <c r="AB17" i="1"/>
  <c r="Y17" i="1"/>
  <c r="V17" i="1"/>
  <c r="S17" i="1"/>
  <c r="P17" i="1"/>
  <c r="O17" i="1"/>
  <c r="L17" i="1"/>
  <c r="K17" i="1"/>
  <c r="H17" i="1"/>
  <c r="E17" i="1"/>
  <c r="AC16" i="1"/>
  <c r="AB16" i="1"/>
  <c r="Y16" i="1"/>
  <c r="V16" i="1"/>
  <c r="S16" i="1"/>
  <c r="P16" i="1"/>
  <c r="O16" i="1"/>
  <c r="L16" i="1"/>
  <c r="K16" i="1"/>
  <c r="H16" i="1"/>
  <c r="AE11" i="1"/>
  <c r="AD11" i="1"/>
  <c r="AF11" i="1"/>
  <c r="AC11" i="1"/>
  <c r="AB11" i="1"/>
  <c r="Y11" i="1"/>
  <c r="V11" i="1"/>
  <c r="S11" i="1"/>
  <c r="P11" i="1"/>
  <c r="O11" i="1"/>
  <c r="L11" i="1"/>
  <c r="K11" i="1"/>
  <c r="H11" i="1"/>
  <c r="E11" i="1"/>
  <c r="D11" i="1"/>
  <c r="AE10" i="1"/>
  <c r="AD10" i="1"/>
  <c r="AF10" i="1"/>
  <c r="AC10" i="1"/>
  <c r="AB10" i="1"/>
  <c r="Y10" i="1"/>
  <c r="V10" i="1"/>
  <c r="S10" i="1"/>
  <c r="P10" i="1"/>
  <c r="O10" i="1"/>
  <c r="L10" i="1"/>
  <c r="K10" i="1"/>
  <c r="H10" i="1"/>
  <c r="E10" i="1"/>
  <c r="D10" i="1"/>
  <c r="AE9" i="1"/>
  <c r="AD9" i="1"/>
  <c r="AF9" i="1"/>
  <c r="AC9" i="1"/>
  <c r="AB9" i="1"/>
  <c r="Y9" i="1"/>
  <c r="V9" i="1"/>
  <c r="S9" i="1"/>
  <c r="P9" i="1"/>
  <c r="O9" i="1"/>
  <c r="L9" i="1"/>
  <c r="K9" i="1"/>
  <c r="H9" i="1"/>
  <c r="E9" i="1"/>
  <c r="D9" i="1"/>
  <c r="AE8" i="1"/>
  <c r="AD8" i="1"/>
  <c r="AF8" i="1"/>
  <c r="AC8" i="1"/>
  <c r="AB8" i="1"/>
  <c r="Y8" i="1"/>
  <c r="V8" i="1"/>
  <c r="S8" i="1"/>
  <c r="P8" i="1"/>
  <c r="O8" i="1"/>
  <c r="L8" i="1"/>
  <c r="K8" i="1"/>
  <c r="H8" i="1"/>
  <c r="E8" i="1"/>
  <c r="D8" i="1"/>
  <c r="AE7" i="1"/>
  <c r="AD7" i="1"/>
  <c r="AF7" i="1"/>
  <c r="AC7" i="1"/>
  <c r="AB7" i="1"/>
  <c r="Y7" i="1"/>
  <c r="V7" i="1"/>
  <c r="S7" i="1"/>
  <c r="P7" i="1"/>
  <c r="O7" i="1"/>
  <c r="L7" i="1"/>
  <c r="K7" i="1"/>
  <c r="H7" i="1"/>
  <c r="E7" i="1"/>
  <c r="D7" i="1"/>
  <c r="AE6" i="1"/>
  <c r="AD6" i="1"/>
  <c r="AF6" i="1"/>
  <c r="AC6" i="1"/>
  <c r="AB6" i="1"/>
  <c r="Y6" i="1"/>
  <c r="V6" i="1"/>
  <c r="S6" i="1"/>
  <c r="P6" i="1"/>
  <c r="O6" i="1"/>
  <c r="L6" i="1"/>
  <c r="K6" i="1"/>
  <c r="H6" i="1"/>
  <c r="E6" i="1"/>
  <c r="AE5" i="1"/>
  <c r="AD5" i="1"/>
  <c r="AF5" i="1"/>
  <c r="AC5" i="1"/>
  <c r="AB5" i="1"/>
  <c r="Y5" i="1"/>
  <c r="V5" i="1"/>
  <c r="S5" i="1"/>
  <c r="P5" i="1"/>
  <c r="O5" i="1"/>
  <c r="L5" i="1"/>
  <c r="K5" i="1"/>
  <c r="H5" i="1"/>
</calcChain>
</file>

<file path=xl/sharedStrings.xml><?xml version="1.0" encoding="utf-8"?>
<sst xmlns="http://schemas.openxmlformats.org/spreadsheetml/2006/main" count="1659" uniqueCount="241">
  <si>
    <t xml:space="preserve">National Data - CS A </t>
  </si>
  <si>
    <t># schools offering</t>
  </si>
  <si>
    <t>Total #</t>
  </si>
  <si>
    <t>yield per teacher</t>
  </si>
  <si>
    <t>diff from prev year</t>
  </si>
  <si>
    <t>% increase</t>
  </si>
  <si>
    <t># passed</t>
  </si>
  <si>
    <t>% passed</t>
  </si>
  <si>
    <t># female</t>
  </si>
  <si>
    <t># female passed</t>
  </si>
  <si>
    <t>% female passed</t>
  </si>
  <si>
    <t>% female</t>
  </si>
  <si>
    <t># Black</t>
  </si>
  <si>
    <t># Black Passed</t>
  </si>
  <si>
    <t>% Black passed</t>
  </si>
  <si>
    <t>% Black</t>
  </si>
  <si>
    <t># Black Males</t>
  </si>
  <si>
    <t># Black Males passed</t>
  </si>
  <si>
    <t>% Black Male passed</t>
  </si>
  <si>
    <t># Black Females</t>
  </si>
  <si>
    <t># Black Females passed</t>
  </si>
  <si>
    <t>% Black Females passed</t>
  </si>
  <si>
    <t># Hispanic</t>
  </si>
  <si>
    <t># Hispanic passed</t>
  </si>
  <si>
    <t>% Hispanic passed</t>
  </si>
  <si>
    <t># Hispanic Females</t>
  </si>
  <si>
    <t># Hispanic Females passed</t>
  </si>
  <si>
    <t>% H females passed</t>
  </si>
  <si>
    <t>% Hispanic</t>
  </si>
  <si>
    <t># Hispanic males</t>
  </si>
  <si>
    <t># Hispanic males passed</t>
  </si>
  <si>
    <t xml:space="preserve"># white </t>
  </si>
  <si>
    <t># white passed</t>
  </si>
  <si>
    <t>% white pass</t>
  </si>
  <si>
    <t># white males</t>
  </si>
  <si>
    <t># white females</t>
  </si>
  <si>
    <t># asian</t>
  </si>
  <si>
    <t># asian passed</t>
  </si>
  <si>
    <t>% asian passed</t>
  </si>
  <si>
    <t># Asian Male</t>
  </si>
  <si>
    <t># Asian Female</t>
  </si>
  <si>
    <t xml:space="preserve">National Data - Calculus AB </t>
  </si>
  <si>
    <t>% white</t>
  </si>
  <si>
    <t>Alabama Data - 4.8 milllion, 1.2 million black - 25%, .185 hispanic/latino - 3.85%</t>
  </si>
  <si>
    <t># schools</t>
  </si>
  <si>
    <t>%female</t>
  </si>
  <si>
    <t>% black</t>
  </si>
  <si>
    <t>% Hispanic females passed</t>
  </si>
  <si>
    <t>% hispanic</t>
  </si>
  <si>
    <t>California Data - 37.6, 2.2 million Black - 5.85%, 14 million hispanic/latino - 37.23%</t>
  </si>
  <si>
    <t>Florida - 19 million, 2.99 million black - 15.73%, 4.2 million - 22.1%</t>
  </si>
  <si>
    <t>yield</t>
  </si>
  <si>
    <t>Georgia Data CS A - 9.8 million in 2011, 2.9 million black - 29.5%, .85 million hispanic/latino - 8.6%</t>
  </si>
  <si>
    <t>% white passed</t>
  </si>
  <si>
    <t>Illinois - 12.8 million, 1.86 milion black - 14.5%, 2 million hispanic/latino - 15.625%</t>
  </si>
  <si>
    <t>Indiana - 6.5 million, .5 million black - 7.69%, .389 million hispanic/latino - 5.98%</t>
  </si>
  <si>
    <t>Mass Data - 6.5 million, .4 million black - 6.15%, .627 million Hispanic/Latino - 9.64%</t>
  </si>
  <si>
    <t>Maryland - 5.8 million, 1.7 million Black - 29.3%, .470 million hispanic/latino - 8.1%</t>
  </si>
  <si>
    <t>Michigan Data CS-A  -9.8 million, 1.4 million black - 14.28%, .436 miilion hispanic/latino - 4.44%</t>
  </si>
  <si>
    <t>the all data says 10 Hispanic students passed but the male data says none and the female data says none</t>
  </si>
  <si>
    <t>New Jersey - 8.8 million, 1.2 million black - 13.6%, 1.55 million hispanic/latino - 17.61%</t>
  </si>
  <si>
    <t>New York - 19.4 million, 3 million Black - 15.4%, 3.4 million hispanic/latino - 17.52%</t>
  </si>
  <si>
    <t>North Carolina - 9.6 million, 2 million black - 20.8%, .8 million hispanic/latino - 8.3%</t>
  </si>
  <si>
    <t>South Carolina - 4.6 million, 1.2 million black - 26%, .235 million hispanic/latino - 5.10%</t>
  </si>
  <si>
    <t>Tenn - 6.4 million, 1million black - 15.6%, .29 million hispanic/latino - 4.5%</t>
  </si>
  <si>
    <t>There is a problem with the black student data.</t>
  </si>
  <si>
    <t>There is a problem with the black student data.  It says 5 took the exam and 2 passed (1 5 and 1 4) but the male data says 3 took it and none passed and the female data says 2 took it and none passed</t>
  </si>
  <si>
    <t>Texas - 25.6 million, 2.9 million black - 11.32%, 9.4 milliion hispanic/latino - 36.71%</t>
  </si>
  <si>
    <t>Virginia - 8 million, 1.5 million Black - 18.75%, .631 million hispanic/latino - 7.88%</t>
  </si>
  <si>
    <t>State population taken from 2011 data at http://www.infoplease.com/ipa/A0004986.html</t>
  </si>
  <si>
    <t>% black population see http://en.wikipedia.org/wiki/List_of_U.S._states_by_African-American_population (Georgia is 30% and Maryland is 29.44%) - based on 2010 census data</t>
  </si>
  <si>
    <t>% hispanic/latino from http://www.hacu.net/images/hacu/OPAI/2012_Virtual_Binder/2010%20census%20brief%20-%20hispanic%20population.pdf</t>
  </si>
  <si>
    <t>Data was compiled by Barbara Ericson (ericson@cc.gatech.edu) from data from the College Board for each year- http://research.collegeboard.org/programs/ap/data/archived/2012</t>
  </si>
  <si>
    <t>Arkansas, population 2.9 million, 449,000 black, .186 Hispanic 6.4%</t>
  </si>
  <si>
    <t>Rhode Island - 1 million, 60,000 black - 6%, .18 hispanic/latino 12.4%</t>
  </si>
  <si>
    <t>Data from 2012</t>
  </si>
  <si>
    <t>Alabama</t>
  </si>
  <si>
    <t>Arkansas</t>
  </si>
  <si>
    <t>California</t>
  </si>
  <si>
    <t>Florida</t>
  </si>
  <si>
    <t>Georgia</t>
  </si>
  <si>
    <t>Illinois</t>
  </si>
  <si>
    <t>Indiana</t>
  </si>
  <si>
    <t>Maryland</t>
  </si>
  <si>
    <t>Mass</t>
  </si>
  <si>
    <t>New Jersey</t>
  </si>
  <si>
    <t>Michigan</t>
  </si>
  <si>
    <t>New York</t>
  </si>
  <si>
    <t>North Carolina</t>
  </si>
  <si>
    <t>Rhode Island</t>
  </si>
  <si>
    <t>South Carolina</t>
  </si>
  <si>
    <t>Tenn</t>
  </si>
  <si>
    <t>Texas</t>
  </si>
  <si>
    <t>Virginia</t>
  </si>
  <si>
    <t>Alaska</t>
  </si>
  <si>
    <t>Arizona</t>
  </si>
  <si>
    <t>Colorado</t>
  </si>
  <si>
    <t>Connecticut</t>
  </si>
  <si>
    <t>Delaware</t>
  </si>
  <si>
    <t>Hawaii</t>
  </si>
  <si>
    <t>Idaho</t>
  </si>
  <si>
    <t>Iowa</t>
  </si>
  <si>
    <t>Kansas</t>
  </si>
  <si>
    <t>Kentucky</t>
  </si>
  <si>
    <t>Please note that the College Board doesn't report scores if the total in a category is less than 5, so if there are less than 5 people in a category we don't know how many passed</t>
  </si>
  <si>
    <t>*</t>
  </si>
  <si>
    <t>Louisiana</t>
  </si>
  <si>
    <t>Maine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</si>
  <si>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</si>
  <si>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</si>
  <si>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</si>
  <si>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</si>
  <si>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</si>
  <si>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</si>
  <si>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</si>
  <si>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Hamphsire</t>
  </si>
  <si>
    <t>New Mexico</t>
  </si>
  <si>
    <t>North Dakota</t>
  </si>
  <si>
    <t>Ohio</t>
  </si>
  <si>
    <t>Oklahoma</t>
  </si>
  <si>
    <t>Oregon</t>
  </si>
  <si>
    <t>Pennsylvania</t>
  </si>
  <si>
    <t>Please note that the College Board breaks out Hispanic as Mexican American, Other Hispanic, and Puerto Rican</t>
  </si>
  <si>
    <t>South Dakota</t>
  </si>
  <si>
    <t>Utah</t>
  </si>
  <si>
    <t>Vermont</t>
  </si>
  <si>
    <t>Washington</t>
  </si>
  <si>
    <t>West Virginia</t>
  </si>
  <si>
    <t>Wisconsin</t>
  </si>
  <si>
    <t>Wyoming</t>
  </si>
  <si>
    <t>District of Columbia (Wash D.C.)</t>
  </si>
  <si>
    <t>Also note that the College Board will not report the score for any sub category when less than 5 people are in that sub category, so the Hispanic pass rate and # pass may not be totally accurate.</t>
  </si>
  <si>
    <t>2*</t>
  </si>
  <si>
    <t>56*</t>
  </si>
  <si>
    <t>6*</t>
  </si>
  <si>
    <t>5*</t>
  </si>
  <si>
    <t>10*</t>
  </si>
  <si>
    <t>2013 data</t>
  </si>
  <si>
    <t>Data was compiled by Barbara Ericson (ericson@cc.gatech.edu) from data from the College Board for each year- http://research.collegeboard.org/programs/ap/data/participation/2013</t>
  </si>
  <si>
    <t>4*</t>
  </si>
  <si>
    <t>51*</t>
  </si>
  <si>
    <t>30.35*</t>
  </si>
  <si>
    <t>15.38*</t>
  </si>
  <si>
    <t>3*</t>
  </si>
  <si>
    <t>21.43*</t>
  </si>
  <si>
    <t>30*</t>
  </si>
  <si>
    <t>23.08*</t>
  </si>
  <si>
    <t>29.63*</t>
  </si>
  <si>
    <t>8*</t>
  </si>
  <si>
    <t>29.15*</t>
  </si>
  <si>
    <t>58*</t>
  </si>
  <si>
    <t>31.82*</t>
  </si>
  <si>
    <t>7*</t>
  </si>
  <si>
    <t>26.67*</t>
  </si>
  <si>
    <t>40.74*</t>
  </si>
  <si>
    <t>11*</t>
  </si>
  <si>
    <t>38.24*</t>
  </si>
  <si>
    <t>13*</t>
  </si>
  <si>
    <t>20*</t>
  </si>
  <si>
    <t>40.55*</t>
  </si>
  <si>
    <t>88*</t>
  </si>
  <si>
    <t>9*</t>
  </si>
  <si>
    <t>43.91*</t>
  </si>
  <si>
    <t>101*</t>
  </si>
  <si>
    <t>43.55*</t>
  </si>
  <si>
    <t>27*</t>
  </si>
  <si>
    <t>40.63*</t>
  </si>
  <si>
    <t>37.5*</t>
  </si>
  <si>
    <t>21*</t>
  </si>
  <si>
    <t>12.5*</t>
  </si>
  <si>
    <t>1*</t>
  </si>
  <si>
    <t>34*</t>
  </si>
  <si>
    <t>17*</t>
  </si>
  <si>
    <t>25*</t>
  </si>
  <si>
    <t>66*</t>
  </si>
  <si>
    <t>35.68*</t>
  </si>
  <si>
    <t>24.14*</t>
  </si>
  <si>
    <t>22.73*</t>
  </si>
  <si>
    <t>35.72*</t>
  </si>
  <si>
    <t>19.23*</t>
  </si>
  <si>
    <t>23.81*</t>
  </si>
  <si>
    <t>5.56*</t>
  </si>
  <si>
    <t>21.74*</t>
  </si>
  <si>
    <t>33.33*</t>
  </si>
  <si>
    <t>50*</t>
  </si>
  <si>
    <t>16*</t>
  </si>
  <si>
    <t>43.75*</t>
  </si>
  <si>
    <t>31.25*</t>
  </si>
  <si>
    <t>51.16*</t>
  </si>
  <si>
    <t>22*</t>
  </si>
  <si>
    <t>43.90*</t>
  </si>
  <si>
    <t>18*</t>
  </si>
  <si>
    <t>54.55*</t>
  </si>
  <si>
    <t>42.55*</t>
  </si>
  <si>
    <t>14.29*</t>
  </si>
  <si>
    <t>55.56*</t>
  </si>
  <si>
    <t>43.64*</t>
  </si>
  <si>
    <t>24*</t>
  </si>
  <si>
    <t>35*</t>
  </si>
  <si>
    <t>18.18*</t>
  </si>
  <si>
    <t>16.67*</t>
  </si>
  <si>
    <t>6.67*</t>
  </si>
  <si>
    <t>19.05*</t>
  </si>
  <si>
    <t>9.09*</t>
  </si>
  <si>
    <t>28.57*</t>
  </si>
  <si>
    <t>42.86*</t>
  </si>
  <si>
    <t>27.72*</t>
  </si>
  <si>
    <t>28*</t>
  </si>
  <si>
    <t>24.04*</t>
  </si>
  <si>
    <t>23.40*</t>
  </si>
  <si>
    <t>18.46*</t>
  </si>
  <si>
    <t>27.27*</t>
  </si>
  <si>
    <t>39*</t>
  </si>
  <si>
    <t>16.99*</t>
  </si>
  <si>
    <t>26*</t>
  </si>
  <si>
    <t>31.46*</t>
  </si>
  <si>
    <t>42.42*</t>
  </si>
  <si>
    <t>14*</t>
  </si>
  <si>
    <t>26.32*</t>
  </si>
  <si>
    <t>27.5*</t>
  </si>
  <si>
    <t>29.27*</t>
  </si>
  <si>
    <t>12.07*</t>
  </si>
  <si>
    <t>29.33*</t>
  </si>
  <si>
    <t>59.09*</t>
  </si>
  <si>
    <t>New Hampshire</t>
  </si>
  <si>
    <t>11.11*</t>
  </si>
  <si>
    <t>64.71*</t>
  </si>
  <si>
    <t>56.00*</t>
  </si>
  <si>
    <t>% black taking exam</t>
  </si>
  <si>
    <t>% black in state</t>
  </si>
  <si>
    <t>% hispanic taking exam</t>
  </si>
  <si>
    <t>% Hispanic in state</t>
  </si>
  <si>
    <t>The % Hispanic in the state came from the 2010 census data reported at http://en.wikipedia.org/wiki/List_of_U.S._states_by_Hispanic_and_Latino_population</t>
  </si>
  <si>
    <t>The % Black in the state came from the 2010 census data reported at http://en.wikipedia.org/wiki/List_of_U.S._states_by_African-American_population</t>
  </si>
  <si>
    <t>% taking / % state * 100</t>
  </si>
  <si>
    <t>% taking / % state *100</t>
  </si>
  <si>
    <t xml:space="preserve"># male </t>
  </si>
  <si>
    <t># male pass</t>
  </si>
  <si>
    <t>male pass rate</t>
  </si>
  <si>
    <t># white</t>
  </si>
  <si>
    <t>%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</si>
</sst>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0" fillId="0" borderId="0" xfId="0" applyFont="1"/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3" xfId="0" applyNumberFormat="1" applyFont="1" applyBorder="1" applyAlignment="1">
      <alignment horizontal="right" readingOrder="2"/>
    </xf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09144"/>
        <c:axId val="2132087112"/>
      </c:lineChart>
      <c:catAx>
        <c:axId val="21321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087112"/>
        <c:crosses val="autoZero"/>
        <c:auto val="1"/>
        <c:lblAlgn val="ctr"/>
        <c:lblOffset val="100"/>
        <c:noMultiLvlLbl val="0"/>
      </c:catAx>
      <c:valAx>
        <c:axId val="21320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0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226</xdr:row>
      <xdr:rowOff>152400</xdr:rowOff>
    </xdr:from>
    <xdr:to>
      <xdr:col>12</xdr:col>
      <xdr:colOff>0</xdr:colOff>
      <xdr:row>227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7"/>
  <sheetViews>
    <sheetView tabSelected="1" topLeftCell="A201" workbookViewId="0">
      <selection activeCell="F222" sqref="F222"/>
    </sheetView>
  </sheetViews>
  <sheetFormatPr baseColWidth="10" defaultRowHeight="15" x14ac:dyDescent="0"/>
  <sheetData>
    <row r="1" spans="1:45">
      <c r="A1" t="s">
        <v>104</v>
      </c>
    </row>
    <row r="3" spans="1:45">
      <c r="A3" t="s">
        <v>0</v>
      </c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236</v>
      </c>
      <c r="AR4" s="1" t="s">
        <v>237</v>
      </c>
      <c r="AS4" s="1" t="s">
        <v>238</v>
      </c>
    </row>
    <row r="5" spans="1:45">
      <c r="A5">
        <v>2006</v>
      </c>
      <c r="C5">
        <v>14108</v>
      </c>
      <c r="G5">
        <v>8227</v>
      </c>
      <c r="H5">
        <f t="shared" ref="H5:H12" si="0">G5/C5*100</f>
        <v>58.314431528210939</v>
      </c>
      <c r="I5">
        <v>2495</v>
      </c>
      <c r="J5">
        <v>1251</v>
      </c>
      <c r="K5">
        <f t="shared" ref="K5:K12" si="1">J5/I5*100</f>
        <v>50.140280561122239</v>
      </c>
      <c r="L5">
        <f t="shared" ref="L5:L12" si="2">I5/C5*100</f>
        <v>17.685001417635384</v>
      </c>
      <c r="M5">
        <v>668</v>
      </c>
      <c r="N5">
        <v>154</v>
      </c>
      <c r="O5">
        <f t="shared" ref="O5:O12" si="3">N5/M5*100</f>
        <v>23.053892215568865</v>
      </c>
      <c r="P5">
        <f t="shared" ref="P5:P12" si="4">M5/C5*100</f>
        <v>4.7349021831584919</v>
      </c>
      <c r="Q5">
        <v>468</v>
      </c>
      <c r="R5">
        <v>125</v>
      </c>
      <c r="S5">
        <f t="shared" ref="S5:S12" si="5">R5/Q5*100</f>
        <v>26.70940170940171</v>
      </c>
      <c r="T5">
        <v>200</v>
      </c>
      <c r="U5">
        <v>29</v>
      </c>
      <c r="V5">
        <f t="shared" ref="V5:V12" si="6">U5/T5*100</f>
        <v>14.499999999999998</v>
      </c>
      <c r="W5">
        <v>1079</v>
      </c>
      <c r="X5">
        <v>389</v>
      </c>
      <c r="Y5">
        <f t="shared" ref="Y5:Y12" si="7">X5/W5*100</f>
        <v>36.051899907321591</v>
      </c>
      <c r="Z5">
        <v>220</v>
      </c>
      <c r="AA5">
        <v>58</v>
      </c>
      <c r="AB5">
        <f t="shared" ref="AB5:AB12" si="8">AA5/Z5*100</f>
        <v>26.36363636363636</v>
      </c>
      <c r="AC5">
        <f t="shared" ref="AC5:AC12" si="9">W5/C5*100</f>
        <v>7.6481428976467258</v>
      </c>
      <c r="AD5">
        <f t="shared" ref="AD5:AE9" si="10">W5-Z5</f>
        <v>859</v>
      </c>
      <c r="AE5">
        <f t="shared" si="10"/>
        <v>331</v>
      </c>
      <c r="AF5">
        <f t="shared" ref="AF5:AF9" si="11">AE5/AD5*100</f>
        <v>38.533178114086148</v>
      </c>
      <c r="AG5" s="1">
        <v>8240</v>
      </c>
      <c r="AH5" s="1">
        <v>5224</v>
      </c>
      <c r="AI5" s="1">
        <v>63.398058249999998</v>
      </c>
      <c r="AJ5" s="1">
        <v>7081</v>
      </c>
      <c r="AK5" s="1">
        <v>1159</v>
      </c>
      <c r="AL5" s="1">
        <v>2846</v>
      </c>
      <c r="AM5" s="1">
        <v>1733</v>
      </c>
      <c r="AN5" s="1">
        <v>60.892480669999998</v>
      </c>
      <c r="AO5" s="1">
        <v>2178</v>
      </c>
      <c r="AP5" s="1">
        <v>668</v>
      </c>
    </row>
    <row r="6" spans="1:45">
      <c r="A6">
        <v>2007</v>
      </c>
      <c r="C6">
        <v>14529</v>
      </c>
      <c r="E6">
        <f>C6-C5</f>
        <v>421</v>
      </c>
      <c r="F6">
        <f>E6/C5*100</f>
        <v>2.9841224836971931</v>
      </c>
      <c r="G6">
        <v>8184</v>
      </c>
      <c r="H6">
        <f t="shared" si="0"/>
        <v>56.328721866611609</v>
      </c>
      <c r="I6">
        <v>2665</v>
      </c>
      <c r="J6">
        <v>1262</v>
      </c>
      <c r="K6">
        <f t="shared" si="1"/>
        <v>47.354596622889304</v>
      </c>
      <c r="L6">
        <f t="shared" si="2"/>
        <v>18.342625094638308</v>
      </c>
      <c r="M6">
        <v>640</v>
      </c>
      <c r="N6">
        <v>127</v>
      </c>
      <c r="O6">
        <f t="shared" si="3"/>
        <v>19.84375</v>
      </c>
      <c r="P6">
        <f t="shared" si="4"/>
        <v>4.4049831371739279</v>
      </c>
      <c r="Q6">
        <v>437</v>
      </c>
      <c r="R6">
        <v>102</v>
      </c>
      <c r="S6">
        <f t="shared" si="5"/>
        <v>23.340961098398168</v>
      </c>
      <c r="T6">
        <v>203</v>
      </c>
      <c r="U6">
        <v>25</v>
      </c>
      <c r="V6">
        <f t="shared" si="6"/>
        <v>12.315270935960591</v>
      </c>
      <c r="W6">
        <v>1077</v>
      </c>
      <c r="X6">
        <v>377</v>
      </c>
      <c r="Y6">
        <f t="shared" si="7"/>
        <v>35.004642525533889</v>
      </c>
      <c r="Z6">
        <v>250</v>
      </c>
      <c r="AA6">
        <v>58</v>
      </c>
      <c r="AB6">
        <f t="shared" si="8"/>
        <v>23.200000000000003</v>
      </c>
      <c r="AC6">
        <f t="shared" si="9"/>
        <v>7.4127606855255008</v>
      </c>
      <c r="AD6">
        <f t="shared" si="10"/>
        <v>827</v>
      </c>
      <c r="AE6">
        <f t="shared" si="10"/>
        <v>319</v>
      </c>
      <c r="AF6">
        <f t="shared" si="11"/>
        <v>38.57315598548972</v>
      </c>
      <c r="AG6" s="1">
        <v>8516</v>
      </c>
      <c r="AH6" s="1">
        <v>5191</v>
      </c>
      <c r="AI6" s="1">
        <v>60.955847820000002</v>
      </c>
      <c r="AJ6" s="1">
        <v>7333</v>
      </c>
      <c r="AK6" s="1">
        <v>1183</v>
      </c>
      <c r="AL6" s="1">
        <v>3319</v>
      </c>
      <c r="AM6" s="1">
        <v>1984</v>
      </c>
      <c r="AN6" s="1">
        <v>59.777041279999999</v>
      </c>
      <c r="AO6" s="1">
        <v>2474</v>
      </c>
      <c r="AP6" s="1">
        <v>845</v>
      </c>
    </row>
    <row r="7" spans="1:45">
      <c r="A7">
        <v>2008</v>
      </c>
      <c r="B7">
        <v>1778</v>
      </c>
      <c r="C7">
        <v>15014</v>
      </c>
      <c r="D7">
        <f>C7/B7</f>
        <v>8.4443194600674918</v>
      </c>
      <c r="E7">
        <f>C7-C6</f>
        <v>485</v>
      </c>
      <c r="F7">
        <f t="shared" ref="F7:F12" si="12">E7/C6*100</f>
        <v>3.3381512836396174</v>
      </c>
      <c r="G7">
        <v>8537</v>
      </c>
      <c r="H7">
        <f t="shared" si="0"/>
        <v>56.860263753829756</v>
      </c>
      <c r="I7">
        <v>2789</v>
      </c>
      <c r="J7">
        <v>1450</v>
      </c>
      <c r="K7">
        <f t="shared" si="1"/>
        <v>51.989960559340261</v>
      </c>
      <c r="L7">
        <f t="shared" si="2"/>
        <v>18.575995737311843</v>
      </c>
      <c r="M7">
        <v>673</v>
      </c>
      <c r="N7">
        <v>167</v>
      </c>
      <c r="O7">
        <f t="shared" si="3"/>
        <v>24.814264487369986</v>
      </c>
      <c r="P7">
        <f t="shared" si="4"/>
        <v>4.4824830158518711</v>
      </c>
      <c r="Q7">
        <v>454</v>
      </c>
      <c r="R7">
        <v>123</v>
      </c>
      <c r="S7">
        <f t="shared" si="5"/>
        <v>27.092511013215859</v>
      </c>
      <c r="T7">
        <v>219</v>
      </c>
      <c r="U7">
        <v>44</v>
      </c>
      <c r="V7">
        <f t="shared" si="6"/>
        <v>20.091324200913242</v>
      </c>
      <c r="W7">
        <v>1142</v>
      </c>
      <c r="X7">
        <v>398</v>
      </c>
      <c r="Y7">
        <f t="shared" si="7"/>
        <v>34.851138353765329</v>
      </c>
      <c r="Z7">
        <v>223</v>
      </c>
      <c r="AA7">
        <v>50</v>
      </c>
      <c r="AB7">
        <f t="shared" si="8"/>
        <v>22.421524663677133</v>
      </c>
      <c r="AC7">
        <f t="shared" si="9"/>
        <v>7.606234181430664</v>
      </c>
      <c r="AD7">
        <f t="shared" si="10"/>
        <v>919</v>
      </c>
      <c r="AE7">
        <f t="shared" si="10"/>
        <v>348</v>
      </c>
      <c r="AF7">
        <f t="shared" si="11"/>
        <v>37.867247007616974</v>
      </c>
      <c r="AG7" s="1">
        <v>8757</v>
      </c>
      <c r="AH7" s="1">
        <v>5359</v>
      </c>
      <c r="AI7" s="1">
        <v>61.196756880000002</v>
      </c>
      <c r="AJ7" s="2">
        <v>7453</v>
      </c>
      <c r="AK7" s="3">
        <v>1304</v>
      </c>
      <c r="AL7" s="1">
        <v>3556</v>
      </c>
      <c r="AM7" s="1">
        <v>2169</v>
      </c>
      <c r="AN7" s="1">
        <v>60.995500560000004</v>
      </c>
      <c r="AO7" s="2">
        <v>2697</v>
      </c>
      <c r="AP7" s="3">
        <v>859</v>
      </c>
    </row>
    <row r="8" spans="1:45">
      <c r="A8">
        <v>2009</v>
      </c>
      <c r="B8">
        <v>1879</v>
      </c>
      <c r="C8">
        <v>16061</v>
      </c>
      <c r="D8">
        <f t="shared" ref="D8:D12" si="13">C8/B8</f>
        <v>8.5476317189994671</v>
      </c>
      <c r="E8">
        <f t="shared" ref="E8:E10" si="14">C8-C7</f>
        <v>1047</v>
      </c>
      <c r="F8">
        <f t="shared" si="12"/>
        <v>6.9734914080191821</v>
      </c>
      <c r="G8">
        <v>9925</v>
      </c>
      <c r="H8">
        <f t="shared" si="0"/>
        <v>61.795654068862461</v>
      </c>
      <c r="I8">
        <v>3096</v>
      </c>
      <c r="J8">
        <v>1724</v>
      </c>
      <c r="K8">
        <f t="shared" si="1"/>
        <v>55.684754521963818</v>
      </c>
      <c r="L8">
        <f t="shared" si="2"/>
        <v>19.276508312060269</v>
      </c>
      <c r="M8">
        <v>778</v>
      </c>
      <c r="N8">
        <v>177</v>
      </c>
      <c r="O8">
        <f t="shared" si="3"/>
        <v>22.750642673521853</v>
      </c>
      <c r="P8">
        <f t="shared" si="4"/>
        <v>4.8440321275138531</v>
      </c>
      <c r="Q8">
        <v>538</v>
      </c>
      <c r="R8">
        <v>141</v>
      </c>
      <c r="S8">
        <f t="shared" si="5"/>
        <v>26.208178438661712</v>
      </c>
      <c r="T8">
        <v>240</v>
      </c>
      <c r="U8">
        <v>36</v>
      </c>
      <c r="V8">
        <f t="shared" si="6"/>
        <v>15</v>
      </c>
      <c r="W8">
        <v>1208</v>
      </c>
      <c r="X8">
        <v>450</v>
      </c>
      <c r="Y8">
        <f t="shared" si="7"/>
        <v>37.251655629139073</v>
      </c>
      <c r="Z8">
        <v>281</v>
      </c>
      <c r="AA8">
        <v>43</v>
      </c>
      <c r="AB8">
        <f t="shared" si="8"/>
        <v>15.302491103202847</v>
      </c>
      <c r="AC8">
        <f t="shared" si="9"/>
        <v>7.5213249486333362</v>
      </c>
      <c r="AD8">
        <f t="shared" si="10"/>
        <v>927</v>
      </c>
      <c r="AE8">
        <f t="shared" si="10"/>
        <v>407</v>
      </c>
      <c r="AF8">
        <f t="shared" si="11"/>
        <v>43.905070118662351</v>
      </c>
      <c r="AG8" s="1">
        <v>9064</v>
      </c>
      <c r="AH8" s="1">
        <v>6054</v>
      </c>
      <c r="AI8" s="1">
        <v>66.791703440000006</v>
      </c>
      <c r="AJ8" s="4">
        <v>7725</v>
      </c>
      <c r="AK8" s="1">
        <v>1339</v>
      </c>
      <c r="AL8" s="1">
        <v>3979</v>
      </c>
      <c r="AM8" s="1">
        <v>2645</v>
      </c>
      <c r="AN8" s="1">
        <v>66.473988439999999</v>
      </c>
      <c r="AO8" s="4">
        <v>2963</v>
      </c>
      <c r="AP8" s="1">
        <v>1016</v>
      </c>
    </row>
    <row r="9" spans="1:45">
      <c r="A9">
        <v>2010</v>
      </c>
      <c r="B9">
        <v>2048</v>
      </c>
      <c r="C9">
        <v>19390</v>
      </c>
      <c r="D9">
        <f t="shared" si="13"/>
        <v>9.4677734375</v>
      </c>
      <c r="E9">
        <f t="shared" si="14"/>
        <v>3329</v>
      </c>
      <c r="F9">
        <f t="shared" si="12"/>
        <v>20.727227445364548</v>
      </c>
      <c r="G9">
        <v>12550</v>
      </c>
      <c r="H9">
        <f t="shared" si="0"/>
        <v>64.724084579680252</v>
      </c>
      <c r="I9">
        <v>3726</v>
      </c>
      <c r="J9">
        <v>2201</v>
      </c>
      <c r="K9">
        <f t="shared" si="1"/>
        <v>59.071390230810515</v>
      </c>
      <c r="L9">
        <f t="shared" si="2"/>
        <v>19.21609076843734</v>
      </c>
      <c r="M9">
        <v>825</v>
      </c>
      <c r="N9">
        <v>224</v>
      </c>
      <c r="O9">
        <f t="shared" si="3"/>
        <v>27.151515151515156</v>
      </c>
      <c r="P9">
        <f t="shared" si="4"/>
        <v>4.2547705002578651</v>
      </c>
      <c r="Q9">
        <v>577</v>
      </c>
      <c r="R9">
        <v>173</v>
      </c>
      <c r="S9">
        <f t="shared" si="5"/>
        <v>29.982668977469672</v>
      </c>
      <c r="T9">
        <v>248</v>
      </c>
      <c r="U9">
        <v>51</v>
      </c>
      <c r="V9">
        <f t="shared" si="6"/>
        <v>20.56451612903226</v>
      </c>
      <c r="W9">
        <v>1466</v>
      </c>
      <c r="X9">
        <v>610</v>
      </c>
      <c r="Y9">
        <f t="shared" si="7"/>
        <v>41.609822646657577</v>
      </c>
      <c r="Z9">
        <v>298</v>
      </c>
      <c r="AA9">
        <v>92</v>
      </c>
      <c r="AB9">
        <f t="shared" si="8"/>
        <v>30.872483221476511</v>
      </c>
      <c r="AC9">
        <f t="shared" si="9"/>
        <v>7.5605982465188237</v>
      </c>
      <c r="AD9">
        <f t="shared" si="10"/>
        <v>1168</v>
      </c>
      <c r="AE9">
        <f t="shared" si="10"/>
        <v>518</v>
      </c>
      <c r="AF9">
        <f t="shared" si="11"/>
        <v>44.349315068493148</v>
      </c>
      <c r="AG9" s="1">
        <v>10556</v>
      </c>
      <c r="AH9" s="1">
        <v>7237</v>
      </c>
      <c r="AI9" s="1">
        <v>68.558165970000005</v>
      </c>
      <c r="AJ9" s="4">
        <v>8938</v>
      </c>
      <c r="AK9" s="4">
        <v>1618</v>
      </c>
      <c r="AL9" s="1">
        <v>5131</v>
      </c>
      <c r="AM9" s="1">
        <v>3625</v>
      </c>
      <c r="AN9" s="1">
        <v>70.648996299999993</v>
      </c>
      <c r="AO9" s="4">
        <v>3842</v>
      </c>
      <c r="AP9" s="4">
        <v>1289</v>
      </c>
    </row>
    <row r="10" spans="1:45">
      <c r="A10">
        <v>2011</v>
      </c>
      <c r="B10">
        <v>1972</v>
      </c>
      <c r="C10">
        <v>21139</v>
      </c>
      <c r="D10">
        <f t="shared" si="13"/>
        <v>10.719574036511156</v>
      </c>
      <c r="E10">
        <f t="shared" si="14"/>
        <v>1749</v>
      </c>
      <c r="F10">
        <f t="shared" si="12"/>
        <v>9.0201134605466731</v>
      </c>
      <c r="G10">
        <v>13463</v>
      </c>
      <c r="H10">
        <f t="shared" si="0"/>
        <v>63.687970102653871</v>
      </c>
      <c r="I10">
        <v>4000</v>
      </c>
      <c r="J10">
        <v>2302</v>
      </c>
      <c r="K10">
        <f t="shared" si="1"/>
        <v>57.550000000000004</v>
      </c>
      <c r="L10">
        <f t="shared" si="2"/>
        <v>18.922370973082927</v>
      </c>
      <c r="M10">
        <v>893</v>
      </c>
      <c r="N10">
        <v>283</v>
      </c>
      <c r="O10">
        <f t="shared" si="3"/>
        <v>31.69092945128779</v>
      </c>
      <c r="P10">
        <f t="shared" si="4"/>
        <v>4.2244193197407638</v>
      </c>
      <c r="Q10">
        <v>671</v>
      </c>
      <c r="R10">
        <v>240</v>
      </c>
      <c r="S10">
        <f t="shared" si="5"/>
        <v>35.767511177347245</v>
      </c>
      <c r="T10">
        <v>222</v>
      </c>
      <c r="U10">
        <v>43</v>
      </c>
      <c r="V10">
        <f t="shared" si="6"/>
        <v>19.36936936936937</v>
      </c>
      <c r="W10">
        <v>1752</v>
      </c>
      <c r="X10">
        <v>652</v>
      </c>
      <c r="Y10">
        <f t="shared" si="7"/>
        <v>37.214611872146122</v>
      </c>
      <c r="Z10">
        <v>364</v>
      </c>
      <c r="AA10">
        <v>91</v>
      </c>
      <c r="AB10">
        <f t="shared" si="8"/>
        <v>25</v>
      </c>
      <c r="AC10">
        <f t="shared" si="9"/>
        <v>8.2879984862103218</v>
      </c>
      <c r="AD10">
        <f t="shared" ref="AD10:AE12" si="15">W10-Z10</f>
        <v>1388</v>
      </c>
      <c r="AE10">
        <f t="shared" si="15"/>
        <v>561</v>
      </c>
      <c r="AF10">
        <f>AE10/AD10*100</f>
        <v>40.417867435158499</v>
      </c>
      <c r="AG10" s="1">
        <v>11252</v>
      </c>
      <c r="AH10" s="1">
        <v>7633</v>
      </c>
      <c r="AI10" s="1">
        <v>67.836829010000002</v>
      </c>
      <c r="AJ10" s="4">
        <v>9604</v>
      </c>
      <c r="AK10" s="4">
        <v>1648</v>
      </c>
      <c r="AL10" s="1">
        <v>5914</v>
      </c>
      <c r="AM10" s="1">
        <v>4109</v>
      </c>
      <c r="AN10" s="1">
        <v>69.479201889999999</v>
      </c>
      <c r="AO10" s="4">
        <v>4430</v>
      </c>
      <c r="AP10" s="4">
        <v>1484</v>
      </c>
    </row>
    <row r="11" spans="1:45">
      <c r="A11">
        <v>2012</v>
      </c>
      <c r="B11">
        <v>2103</v>
      </c>
      <c r="C11">
        <v>24782</v>
      </c>
      <c r="D11">
        <f t="shared" si="13"/>
        <v>11.784117926771279</v>
      </c>
      <c r="E11">
        <f>C11-C10</f>
        <v>3643</v>
      </c>
      <c r="F11">
        <f t="shared" si="12"/>
        <v>17.233549363735275</v>
      </c>
      <c r="G11">
        <v>15678</v>
      </c>
      <c r="H11">
        <f t="shared" si="0"/>
        <v>63.263659107416672</v>
      </c>
      <c r="I11">
        <v>4635</v>
      </c>
      <c r="J11">
        <v>2616</v>
      </c>
      <c r="K11">
        <f t="shared" si="1"/>
        <v>56.440129449838182</v>
      </c>
      <c r="L11">
        <f t="shared" si="2"/>
        <v>18.703090953111129</v>
      </c>
      <c r="M11">
        <v>1014</v>
      </c>
      <c r="N11">
        <v>277</v>
      </c>
      <c r="O11">
        <f t="shared" si="3"/>
        <v>27.317554240631164</v>
      </c>
      <c r="P11">
        <f t="shared" si="4"/>
        <v>4.0916794447582925</v>
      </c>
      <c r="Q11">
        <v>762</v>
      </c>
      <c r="R11">
        <v>231</v>
      </c>
      <c r="S11">
        <f t="shared" si="5"/>
        <v>30.314960629921263</v>
      </c>
      <c r="T11">
        <v>252</v>
      </c>
      <c r="U11">
        <v>46</v>
      </c>
      <c r="V11">
        <f t="shared" si="6"/>
        <v>18.253968253968253</v>
      </c>
      <c r="W11">
        <v>1919</v>
      </c>
      <c r="X11">
        <v>764</v>
      </c>
      <c r="Y11">
        <f t="shared" si="7"/>
        <v>39.812402292860867</v>
      </c>
      <c r="Z11">
        <v>431</v>
      </c>
      <c r="AA11">
        <v>115</v>
      </c>
      <c r="AB11">
        <f t="shared" si="8"/>
        <v>26.682134570765658</v>
      </c>
      <c r="AC11">
        <f t="shared" si="9"/>
        <v>7.7435235251392136</v>
      </c>
      <c r="AD11">
        <f t="shared" si="15"/>
        <v>1488</v>
      </c>
      <c r="AE11">
        <f t="shared" si="15"/>
        <v>649</v>
      </c>
      <c r="AF11">
        <f>AE11/AD11*100</f>
        <v>43.615591397849464</v>
      </c>
      <c r="AG11" s="1">
        <v>13320</v>
      </c>
      <c r="AH11" s="1">
        <v>8846</v>
      </c>
      <c r="AI11" s="1">
        <v>66.411411409999999</v>
      </c>
      <c r="AJ11" s="1">
        <v>11344</v>
      </c>
      <c r="AK11" s="5">
        <v>1976</v>
      </c>
      <c r="AL11" s="1">
        <v>6869</v>
      </c>
      <c r="AM11" s="1">
        <v>4802</v>
      </c>
      <c r="AN11" s="1">
        <v>69.908283589999996</v>
      </c>
      <c r="AO11" s="1">
        <v>5219</v>
      </c>
      <c r="AP11" s="1">
        <v>1650</v>
      </c>
    </row>
    <row r="12" spans="1:45">
      <c r="A12">
        <v>2013</v>
      </c>
      <c r="B12">
        <v>2253</v>
      </c>
      <c r="C12" s="7">
        <v>29555</v>
      </c>
      <c r="D12">
        <f t="shared" si="13"/>
        <v>13.118064802485575</v>
      </c>
      <c r="E12">
        <f>C12-C11</f>
        <v>4773</v>
      </c>
      <c r="F12">
        <f t="shared" si="12"/>
        <v>19.259946735533855</v>
      </c>
      <c r="G12">
        <v>19760</v>
      </c>
      <c r="H12">
        <f t="shared" si="0"/>
        <v>66.858399593977339</v>
      </c>
      <c r="I12">
        <v>5485</v>
      </c>
      <c r="J12">
        <v>3405</v>
      </c>
      <c r="K12">
        <f t="shared" si="1"/>
        <v>62.078395624430257</v>
      </c>
      <c r="L12">
        <f t="shared" si="2"/>
        <v>18.558619522923365</v>
      </c>
      <c r="M12" s="7">
        <v>1090</v>
      </c>
      <c r="N12">
        <v>388</v>
      </c>
      <c r="O12">
        <f t="shared" si="3"/>
        <v>35.596330275229363</v>
      </c>
      <c r="P12">
        <f t="shared" si="4"/>
        <v>3.6880392488580611</v>
      </c>
      <c r="Q12" s="7">
        <v>826</v>
      </c>
      <c r="R12">
        <v>317</v>
      </c>
      <c r="S12">
        <f t="shared" si="5"/>
        <v>38.377723970944309</v>
      </c>
      <c r="T12" s="7">
        <v>264</v>
      </c>
      <c r="U12">
        <v>71</v>
      </c>
      <c r="V12">
        <f t="shared" si="6"/>
        <v>26.893939393939391</v>
      </c>
      <c r="W12">
        <v>2408</v>
      </c>
      <c r="X12">
        <v>1085</v>
      </c>
      <c r="Y12">
        <f t="shared" si="7"/>
        <v>45.058139534883722</v>
      </c>
      <c r="Z12">
        <v>488</v>
      </c>
      <c r="AA12">
        <v>153</v>
      </c>
      <c r="AB12">
        <f t="shared" si="8"/>
        <v>31.352459016393443</v>
      </c>
      <c r="AC12">
        <f t="shared" si="9"/>
        <v>8.1475215699543213</v>
      </c>
      <c r="AD12">
        <f t="shared" si="15"/>
        <v>1920</v>
      </c>
      <c r="AE12">
        <f t="shared" si="15"/>
        <v>932</v>
      </c>
      <c r="AF12">
        <f>AE12/AD12*100</f>
        <v>48.541666666666664</v>
      </c>
      <c r="AG12" s="7">
        <v>16059</v>
      </c>
      <c r="AH12" s="1">
        <v>11119</v>
      </c>
      <c r="AI12" s="1">
        <v>66.411411409999999</v>
      </c>
      <c r="AJ12" s="7">
        <v>13711</v>
      </c>
      <c r="AK12" s="7">
        <v>2348</v>
      </c>
      <c r="AL12" s="7">
        <v>8475</v>
      </c>
      <c r="AM12" s="1">
        <v>6178</v>
      </c>
      <c r="AN12" s="1">
        <v>69.908283589999996</v>
      </c>
      <c r="AO12" s="7">
        <v>6403</v>
      </c>
      <c r="AP12" s="7">
        <v>2072</v>
      </c>
      <c r="AQ12" s="21">
        <v>24070</v>
      </c>
      <c r="AR12">
        <v>16355</v>
      </c>
      <c r="AS12">
        <f>AR12/AQ12*100</f>
        <v>67.947652679684253</v>
      </c>
    </row>
    <row r="13" spans="1:45"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5">
      <c r="A14" t="s">
        <v>41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C15" t="s">
        <v>28</v>
      </c>
      <c r="AG15" s="1" t="s">
        <v>31</v>
      </c>
      <c r="AH15" s="1" t="s">
        <v>32</v>
      </c>
      <c r="AI15" s="1" t="s">
        <v>42</v>
      </c>
      <c r="AJ15" s="1"/>
      <c r="AK15" s="1"/>
      <c r="AL15" s="1" t="s">
        <v>36</v>
      </c>
      <c r="AM15" s="1" t="s">
        <v>37</v>
      </c>
      <c r="AN15" s="1" t="s">
        <v>38</v>
      </c>
      <c r="AO15" s="1"/>
      <c r="AP15" s="1"/>
    </row>
    <row r="16" spans="1:45">
      <c r="A16">
        <v>2006</v>
      </c>
      <c r="C16">
        <v>190954</v>
      </c>
      <c r="G16">
        <v>116498</v>
      </c>
      <c r="H16">
        <f t="shared" ref="H16:H23" si="16">G16/C16*100</f>
        <v>61.008410402505319</v>
      </c>
      <c r="I16">
        <v>92469</v>
      </c>
      <c r="J16">
        <v>53489</v>
      </c>
      <c r="K16">
        <f t="shared" ref="K16:K23" si="17">J16/I16*100</f>
        <v>57.84533194908564</v>
      </c>
      <c r="L16">
        <f t="shared" ref="L16:L23" si="18">I16/C16*100</f>
        <v>48.424751510835065</v>
      </c>
      <c r="M16">
        <v>8453</v>
      </c>
      <c r="N16">
        <v>2631</v>
      </c>
      <c r="O16">
        <f t="shared" ref="O16:O23" si="19">N16/M16*100</f>
        <v>31.125044362948067</v>
      </c>
      <c r="P16">
        <f t="shared" ref="P16:P23" si="20">M16/C16*100</f>
        <v>4.4267205714465261</v>
      </c>
      <c r="Q16">
        <v>3516</v>
      </c>
      <c r="R16">
        <v>1203</v>
      </c>
      <c r="S16">
        <f t="shared" ref="S16:S23" si="21">R16/Q16*100</f>
        <v>34.215017064846414</v>
      </c>
      <c r="T16">
        <v>4937</v>
      </c>
      <c r="U16">
        <v>1428</v>
      </c>
      <c r="V16">
        <f t="shared" ref="V16:V23" si="22">U16/T16*100</f>
        <v>28.92444804537168</v>
      </c>
      <c r="W16">
        <v>15040</v>
      </c>
      <c r="X16">
        <v>5826</v>
      </c>
      <c r="Y16">
        <f t="shared" ref="Y16:Y23" si="23">X16/W16*100</f>
        <v>38.736702127659569</v>
      </c>
      <c r="Z16">
        <v>7535</v>
      </c>
      <c r="AA16">
        <v>2533</v>
      </c>
      <c r="AB16">
        <f t="shared" ref="AB16:AB23" si="24">AA16/Z16*100</f>
        <v>33.616456536164563</v>
      </c>
      <c r="AC16">
        <f t="shared" ref="AC16:AC23" si="25">W16/C16*100</f>
        <v>7.8762424458246496</v>
      </c>
      <c r="AG16" s="1">
        <v>124190</v>
      </c>
      <c r="AH16" s="1">
        <v>80194</v>
      </c>
      <c r="AI16" s="1">
        <v>64.573637169999998</v>
      </c>
      <c r="AJ16" s="1"/>
      <c r="AK16" s="1"/>
      <c r="AL16" s="1">
        <v>29049</v>
      </c>
      <c r="AM16" s="1">
        <v>19281</v>
      </c>
      <c r="AN16" s="1">
        <v>66.374057629999996</v>
      </c>
      <c r="AO16" s="1"/>
      <c r="AP16" s="1"/>
    </row>
    <row r="17" spans="1:45">
      <c r="A17">
        <v>2007</v>
      </c>
      <c r="C17">
        <v>204546</v>
      </c>
      <c r="E17">
        <f>C17-C16</f>
        <v>13592</v>
      </c>
      <c r="F17">
        <f t="shared" ref="F17:F23" si="26">E17/C16*100</f>
        <v>7.1179446358808933</v>
      </c>
      <c r="G17">
        <v>119388</v>
      </c>
      <c r="H17">
        <f t="shared" si="16"/>
        <v>58.367311020503941</v>
      </c>
      <c r="I17">
        <v>99538</v>
      </c>
      <c r="J17">
        <v>54094</v>
      </c>
      <c r="K17">
        <f t="shared" si="17"/>
        <v>54.345074243002678</v>
      </c>
      <c r="L17">
        <f t="shared" si="18"/>
        <v>48.662892454509013</v>
      </c>
      <c r="M17">
        <v>9329</v>
      </c>
      <c r="N17">
        <v>2578</v>
      </c>
      <c r="O17">
        <f t="shared" si="19"/>
        <v>27.634258762997106</v>
      </c>
      <c r="P17">
        <f t="shared" si="20"/>
        <v>4.5608322822250251</v>
      </c>
      <c r="Q17">
        <v>3771</v>
      </c>
      <c r="R17">
        <v>1246</v>
      </c>
      <c r="S17">
        <f t="shared" si="21"/>
        <v>33.041633518960488</v>
      </c>
      <c r="T17">
        <v>5558</v>
      </c>
      <c r="U17">
        <v>1332</v>
      </c>
      <c r="V17">
        <f t="shared" si="22"/>
        <v>23.965455199712128</v>
      </c>
      <c r="W17">
        <v>17329</v>
      </c>
      <c r="X17">
        <v>6207</v>
      </c>
      <c r="Y17">
        <f t="shared" si="23"/>
        <v>35.818570027122163</v>
      </c>
      <c r="Z17">
        <v>8743</v>
      </c>
      <c r="AA17">
        <v>2651</v>
      </c>
      <c r="AB17">
        <f t="shared" si="24"/>
        <v>30.321399977124557</v>
      </c>
      <c r="AC17">
        <f t="shared" si="25"/>
        <v>8.4719329637343179</v>
      </c>
      <c r="AG17" s="1">
        <v>133973</v>
      </c>
      <c r="AH17" s="1">
        <v>83540</v>
      </c>
      <c r="AI17" s="1">
        <v>62.355847820000001</v>
      </c>
      <c r="AJ17" s="1"/>
      <c r="AK17" s="1"/>
      <c r="AL17" s="1">
        <v>31922</v>
      </c>
      <c r="AM17" s="1">
        <v>20302</v>
      </c>
      <c r="AN17" s="1">
        <v>63.598772009999998</v>
      </c>
      <c r="AO17" s="1"/>
      <c r="AP17" s="1"/>
    </row>
    <row r="18" spans="1:45">
      <c r="A18">
        <v>2008</v>
      </c>
      <c r="B18">
        <v>10712</v>
      </c>
      <c r="C18">
        <v>215086</v>
      </c>
      <c r="D18">
        <f t="shared" ref="D18:D23" si="27">C18/B18</f>
        <v>20.078976848394323</v>
      </c>
      <c r="E18">
        <f>C18-C17</f>
        <v>10540</v>
      </c>
      <c r="F18">
        <f t="shared" si="26"/>
        <v>5.1528751478884942</v>
      </c>
      <c r="G18">
        <v>130413</v>
      </c>
      <c r="H18">
        <f t="shared" si="16"/>
        <v>60.632956119877633</v>
      </c>
      <c r="I18">
        <v>104843</v>
      </c>
      <c r="J18">
        <v>59772</v>
      </c>
      <c r="K18">
        <f t="shared" si="17"/>
        <v>57.010959243821716</v>
      </c>
      <c r="L18">
        <f t="shared" si="18"/>
        <v>48.744688171243126</v>
      </c>
      <c r="M18">
        <v>10290</v>
      </c>
      <c r="N18">
        <v>3133</v>
      </c>
      <c r="O18">
        <f t="shared" si="19"/>
        <v>30.447035957240036</v>
      </c>
      <c r="P18">
        <f t="shared" si="20"/>
        <v>4.7841328584845133</v>
      </c>
      <c r="Q18">
        <v>4368</v>
      </c>
      <c r="R18">
        <v>1525</v>
      </c>
      <c r="S18">
        <f t="shared" si="21"/>
        <v>34.913003663003664</v>
      </c>
      <c r="T18">
        <v>5922</v>
      </c>
      <c r="U18">
        <v>1608</v>
      </c>
      <c r="V18">
        <f t="shared" si="22"/>
        <v>27.152988855116515</v>
      </c>
      <c r="W18">
        <v>19830</v>
      </c>
      <c r="X18">
        <v>7677</v>
      </c>
      <c r="Y18">
        <f t="shared" si="23"/>
        <v>38.714069591527988</v>
      </c>
      <c r="Z18">
        <v>10024</v>
      </c>
      <c r="AA18">
        <v>3363</v>
      </c>
      <c r="AB18">
        <f t="shared" si="24"/>
        <v>33.549481245011968</v>
      </c>
      <c r="AC18">
        <f t="shared" si="25"/>
        <v>9.2195679867587845</v>
      </c>
      <c r="AG18" s="1">
        <v>139801</v>
      </c>
      <c r="AH18" s="1">
        <v>90517</v>
      </c>
      <c r="AI18" s="1">
        <v>64.747033279999997</v>
      </c>
      <c r="AJ18" s="1"/>
      <c r="AK18" s="1"/>
      <c r="AL18" s="1">
        <v>33147</v>
      </c>
      <c r="AM18" s="1">
        <v>21942</v>
      </c>
      <c r="AN18" s="1">
        <v>66.196035839999993</v>
      </c>
      <c r="AO18" s="1"/>
      <c r="AP18" s="1"/>
    </row>
    <row r="19" spans="1:45">
      <c r="A19">
        <v>2009</v>
      </c>
      <c r="B19">
        <v>11254</v>
      </c>
      <c r="C19">
        <v>222534</v>
      </c>
      <c r="D19">
        <f t="shared" si="27"/>
        <v>19.773769326461704</v>
      </c>
      <c r="E19">
        <f t="shared" ref="E19:E23" si="28">C19-C18</f>
        <v>7448</v>
      </c>
      <c r="F19">
        <f t="shared" si="26"/>
        <v>3.4628009261411714</v>
      </c>
      <c r="G19">
        <v>131123</v>
      </c>
      <c r="H19" s="6">
        <f t="shared" si="16"/>
        <v>58.922681477886528</v>
      </c>
      <c r="I19">
        <v>108249</v>
      </c>
      <c r="J19">
        <v>59203</v>
      </c>
      <c r="K19">
        <f t="shared" si="17"/>
        <v>54.691498304834226</v>
      </c>
      <c r="L19">
        <f t="shared" si="18"/>
        <v>48.643802744749117</v>
      </c>
      <c r="M19">
        <v>11325</v>
      </c>
      <c r="N19">
        <v>3123</v>
      </c>
      <c r="O19">
        <f t="shared" si="19"/>
        <v>27.576158940397349</v>
      </c>
      <c r="P19">
        <f t="shared" si="20"/>
        <v>5.0891099786998844</v>
      </c>
      <c r="Q19">
        <v>4749</v>
      </c>
      <c r="R19">
        <v>1490</v>
      </c>
      <c r="S19">
        <f t="shared" si="21"/>
        <v>31.375026321330807</v>
      </c>
      <c r="T19">
        <v>6576</v>
      </c>
      <c r="U19">
        <v>1633</v>
      </c>
      <c r="V19">
        <f t="shared" si="22"/>
        <v>24.832725060827251</v>
      </c>
      <c r="W19">
        <v>21711</v>
      </c>
      <c r="X19">
        <v>8048</v>
      </c>
      <c r="Y19">
        <f t="shared" si="23"/>
        <v>37.068766984477911</v>
      </c>
      <c r="Z19">
        <v>10736</v>
      </c>
      <c r="AA19">
        <v>3369</v>
      </c>
      <c r="AB19">
        <f t="shared" si="24"/>
        <v>31.380402384500744</v>
      </c>
      <c r="AC19">
        <f t="shared" si="25"/>
        <v>9.7562619644638566</v>
      </c>
      <c r="AG19" s="1">
        <v>141748</v>
      </c>
      <c r="AH19" s="1">
        <v>89505</v>
      </c>
      <c r="AI19" s="1">
        <v>63.14374806</v>
      </c>
      <c r="AJ19" s="1"/>
      <c r="AK19" s="1"/>
      <c r="AL19" s="1">
        <v>35350</v>
      </c>
      <c r="AM19" s="1">
        <v>23303</v>
      </c>
      <c r="AN19" s="1">
        <v>65.920792079999998</v>
      </c>
      <c r="AO19" s="1"/>
      <c r="AP19" s="1"/>
    </row>
    <row r="20" spans="1:45">
      <c r="A20">
        <v>2010</v>
      </c>
      <c r="B20">
        <v>11342</v>
      </c>
      <c r="C20">
        <v>236502</v>
      </c>
      <c r="D20">
        <f t="shared" si="27"/>
        <v>20.851877975665669</v>
      </c>
      <c r="E20">
        <f t="shared" si="28"/>
        <v>13968</v>
      </c>
      <c r="F20">
        <f t="shared" si="26"/>
        <v>6.2767936584971293</v>
      </c>
      <c r="G20">
        <v>130264</v>
      </c>
      <c r="H20">
        <f t="shared" si="16"/>
        <v>55.079449645246129</v>
      </c>
      <c r="I20">
        <v>114989</v>
      </c>
      <c r="J20">
        <v>57636</v>
      </c>
      <c r="K20">
        <f t="shared" si="17"/>
        <v>50.123055248762924</v>
      </c>
      <c r="L20">
        <f t="shared" si="18"/>
        <v>48.620730480080503</v>
      </c>
      <c r="M20">
        <v>12205</v>
      </c>
      <c r="N20">
        <v>2984</v>
      </c>
      <c r="O20">
        <f t="shared" si="19"/>
        <v>24.44899631298648</v>
      </c>
      <c r="P20">
        <f t="shared" si="20"/>
        <v>5.1606328910537753</v>
      </c>
      <c r="Q20">
        <v>5277</v>
      </c>
      <c r="R20">
        <v>1470</v>
      </c>
      <c r="S20">
        <f t="shared" si="21"/>
        <v>27.856736782262647</v>
      </c>
      <c r="T20">
        <v>6928</v>
      </c>
      <c r="U20">
        <v>1514</v>
      </c>
      <c r="V20">
        <f t="shared" si="22"/>
        <v>21.853348729792149</v>
      </c>
      <c r="W20">
        <v>24053</v>
      </c>
      <c r="X20">
        <v>8286</v>
      </c>
      <c r="Y20">
        <f t="shared" si="23"/>
        <v>34.448925289984615</v>
      </c>
      <c r="Z20">
        <v>11915</v>
      </c>
      <c r="AA20">
        <v>3358</v>
      </c>
      <c r="AB20">
        <f t="shared" si="24"/>
        <v>28.182962652119176</v>
      </c>
      <c r="AC20">
        <f t="shared" si="25"/>
        <v>10.170315684433959</v>
      </c>
      <c r="AG20" s="1">
        <v>146283</v>
      </c>
      <c r="AH20" s="1">
        <v>87199</v>
      </c>
      <c r="AI20" s="1">
        <v>59.609797450000002</v>
      </c>
      <c r="AJ20" s="1"/>
      <c r="AK20" s="1"/>
      <c r="AL20" s="1">
        <v>37608</v>
      </c>
      <c r="AM20" s="1">
        <v>23171</v>
      </c>
      <c r="AN20" s="1">
        <v>61.61189109</v>
      </c>
      <c r="AO20" s="1"/>
      <c r="AP20" s="1"/>
    </row>
    <row r="21" spans="1:45">
      <c r="A21">
        <v>2011</v>
      </c>
      <c r="B21">
        <v>11469</v>
      </c>
      <c r="C21">
        <v>245572</v>
      </c>
      <c r="D21">
        <f t="shared" si="27"/>
        <v>21.411805737204638</v>
      </c>
      <c r="E21">
        <f t="shared" si="28"/>
        <v>9070</v>
      </c>
      <c r="F21">
        <f t="shared" si="26"/>
        <v>3.835062705600798</v>
      </c>
      <c r="G21">
        <v>136451</v>
      </c>
      <c r="H21">
        <f t="shared" si="16"/>
        <v>55.564559477464861</v>
      </c>
      <c r="I21">
        <v>119088</v>
      </c>
      <c r="J21">
        <v>61529</v>
      </c>
      <c r="K21">
        <f t="shared" si="17"/>
        <v>51.666834609700388</v>
      </c>
      <c r="L21">
        <f t="shared" si="18"/>
        <v>48.494127995048295</v>
      </c>
      <c r="M21">
        <v>13467</v>
      </c>
      <c r="N21">
        <v>3382</v>
      </c>
      <c r="O21">
        <f t="shared" si="19"/>
        <v>25.11323977129279</v>
      </c>
      <c r="P21">
        <f t="shared" si="20"/>
        <v>5.4839313928298017</v>
      </c>
      <c r="Q21">
        <v>5907</v>
      </c>
      <c r="R21">
        <v>1689</v>
      </c>
      <c r="S21">
        <f t="shared" si="21"/>
        <v>28.593194514982223</v>
      </c>
      <c r="T21">
        <v>7560</v>
      </c>
      <c r="U21">
        <v>1693</v>
      </c>
      <c r="V21">
        <f t="shared" si="22"/>
        <v>22.394179894179896</v>
      </c>
      <c r="W21">
        <v>27215</v>
      </c>
      <c r="X21">
        <v>9404</v>
      </c>
      <c r="Y21">
        <f t="shared" si="23"/>
        <v>34.554473635862578</v>
      </c>
      <c r="Z21">
        <v>13482</v>
      </c>
      <c r="AA21">
        <v>4051</v>
      </c>
      <c r="AB21">
        <f t="shared" si="24"/>
        <v>30.047470701676311</v>
      </c>
      <c r="AC21">
        <f t="shared" si="25"/>
        <v>11.082289511833597</v>
      </c>
      <c r="AG21" s="1">
        <v>151252</v>
      </c>
      <c r="AH21" s="1">
        <v>90959</v>
      </c>
      <c r="AI21" s="1">
        <v>60.13738661</v>
      </c>
      <c r="AJ21" s="1"/>
      <c r="AK21" s="1"/>
      <c r="AL21" s="1">
        <v>40125</v>
      </c>
      <c r="AM21" s="1">
        <v>25551</v>
      </c>
      <c r="AN21" s="1">
        <v>63.678504670000002</v>
      </c>
      <c r="AO21" s="1"/>
      <c r="AP21" s="1"/>
    </row>
    <row r="22" spans="1:45">
      <c r="A22">
        <v>2012</v>
      </c>
      <c r="B22">
        <v>11694</v>
      </c>
      <c r="C22">
        <v>256163</v>
      </c>
      <c r="D22">
        <f t="shared" si="27"/>
        <v>21.905507097656919</v>
      </c>
      <c r="E22">
        <f t="shared" si="28"/>
        <v>10591</v>
      </c>
      <c r="F22">
        <f t="shared" si="26"/>
        <v>4.3127881028781783</v>
      </c>
      <c r="G22">
        <v>151578</v>
      </c>
      <c r="H22">
        <f t="shared" si="16"/>
        <v>59.172480022485686</v>
      </c>
      <c r="I22">
        <v>123767</v>
      </c>
      <c r="J22">
        <v>68187</v>
      </c>
      <c r="K22">
        <f t="shared" si="17"/>
        <v>55.09303772411063</v>
      </c>
      <c r="L22">
        <f t="shared" si="18"/>
        <v>48.315720849615282</v>
      </c>
      <c r="M22">
        <v>13852</v>
      </c>
      <c r="N22">
        <v>3980</v>
      </c>
      <c r="O22">
        <f t="shared" si="19"/>
        <v>28.732313023390127</v>
      </c>
      <c r="P22">
        <f t="shared" si="20"/>
        <v>5.4074944468951411</v>
      </c>
      <c r="Q22">
        <v>6061</v>
      </c>
      <c r="R22">
        <v>2005</v>
      </c>
      <c r="S22">
        <f t="shared" si="21"/>
        <v>33.08034977726448</v>
      </c>
      <c r="T22">
        <v>7791</v>
      </c>
      <c r="U22">
        <v>1975</v>
      </c>
      <c r="V22">
        <f t="shared" si="22"/>
        <v>25.349762546528044</v>
      </c>
      <c r="W22">
        <v>29506</v>
      </c>
      <c r="X22">
        <v>11346</v>
      </c>
      <c r="Y22">
        <f t="shared" si="23"/>
        <v>38.453195960143702</v>
      </c>
      <c r="Z22">
        <v>14346</v>
      </c>
      <c r="AA22">
        <v>4666</v>
      </c>
      <c r="AB22">
        <f t="shared" si="24"/>
        <v>32.524745573679077</v>
      </c>
      <c r="AC22">
        <f t="shared" si="25"/>
        <v>11.518447238672252</v>
      </c>
      <c r="AG22" s="1">
        <v>154407</v>
      </c>
      <c r="AH22" s="1">
        <v>98784</v>
      </c>
      <c r="AI22" s="1">
        <v>63.976374130000004</v>
      </c>
      <c r="AJ22" s="1"/>
      <c r="AK22" s="1"/>
      <c r="AL22" s="1">
        <v>42520</v>
      </c>
      <c r="AM22" s="1">
        <v>28466</v>
      </c>
      <c r="AN22" s="1">
        <v>66.947318910000007</v>
      </c>
      <c r="AO22" s="1"/>
      <c r="AP22" s="1"/>
    </row>
    <row r="23" spans="1:45">
      <c r="A23">
        <v>2013</v>
      </c>
      <c r="B23">
        <v>11963</v>
      </c>
      <c r="C23" s="7">
        <v>270721</v>
      </c>
      <c r="D23">
        <f t="shared" si="27"/>
        <v>22.62985873108752</v>
      </c>
      <c r="E23">
        <f t="shared" si="28"/>
        <v>14558</v>
      </c>
      <c r="F23">
        <f t="shared" si="26"/>
        <v>5.6831002135359121</v>
      </c>
      <c r="G23">
        <v>159524</v>
      </c>
      <c r="H23">
        <f t="shared" si="16"/>
        <v>58.925609760602249</v>
      </c>
      <c r="I23" s="7">
        <v>130268</v>
      </c>
      <c r="J23">
        <v>72863</v>
      </c>
      <c r="K23">
        <f t="shared" si="17"/>
        <v>55.93315319188136</v>
      </c>
      <c r="L23">
        <f t="shared" si="18"/>
        <v>48.118912090306999</v>
      </c>
      <c r="M23" s="7">
        <v>14908</v>
      </c>
      <c r="N23">
        <v>4737</v>
      </c>
      <c r="O23">
        <f t="shared" si="19"/>
        <v>31.774885967265899</v>
      </c>
      <c r="P23">
        <f t="shared" si="20"/>
        <v>5.5067763490826351</v>
      </c>
      <c r="Q23" s="7">
        <v>6708</v>
      </c>
      <c r="R23">
        <v>2306</v>
      </c>
      <c r="S23">
        <f t="shared" si="21"/>
        <v>34.376863446630892</v>
      </c>
      <c r="T23" s="7">
        <v>8200</v>
      </c>
      <c r="U23">
        <v>2431</v>
      </c>
      <c r="V23">
        <f t="shared" si="22"/>
        <v>29.646341463414632</v>
      </c>
      <c r="W23">
        <v>34726</v>
      </c>
      <c r="X23">
        <v>13705</v>
      </c>
      <c r="Y23">
        <f t="shared" si="23"/>
        <v>39.466106087657664</v>
      </c>
      <c r="Z23">
        <v>16847</v>
      </c>
      <c r="AA23">
        <v>5878</v>
      </c>
      <c r="AB23">
        <f t="shared" si="24"/>
        <v>34.890484952810588</v>
      </c>
      <c r="AC23">
        <f t="shared" si="25"/>
        <v>12.827228031811346</v>
      </c>
      <c r="AG23" s="7">
        <v>162844</v>
      </c>
      <c r="AH23" s="1">
        <v>103588</v>
      </c>
      <c r="AI23" s="1">
        <f>AH23/AG23*100</f>
        <v>63.611800250546537</v>
      </c>
      <c r="AJ23" s="1"/>
      <c r="AK23" s="1"/>
      <c r="AL23" s="7">
        <v>46536</v>
      </c>
      <c r="AM23" s="1">
        <v>30993</v>
      </c>
      <c r="AN23" s="1">
        <f>AM23/AL23*100</f>
        <v>66.600051572975758</v>
      </c>
      <c r="AO23" s="1"/>
      <c r="AP23" s="1"/>
      <c r="AQ23" s="21">
        <v>140453</v>
      </c>
      <c r="AR23">
        <v>86661</v>
      </c>
      <c r="AS23">
        <f>AR23/AQ23*100</f>
        <v>61.701067260934259</v>
      </c>
    </row>
    <row r="25" spans="1:45">
      <c r="A25" t="s">
        <v>43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5">
      <c r="A26" s="1"/>
      <c r="B26" s="1" t="s">
        <v>44</v>
      </c>
      <c r="C26" s="1" t="s">
        <v>2</v>
      </c>
      <c r="D26" s="1" t="s">
        <v>3</v>
      </c>
      <c r="E26" s="1" t="s">
        <v>4</v>
      </c>
      <c r="F26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45</v>
      </c>
      <c r="M26" s="1" t="s">
        <v>12</v>
      </c>
      <c r="N26" s="1" t="s">
        <v>13</v>
      </c>
      <c r="O26" s="1" t="s">
        <v>14</v>
      </c>
      <c r="P26" s="1" t="s">
        <v>46</v>
      </c>
      <c r="Q26" s="1" t="s">
        <v>16</v>
      </c>
      <c r="R26" s="1" t="s">
        <v>17</v>
      </c>
      <c r="S26" s="1" t="s">
        <v>18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t="s">
        <v>25</v>
      </c>
      <c r="AA26" t="s">
        <v>26</v>
      </c>
      <c r="AB26" t="s">
        <v>47</v>
      </c>
      <c r="AC26" t="s">
        <v>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5">
      <c r="A27">
        <v>2006</v>
      </c>
      <c r="C27">
        <v>20</v>
      </c>
      <c r="G27">
        <v>18</v>
      </c>
      <c r="H27">
        <f t="shared" ref="H27:H34" si="29">G27/C27*100</f>
        <v>90</v>
      </c>
      <c r="I27">
        <v>1</v>
      </c>
      <c r="J27" t="s">
        <v>105</v>
      </c>
      <c r="K27" t="s">
        <v>105</v>
      </c>
      <c r="L27">
        <f t="shared" ref="L27:L34" si="30">I27/C27*100</f>
        <v>5</v>
      </c>
      <c r="M27">
        <v>0</v>
      </c>
      <c r="N27">
        <v>0</v>
      </c>
      <c r="O27">
        <v>0</v>
      </c>
      <c r="P27">
        <f t="shared" ref="P27:P34" si="31">M27/C27*100</f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105</v>
      </c>
      <c r="Y27" t="s">
        <v>105</v>
      </c>
      <c r="Z27">
        <v>0</v>
      </c>
      <c r="AA27">
        <v>0</v>
      </c>
      <c r="AB27">
        <v>0</v>
      </c>
      <c r="AC27">
        <f t="shared" ref="AC27:AC34" si="32">W27/C27*100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5">
      <c r="A28">
        <v>2007</v>
      </c>
      <c r="C28">
        <v>27</v>
      </c>
      <c r="E28">
        <f t="shared" ref="E28:E32" si="33">C28-C27</f>
        <v>7</v>
      </c>
      <c r="F28">
        <f t="shared" ref="F28:F34" si="34">E28/C27*100</f>
        <v>35</v>
      </c>
      <c r="G28">
        <v>20</v>
      </c>
      <c r="H28">
        <f t="shared" si="29"/>
        <v>74.074074074074076</v>
      </c>
      <c r="I28">
        <v>3</v>
      </c>
      <c r="J28" t="s">
        <v>105</v>
      </c>
      <c r="K28" t="s">
        <v>105</v>
      </c>
      <c r="L28">
        <f t="shared" si="30"/>
        <v>11.111111111111111</v>
      </c>
      <c r="M28">
        <v>3</v>
      </c>
      <c r="N28" t="s">
        <v>105</v>
      </c>
      <c r="O28" t="s">
        <v>105</v>
      </c>
      <c r="P28">
        <f t="shared" si="31"/>
        <v>11.111111111111111</v>
      </c>
      <c r="Q28">
        <v>2</v>
      </c>
      <c r="R28" t="s">
        <v>105</v>
      </c>
      <c r="S28" t="s">
        <v>105</v>
      </c>
      <c r="T28">
        <v>1</v>
      </c>
      <c r="U28" t="s">
        <v>105</v>
      </c>
      <c r="V28" t="s">
        <v>105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32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5">
      <c r="A29">
        <v>2008</v>
      </c>
      <c r="B29">
        <v>7</v>
      </c>
      <c r="C29">
        <v>41</v>
      </c>
      <c r="D29">
        <f t="shared" ref="D29:D34" si="35">C29/B29</f>
        <v>5.8571428571428568</v>
      </c>
      <c r="E29">
        <f t="shared" si="33"/>
        <v>14</v>
      </c>
      <c r="F29">
        <f t="shared" si="34"/>
        <v>51.851851851851848</v>
      </c>
      <c r="G29">
        <v>34</v>
      </c>
      <c r="H29">
        <f t="shared" si="29"/>
        <v>82.926829268292678</v>
      </c>
      <c r="I29">
        <v>5</v>
      </c>
      <c r="J29">
        <v>5</v>
      </c>
      <c r="K29">
        <f t="shared" ref="K29:K34" si="36">J29/I29*100</f>
        <v>100</v>
      </c>
      <c r="L29">
        <f t="shared" si="30"/>
        <v>12.195121951219512</v>
      </c>
      <c r="M29">
        <v>3</v>
      </c>
      <c r="N29" t="s">
        <v>105</v>
      </c>
      <c r="O29" t="s">
        <v>105</v>
      </c>
      <c r="P29">
        <f t="shared" si="31"/>
        <v>7.3170731707317067</v>
      </c>
      <c r="Q29">
        <v>3</v>
      </c>
      <c r="R29" t="s">
        <v>105</v>
      </c>
      <c r="S29" t="s">
        <v>105</v>
      </c>
      <c r="T29">
        <v>0</v>
      </c>
      <c r="U29">
        <v>0</v>
      </c>
      <c r="V29">
        <v>0</v>
      </c>
      <c r="W29">
        <v>1</v>
      </c>
      <c r="X29" t="s">
        <v>105</v>
      </c>
      <c r="Y29" t="s">
        <v>105</v>
      </c>
      <c r="Z29">
        <v>0</v>
      </c>
      <c r="AA29">
        <v>0</v>
      </c>
      <c r="AB29">
        <v>0</v>
      </c>
      <c r="AC29">
        <f t="shared" si="32"/>
        <v>2.4390243902439024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5">
      <c r="A30">
        <v>2009</v>
      </c>
      <c r="B30">
        <v>8</v>
      </c>
      <c r="C30">
        <v>24</v>
      </c>
      <c r="D30">
        <f t="shared" si="35"/>
        <v>3</v>
      </c>
      <c r="E30">
        <f t="shared" si="33"/>
        <v>-17</v>
      </c>
      <c r="F30">
        <f t="shared" si="34"/>
        <v>-41.463414634146339</v>
      </c>
      <c r="G30">
        <v>14</v>
      </c>
      <c r="H30">
        <f t="shared" si="29"/>
        <v>58.333333333333336</v>
      </c>
      <c r="I30">
        <v>4</v>
      </c>
      <c r="J30" t="s">
        <v>105</v>
      </c>
      <c r="K30" t="s">
        <v>105</v>
      </c>
      <c r="L30">
        <f t="shared" si="30"/>
        <v>16.666666666666664</v>
      </c>
      <c r="M30">
        <v>3</v>
      </c>
      <c r="N30" t="s">
        <v>105</v>
      </c>
      <c r="O30" t="s">
        <v>105</v>
      </c>
      <c r="P30">
        <f t="shared" si="31"/>
        <v>12.5</v>
      </c>
      <c r="Q30">
        <v>2</v>
      </c>
      <c r="R30" t="s">
        <v>105</v>
      </c>
      <c r="S30" t="s">
        <v>105</v>
      </c>
      <c r="T30">
        <v>1</v>
      </c>
      <c r="U30" t="s">
        <v>105</v>
      </c>
      <c r="V30" t="s">
        <v>105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32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5">
      <c r="A31">
        <v>2010</v>
      </c>
      <c r="B31">
        <v>15</v>
      </c>
      <c r="C31">
        <v>104</v>
      </c>
      <c r="D31">
        <f t="shared" si="35"/>
        <v>6.9333333333333336</v>
      </c>
      <c r="E31">
        <f t="shared" si="33"/>
        <v>80</v>
      </c>
      <c r="F31">
        <f t="shared" si="34"/>
        <v>333.33333333333337</v>
      </c>
      <c r="G31">
        <v>52</v>
      </c>
      <c r="H31">
        <f t="shared" si="29"/>
        <v>50</v>
      </c>
      <c r="I31">
        <v>17</v>
      </c>
      <c r="J31">
        <v>6</v>
      </c>
      <c r="K31">
        <f t="shared" si="36"/>
        <v>35.294117647058826</v>
      </c>
      <c r="L31">
        <f t="shared" si="30"/>
        <v>16.346153846153847</v>
      </c>
      <c r="M31">
        <v>11</v>
      </c>
      <c r="N31">
        <v>3</v>
      </c>
      <c r="O31">
        <f t="shared" ref="O31:O34" si="37">N31/M31*100</f>
        <v>27.27272727272727</v>
      </c>
      <c r="P31">
        <f t="shared" si="31"/>
        <v>10.576923076923077</v>
      </c>
      <c r="Q31">
        <v>8</v>
      </c>
      <c r="R31">
        <v>2</v>
      </c>
      <c r="S31">
        <f t="shared" ref="S31:S34" si="38">R31/Q31*100</f>
        <v>25</v>
      </c>
      <c r="T31">
        <v>3</v>
      </c>
      <c r="U31" t="s">
        <v>105</v>
      </c>
      <c r="V31" t="s">
        <v>105</v>
      </c>
      <c r="W31">
        <v>5</v>
      </c>
      <c r="X31" t="s">
        <v>105</v>
      </c>
      <c r="Y31" t="s">
        <v>105</v>
      </c>
      <c r="Z31">
        <v>0</v>
      </c>
      <c r="AA31">
        <v>0</v>
      </c>
      <c r="AB31">
        <v>0</v>
      </c>
      <c r="AC31">
        <f t="shared" si="32"/>
        <v>4.8076923076923084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5">
      <c r="A32">
        <v>2011</v>
      </c>
      <c r="B32">
        <v>12</v>
      </c>
      <c r="C32">
        <v>99</v>
      </c>
      <c r="D32">
        <f t="shared" si="35"/>
        <v>8.25</v>
      </c>
      <c r="E32">
        <f t="shared" si="33"/>
        <v>-5</v>
      </c>
      <c r="F32">
        <f t="shared" si="34"/>
        <v>-4.8076923076923084</v>
      </c>
      <c r="G32">
        <v>61</v>
      </c>
      <c r="H32">
        <f t="shared" si="29"/>
        <v>61.616161616161612</v>
      </c>
      <c r="I32">
        <v>17</v>
      </c>
      <c r="J32">
        <v>7</v>
      </c>
      <c r="K32">
        <f t="shared" si="36"/>
        <v>41.17647058823529</v>
      </c>
      <c r="L32">
        <f t="shared" si="30"/>
        <v>17.171717171717169</v>
      </c>
      <c r="M32">
        <v>18</v>
      </c>
      <c r="N32">
        <v>5</v>
      </c>
      <c r="O32">
        <f t="shared" si="37"/>
        <v>27.777777777777779</v>
      </c>
      <c r="P32">
        <f t="shared" si="31"/>
        <v>18.181818181818183</v>
      </c>
      <c r="Q32">
        <v>11</v>
      </c>
      <c r="R32">
        <v>3</v>
      </c>
      <c r="S32">
        <f t="shared" si="38"/>
        <v>27.27272727272727</v>
      </c>
      <c r="T32">
        <v>7</v>
      </c>
      <c r="U32">
        <v>2</v>
      </c>
      <c r="V32">
        <f t="shared" ref="V32" si="39">U32/T32*100</f>
        <v>28.571428571428569</v>
      </c>
      <c r="W32">
        <v>1</v>
      </c>
      <c r="X32" t="s">
        <v>105</v>
      </c>
      <c r="Y32" t="s">
        <v>105</v>
      </c>
      <c r="Z32">
        <v>0</v>
      </c>
      <c r="AA32">
        <v>0</v>
      </c>
      <c r="AB32">
        <v>0</v>
      </c>
      <c r="AC32">
        <f t="shared" si="32"/>
        <v>1.0101010101010102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>
        <v>2012</v>
      </c>
      <c r="B33">
        <v>14</v>
      </c>
      <c r="C33">
        <v>97</v>
      </c>
      <c r="D33">
        <f t="shared" si="35"/>
        <v>6.9285714285714288</v>
      </c>
      <c r="E33">
        <f>C33-C32</f>
        <v>-2</v>
      </c>
      <c r="F33">
        <f t="shared" si="34"/>
        <v>-2.0202020202020203</v>
      </c>
      <c r="G33">
        <v>61</v>
      </c>
      <c r="H33">
        <f t="shared" si="29"/>
        <v>62.886597938144327</v>
      </c>
      <c r="I33" s="7">
        <v>12</v>
      </c>
      <c r="J33">
        <v>10</v>
      </c>
      <c r="K33">
        <f t="shared" si="36"/>
        <v>83.333333333333343</v>
      </c>
      <c r="L33">
        <f t="shared" si="30"/>
        <v>12.371134020618557</v>
      </c>
      <c r="M33" s="7">
        <v>9</v>
      </c>
      <c r="N33">
        <v>5</v>
      </c>
      <c r="O33">
        <f t="shared" si="37"/>
        <v>55.555555555555557</v>
      </c>
      <c r="P33">
        <f t="shared" si="31"/>
        <v>9.2783505154639183</v>
      </c>
      <c r="Q33">
        <v>8</v>
      </c>
      <c r="R33">
        <v>4</v>
      </c>
      <c r="S33">
        <f t="shared" si="38"/>
        <v>50</v>
      </c>
      <c r="T33">
        <v>1</v>
      </c>
      <c r="U33" t="s">
        <v>105</v>
      </c>
      <c r="V33" t="s">
        <v>105</v>
      </c>
      <c r="W33">
        <v>2</v>
      </c>
      <c r="X33" t="s">
        <v>105</v>
      </c>
      <c r="Y33" t="s">
        <v>105</v>
      </c>
      <c r="Z33">
        <v>0</v>
      </c>
      <c r="AA33">
        <v>0</v>
      </c>
      <c r="AB33">
        <v>0</v>
      </c>
      <c r="AC33">
        <f t="shared" si="32"/>
        <v>2.0618556701030926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>
      <c r="A34">
        <v>2013</v>
      </c>
      <c r="B34">
        <v>20</v>
      </c>
      <c r="C34">
        <v>126</v>
      </c>
      <c r="D34">
        <f t="shared" si="35"/>
        <v>6.3</v>
      </c>
      <c r="E34">
        <f>C34-C33</f>
        <v>29</v>
      </c>
      <c r="F34">
        <f t="shared" si="34"/>
        <v>29.896907216494846</v>
      </c>
      <c r="G34">
        <v>99</v>
      </c>
      <c r="H34" s="11">
        <f t="shared" si="29"/>
        <v>78.571428571428569</v>
      </c>
      <c r="I34" s="8">
        <v>22</v>
      </c>
      <c r="J34">
        <v>17</v>
      </c>
      <c r="K34">
        <f t="shared" si="36"/>
        <v>77.272727272727266</v>
      </c>
      <c r="L34" s="11">
        <f t="shared" si="30"/>
        <v>17.460317460317459</v>
      </c>
      <c r="M34" s="8">
        <v>8</v>
      </c>
      <c r="N34" s="11">
        <v>6</v>
      </c>
      <c r="O34">
        <f t="shared" si="37"/>
        <v>75</v>
      </c>
      <c r="P34">
        <f t="shared" si="31"/>
        <v>6.3492063492063489</v>
      </c>
      <c r="Q34">
        <v>6</v>
      </c>
      <c r="R34">
        <v>5</v>
      </c>
      <c r="S34">
        <f t="shared" si="38"/>
        <v>83.333333333333343</v>
      </c>
      <c r="T34">
        <v>2</v>
      </c>
      <c r="U34" t="s">
        <v>105</v>
      </c>
      <c r="V34" t="s">
        <v>105</v>
      </c>
      <c r="W34">
        <v>1</v>
      </c>
      <c r="X34" t="s">
        <v>105</v>
      </c>
      <c r="Y34" t="s">
        <v>105</v>
      </c>
      <c r="Z34">
        <v>0</v>
      </c>
      <c r="AA34">
        <v>0</v>
      </c>
      <c r="AB34">
        <v>0</v>
      </c>
      <c r="AC34">
        <f t="shared" si="32"/>
        <v>0.79365079365079361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6" spans="1:42">
      <c r="A36" s="1" t="s">
        <v>73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>
      <c r="A37" s="1"/>
      <c r="B37" s="1" t="s">
        <v>44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45</v>
      </c>
      <c r="M37" s="1" t="s">
        <v>12</v>
      </c>
      <c r="N37" s="1" t="s">
        <v>13</v>
      </c>
      <c r="O37" s="1" t="s">
        <v>14</v>
      </c>
      <c r="P37" s="1" t="s">
        <v>46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" t="s">
        <v>25</v>
      </c>
      <c r="AA37" s="1" t="s">
        <v>26</v>
      </c>
      <c r="AB37" s="1" t="s">
        <v>47</v>
      </c>
      <c r="AC37" s="1" t="s">
        <v>48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>
      <c r="A38" s="1">
        <v>2006</v>
      </c>
      <c r="B38" s="1"/>
      <c r="C38" s="1">
        <v>98</v>
      </c>
      <c r="D38" s="1"/>
      <c r="E38" s="1"/>
      <c r="F38" s="1"/>
      <c r="G38" s="1">
        <v>33</v>
      </c>
      <c r="H38">
        <f t="shared" ref="H38:H45" si="40">G38/C38*100</f>
        <v>33.673469387755098</v>
      </c>
      <c r="I38" s="1">
        <v>15</v>
      </c>
      <c r="J38" s="1">
        <v>4</v>
      </c>
      <c r="K38">
        <f t="shared" ref="K38:K41" si="41">J38/I38*100</f>
        <v>26.666666666666668</v>
      </c>
      <c r="L38">
        <f t="shared" ref="L38:L45" si="42">I38/C38*100</f>
        <v>15.306122448979592</v>
      </c>
      <c r="M38" s="1">
        <v>10</v>
      </c>
      <c r="N38" s="1">
        <v>0</v>
      </c>
      <c r="O38" s="1">
        <v>0</v>
      </c>
      <c r="P38">
        <f t="shared" ref="P38:P45" si="43">M38/C38*100</f>
        <v>10.204081632653061</v>
      </c>
      <c r="Q38" s="1">
        <v>5</v>
      </c>
      <c r="R38" s="1">
        <v>0</v>
      </c>
      <c r="S38" s="1">
        <v>0</v>
      </c>
      <c r="T38" s="1">
        <v>5</v>
      </c>
      <c r="U38" s="1">
        <v>0</v>
      </c>
      <c r="V38" s="1">
        <v>0</v>
      </c>
      <c r="W38" s="1">
        <v>2</v>
      </c>
      <c r="X38" s="1" t="s">
        <v>105</v>
      </c>
      <c r="Y38" s="1" t="s">
        <v>105</v>
      </c>
      <c r="Z38" s="1">
        <v>0</v>
      </c>
      <c r="AA38" s="1">
        <v>0</v>
      </c>
      <c r="AB38" s="1">
        <v>0</v>
      </c>
      <c r="AC38">
        <f t="shared" ref="AC38:AC45" si="44">W38/C38*100</f>
        <v>2.0408163265306123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>
      <c r="A39" s="1">
        <v>2007</v>
      </c>
      <c r="B39" s="1"/>
      <c r="C39" s="1">
        <v>83</v>
      </c>
      <c r="D39" s="1"/>
      <c r="E39">
        <f t="shared" ref="E39:E45" si="45">C39-C38</f>
        <v>-15</v>
      </c>
      <c r="F39">
        <f t="shared" ref="F39:F45" si="46">E39/C38*100</f>
        <v>-15.306122448979592</v>
      </c>
      <c r="G39" s="1">
        <v>22</v>
      </c>
      <c r="H39">
        <f t="shared" si="40"/>
        <v>26.506024096385545</v>
      </c>
      <c r="I39" s="1">
        <v>5</v>
      </c>
      <c r="J39" s="1">
        <v>0</v>
      </c>
      <c r="K39" s="1">
        <v>0</v>
      </c>
      <c r="L39">
        <f t="shared" si="42"/>
        <v>6.024096385542169</v>
      </c>
      <c r="M39" s="1">
        <v>3</v>
      </c>
      <c r="N39" s="1" t="s">
        <v>105</v>
      </c>
      <c r="O39" s="1" t="s">
        <v>105</v>
      </c>
      <c r="P39">
        <f t="shared" si="43"/>
        <v>3.6144578313253009</v>
      </c>
      <c r="Q39" s="1">
        <v>2</v>
      </c>
      <c r="R39" s="1" t="s">
        <v>105</v>
      </c>
      <c r="S39" s="1" t="s">
        <v>105</v>
      </c>
      <c r="T39" s="1">
        <v>1</v>
      </c>
      <c r="U39" s="1" t="s">
        <v>105</v>
      </c>
      <c r="V39" s="1" t="s">
        <v>105</v>
      </c>
      <c r="W39" s="1">
        <v>3</v>
      </c>
      <c r="X39" s="1" t="s">
        <v>105</v>
      </c>
      <c r="Y39" s="1" t="s">
        <v>105</v>
      </c>
      <c r="Z39" s="1">
        <v>0</v>
      </c>
      <c r="AA39" s="1">
        <v>0</v>
      </c>
      <c r="AB39" s="1">
        <v>0</v>
      </c>
      <c r="AC39">
        <f t="shared" si="44"/>
        <v>3.6144578313253009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>
      <c r="A40" s="1">
        <v>2008</v>
      </c>
      <c r="B40" s="1">
        <v>10</v>
      </c>
      <c r="C40" s="1">
        <v>117</v>
      </c>
      <c r="D40">
        <f t="shared" ref="D40:D45" si="47">C40/B40</f>
        <v>11.7</v>
      </c>
      <c r="E40">
        <f t="shared" si="45"/>
        <v>34</v>
      </c>
      <c r="F40">
        <f t="shared" si="46"/>
        <v>40.963855421686745</v>
      </c>
      <c r="G40" s="1">
        <v>42</v>
      </c>
      <c r="H40">
        <f t="shared" si="40"/>
        <v>35.897435897435898</v>
      </c>
      <c r="I40" s="1">
        <v>18</v>
      </c>
      <c r="J40" s="1">
        <v>5</v>
      </c>
      <c r="K40">
        <f t="shared" si="41"/>
        <v>27.777777777777779</v>
      </c>
      <c r="L40">
        <f t="shared" si="42"/>
        <v>15.384615384615385</v>
      </c>
      <c r="M40" s="1">
        <v>10</v>
      </c>
      <c r="N40" s="1">
        <v>2</v>
      </c>
      <c r="O40">
        <f t="shared" ref="O40:O45" si="48">N40/M40*100</f>
        <v>20</v>
      </c>
      <c r="P40">
        <f t="shared" si="43"/>
        <v>8.5470085470085468</v>
      </c>
      <c r="Q40" s="1">
        <v>8</v>
      </c>
      <c r="R40" s="1">
        <v>2</v>
      </c>
      <c r="S40">
        <f t="shared" ref="S40:S43" si="49">R40/Q40*100</f>
        <v>25</v>
      </c>
      <c r="T40" s="1">
        <v>2</v>
      </c>
      <c r="U40" s="1" t="s">
        <v>105</v>
      </c>
      <c r="V40" s="1" t="s">
        <v>105</v>
      </c>
      <c r="W40" s="1">
        <v>2</v>
      </c>
      <c r="X40" s="1" t="s">
        <v>105</v>
      </c>
      <c r="Y40" s="1" t="s">
        <v>105</v>
      </c>
      <c r="Z40" s="1">
        <v>1</v>
      </c>
      <c r="AA40" s="1" t="s">
        <v>105</v>
      </c>
      <c r="AB40" s="1" t="s">
        <v>105</v>
      </c>
      <c r="AC40">
        <f t="shared" si="44"/>
        <v>1.7094017094017095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>
      <c r="A41" s="1">
        <v>2009</v>
      </c>
      <c r="B41" s="1">
        <v>11</v>
      </c>
      <c r="C41" s="1">
        <v>106</v>
      </c>
      <c r="D41">
        <f t="shared" si="47"/>
        <v>9.6363636363636367</v>
      </c>
      <c r="E41">
        <f t="shared" si="45"/>
        <v>-11</v>
      </c>
      <c r="F41">
        <f t="shared" si="46"/>
        <v>-9.4017094017094021</v>
      </c>
      <c r="G41" s="1">
        <v>35</v>
      </c>
      <c r="H41">
        <f t="shared" si="40"/>
        <v>33.018867924528301</v>
      </c>
      <c r="I41" s="1">
        <v>13</v>
      </c>
      <c r="J41" s="1">
        <v>4</v>
      </c>
      <c r="K41">
        <f t="shared" si="41"/>
        <v>30.76923076923077</v>
      </c>
      <c r="L41">
        <f t="shared" si="42"/>
        <v>12.264150943396226</v>
      </c>
      <c r="M41" s="1">
        <v>6</v>
      </c>
      <c r="N41" s="1">
        <v>1</v>
      </c>
      <c r="O41">
        <f t="shared" si="48"/>
        <v>16.666666666666664</v>
      </c>
      <c r="P41">
        <f t="shared" si="43"/>
        <v>5.6603773584905666</v>
      </c>
      <c r="Q41" s="1">
        <v>6</v>
      </c>
      <c r="R41" s="1">
        <v>1</v>
      </c>
      <c r="S41">
        <f t="shared" si="49"/>
        <v>16.666666666666664</v>
      </c>
      <c r="T41" s="1">
        <v>0</v>
      </c>
      <c r="U41" s="1">
        <v>0</v>
      </c>
      <c r="V41" s="1">
        <v>0</v>
      </c>
      <c r="W41" s="1">
        <v>9</v>
      </c>
      <c r="X41" s="1" t="s">
        <v>105</v>
      </c>
      <c r="Y41" s="1" t="s">
        <v>105</v>
      </c>
      <c r="Z41" s="1">
        <v>1</v>
      </c>
      <c r="AA41" s="1" t="s">
        <v>105</v>
      </c>
      <c r="AB41" s="1" t="s">
        <v>105</v>
      </c>
      <c r="AC41">
        <f t="shared" si="44"/>
        <v>8.4905660377358494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>
      <c r="A42" s="1">
        <v>2010</v>
      </c>
      <c r="B42" s="1">
        <v>11</v>
      </c>
      <c r="C42" s="1">
        <v>121</v>
      </c>
      <c r="D42">
        <f t="shared" si="47"/>
        <v>11</v>
      </c>
      <c r="E42">
        <f t="shared" si="45"/>
        <v>15</v>
      </c>
      <c r="F42">
        <f t="shared" si="46"/>
        <v>14.150943396226415</v>
      </c>
      <c r="G42" s="1">
        <v>51</v>
      </c>
      <c r="H42">
        <f t="shared" si="40"/>
        <v>42.148760330578511</v>
      </c>
      <c r="I42" s="1">
        <v>17</v>
      </c>
      <c r="J42" s="1">
        <v>9</v>
      </c>
      <c r="K42">
        <f>J42/I42*100</f>
        <v>52.941176470588239</v>
      </c>
      <c r="L42">
        <f t="shared" si="42"/>
        <v>14.049586776859504</v>
      </c>
      <c r="M42" s="1">
        <v>9</v>
      </c>
      <c r="N42" s="1">
        <v>1</v>
      </c>
      <c r="O42">
        <f t="shared" si="48"/>
        <v>11.111111111111111</v>
      </c>
      <c r="P42">
        <f t="shared" si="43"/>
        <v>7.4380165289256199</v>
      </c>
      <c r="Q42" s="1">
        <v>5</v>
      </c>
      <c r="R42" s="1">
        <v>0</v>
      </c>
      <c r="S42">
        <f t="shared" si="49"/>
        <v>0</v>
      </c>
      <c r="T42" s="1">
        <v>4</v>
      </c>
      <c r="U42" s="1" t="s">
        <v>105</v>
      </c>
      <c r="V42" s="1" t="s">
        <v>105</v>
      </c>
      <c r="W42" s="1">
        <v>10</v>
      </c>
      <c r="X42" s="1">
        <v>2</v>
      </c>
      <c r="Y42">
        <f t="shared" ref="Y42:Y44" si="50">X42/W42*100</f>
        <v>20</v>
      </c>
      <c r="Z42" s="1">
        <v>3</v>
      </c>
      <c r="AA42" s="1" t="s">
        <v>105</v>
      </c>
      <c r="AB42" s="1" t="s">
        <v>105</v>
      </c>
      <c r="AC42">
        <f t="shared" si="44"/>
        <v>8.2644628099173563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1">
        <v>2011</v>
      </c>
      <c r="B43" s="1">
        <v>10</v>
      </c>
      <c r="C43" s="1">
        <v>152</v>
      </c>
      <c r="D43">
        <f t="shared" si="47"/>
        <v>15.2</v>
      </c>
      <c r="E43">
        <f t="shared" si="45"/>
        <v>31</v>
      </c>
      <c r="F43">
        <f t="shared" si="46"/>
        <v>25.619834710743799</v>
      </c>
      <c r="G43" s="1">
        <v>62</v>
      </c>
      <c r="H43">
        <f t="shared" si="40"/>
        <v>40.789473684210527</v>
      </c>
      <c r="I43" s="7">
        <v>19</v>
      </c>
      <c r="J43" s="1">
        <v>9</v>
      </c>
      <c r="K43">
        <f t="shared" ref="K43:K45" si="51">J43/I43*100</f>
        <v>47.368421052631575</v>
      </c>
      <c r="L43">
        <f t="shared" si="42"/>
        <v>12.5</v>
      </c>
      <c r="M43" s="1">
        <v>7</v>
      </c>
      <c r="N43" s="1">
        <v>2</v>
      </c>
      <c r="O43">
        <f t="shared" si="48"/>
        <v>28.571428571428569</v>
      </c>
      <c r="P43">
        <f t="shared" si="43"/>
        <v>4.6052631578947363</v>
      </c>
      <c r="Q43" s="1">
        <v>7</v>
      </c>
      <c r="R43" s="1">
        <v>2</v>
      </c>
      <c r="S43">
        <f t="shared" si="49"/>
        <v>28.571428571428569</v>
      </c>
      <c r="T43" s="1">
        <v>0</v>
      </c>
      <c r="U43" s="1">
        <v>0</v>
      </c>
      <c r="V43" s="1">
        <v>0</v>
      </c>
      <c r="W43" s="1">
        <v>21</v>
      </c>
      <c r="X43" s="1">
        <v>2</v>
      </c>
      <c r="Y43">
        <f t="shared" si="50"/>
        <v>9.5238095238095237</v>
      </c>
      <c r="Z43" s="1">
        <v>2</v>
      </c>
      <c r="AA43" s="1" t="s">
        <v>105</v>
      </c>
      <c r="AB43" s="1" t="s">
        <v>105</v>
      </c>
      <c r="AC43">
        <f t="shared" si="44"/>
        <v>13.815789473684212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>
      <c r="A44" s="1">
        <v>2012</v>
      </c>
      <c r="B44" s="1">
        <v>11</v>
      </c>
      <c r="C44" s="1">
        <v>146</v>
      </c>
      <c r="D44">
        <f t="shared" si="47"/>
        <v>13.272727272727273</v>
      </c>
      <c r="E44">
        <f t="shared" si="45"/>
        <v>-6</v>
      </c>
      <c r="F44">
        <f t="shared" si="46"/>
        <v>-3.9473684210526314</v>
      </c>
      <c r="G44" s="1">
        <v>42</v>
      </c>
      <c r="H44">
        <f t="shared" si="40"/>
        <v>28.767123287671232</v>
      </c>
      <c r="I44" s="1">
        <v>26</v>
      </c>
      <c r="J44" s="1">
        <v>4</v>
      </c>
      <c r="K44">
        <f t="shared" si="51"/>
        <v>15.384615384615385</v>
      </c>
      <c r="L44">
        <f t="shared" si="42"/>
        <v>17.80821917808219</v>
      </c>
      <c r="M44" s="1">
        <v>3</v>
      </c>
      <c r="N44" s="1" t="s">
        <v>105</v>
      </c>
      <c r="O44" s="1" t="s">
        <v>105</v>
      </c>
      <c r="P44">
        <f t="shared" si="43"/>
        <v>2.054794520547945</v>
      </c>
      <c r="Q44" s="1">
        <v>2</v>
      </c>
      <c r="R44" s="1" t="s">
        <v>105</v>
      </c>
      <c r="S44" s="1" t="s">
        <v>105</v>
      </c>
      <c r="T44" s="1">
        <v>1</v>
      </c>
      <c r="U44" s="1" t="s">
        <v>105</v>
      </c>
      <c r="V44" s="1" t="s">
        <v>105</v>
      </c>
      <c r="W44" s="1">
        <v>18</v>
      </c>
      <c r="X44" s="1">
        <v>1</v>
      </c>
      <c r="Y44">
        <f t="shared" si="50"/>
        <v>5.5555555555555554</v>
      </c>
      <c r="Z44" s="1">
        <v>2</v>
      </c>
      <c r="AA44" s="1" t="s">
        <v>105</v>
      </c>
      <c r="AB44" s="1" t="s">
        <v>105</v>
      </c>
      <c r="AC44">
        <f t="shared" si="44"/>
        <v>12.328767123287671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>
      <c r="A45" s="1">
        <v>2013</v>
      </c>
      <c r="B45" s="1">
        <v>11</v>
      </c>
      <c r="C45" s="7">
        <v>173</v>
      </c>
      <c r="D45">
        <f t="shared" si="47"/>
        <v>15.727272727272727</v>
      </c>
      <c r="E45">
        <f t="shared" si="45"/>
        <v>27</v>
      </c>
      <c r="F45">
        <f t="shared" si="46"/>
        <v>18.493150684931507</v>
      </c>
      <c r="G45" s="1">
        <v>85</v>
      </c>
      <c r="H45" s="11">
        <f t="shared" si="40"/>
        <v>49.132947976878611</v>
      </c>
      <c r="I45" s="7">
        <v>48</v>
      </c>
      <c r="J45" s="1">
        <v>17</v>
      </c>
      <c r="K45">
        <f t="shared" si="51"/>
        <v>35.416666666666671</v>
      </c>
      <c r="L45">
        <f t="shared" si="42"/>
        <v>27.74566473988439</v>
      </c>
      <c r="M45" s="7">
        <v>7</v>
      </c>
      <c r="N45" s="1">
        <v>3</v>
      </c>
      <c r="O45">
        <f t="shared" si="48"/>
        <v>42.857142857142854</v>
      </c>
      <c r="P45">
        <f t="shared" si="43"/>
        <v>4.0462427745664744</v>
      </c>
      <c r="Q45" s="1">
        <v>4</v>
      </c>
      <c r="R45" s="1" t="s">
        <v>105</v>
      </c>
      <c r="S45" s="1" t="s">
        <v>105</v>
      </c>
      <c r="T45" s="1">
        <v>3</v>
      </c>
      <c r="U45" s="1" t="s">
        <v>105</v>
      </c>
      <c r="V45" s="1" t="s">
        <v>105</v>
      </c>
      <c r="W45" s="1">
        <v>14</v>
      </c>
      <c r="X45" s="1" t="s">
        <v>143</v>
      </c>
      <c r="Y45" t="s">
        <v>144</v>
      </c>
      <c r="Z45" s="1">
        <v>3</v>
      </c>
      <c r="AA45" s="1" t="s">
        <v>105</v>
      </c>
      <c r="AB45" s="1" t="s">
        <v>105</v>
      </c>
      <c r="AC45">
        <f t="shared" si="44"/>
        <v>8.0924855491329488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7" spans="1:42">
      <c r="A47" t="s">
        <v>49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>
      <c r="A48" s="1"/>
      <c r="B48" s="1" t="s">
        <v>44</v>
      </c>
      <c r="C48" s="1" t="s">
        <v>2</v>
      </c>
      <c r="D48" s="1" t="s">
        <v>3</v>
      </c>
      <c r="E48" s="1" t="s">
        <v>4</v>
      </c>
      <c r="F48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45</v>
      </c>
      <c r="M48" s="1" t="s">
        <v>12</v>
      </c>
      <c r="N48" s="1" t="s">
        <v>13</v>
      </c>
      <c r="O48" s="1" t="s">
        <v>14</v>
      </c>
      <c r="P48" s="1" t="s">
        <v>46</v>
      </c>
      <c r="Q48" s="1" t="s">
        <v>16</v>
      </c>
      <c r="R48" s="1" t="s">
        <v>17</v>
      </c>
      <c r="S48" s="1" t="s">
        <v>18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23</v>
      </c>
      <c r="Y48" s="1" t="s">
        <v>24</v>
      </c>
      <c r="Z48" t="s">
        <v>25</v>
      </c>
      <c r="AA48" t="s">
        <v>26</v>
      </c>
      <c r="AB48" t="s">
        <v>47</v>
      </c>
      <c r="AC48" t="s">
        <v>48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>
      <c r="A49">
        <v>2006</v>
      </c>
      <c r="C49">
        <v>2224</v>
      </c>
      <c r="G49">
        <v>1277</v>
      </c>
      <c r="H49">
        <f t="shared" ref="H49:H56" si="52">G49/C49*100</f>
        <v>57.419064748201443</v>
      </c>
      <c r="I49">
        <v>452</v>
      </c>
      <c r="J49">
        <v>234</v>
      </c>
      <c r="K49">
        <f t="shared" ref="K49:K56" si="53">J49/I49*100</f>
        <v>51.769911504424783</v>
      </c>
      <c r="L49">
        <f t="shared" ref="L49:L56" si="54">I49/C49*100</f>
        <v>20.323741007194247</v>
      </c>
      <c r="M49">
        <v>45</v>
      </c>
      <c r="N49">
        <v>17</v>
      </c>
      <c r="O49">
        <f t="shared" ref="O49:O56" si="55">N49/M49*100</f>
        <v>37.777777777777779</v>
      </c>
      <c r="P49">
        <f t="shared" ref="P49:P56" si="56">M49/C49*100</f>
        <v>2.0233812949640289</v>
      </c>
      <c r="Q49">
        <v>34</v>
      </c>
      <c r="R49">
        <v>14</v>
      </c>
      <c r="S49">
        <f t="shared" ref="S49:S56" si="57">R49/Q49*100</f>
        <v>41.17647058823529</v>
      </c>
      <c r="T49">
        <v>11</v>
      </c>
      <c r="U49">
        <v>3</v>
      </c>
      <c r="V49">
        <f t="shared" ref="V49:V56" si="58">U49/T49*100</f>
        <v>27.27272727272727</v>
      </c>
      <c r="W49">
        <v>168</v>
      </c>
      <c r="X49" t="s">
        <v>140</v>
      </c>
      <c r="Y49" t="s">
        <v>141</v>
      </c>
      <c r="Z49">
        <v>29</v>
      </c>
      <c r="AA49">
        <v>8</v>
      </c>
      <c r="AB49">
        <f t="shared" ref="AB49:AB54" si="59">AA49/Z49*100</f>
        <v>27.586206896551722</v>
      </c>
      <c r="AC49">
        <f t="shared" ref="AC49:AC56" si="60">W49/C49*100</f>
        <v>7.5539568345323742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>
      <c r="A50">
        <v>2007</v>
      </c>
      <c r="C50">
        <v>2151</v>
      </c>
      <c r="E50">
        <f t="shared" ref="E50:E54" si="61">C50-C49</f>
        <v>-73</v>
      </c>
      <c r="F50">
        <f t="shared" ref="F50:F56" si="62">E50/C49*100</f>
        <v>-3.2823741007194243</v>
      </c>
      <c r="G50">
        <v>1220</v>
      </c>
      <c r="H50">
        <f t="shared" si="52"/>
        <v>56.71780567178056</v>
      </c>
      <c r="I50">
        <v>463</v>
      </c>
      <c r="J50">
        <v>234</v>
      </c>
      <c r="K50">
        <f t="shared" si="53"/>
        <v>50.539956803455723</v>
      </c>
      <c r="L50">
        <f t="shared" si="54"/>
        <v>21.524872152487216</v>
      </c>
      <c r="M50">
        <v>37</v>
      </c>
      <c r="N50">
        <v>10</v>
      </c>
      <c r="O50">
        <f t="shared" si="55"/>
        <v>27.027027027027028</v>
      </c>
      <c r="P50">
        <f t="shared" si="56"/>
        <v>1.7201301720130173</v>
      </c>
      <c r="Q50">
        <v>29</v>
      </c>
      <c r="R50">
        <v>7</v>
      </c>
      <c r="S50">
        <f t="shared" si="57"/>
        <v>24.137931034482758</v>
      </c>
      <c r="T50">
        <v>8</v>
      </c>
      <c r="U50">
        <v>3</v>
      </c>
      <c r="V50">
        <f t="shared" si="58"/>
        <v>37.5</v>
      </c>
      <c r="W50">
        <v>194</v>
      </c>
      <c r="X50">
        <v>49</v>
      </c>
      <c r="Y50">
        <f t="shared" ref="Y50:Y56" si="63">X50/W50*100</f>
        <v>25.257731958762886</v>
      </c>
      <c r="Z50">
        <v>50</v>
      </c>
      <c r="AA50">
        <v>4</v>
      </c>
      <c r="AB50">
        <f t="shared" si="59"/>
        <v>8</v>
      </c>
      <c r="AC50">
        <f t="shared" si="60"/>
        <v>9.019060901906089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>
      <c r="A51">
        <v>2008</v>
      </c>
      <c r="B51">
        <v>169</v>
      </c>
      <c r="C51">
        <v>2135</v>
      </c>
      <c r="D51">
        <f t="shared" ref="D51:D56" si="64">C51/B51</f>
        <v>12.633136094674557</v>
      </c>
      <c r="E51">
        <f t="shared" si="61"/>
        <v>-16</v>
      </c>
      <c r="F51">
        <f t="shared" si="62"/>
        <v>-0.74384007438400745</v>
      </c>
      <c r="G51">
        <v>1285</v>
      </c>
      <c r="H51">
        <f t="shared" si="52"/>
        <v>60.187353629976585</v>
      </c>
      <c r="I51">
        <v>441</v>
      </c>
      <c r="J51">
        <v>246</v>
      </c>
      <c r="K51">
        <f t="shared" si="53"/>
        <v>55.782312925170061</v>
      </c>
      <c r="L51">
        <f t="shared" si="54"/>
        <v>20.655737704918035</v>
      </c>
      <c r="M51">
        <v>27</v>
      </c>
      <c r="N51">
        <v>12</v>
      </c>
      <c r="O51">
        <f t="shared" si="55"/>
        <v>44.444444444444443</v>
      </c>
      <c r="P51">
        <f t="shared" si="56"/>
        <v>1.2646370023419204</v>
      </c>
      <c r="Q51">
        <v>22</v>
      </c>
      <c r="R51">
        <v>10</v>
      </c>
      <c r="S51">
        <f t="shared" si="57"/>
        <v>45.454545454545453</v>
      </c>
      <c r="T51">
        <v>5</v>
      </c>
      <c r="U51">
        <v>2</v>
      </c>
      <c r="V51">
        <f t="shared" si="58"/>
        <v>40</v>
      </c>
      <c r="W51">
        <v>199</v>
      </c>
      <c r="X51" t="s">
        <v>150</v>
      </c>
      <c r="Y51" t="s">
        <v>149</v>
      </c>
      <c r="Z51">
        <v>43</v>
      </c>
      <c r="AA51">
        <v>6</v>
      </c>
      <c r="AB51">
        <f t="shared" si="59"/>
        <v>13.953488372093023</v>
      </c>
      <c r="AC51">
        <f t="shared" si="60"/>
        <v>9.3208430913348952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>
      <c r="A52">
        <v>2009</v>
      </c>
      <c r="B52">
        <v>173</v>
      </c>
      <c r="C52">
        <v>2193</v>
      </c>
      <c r="D52">
        <f t="shared" si="64"/>
        <v>12.676300578034683</v>
      </c>
      <c r="E52">
        <f t="shared" si="61"/>
        <v>58</v>
      </c>
      <c r="F52">
        <f t="shared" si="62"/>
        <v>2.7166276346604219</v>
      </c>
      <c r="G52">
        <v>1480</v>
      </c>
      <c r="H52">
        <f t="shared" si="52"/>
        <v>67.487460100319197</v>
      </c>
      <c r="I52">
        <v>458</v>
      </c>
      <c r="J52">
        <v>274</v>
      </c>
      <c r="K52">
        <f t="shared" si="53"/>
        <v>59.825327510917027</v>
      </c>
      <c r="L52">
        <f t="shared" si="54"/>
        <v>20.884632922936618</v>
      </c>
      <c r="M52">
        <v>30</v>
      </c>
      <c r="N52">
        <v>12</v>
      </c>
      <c r="O52">
        <f t="shared" si="55"/>
        <v>40</v>
      </c>
      <c r="P52">
        <f t="shared" si="56"/>
        <v>1.3679890560875512</v>
      </c>
      <c r="Q52">
        <v>22</v>
      </c>
      <c r="R52">
        <v>10</v>
      </c>
      <c r="S52">
        <f t="shared" si="57"/>
        <v>45.454545454545453</v>
      </c>
      <c r="T52">
        <v>8</v>
      </c>
      <c r="U52">
        <v>2</v>
      </c>
      <c r="V52">
        <f t="shared" si="58"/>
        <v>25</v>
      </c>
      <c r="W52">
        <v>207</v>
      </c>
      <c r="X52">
        <v>70</v>
      </c>
      <c r="Y52">
        <f t="shared" si="63"/>
        <v>33.816425120772948</v>
      </c>
      <c r="Z52">
        <v>58</v>
      </c>
      <c r="AA52" t="s">
        <v>152</v>
      </c>
      <c r="AB52" t="s">
        <v>221</v>
      </c>
      <c r="AC52">
        <f t="shared" si="60"/>
        <v>9.4391244870041042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>
      <c r="A53">
        <v>2010</v>
      </c>
      <c r="B53">
        <v>176</v>
      </c>
      <c r="C53">
        <v>2793</v>
      </c>
      <c r="D53">
        <f t="shared" si="64"/>
        <v>15.869318181818182</v>
      </c>
      <c r="E53">
        <f t="shared" si="61"/>
        <v>600</v>
      </c>
      <c r="F53">
        <f t="shared" si="62"/>
        <v>27.359781121751027</v>
      </c>
      <c r="G53">
        <v>1933</v>
      </c>
      <c r="H53">
        <f t="shared" si="52"/>
        <v>69.208736126029351</v>
      </c>
      <c r="I53">
        <v>582</v>
      </c>
      <c r="J53">
        <v>360</v>
      </c>
      <c r="K53">
        <f t="shared" si="53"/>
        <v>61.855670103092784</v>
      </c>
      <c r="L53">
        <f t="shared" si="54"/>
        <v>20.837808807733619</v>
      </c>
      <c r="M53">
        <v>33</v>
      </c>
      <c r="N53">
        <v>20</v>
      </c>
      <c r="O53">
        <f t="shared" si="55"/>
        <v>60.606060606060609</v>
      </c>
      <c r="P53">
        <f t="shared" si="56"/>
        <v>1.1815252416756177</v>
      </c>
      <c r="Q53">
        <v>26</v>
      </c>
      <c r="R53">
        <v>16</v>
      </c>
      <c r="S53">
        <f t="shared" si="57"/>
        <v>61.53846153846154</v>
      </c>
      <c r="T53">
        <v>7</v>
      </c>
      <c r="U53">
        <v>4</v>
      </c>
      <c r="V53">
        <f t="shared" si="58"/>
        <v>57.142857142857139</v>
      </c>
      <c r="W53">
        <v>217</v>
      </c>
      <c r="X53" t="s">
        <v>160</v>
      </c>
      <c r="Y53" t="s">
        <v>159</v>
      </c>
      <c r="Z53">
        <v>44</v>
      </c>
      <c r="AA53" t="s">
        <v>136</v>
      </c>
      <c r="AB53" t="s">
        <v>177</v>
      </c>
      <c r="AC53">
        <f t="shared" si="60"/>
        <v>7.7694235588972429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>
      <c r="A54">
        <v>2011</v>
      </c>
      <c r="B54">
        <v>174</v>
      </c>
      <c r="C54">
        <v>3101</v>
      </c>
      <c r="D54">
        <f t="shared" si="64"/>
        <v>17.821839080459771</v>
      </c>
      <c r="E54">
        <f t="shared" si="61"/>
        <v>308</v>
      </c>
      <c r="F54">
        <f t="shared" si="62"/>
        <v>11.027568922305765</v>
      </c>
      <c r="G54">
        <v>2224</v>
      </c>
      <c r="H54">
        <f t="shared" si="52"/>
        <v>71.718800386971949</v>
      </c>
      <c r="I54">
        <v>659</v>
      </c>
      <c r="J54">
        <v>429</v>
      </c>
      <c r="K54">
        <f t="shared" si="53"/>
        <v>65.098634294385434</v>
      </c>
      <c r="L54">
        <f t="shared" si="54"/>
        <v>21.25120928732667</v>
      </c>
      <c r="M54">
        <v>29</v>
      </c>
      <c r="N54">
        <v>15</v>
      </c>
      <c r="O54">
        <f t="shared" si="55"/>
        <v>51.724137931034484</v>
      </c>
      <c r="P54">
        <f t="shared" si="56"/>
        <v>0.93518219929055146</v>
      </c>
      <c r="Q54">
        <v>21</v>
      </c>
      <c r="R54">
        <v>10</v>
      </c>
      <c r="S54">
        <f t="shared" si="57"/>
        <v>47.619047619047613</v>
      </c>
      <c r="T54">
        <v>8</v>
      </c>
      <c r="U54">
        <v>5</v>
      </c>
      <c r="V54">
        <f t="shared" si="58"/>
        <v>62.5</v>
      </c>
      <c r="W54">
        <v>230</v>
      </c>
      <c r="X54" t="s">
        <v>163</v>
      </c>
      <c r="Y54" t="s">
        <v>162</v>
      </c>
      <c r="Z54">
        <v>49</v>
      </c>
      <c r="AA54">
        <v>10</v>
      </c>
      <c r="AB54">
        <f t="shared" si="59"/>
        <v>20.408163265306122</v>
      </c>
      <c r="AC54">
        <f t="shared" si="60"/>
        <v>7.4169622702354081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>
      <c r="A55">
        <v>2012</v>
      </c>
      <c r="B55">
        <v>192</v>
      </c>
      <c r="C55" s="7">
        <v>3920</v>
      </c>
      <c r="D55">
        <f t="shared" si="64"/>
        <v>20.416666666666668</v>
      </c>
      <c r="E55">
        <f>C55-C54</f>
        <v>819</v>
      </c>
      <c r="F55">
        <f t="shared" si="62"/>
        <v>26.410835214446955</v>
      </c>
      <c r="G55">
        <v>2862</v>
      </c>
      <c r="H55">
        <f t="shared" si="52"/>
        <v>73.010204081632651</v>
      </c>
      <c r="I55" s="7">
        <v>833</v>
      </c>
      <c r="J55">
        <v>553</v>
      </c>
      <c r="K55">
        <f t="shared" si="53"/>
        <v>66.386554621848731</v>
      </c>
      <c r="L55">
        <f t="shared" si="54"/>
        <v>21.25</v>
      </c>
      <c r="M55" s="7">
        <v>45</v>
      </c>
      <c r="N55">
        <v>22</v>
      </c>
      <c r="O55">
        <f t="shared" si="55"/>
        <v>48.888888888888886</v>
      </c>
      <c r="P55">
        <f t="shared" si="56"/>
        <v>1.1479591836734695</v>
      </c>
      <c r="Q55" s="7">
        <v>30</v>
      </c>
      <c r="R55">
        <v>18</v>
      </c>
      <c r="S55">
        <f t="shared" si="57"/>
        <v>60</v>
      </c>
      <c r="T55">
        <v>15</v>
      </c>
      <c r="U55">
        <v>4</v>
      </c>
      <c r="V55">
        <f t="shared" si="58"/>
        <v>26.666666666666668</v>
      </c>
      <c r="W55">
        <v>314</v>
      </c>
      <c r="X55">
        <v>136</v>
      </c>
      <c r="Y55">
        <f t="shared" si="63"/>
        <v>43.312101910828027</v>
      </c>
      <c r="Z55">
        <v>75</v>
      </c>
      <c r="AA55" t="s">
        <v>189</v>
      </c>
      <c r="AB55" t="s">
        <v>222</v>
      </c>
      <c r="AC55">
        <f t="shared" si="60"/>
        <v>8.0102040816326525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>
      <c r="A56">
        <v>2013</v>
      </c>
      <c r="B56">
        <v>211</v>
      </c>
      <c r="C56" s="7">
        <v>4964</v>
      </c>
      <c r="D56">
        <f t="shared" si="64"/>
        <v>23.526066350710902</v>
      </c>
      <c r="E56">
        <f>C56-C55</f>
        <v>1044</v>
      </c>
      <c r="F56">
        <f t="shared" si="62"/>
        <v>26.632653061224488</v>
      </c>
      <c r="G56">
        <v>3761</v>
      </c>
      <c r="H56" s="11">
        <f t="shared" si="52"/>
        <v>75.765511684125713</v>
      </c>
      <c r="I56" s="7">
        <v>1074</v>
      </c>
      <c r="J56">
        <v>776</v>
      </c>
      <c r="K56">
        <f t="shared" si="53"/>
        <v>72.253258845437614</v>
      </c>
      <c r="L56">
        <f t="shared" si="54"/>
        <v>21.635777598710717</v>
      </c>
      <c r="M56" s="8">
        <v>74</v>
      </c>
      <c r="N56">
        <v>42</v>
      </c>
      <c r="O56">
        <f t="shared" si="55"/>
        <v>56.756756756756758</v>
      </c>
      <c r="P56" s="11">
        <f t="shared" si="56"/>
        <v>1.4907332796132151</v>
      </c>
      <c r="Q56" s="7">
        <v>58</v>
      </c>
      <c r="R56" s="11">
        <v>34</v>
      </c>
      <c r="S56">
        <f t="shared" si="57"/>
        <v>58.620689655172406</v>
      </c>
      <c r="T56" s="7">
        <v>16</v>
      </c>
      <c r="U56">
        <v>8</v>
      </c>
      <c r="V56">
        <f t="shared" si="58"/>
        <v>50</v>
      </c>
      <c r="W56">
        <v>392</v>
      </c>
      <c r="X56">
        <v>186</v>
      </c>
      <c r="Y56">
        <f t="shared" si="63"/>
        <v>47.448979591836739</v>
      </c>
      <c r="Z56">
        <v>82</v>
      </c>
      <c r="AA56" t="s">
        <v>197</v>
      </c>
      <c r="AB56" t="s">
        <v>220</v>
      </c>
      <c r="AC56">
        <f t="shared" si="60"/>
        <v>7.8968573730862204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8" spans="1:42">
      <c r="A58" t="s">
        <v>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>
      <c r="A59" s="1"/>
      <c r="B59" s="1" t="s">
        <v>44</v>
      </c>
      <c r="C59" s="1" t="s">
        <v>2</v>
      </c>
      <c r="D59" s="1" t="s">
        <v>51</v>
      </c>
      <c r="E59" s="1" t="s">
        <v>4</v>
      </c>
      <c r="F59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45</v>
      </c>
      <c r="M59" s="1" t="s">
        <v>12</v>
      </c>
      <c r="N59" s="1" t="s">
        <v>13</v>
      </c>
      <c r="O59" s="1" t="s">
        <v>14</v>
      </c>
      <c r="P59" s="1" t="s">
        <v>46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t="s">
        <v>25</v>
      </c>
      <c r="AA59" t="s">
        <v>26</v>
      </c>
      <c r="AB59" t="s">
        <v>47</v>
      </c>
      <c r="AC59" t="s">
        <v>48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>
      <c r="A60">
        <v>2006</v>
      </c>
      <c r="C60">
        <v>979</v>
      </c>
      <c r="G60">
        <v>441</v>
      </c>
      <c r="H60">
        <f t="shared" ref="H60:H67" si="65">G60/C60*100</f>
        <v>45.045965270684377</v>
      </c>
      <c r="I60">
        <v>147</v>
      </c>
      <c r="J60">
        <v>53</v>
      </c>
      <c r="K60">
        <f t="shared" ref="K60:K67" si="66">J60/I60*100</f>
        <v>36.054421768707485</v>
      </c>
      <c r="L60">
        <f t="shared" ref="L60:L67" si="67">I60/C60*100</f>
        <v>15.015321756894789</v>
      </c>
      <c r="M60">
        <v>58</v>
      </c>
      <c r="N60">
        <v>9</v>
      </c>
      <c r="O60">
        <f t="shared" ref="O60:O67" si="68">N60/M60*100</f>
        <v>15.517241379310345</v>
      </c>
      <c r="P60">
        <f t="shared" ref="P60:P67" si="69">M60/C60*100</f>
        <v>5.9244126659856997</v>
      </c>
      <c r="Q60">
        <v>43</v>
      </c>
      <c r="R60">
        <v>8</v>
      </c>
      <c r="S60">
        <f t="shared" ref="S60:S67" si="70">R60/Q60*100</f>
        <v>18.604651162790699</v>
      </c>
      <c r="T60">
        <v>15</v>
      </c>
      <c r="U60">
        <v>1</v>
      </c>
      <c r="V60">
        <f t="shared" ref="V60:V67" si="71">U60/T60*100</f>
        <v>6.666666666666667</v>
      </c>
      <c r="W60">
        <v>194</v>
      </c>
      <c r="X60">
        <v>66</v>
      </c>
      <c r="Y60">
        <f t="shared" ref="Y60:Y67" si="72">X60/W60*100</f>
        <v>34.020618556701031</v>
      </c>
      <c r="Z60">
        <v>23</v>
      </c>
      <c r="AA60" t="s">
        <v>135</v>
      </c>
      <c r="AB60" t="s">
        <v>182</v>
      </c>
      <c r="AC60">
        <f t="shared" ref="AC60:AC67" si="73">W60/C60*100</f>
        <v>19.816138917262514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>
      <c r="A61">
        <v>2007</v>
      </c>
      <c r="C61">
        <v>865</v>
      </c>
      <c r="E61">
        <f t="shared" ref="E61:E65" si="74">C61-C60</f>
        <v>-114</v>
      </c>
      <c r="F61">
        <f t="shared" ref="F61:F67" si="75">E61/C60*100</f>
        <v>-11.644535240040858</v>
      </c>
      <c r="G61">
        <v>359</v>
      </c>
      <c r="H61">
        <f t="shared" si="65"/>
        <v>41.502890173410407</v>
      </c>
      <c r="I61">
        <v>154</v>
      </c>
      <c r="J61">
        <v>44</v>
      </c>
      <c r="K61">
        <f t="shared" si="66"/>
        <v>28.571428571428569</v>
      </c>
      <c r="L61">
        <f t="shared" si="67"/>
        <v>17.803468208092486</v>
      </c>
      <c r="M61">
        <v>81</v>
      </c>
      <c r="N61">
        <v>14</v>
      </c>
      <c r="O61">
        <f t="shared" si="68"/>
        <v>17.283950617283949</v>
      </c>
      <c r="P61">
        <f t="shared" si="69"/>
        <v>9.3641618497109818</v>
      </c>
      <c r="Q61">
        <v>61</v>
      </c>
      <c r="R61">
        <v>14</v>
      </c>
      <c r="S61">
        <f t="shared" si="70"/>
        <v>22.950819672131146</v>
      </c>
      <c r="T61">
        <v>20</v>
      </c>
      <c r="U61">
        <v>0</v>
      </c>
      <c r="V61">
        <v>0</v>
      </c>
      <c r="W61">
        <v>185</v>
      </c>
      <c r="X61" t="s">
        <v>174</v>
      </c>
      <c r="Y61" t="s">
        <v>175</v>
      </c>
      <c r="Z61">
        <v>29</v>
      </c>
      <c r="AA61" t="s">
        <v>152</v>
      </c>
      <c r="AB61" t="s">
        <v>176</v>
      </c>
      <c r="AC61">
        <f t="shared" si="73"/>
        <v>21.387283236994222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>
      <c r="A62">
        <v>2008</v>
      </c>
      <c r="B62">
        <v>82</v>
      </c>
      <c r="C62">
        <v>944</v>
      </c>
      <c r="D62">
        <f t="shared" ref="D62:D67" si="76">C62/B62</f>
        <v>11.512195121951219</v>
      </c>
      <c r="E62">
        <f t="shared" si="74"/>
        <v>79</v>
      </c>
      <c r="F62">
        <f t="shared" si="75"/>
        <v>9.1329479768786115</v>
      </c>
      <c r="G62">
        <v>381</v>
      </c>
      <c r="H62">
        <f t="shared" si="65"/>
        <v>40.360169491525419</v>
      </c>
      <c r="I62">
        <v>162</v>
      </c>
      <c r="J62">
        <v>43</v>
      </c>
      <c r="K62">
        <f t="shared" si="66"/>
        <v>26.543209876543212</v>
      </c>
      <c r="L62">
        <f t="shared" si="67"/>
        <v>17.16101694915254</v>
      </c>
      <c r="M62">
        <v>73</v>
      </c>
      <c r="N62">
        <v>8</v>
      </c>
      <c r="O62">
        <f t="shared" si="68"/>
        <v>10.95890410958904</v>
      </c>
      <c r="P62">
        <f t="shared" si="69"/>
        <v>7.7330508474576272</v>
      </c>
      <c r="Q62">
        <v>43</v>
      </c>
      <c r="R62">
        <v>5</v>
      </c>
      <c r="S62">
        <f t="shared" si="70"/>
        <v>11.627906976744185</v>
      </c>
      <c r="T62">
        <v>30</v>
      </c>
      <c r="U62">
        <v>3</v>
      </c>
      <c r="V62">
        <f t="shared" si="71"/>
        <v>10</v>
      </c>
      <c r="W62">
        <v>190</v>
      </c>
      <c r="X62">
        <v>47</v>
      </c>
      <c r="Y62">
        <f t="shared" si="72"/>
        <v>24.736842105263158</v>
      </c>
      <c r="Z62">
        <v>36</v>
      </c>
      <c r="AA62" t="s">
        <v>132</v>
      </c>
      <c r="AB62" t="s">
        <v>181</v>
      </c>
      <c r="AC62">
        <f t="shared" si="73"/>
        <v>20.127118644067796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>
      <c r="A63">
        <v>2009</v>
      </c>
      <c r="B63">
        <v>88</v>
      </c>
      <c r="C63">
        <v>912</v>
      </c>
      <c r="D63">
        <f t="shared" si="76"/>
        <v>10.363636363636363</v>
      </c>
      <c r="E63">
        <f t="shared" si="74"/>
        <v>-32</v>
      </c>
      <c r="F63">
        <f t="shared" si="75"/>
        <v>-3.3898305084745761</v>
      </c>
      <c r="G63">
        <v>438</v>
      </c>
      <c r="H63">
        <f t="shared" si="65"/>
        <v>48.026315789473685</v>
      </c>
      <c r="I63">
        <v>156</v>
      </c>
      <c r="J63">
        <v>66</v>
      </c>
      <c r="K63">
        <f t="shared" si="66"/>
        <v>42.307692307692307</v>
      </c>
      <c r="L63">
        <f t="shared" si="67"/>
        <v>17.105263157894736</v>
      </c>
      <c r="M63">
        <v>56</v>
      </c>
      <c r="N63">
        <v>6</v>
      </c>
      <c r="O63">
        <f t="shared" si="68"/>
        <v>10.714285714285714</v>
      </c>
      <c r="P63">
        <f t="shared" si="69"/>
        <v>6.140350877192982</v>
      </c>
      <c r="Q63">
        <v>39</v>
      </c>
      <c r="R63">
        <v>5</v>
      </c>
      <c r="S63">
        <f t="shared" si="70"/>
        <v>12.820512820512819</v>
      </c>
      <c r="T63">
        <v>17</v>
      </c>
      <c r="U63">
        <v>1</v>
      </c>
      <c r="V63">
        <f t="shared" si="71"/>
        <v>5.8823529411764701</v>
      </c>
      <c r="W63">
        <v>156</v>
      </c>
      <c r="X63">
        <v>66</v>
      </c>
      <c r="Y63">
        <f t="shared" si="72"/>
        <v>42.307692307692307</v>
      </c>
      <c r="Z63">
        <v>22</v>
      </c>
      <c r="AA63" t="s">
        <v>135</v>
      </c>
      <c r="AB63" t="s">
        <v>177</v>
      </c>
      <c r="AC63">
        <f t="shared" si="73"/>
        <v>17.105263157894736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>
      <c r="A64">
        <v>2010</v>
      </c>
      <c r="B64">
        <v>92</v>
      </c>
      <c r="C64">
        <v>1009</v>
      </c>
      <c r="D64">
        <f t="shared" si="76"/>
        <v>10.967391304347826</v>
      </c>
      <c r="E64">
        <f t="shared" si="74"/>
        <v>97</v>
      </c>
      <c r="F64">
        <f t="shared" si="75"/>
        <v>10.635964912280702</v>
      </c>
      <c r="G64">
        <v>457</v>
      </c>
      <c r="H64">
        <f t="shared" si="65"/>
        <v>45.292368681863231</v>
      </c>
      <c r="I64">
        <v>196</v>
      </c>
      <c r="J64">
        <v>67</v>
      </c>
      <c r="K64">
        <f t="shared" si="66"/>
        <v>34.183673469387756</v>
      </c>
      <c r="L64">
        <f t="shared" si="67"/>
        <v>19.425173439048564</v>
      </c>
      <c r="M64">
        <v>74</v>
      </c>
      <c r="N64">
        <v>14</v>
      </c>
      <c r="O64">
        <f t="shared" si="68"/>
        <v>18.918918918918919</v>
      </c>
      <c r="P64">
        <f t="shared" si="69"/>
        <v>7.3339940535183352</v>
      </c>
      <c r="Q64">
        <v>53</v>
      </c>
      <c r="R64">
        <v>12</v>
      </c>
      <c r="S64">
        <f t="shared" si="70"/>
        <v>22.641509433962266</v>
      </c>
      <c r="T64">
        <v>21</v>
      </c>
      <c r="U64">
        <v>2</v>
      </c>
      <c r="V64">
        <f t="shared" si="71"/>
        <v>9.5238095238095237</v>
      </c>
      <c r="W64">
        <v>167</v>
      </c>
      <c r="X64">
        <v>70</v>
      </c>
      <c r="Y64">
        <f t="shared" si="72"/>
        <v>41.916167664670652</v>
      </c>
      <c r="Z64">
        <v>28</v>
      </c>
      <c r="AA64" t="s">
        <v>136</v>
      </c>
      <c r="AB64" t="s">
        <v>178</v>
      </c>
      <c r="AC64">
        <f t="shared" si="73"/>
        <v>16.551040634291379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>
      <c r="A65">
        <v>2011</v>
      </c>
      <c r="B65">
        <v>93</v>
      </c>
      <c r="C65">
        <v>1017</v>
      </c>
      <c r="D65">
        <f t="shared" si="76"/>
        <v>10.935483870967742</v>
      </c>
      <c r="E65">
        <f t="shared" si="74"/>
        <v>8</v>
      </c>
      <c r="F65">
        <f t="shared" si="75"/>
        <v>0.79286422200198214</v>
      </c>
      <c r="G65">
        <v>503</v>
      </c>
      <c r="H65">
        <f t="shared" si="65"/>
        <v>49.459193706981317</v>
      </c>
      <c r="I65">
        <v>171</v>
      </c>
      <c r="J65">
        <v>67</v>
      </c>
      <c r="K65">
        <f t="shared" si="66"/>
        <v>39.1812865497076</v>
      </c>
      <c r="L65">
        <f t="shared" si="67"/>
        <v>16.814159292035399</v>
      </c>
      <c r="M65">
        <v>85</v>
      </c>
      <c r="N65">
        <v>21</v>
      </c>
      <c r="O65">
        <f t="shared" si="68"/>
        <v>24.705882352941178</v>
      </c>
      <c r="P65">
        <f t="shared" si="69"/>
        <v>8.3579154375614557</v>
      </c>
      <c r="Q65">
        <v>59</v>
      </c>
      <c r="R65">
        <v>16</v>
      </c>
      <c r="S65">
        <f t="shared" si="70"/>
        <v>27.118644067796609</v>
      </c>
      <c r="T65">
        <v>26</v>
      </c>
      <c r="U65">
        <v>5</v>
      </c>
      <c r="V65">
        <f t="shared" si="71"/>
        <v>19.230769230769234</v>
      </c>
      <c r="W65">
        <v>209</v>
      </c>
      <c r="X65">
        <v>82</v>
      </c>
      <c r="Y65">
        <f t="shared" si="72"/>
        <v>39.23444976076555</v>
      </c>
      <c r="Z65">
        <v>26</v>
      </c>
      <c r="AA65" t="s">
        <v>135</v>
      </c>
      <c r="AB65" t="s">
        <v>179</v>
      </c>
      <c r="AC65">
        <f t="shared" si="73"/>
        <v>20.550639134709929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>
      <c r="A66">
        <v>2012</v>
      </c>
      <c r="B66">
        <v>90</v>
      </c>
      <c r="C66">
        <v>1310</v>
      </c>
      <c r="D66">
        <f t="shared" si="76"/>
        <v>14.555555555555555</v>
      </c>
      <c r="E66" s="1">
        <f>C66-C65</f>
        <v>293</v>
      </c>
      <c r="F66">
        <f t="shared" si="75"/>
        <v>28.810226155358897</v>
      </c>
      <c r="G66">
        <v>562</v>
      </c>
      <c r="H66">
        <f t="shared" si="65"/>
        <v>42.900763358778626</v>
      </c>
      <c r="I66">
        <v>273</v>
      </c>
      <c r="J66">
        <v>80</v>
      </c>
      <c r="K66">
        <f t="shared" si="66"/>
        <v>29.304029304029307</v>
      </c>
      <c r="L66">
        <f t="shared" si="67"/>
        <v>20.83969465648855</v>
      </c>
      <c r="M66" s="7">
        <v>105</v>
      </c>
      <c r="N66">
        <v>13</v>
      </c>
      <c r="O66">
        <f t="shared" si="68"/>
        <v>12.380952380952381</v>
      </c>
      <c r="P66">
        <f t="shared" si="69"/>
        <v>8.015267175572518</v>
      </c>
      <c r="Q66" s="7">
        <v>78</v>
      </c>
      <c r="R66">
        <v>11</v>
      </c>
      <c r="S66">
        <f t="shared" si="70"/>
        <v>14.102564102564102</v>
      </c>
      <c r="T66" s="7">
        <v>27</v>
      </c>
      <c r="U66">
        <v>2</v>
      </c>
      <c r="V66">
        <f t="shared" si="71"/>
        <v>7.4074074074074066</v>
      </c>
      <c r="W66">
        <v>241</v>
      </c>
      <c r="X66">
        <v>102</v>
      </c>
      <c r="Y66">
        <f t="shared" si="72"/>
        <v>42.323651452282157</v>
      </c>
      <c r="Z66">
        <v>42</v>
      </c>
      <c r="AA66" t="s">
        <v>136</v>
      </c>
      <c r="AB66" t="s">
        <v>180</v>
      </c>
      <c r="AC66">
        <f t="shared" si="73"/>
        <v>18.396946564885496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>
      <c r="A67">
        <v>2013</v>
      </c>
      <c r="B67">
        <v>103</v>
      </c>
      <c r="C67" s="7">
        <v>1521</v>
      </c>
      <c r="D67">
        <f t="shared" si="76"/>
        <v>14.766990291262136</v>
      </c>
      <c r="E67" s="1">
        <f>C67-C66</f>
        <v>211</v>
      </c>
      <c r="F67">
        <f t="shared" si="75"/>
        <v>16.106870229007633</v>
      </c>
      <c r="G67">
        <v>663</v>
      </c>
      <c r="H67">
        <f t="shared" si="65"/>
        <v>43.589743589743591</v>
      </c>
      <c r="I67" s="7">
        <v>306</v>
      </c>
      <c r="J67">
        <v>107</v>
      </c>
      <c r="K67">
        <f t="shared" si="66"/>
        <v>34.967320261437905</v>
      </c>
      <c r="L67">
        <f t="shared" si="67"/>
        <v>20.118343195266274</v>
      </c>
      <c r="M67" s="7">
        <v>83</v>
      </c>
      <c r="N67">
        <v>16</v>
      </c>
      <c r="O67">
        <f t="shared" si="68"/>
        <v>19.277108433734941</v>
      </c>
      <c r="P67">
        <f t="shared" si="69"/>
        <v>5.4569362261669951</v>
      </c>
      <c r="Q67" s="7">
        <v>66</v>
      </c>
      <c r="R67">
        <v>15</v>
      </c>
      <c r="S67" s="11">
        <f t="shared" si="70"/>
        <v>22.727272727272727</v>
      </c>
      <c r="T67" s="8">
        <v>5</v>
      </c>
      <c r="U67" s="11">
        <v>1</v>
      </c>
      <c r="V67">
        <f t="shared" si="71"/>
        <v>20</v>
      </c>
      <c r="W67">
        <v>269</v>
      </c>
      <c r="X67">
        <v>120</v>
      </c>
      <c r="Y67">
        <f t="shared" si="72"/>
        <v>44.609665427509292</v>
      </c>
      <c r="Z67">
        <v>47</v>
      </c>
      <c r="AA67">
        <v>14</v>
      </c>
      <c r="AB67">
        <f t="shared" ref="AB67" si="77">AA67/Z67*100</f>
        <v>29.787234042553191</v>
      </c>
      <c r="AC67">
        <f t="shared" si="73"/>
        <v>17.685733070348455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9" spans="1:42">
      <c r="A69" t="s">
        <v>52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B70" t="s">
        <v>44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46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  <c r="Y70" t="s">
        <v>24</v>
      </c>
      <c r="Z70" t="s">
        <v>25</v>
      </c>
      <c r="AA70" t="s">
        <v>26</v>
      </c>
      <c r="AC70" t="s">
        <v>28</v>
      </c>
      <c r="AG70" s="1" t="s">
        <v>31</v>
      </c>
      <c r="AH70" s="1" t="s">
        <v>32</v>
      </c>
      <c r="AI70" s="1" t="s">
        <v>53</v>
      </c>
      <c r="AJ70" s="1"/>
      <c r="AK70" s="1"/>
      <c r="AL70" s="1" t="s">
        <v>36</v>
      </c>
      <c r="AM70" s="1" t="s">
        <v>37</v>
      </c>
      <c r="AN70" s="1" t="s">
        <v>38</v>
      </c>
      <c r="AO70" s="1"/>
      <c r="AP70" s="1"/>
    </row>
    <row r="71" spans="1:42">
      <c r="A71">
        <v>1999</v>
      </c>
      <c r="C71">
        <v>571</v>
      </c>
      <c r="G71">
        <v>178</v>
      </c>
      <c r="H71">
        <f t="shared" ref="H71:H76" si="78">G71/C71*100</f>
        <v>31.17338003502627</v>
      </c>
      <c r="I71">
        <v>155</v>
      </c>
      <c r="J71">
        <v>21</v>
      </c>
      <c r="K71">
        <f t="shared" ref="K71:K79" si="79">J71/I71*100</f>
        <v>13.548387096774196</v>
      </c>
      <c r="L71">
        <f>I71/C71*100</f>
        <v>27.145359019264447</v>
      </c>
      <c r="M71">
        <v>163</v>
      </c>
      <c r="N71">
        <v>9</v>
      </c>
      <c r="O71">
        <f t="shared" ref="O71:O79" si="80">N71/M71*100</f>
        <v>5.5214723926380369</v>
      </c>
      <c r="P71">
        <f t="shared" ref="P71:P79" si="81">M71/C71*100</f>
        <v>28.546409807355516</v>
      </c>
      <c r="Q71">
        <v>90</v>
      </c>
      <c r="R71">
        <v>8</v>
      </c>
      <c r="S71">
        <f>R71/Q71*100</f>
        <v>8.8888888888888893</v>
      </c>
      <c r="T71">
        <v>73</v>
      </c>
      <c r="U71">
        <v>1</v>
      </c>
      <c r="V71">
        <f>U71/T71*100</f>
        <v>1.3698630136986301</v>
      </c>
      <c r="W71">
        <v>8</v>
      </c>
      <c r="X71" t="s">
        <v>170</v>
      </c>
      <c r="Y71" t="s">
        <v>169</v>
      </c>
      <c r="Z71">
        <v>3</v>
      </c>
      <c r="AA71">
        <v>0</v>
      </c>
      <c r="AB71">
        <v>0</v>
      </c>
      <c r="AC71">
        <f t="shared" ref="AC71:AC79" si="82">W71/C71*100</f>
        <v>1.4010507880910683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A72">
        <v>2006</v>
      </c>
      <c r="C72">
        <v>427</v>
      </c>
      <c r="E72">
        <f>C72-C71</f>
        <v>-144</v>
      </c>
      <c r="F72">
        <f t="shared" ref="F72:F79" si="83">E72/C71*100</f>
        <v>-25.218914185639228</v>
      </c>
      <c r="G72">
        <v>166</v>
      </c>
      <c r="H72">
        <f t="shared" si="78"/>
        <v>38.875878220140514</v>
      </c>
      <c r="I72">
        <v>93</v>
      </c>
      <c r="J72">
        <v>21</v>
      </c>
      <c r="K72">
        <f t="shared" si="79"/>
        <v>22.58064516129032</v>
      </c>
      <c r="L72">
        <f>I72/C72*100</f>
        <v>21.779859484777518</v>
      </c>
      <c r="M72">
        <v>67</v>
      </c>
      <c r="N72">
        <v>2</v>
      </c>
      <c r="O72">
        <f t="shared" si="80"/>
        <v>2.9850746268656714</v>
      </c>
      <c r="P72">
        <f t="shared" si="81"/>
        <v>15.690866510538642</v>
      </c>
      <c r="Q72">
        <v>45</v>
      </c>
      <c r="R72">
        <v>1</v>
      </c>
      <c r="S72">
        <f>R72/Q72*100</f>
        <v>2.2222222222222223</v>
      </c>
      <c r="T72">
        <v>22</v>
      </c>
      <c r="U72">
        <v>1</v>
      </c>
      <c r="V72">
        <f>U72/T72*100</f>
        <v>4.5454545454545459</v>
      </c>
      <c r="W72">
        <v>14</v>
      </c>
      <c r="X72" t="s">
        <v>143</v>
      </c>
      <c r="Y72" t="s">
        <v>144</v>
      </c>
      <c r="Z72">
        <v>5</v>
      </c>
      <c r="AA72" t="s">
        <v>105</v>
      </c>
      <c r="AB72" t="s">
        <v>105</v>
      </c>
      <c r="AC72">
        <f t="shared" si="82"/>
        <v>3.278688524590164</v>
      </c>
      <c r="AG72" s="1">
        <v>230</v>
      </c>
      <c r="AH72" s="1">
        <v>104</v>
      </c>
      <c r="AI72" s="1">
        <f t="shared" ref="AI72:AI78" si="84">(AH72/AG72) *100</f>
        <v>45.217391304347828</v>
      </c>
      <c r="AJ72" s="1"/>
      <c r="AK72" s="1"/>
      <c r="AL72" s="1">
        <v>76</v>
      </c>
      <c r="AM72" s="1">
        <v>41</v>
      </c>
      <c r="AN72" s="1">
        <v>53.947368419999997</v>
      </c>
      <c r="AO72" s="1"/>
      <c r="AP72" s="1"/>
    </row>
    <row r="73" spans="1:42">
      <c r="A73">
        <v>2007</v>
      </c>
      <c r="C73">
        <v>422</v>
      </c>
      <c r="E73">
        <f>C73-C72</f>
        <v>-5</v>
      </c>
      <c r="F73">
        <f t="shared" si="83"/>
        <v>-1.1709601873536302</v>
      </c>
      <c r="G73">
        <v>213</v>
      </c>
      <c r="H73">
        <f t="shared" si="78"/>
        <v>50.473933649289101</v>
      </c>
      <c r="I73">
        <v>68</v>
      </c>
      <c r="J73">
        <v>21</v>
      </c>
      <c r="K73">
        <f t="shared" si="79"/>
        <v>30.882352941176471</v>
      </c>
      <c r="L73">
        <f t="shared" ref="L73:L79" si="85">I73/C73*100</f>
        <v>16.113744075829384</v>
      </c>
      <c r="M73">
        <v>40</v>
      </c>
      <c r="N73">
        <v>9</v>
      </c>
      <c r="O73">
        <f t="shared" si="80"/>
        <v>22.5</v>
      </c>
      <c r="P73">
        <f t="shared" si="81"/>
        <v>9.4786729857819907</v>
      </c>
      <c r="Q73">
        <v>28</v>
      </c>
      <c r="R73">
        <v>7</v>
      </c>
      <c r="S73">
        <f t="shared" ref="S73:S79" si="86">R73/Q73*100</f>
        <v>25</v>
      </c>
      <c r="T73">
        <v>12</v>
      </c>
      <c r="U73">
        <v>2</v>
      </c>
      <c r="V73">
        <f t="shared" ref="V73:V79" si="87">U73/T73*100</f>
        <v>16.666666666666664</v>
      </c>
      <c r="W73">
        <v>13</v>
      </c>
      <c r="X73" t="s">
        <v>143</v>
      </c>
      <c r="Y73" t="s">
        <v>146</v>
      </c>
      <c r="Z73">
        <v>1</v>
      </c>
      <c r="AA73" t="s">
        <v>105</v>
      </c>
      <c r="AB73" t="s">
        <v>105</v>
      </c>
      <c r="AC73">
        <f t="shared" si="82"/>
        <v>3.080568720379147</v>
      </c>
      <c r="AG73" s="1">
        <v>245</v>
      </c>
      <c r="AH73" s="1">
        <v>126</v>
      </c>
      <c r="AI73" s="1">
        <f t="shared" si="84"/>
        <v>51.428571428571423</v>
      </c>
      <c r="AJ73" s="1"/>
      <c r="AK73" s="1"/>
      <c r="AL73" s="1">
        <v>83</v>
      </c>
      <c r="AM73" s="1">
        <v>52</v>
      </c>
      <c r="AN73" s="1">
        <v>62.650602409999998</v>
      </c>
      <c r="AO73" s="1"/>
      <c r="AP73" s="1"/>
    </row>
    <row r="74" spans="1:42">
      <c r="A74">
        <v>2008</v>
      </c>
      <c r="B74">
        <v>81</v>
      </c>
      <c r="C74">
        <v>585</v>
      </c>
      <c r="D74">
        <f t="shared" ref="D74:D79" si="88">C74/B74</f>
        <v>7.2222222222222223</v>
      </c>
      <c r="E74">
        <f>C74-C73</f>
        <v>163</v>
      </c>
      <c r="F74">
        <f t="shared" si="83"/>
        <v>38.625592417061611</v>
      </c>
      <c r="G74">
        <v>267</v>
      </c>
      <c r="H74">
        <f t="shared" si="78"/>
        <v>45.641025641025642</v>
      </c>
      <c r="I74">
        <v>108</v>
      </c>
      <c r="J74">
        <v>35</v>
      </c>
      <c r="K74">
        <f t="shared" si="79"/>
        <v>32.407407407407405</v>
      </c>
      <c r="L74">
        <f t="shared" si="85"/>
        <v>18.461538461538463</v>
      </c>
      <c r="M74">
        <v>84</v>
      </c>
      <c r="N74">
        <v>9</v>
      </c>
      <c r="O74">
        <f t="shared" si="80"/>
        <v>10.714285714285714</v>
      </c>
      <c r="P74">
        <f t="shared" si="81"/>
        <v>14.358974358974358</v>
      </c>
      <c r="Q74">
        <v>47</v>
      </c>
      <c r="R74">
        <v>6</v>
      </c>
      <c r="S74">
        <f t="shared" si="86"/>
        <v>12.76595744680851</v>
      </c>
      <c r="T74">
        <v>37</v>
      </c>
      <c r="U74">
        <v>3</v>
      </c>
      <c r="V74">
        <f t="shared" si="87"/>
        <v>8.1081081081081088</v>
      </c>
      <c r="W74">
        <v>22</v>
      </c>
      <c r="X74" t="s">
        <v>152</v>
      </c>
      <c r="Y74" t="s">
        <v>151</v>
      </c>
      <c r="Z74">
        <v>2</v>
      </c>
      <c r="AA74" t="s">
        <v>105</v>
      </c>
      <c r="AB74" t="s">
        <v>105</v>
      </c>
      <c r="AC74">
        <f t="shared" si="82"/>
        <v>3.7606837606837606</v>
      </c>
      <c r="AG74" s="1">
        <v>321</v>
      </c>
      <c r="AH74" s="1">
        <v>172</v>
      </c>
      <c r="AI74" s="1">
        <f t="shared" si="84"/>
        <v>53.58255451713395</v>
      </c>
      <c r="AJ74" s="1"/>
      <c r="AK74" s="1"/>
      <c r="AL74" s="1">
        <v>128</v>
      </c>
      <c r="AM74" s="1">
        <v>65</v>
      </c>
      <c r="AN74" s="1">
        <v>50.78125</v>
      </c>
      <c r="AO74" s="1"/>
      <c r="AP74" s="1"/>
    </row>
    <row r="75" spans="1:42">
      <c r="A75">
        <v>2009</v>
      </c>
      <c r="B75">
        <v>73</v>
      </c>
      <c r="C75">
        <v>583</v>
      </c>
      <c r="D75">
        <f t="shared" si="88"/>
        <v>7.9863013698630141</v>
      </c>
      <c r="E75">
        <f t="shared" ref="E75:E77" si="89">C75-C74</f>
        <v>-2</v>
      </c>
      <c r="F75">
        <f t="shared" si="83"/>
        <v>-0.34188034188034189</v>
      </c>
      <c r="G75">
        <v>304</v>
      </c>
      <c r="H75">
        <f t="shared" si="78"/>
        <v>52.144082332761577</v>
      </c>
      <c r="I75">
        <v>110</v>
      </c>
      <c r="J75">
        <v>51</v>
      </c>
      <c r="K75">
        <f t="shared" si="79"/>
        <v>46.36363636363636</v>
      </c>
      <c r="L75">
        <f t="shared" si="85"/>
        <v>18.867924528301888</v>
      </c>
      <c r="M75">
        <v>69</v>
      </c>
      <c r="N75">
        <v>7</v>
      </c>
      <c r="O75">
        <f t="shared" si="80"/>
        <v>10.144927536231885</v>
      </c>
      <c r="P75">
        <f t="shared" si="81"/>
        <v>11.83533447684391</v>
      </c>
      <c r="Q75">
        <v>44</v>
      </c>
      <c r="R75">
        <v>5</v>
      </c>
      <c r="S75">
        <f t="shared" si="86"/>
        <v>11.363636363636363</v>
      </c>
      <c r="T75">
        <v>25</v>
      </c>
      <c r="U75">
        <v>2</v>
      </c>
      <c r="V75">
        <f t="shared" si="87"/>
        <v>8</v>
      </c>
      <c r="W75">
        <v>27</v>
      </c>
      <c r="X75" t="s">
        <v>155</v>
      </c>
      <c r="Y75" t="s">
        <v>154</v>
      </c>
      <c r="Z75">
        <v>3</v>
      </c>
      <c r="AA75" t="s">
        <v>105</v>
      </c>
      <c r="AB75" t="s">
        <v>105</v>
      </c>
      <c r="AC75">
        <f t="shared" si="82"/>
        <v>4.6312178387650089</v>
      </c>
      <c r="AG75" s="1">
        <v>308</v>
      </c>
      <c r="AH75" s="1">
        <v>189</v>
      </c>
      <c r="AI75" s="1">
        <f t="shared" si="84"/>
        <v>61.363636363636367</v>
      </c>
      <c r="AJ75" s="1"/>
      <c r="AK75" s="1"/>
      <c r="AL75" s="1">
        <v>142</v>
      </c>
      <c r="AM75" s="1">
        <v>79</v>
      </c>
      <c r="AN75" s="1">
        <v>55.63380282</v>
      </c>
      <c r="AO75" s="1"/>
      <c r="AP75" s="1"/>
    </row>
    <row r="76" spans="1:42">
      <c r="A76">
        <v>2010</v>
      </c>
      <c r="B76">
        <v>71</v>
      </c>
      <c r="C76">
        <v>692</v>
      </c>
      <c r="D76">
        <f t="shared" si="88"/>
        <v>9.7464788732394361</v>
      </c>
      <c r="E76">
        <f t="shared" si="89"/>
        <v>109</v>
      </c>
      <c r="F76">
        <f t="shared" si="83"/>
        <v>18.69639794168096</v>
      </c>
      <c r="G76">
        <v>388</v>
      </c>
      <c r="H76">
        <f t="shared" si="78"/>
        <v>56.069364161849713</v>
      </c>
      <c r="I76">
        <v>118</v>
      </c>
      <c r="J76">
        <v>57</v>
      </c>
      <c r="K76">
        <f t="shared" si="79"/>
        <v>48.305084745762713</v>
      </c>
      <c r="L76">
        <f t="shared" si="85"/>
        <v>17.052023121387283</v>
      </c>
      <c r="M76">
        <v>68</v>
      </c>
      <c r="N76">
        <v>16</v>
      </c>
      <c r="O76">
        <f t="shared" si="80"/>
        <v>23.52941176470588</v>
      </c>
      <c r="P76">
        <f t="shared" si="81"/>
        <v>9.8265895953757223</v>
      </c>
      <c r="Q76">
        <v>46</v>
      </c>
      <c r="R76">
        <v>13</v>
      </c>
      <c r="S76">
        <f t="shared" si="86"/>
        <v>28.260869565217391</v>
      </c>
      <c r="T76">
        <v>22</v>
      </c>
      <c r="U76">
        <v>3</v>
      </c>
      <c r="V76">
        <f t="shared" si="87"/>
        <v>13.636363636363635</v>
      </c>
      <c r="W76">
        <v>30</v>
      </c>
      <c r="X76" t="s">
        <v>161</v>
      </c>
      <c r="Y76" t="s">
        <v>145</v>
      </c>
      <c r="Z76">
        <v>7</v>
      </c>
      <c r="AA76" t="s">
        <v>105</v>
      </c>
      <c r="AB76" t="s">
        <v>105</v>
      </c>
      <c r="AC76">
        <f t="shared" si="82"/>
        <v>4.3352601156069364</v>
      </c>
      <c r="AG76" s="1">
        <v>414</v>
      </c>
      <c r="AH76" s="1">
        <v>260</v>
      </c>
      <c r="AI76" s="1">
        <f t="shared" si="84"/>
        <v>62.80193236714976</v>
      </c>
      <c r="AJ76" s="1"/>
      <c r="AK76" s="1"/>
      <c r="AL76" s="1">
        <v>143</v>
      </c>
      <c r="AM76" s="1">
        <v>79</v>
      </c>
      <c r="AN76" s="1">
        <v>55.244755240000003</v>
      </c>
      <c r="AO76" s="1"/>
      <c r="AP76" s="1"/>
    </row>
    <row r="77" spans="1:42">
      <c r="A77">
        <v>2011</v>
      </c>
      <c r="B77">
        <v>65</v>
      </c>
      <c r="C77">
        <v>884</v>
      </c>
      <c r="D77">
        <f t="shared" si="88"/>
        <v>13.6</v>
      </c>
      <c r="E77">
        <f t="shared" si="89"/>
        <v>192</v>
      </c>
      <c r="F77">
        <f t="shared" si="83"/>
        <v>27.74566473988439</v>
      </c>
      <c r="G77">
        <v>448</v>
      </c>
      <c r="H77">
        <f>G77/ C77 *100</f>
        <v>50.678733031674206</v>
      </c>
      <c r="I77">
        <v>154</v>
      </c>
      <c r="J77">
        <v>70</v>
      </c>
      <c r="K77">
        <f t="shared" si="79"/>
        <v>45.454545454545453</v>
      </c>
      <c r="L77">
        <f t="shared" si="85"/>
        <v>17.420814479638008</v>
      </c>
      <c r="M77">
        <v>79</v>
      </c>
      <c r="N77">
        <v>17</v>
      </c>
      <c r="O77">
        <f t="shared" si="80"/>
        <v>21.518987341772153</v>
      </c>
      <c r="P77">
        <f t="shared" si="81"/>
        <v>8.9366515837104075</v>
      </c>
      <c r="Q77">
        <v>64</v>
      </c>
      <c r="R77">
        <v>16</v>
      </c>
      <c r="S77">
        <f t="shared" si="86"/>
        <v>25</v>
      </c>
      <c r="T77">
        <v>15</v>
      </c>
      <c r="U77">
        <v>1</v>
      </c>
      <c r="V77">
        <f t="shared" si="87"/>
        <v>6.666666666666667</v>
      </c>
      <c r="W77">
        <v>54</v>
      </c>
      <c r="X77">
        <v>21</v>
      </c>
      <c r="Y77">
        <f t="shared" ref="Y77:Y79" si="90">X77/W77*100</f>
        <v>38.888888888888893</v>
      </c>
      <c r="Z77">
        <v>7</v>
      </c>
      <c r="AA77" t="s">
        <v>105</v>
      </c>
      <c r="AB77" t="s">
        <v>105</v>
      </c>
      <c r="AC77">
        <f t="shared" si="82"/>
        <v>6.1085972850678729</v>
      </c>
      <c r="AG77" s="1">
        <v>521</v>
      </c>
      <c r="AH77" s="1">
        <v>292</v>
      </c>
      <c r="AI77" s="1">
        <f t="shared" si="84"/>
        <v>56.046065259117086</v>
      </c>
      <c r="AJ77" s="1"/>
      <c r="AK77" s="1"/>
      <c r="AL77" s="1">
        <v>182</v>
      </c>
      <c r="AM77" s="1">
        <v>98</v>
      </c>
      <c r="AN77" s="1">
        <v>53.84615385</v>
      </c>
      <c r="AO77" s="1"/>
      <c r="AP77" s="1"/>
    </row>
    <row r="78" spans="1:42">
      <c r="A78">
        <v>2012</v>
      </c>
      <c r="B78">
        <v>72</v>
      </c>
      <c r="C78" s="4">
        <v>1037</v>
      </c>
      <c r="D78">
        <f t="shared" si="88"/>
        <v>14.402777777777779</v>
      </c>
      <c r="E78">
        <f>C78-C77</f>
        <v>153</v>
      </c>
      <c r="F78">
        <f t="shared" si="83"/>
        <v>17.307692307692307</v>
      </c>
      <c r="G78">
        <v>481</v>
      </c>
      <c r="H78">
        <f>G78/ C78 *100</f>
        <v>46.383799421407907</v>
      </c>
      <c r="I78">
        <v>190</v>
      </c>
      <c r="J78">
        <v>66</v>
      </c>
      <c r="K78">
        <f t="shared" si="79"/>
        <v>34.736842105263158</v>
      </c>
      <c r="L78">
        <f t="shared" si="85"/>
        <v>18.322082931533267</v>
      </c>
      <c r="M78">
        <v>137</v>
      </c>
      <c r="N78">
        <v>22</v>
      </c>
      <c r="O78">
        <f t="shared" si="80"/>
        <v>16.058394160583941</v>
      </c>
      <c r="P78">
        <f t="shared" si="81"/>
        <v>13.211186113789777</v>
      </c>
      <c r="Q78">
        <v>98</v>
      </c>
      <c r="R78">
        <v>18</v>
      </c>
      <c r="S78">
        <f t="shared" si="86"/>
        <v>18.367346938775512</v>
      </c>
      <c r="T78">
        <v>39</v>
      </c>
      <c r="U78">
        <v>4</v>
      </c>
      <c r="V78">
        <f t="shared" si="87"/>
        <v>10.256410256410255</v>
      </c>
      <c r="W78">
        <v>56</v>
      </c>
      <c r="X78" t="s">
        <v>168</v>
      </c>
      <c r="Y78" t="s">
        <v>167</v>
      </c>
      <c r="Z78">
        <v>11</v>
      </c>
      <c r="AA78">
        <v>3</v>
      </c>
      <c r="AB78">
        <f t="shared" ref="AB78:AB79" si="91">AA78/Z78*100</f>
        <v>27.27272727272727</v>
      </c>
      <c r="AC78">
        <f t="shared" si="82"/>
        <v>5.4001928640308581</v>
      </c>
      <c r="AG78" s="1">
        <v>532</v>
      </c>
      <c r="AH78" s="1">
        <v>289</v>
      </c>
      <c r="AI78" s="1">
        <f t="shared" si="84"/>
        <v>54.323308270676698</v>
      </c>
      <c r="AJ78" s="1"/>
      <c r="AK78" s="1"/>
      <c r="AL78" s="1">
        <v>254</v>
      </c>
      <c r="AM78" s="1">
        <v>127</v>
      </c>
      <c r="AN78" s="1">
        <f>AM78/AL78*100</f>
        <v>50</v>
      </c>
      <c r="AO78" s="1"/>
      <c r="AP78" s="1"/>
    </row>
    <row r="79" spans="1:42">
      <c r="A79">
        <v>2013</v>
      </c>
      <c r="B79">
        <v>83</v>
      </c>
      <c r="C79" s="13">
        <v>1261</v>
      </c>
      <c r="D79">
        <f t="shared" si="88"/>
        <v>15.19277108433735</v>
      </c>
      <c r="E79">
        <f>C79-C78</f>
        <v>224</v>
      </c>
      <c r="F79">
        <f t="shared" si="83"/>
        <v>21.600771456123432</v>
      </c>
      <c r="G79">
        <v>644</v>
      </c>
      <c r="H79">
        <f>G79/ C79 *100</f>
        <v>51.070578905630448</v>
      </c>
      <c r="I79">
        <v>229</v>
      </c>
      <c r="J79">
        <v>85</v>
      </c>
      <c r="K79">
        <f t="shared" si="79"/>
        <v>37.117903930131</v>
      </c>
      <c r="L79">
        <f t="shared" si="85"/>
        <v>18.160190325138778</v>
      </c>
      <c r="M79">
        <v>129</v>
      </c>
      <c r="N79">
        <v>28</v>
      </c>
      <c r="O79">
        <f t="shared" si="80"/>
        <v>21.705426356589147</v>
      </c>
      <c r="P79">
        <f t="shared" si="81"/>
        <v>10.229976209357652</v>
      </c>
      <c r="Q79">
        <v>96</v>
      </c>
      <c r="R79">
        <v>24</v>
      </c>
      <c r="S79">
        <f t="shared" si="86"/>
        <v>25</v>
      </c>
      <c r="T79">
        <v>33</v>
      </c>
      <c r="U79">
        <v>4</v>
      </c>
      <c r="V79">
        <f t="shared" si="87"/>
        <v>12.121212121212121</v>
      </c>
      <c r="W79">
        <v>71</v>
      </c>
      <c r="X79">
        <v>29</v>
      </c>
      <c r="Y79">
        <f t="shared" si="90"/>
        <v>40.845070422535215</v>
      </c>
      <c r="Z79">
        <v>16</v>
      </c>
      <c r="AA79">
        <v>6</v>
      </c>
      <c r="AB79">
        <f t="shared" si="91"/>
        <v>37.5</v>
      </c>
      <c r="AC79">
        <f t="shared" si="82"/>
        <v>5.6304520222045999</v>
      </c>
      <c r="AG79" s="7">
        <v>691</v>
      </c>
      <c r="AH79" s="1">
        <v>397</v>
      </c>
      <c r="AI79" s="1">
        <f>(AH79/AG79) *100</f>
        <v>57.452966714905926</v>
      </c>
      <c r="AJ79" s="1"/>
      <c r="AK79" s="1"/>
      <c r="AL79" s="1">
        <v>320</v>
      </c>
      <c r="AM79" s="1">
        <v>167</v>
      </c>
      <c r="AN79" s="1">
        <f>AM79/AL79*100</f>
        <v>52.1875</v>
      </c>
      <c r="AO79" s="1"/>
      <c r="AP79" s="1"/>
    </row>
    <row r="81" spans="1:42">
      <c r="A81" t="s">
        <v>54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>
      <c r="A82" s="1"/>
      <c r="B82" s="1" t="s">
        <v>44</v>
      </c>
      <c r="C82" s="1" t="s">
        <v>2</v>
      </c>
      <c r="D82" s="1" t="s">
        <v>3</v>
      </c>
      <c r="E82" s="1" t="s">
        <v>4</v>
      </c>
      <c r="F82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45</v>
      </c>
      <c r="M82" s="1" t="s">
        <v>12</v>
      </c>
      <c r="N82" s="1" t="s">
        <v>13</v>
      </c>
      <c r="O82" s="1" t="s">
        <v>14</v>
      </c>
      <c r="P82" s="1" t="s">
        <v>46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23</v>
      </c>
      <c r="Y82" s="1" t="s">
        <v>24</v>
      </c>
      <c r="Z82" t="s">
        <v>25</v>
      </c>
      <c r="AA82" t="s">
        <v>26</v>
      </c>
      <c r="AB82" t="s">
        <v>47</v>
      </c>
      <c r="AC82" t="s">
        <v>48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>
      <c r="A83" s="1">
        <v>2006</v>
      </c>
      <c r="C83">
        <v>460</v>
      </c>
      <c r="G83">
        <v>301</v>
      </c>
      <c r="H83">
        <f t="shared" ref="H83:H90" si="92">G83/C83*100</f>
        <v>65.434782608695656</v>
      </c>
      <c r="I83">
        <v>70</v>
      </c>
      <c r="J83">
        <v>26</v>
      </c>
      <c r="K83">
        <f t="shared" ref="K83:K90" si="93">J83/I83*100</f>
        <v>37.142857142857146</v>
      </c>
      <c r="L83">
        <f t="shared" ref="L83:L90" si="94">I83/C83*100</f>
        <v>15.217391304347828</v>
      </c>
      <c r="M83">
        <v>16</v>
      </c>
      <c r="N83">
        <v>7</v>
      </c>
      <c r="O83">
        <f t="shared" ref="O83:O90" si="95">N83/M83*100</f>
        <v>43.75</v>
      </c>
      <c r="P83">
        <f t="shared" ref="P83:P90" si="96">M83/C83*100</f>
        <v>3.4782608695652173</v>
      </c>
      <c r="Q83">
        <v>13</v>
      </c>
      <c r="R83">
        <v>7</v>
      </c>
      <c r="S83">
        <f t="shared" ref="S83:S90" si="97">R83/Q83*100</f>
        <v>53.846153846153847</v>
      </c>
      <c r="T83">
        <v>3</v>
      </c>
      <c r="U83" t="s">
        <v>105</v>
      </c>
      <c r="V83" t="s">
        <v>105</v>
      </c>
      <c r="W83">
        <v>35</v>
      </c>
      <c r="X83">
        <v>14</v>
      </c>
      <c r="Y83">
        <f t="shared" ref="Y83:Y90" si="98">X83/W83*100</f>
        <v>40</v>
      </c>
      <c r="Z83">
        <v>10</v>
      </c>
      <c r="AA83" t="s">
        <v>105</v>
      </c>
      <c r="AB83" t="s">
        <v>105</v>
      </c>
      <c r="AC83">
        <f t="shared" ref="AC83:AC90" si="99">W83/C83*100</f>
        <v>7.608695652173914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>
      <c r="A84" s="1">
        <v>2007</v>
      </c>
      <c r="C84">
        <v>465</v>
      </c>
      <c r="E84">
        <f t="shared" ref="E84:E90" si="100">C84-C83</f>
        <v>5</v>
      </c>
      <c r="F84">
        <f t="shared" ref="F84:F90" si="101">E84/C83*100</f>
        <v>1.0869565217391304</v>
      </c>
      <c r="G84">
        <v>294</v>
      </c>
      <c r="H84">
        <f t="shared" si="92"/>
        <v>63.225806451612897</v>
      </c>
      <c r="I84">
        <v>73</v>
      </c>
      <c r="J84">
        <v>40</v>
      </c>
      <c r="K84">
        <f t="shared" si="93"/>
        <v>54.794520547945204</v>
      </c>
      <c r="L84">
        <f t="shared" si="94"/>
        <v>15.698924731182796</v>
      </c>
      <c r="M84">
        <v>14</v>
      </c>
      <c r="N84">
        <v>6</v>
      </c>
      <c r="O84">
        <f t="shared" si="95"/>
        <v>42.857142857142854</v>
      </c>
      <c r="P84">
        <f t="shared" si="96"/>
        <v>3.010752688172043</v>
      </c>
      <c r="Q84">
        <v>12</v>
      </c>
      <c r="R84">
        <v>6</v>
      </c>
      <c r="S84">
        <f t="shared" si="97"/>
        <v>50</v>
      </c>
      <c r="T84">
        <v>2</v>
      </c>
      <c r="U84" t="s">
        <v>105</v>
      </c>
      <c r="V84" t="s">
        <v>105</v>
      </c>
      <c r="W84">
        <v>27</v>
      </c>
      <c r="X84" t="s">
        <v>161</v>
      </c>
      <c r="Y84" t="s">
        <v>183</v>
      </c>
      <c r="Z84">
        <v>6</v>
      </c>
      <c r="AA84" t="s">
        <v>105</v>
      </c>
      <c r="AB84" t="s">
        <v>105</v>
      </c>
      <c r="AC84">
        <f t="shared" si="99"/>
        <v>5.806451612903226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>
      <c r="A85" s="1">
        <v>2008</v>
      </c>
      <c r="B85">
        <v>55</v>
      </c>
      <c r="C85">
        <v>473</v>
      </c>
      <c r="D85">
        <f t="shared" ref="D85:D90" si="102">C85/B85</f>
        <v>8.6</v>
      </c>
      <c r="E85">
        <f t="shared" si="100"/>
        <v>8</v>
      </c>
      <c r="F85">
        <f t="shared" si="101"/>
        <v>1.7204301075268817</v>
      </c>
      <c r="G85">
        <v>287</v>
      </c>
      <c r="H85">
        <f t="shared" si="92"/>
        <v>60.676532769556026</v>
      </c>
      <c r="I85">
        <v>64</v>
      </c>
      <c r="J85">
        <v>35</v>
      </c>
      <c r="K85">
        <f t="shared" si="93"/>
        <v>54.6875</v>
      </c>
      <c r="L85">
        <f t="shared" si="94"/>
        <v>13.530655391120508</v>
      </c>
      <c r="M85">
        <v>32</v>
      </c>
      <c r="N85">
        <v>6</v>
      </c>
      <c r="O85">
        <f t="shared" si="95"/>
        <v>18.75</v>
      </c>
      <c r="P85">
        <f t="shared" si="96"/>
        <v>6.7653276955602539</v>
      </c>
      <c r="Q85">
        <v>25</v>
      </c>
      <c r="R85">
        <v>5</v>
      </c>
      <c r="S85">
        <f t="shared" si="97"/>
        <v>20</v>
      </c>
      <c r="T85">
        <v>7</v>
      </c>
      <c r="U85">
        <v>1</v>
      </c>
      <c r="V85">
        <f t="shared" ref="V85:V89" si="103">U85/T85*100</f>
        <v>14.285714285714285</v>
      </c>
      <c r="W85">
        <v>32</v>
      </c>
      <c r="X85" t="s">
        <v>185</v>
      </c>
      <c r="Y85" t="s">
        <v>184</v>
      </c>
      <c r="Z85">
        <v>4</v>
      </c>
      <c r="AA85" t="s">
        <v>105</v>
      </c>
      <c r="AB85" t="s">
        <v>105</v>
      </c>
      <c r="AC85">
        <f t="shared" si="99"/>
        <v>6.7653276955602539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>
      <c r="A86" s="1">
        <v>2009</v>
      </c>
      <c r="B86">
        <v>65</v>
      </c>
      <c r="C86">
        <v>575</v>
      </c>
      <c r="D86">
        <f t="shared" si="102"/>
        <v>8.8461538461538467</v>
      </c>
      <c r="E86">
        <f t="shared" si="100"/>
        <v>102</v>
      </c>
      <c r="F86">
        <f t="shared" si="101"/>
        <v>21.56448202959831</v>
      </c>
      <c r="G86">
        <v>424</v>
      </c>
      <c r="H86">
        <f t="shared" si="92"/>
        <v>73.739130434782609</v>
      </c>
      <c r="I86" s="7">
        <v>66</v>
      </c>
      <c r="J86">
        <v>47</v>
      </c>
      <c r="K86">
        <f t="shared" si="93"/>
        <v>71.212121212121218</v>
      </c>
      <c r="L86">
        <f t="shared" si="94"/>
        <v>11.478260869565217</v>
      </c>
      <c r="M86" s="7">
        <v>29</v>
      </c>
      <c r="N86">
        <v>5</v>
      </c>
      <c r="O86">
        <f t="shared" si="95"/>
        <v>17.241379310344829</v>
      </c>
      <c r="P86">
        <f t="shared" si="96"/>
        <v>5.0434782608695654</v>
      </c>
      <c r="Q86" s="7">
        <v>24</v>
      </c>
      <c r="R86">
        <v>3</v>
      </c>
      <c r="S86">
        <f t="shared" si="97"/>
        <v>12.5</v>
      </c>
      <c r="T86">
        <v>5</v>
      </c>
      <c r="U86">
        <v>2</v>
      </c>
      <c r="V86">
        <f t="shared" si="103"/>
        <v>40</v>
      </c>
      <c r="W86">
        <v>23</v>
      </c>
      <c r="X86">
        <v>12</v>
      </c>
      <c r="Y86">
        <f t="shared" si="98"/>
        <v>52.173913043478258</v>
      </c>
      <c r="Z86">
        <v>2</v>
      </c>
      <c r="AA86" t="s">
        <v>105</v>
      </c>
      <c r="AB86" t="s">
        <v>105</v>
      </c>
      <c r="AC86">
        <f t="shared" si="99"/>
        <v>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>
      <c r="A87" s="1">
        <v>2010</v>
      </c>
      <c r="B87">
        <v>77</v>
      </c>
      <c r="C87">
        <v>761</v>
      </c>
      <c r="D87">
        <f t="shared" si="102"/>
        <v>9.8831168831168839</v>
      </c>
      <c r="E87">
        <f t="shared" si="100"/>
        <v>186</v>
      </c>
      <c r="F87">
        <f t="shared" si="101"/>
        <v>32.347826086956523</v>
      </c>
      <c r="G87">
        <v>582</v>
      </c>
      <c r="H87">
        <f t="shared" si="92"/>
        <v>76.478318002628114</v>
      </c>
      <c r="I87">
        <v>100</v>
      </c>
      <c r="J87">
        <v>77</v>
      </c>
      <c r="K87">
        <f t="shared" si="93"/>
        <v>77</v>
      </c>
      <c r="L87">
        <f t="shared" si="94"/>
        <v>13.14060446780552</v>
      </c>
      <c r="M87">
        <v>13</v>
      </c>
      <c r="N87">
        <v>8</v>
      </c>
      <c r="O87">
        <f t="shared" si="95"/>
        <v>61.53846153846154</v>
      </c>
      <c r="P87">
        <f t="shared" si="96"/>
        <v>1.7082785808147174</v>
      </c>
      <c r="Q87" s="7">
        <v>11</v>
      </c>
      <c r="R87">
        <v>7</v>
      </c>
      <c r="S87">
        <f t="shared" si="97"/>
        <v>63.636363636363633</v>
      </c>
      <c r="T87">
        <v>2</v>
      </c>
      <c r="U87" t="s">
        <v>105</v>
      </c>
      <c r="V87" t="s">
        <v>105</v>
      </c>
      <c r="W87">
        <v>40</v>
      </c>
      <c r="X87">
        <v>15</v>
      </c>
      <c r="Y87">
        <f t="shared" si="98"/>
        <v>37.5</v>
      </c>
      <c r="Z87">
        <v>10</v>
      </c>
      <c r="AA87" t="s">
        <v>132</v>
      </c>
      <c r="AB87" t="s">
        <v>158</v>
      </c>
      <c r="AC87">
        <f t="shared" si="99"/>
        <v>5.2562417871222076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>
      <c r="A88" s="1">
        <v>2011</v>
      </c>
      <c r="B88">
        <v>84</v>
      </c>
      <c r="C88">
        <v>929</v>
      </c>
      <c r="D88">
        <f t="shared" si="102"/>
        <v>11.05952380952381</v>
      </c>
      <c r="E88">
        <f t="shared" si="100"/>
        <v>168</v>
      </c>
      <c r="F88">
        <f t="shared" si="101"/>
        <v>22.076215505913272</v>
      </c>
      <c r="G88">
        <v>658</v>
      </c>
      <c r="H88">
        <f t="shared" si="92"/>
        <v>70.828848223896671</v>
      </c>
      <c r="I88" s="7">
        <v>123</v>
      </c>
      <c r="J88">
        <v>80</v>
      </c>
      <c r="K88">
        <f t="shared" si="93"/>
        <v>65.040650406504056</v>
      </c>
      <c r="L88">
        <f t="shared" si="94"/>
        <v>13.240043057050594</v>
      </c>
      <c r="M88" s="7">
        <v>36</v>
      </c>
      <c r="N88">
        <v>14</v>
      </c>
      <c r="O88">
        <f t="shared" si="95"/>
        <v>38.888888888888893</v>
      </c>
      <c r="P88">
        <f t="shared" si="96"/>
        <v>3.8751345532831003</v>
      </c>
      <c r="Q88" s="7">
        <v>28</v>
      </c>
      <c r="R88">
        <v>13</v>
      </c>
      <c r="S88">
        <f t="shared" si="97"/>
        <v>46.428571428571431</v>
      </c>
      <c r="T88">
        <v>8</v>
      </c>
      <c r="U88">
        <v>1</v>
      </c>
      <c r="V88">
        <f t="shared" si="103"/>
        <v>12.5</v>
      </c>
      <c r="W88">
        <v>116</v>
      </c>
      <c r="X88">
        <v>39</v>
      </c>
      <c r="Y88">
        <f t="shared" si="98"/>
        <v>33.620689655172413</v>
      </c>
      <c r="Z88">
        <v>20</v>
      </c>
      <c r="AA88" t="s">
        <v>139</v>
      </c>
      <c r="AB88" t="s">
        <v>158</v>
      </c>
      <c r="AC88">
        <f t="shared" si="99"/>
        <v>12.486544671689989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>
      <c r="A89" s="1">
        <v>2012</v>
      </c>
      <c r="B89">
        <v>82</v>
      </c>
      <c r="C89">
        <v>1199</v>
      </c>
      <c r="D89">
        <f t="shared" si="102"/>
        <v>14.621951219512194</v>
      </c>
      <c r="E89">
        <f t="shared" si="100"/>
        <v>270</v>
      </c>
      <c r="F89">
        <f t="shared" si="101"/>
        <v>29.06350914962325</v>
      </c>
      <c r="G89">
        <v>819</v>
      </c>
      <c r="H89">
        <f t="shared" si="92"/>
        <v>68.306922435362807</v>
      </c>
      <c r="I89" s="7">
        <v>183</v>
      </c>
      <c r="J89">
        <v>108</v>
      </c>
      <c r="K89">
        <f t="shared" si="93"/>
        <v>59.016393442622949</v>
      </c>
      <c r="L89">
        <f t="shared" si="94"/>
        <v>15.262718932443702</v>
      </c>
      <c r="M89" s="7">
        <v>47</v>
      </c>
      <c r="N89">
        <v>11</v>
      </c>
      <c r="O89">
        <f t="shared" si="95"/>
        <v>23.404255319148938</v>
      </c>
      <c r="P89">
        <f t="shared" si="96"/>
        <v>3.9199332777314431</v>
      </c>
      <c r="Q89" s="7">
        <v>33</v>
      </c>
      <c r="R89">
        <v>9</v>
      </c>
      <c r="S89">
        <f t="shared" si="97"/>
        <v>27.27272727272727</v>
      </c>
      <c r="T89" s="7">
        <v>14</v>
      </c>
      <c r="U89">
        <v>2</v>
      </c>
      <c r="V89">
        <f t="shared" si="103"/>
        <v>14.285714285714285</v>
      </c>
      <c r="W89">
        <v>113</v>
      </c>
      <c r="X89">
        <v>30</v>
      </c>
      <c r="Y89">
        <f t="shared" si="98"/>
        <v>26.548672566371685</v>
      </c>
      <c r="Z89">
        <v>31</v>
      </c>
      <c r="AA89">
        <v>6</v>
      </c>
      <c r="AB89">
        <f t="shared" ref="AB89:AB90" si="104">AA89/Z89*100</f>
        <v>19.35483870967742</v>
      </c>
      <c r="AC89">
        <f t="shared" si="99"/>
        <v>9.4245204336947452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>
      <c r="A90" s="1">
        <v>2013</v>
      </c>
      <c r="B90">
        <v>93</v>
      </c>
      <c r="C90" s="7">
        <v>1559</v>
      </c>
      <c r="D90">
        <f t="shared" si="102"/>
        <v>16.763440860215052</v>
      </c>
      <c r="E90">
        <f t="shared" si="100"/>
        <v>360</v>
      </c>
      <c r="F90">
        <f t="shared" si="101"/>
        <v>30.025020850708923</v>
      </c>
      <c r="G90">
        <v>1083</v>
      </c>
      <c r="H90" s="11">
        <f t="shared" si="92"/>
        <v>69.467607440667095</v>
      </c>
      <c r="I90" s="7">
        <v>203</v>
      </c>
      <c r="J90">
        <v>130</v>
      </c>
      <c r="K90">
        <f t="shared" si="93"/>
        <v>64.039408866995075</v>
      </c>
      <c r="L90">
        <f t="shared" si="94"/>
        <v>13.021167415009621</v>
      </c>
      <c r="M90" s="7">
        <v>25</v>
      </c>
      <c r="N90">
        <v>10</v>
      </c>
      <c r="O90">
        <f t="shared" si="95"/>
        <v>40</v>
      </c>
      <c r="P90">
        <f t="shared" si="96"/>
        <v>1.603592046183451</v>
      </c>
      <c r="Q90" s="8">
        <v>21</v>
      </c>
      <c r="R90">
        <v>10</v>
      </c>
      <c r="S90" s="11">
        <f t="shared" si="97"/>
        <v>47.619047619047613</v>
      </c>
      <c r="T90" s="8">
        <v>4</v>
      </c>
      <c r="U90" t="s">
        <v>105</v>
      </c>
      <c r="V90" t="s">
        <v>105</v>
      </c>
      <c r="W90">
        <v>142</v>
      </c>
      <c r="X90">
        <v>56</v>
      </c>
      <c r="Y90">
        <f t="shared" si="98"/>
        <v>39.436619718309856</v>
      </c>
      <c r="Z90">
        <v>23</v>
      </c>
      <c r="AA90">
        <v>5</v>
      </c>
      <c r="AB90">
        <f t="shared" si="104"/>
        <v>21.739130434782609</v>
      </c>
      <c r="AC90">
        <f t="shared" si="99"/>
        <v>9.1084028223220006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2" spans="1:42">
      <c r="A92" t="s"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>
      <c r="A93" s="1"/>
      <c r="B93" s="1" t="s">
        <v>44</v>
      </c>
      <c r="C93" s="1" t="s">
        <v>2</v>
      </c>
      <c r="D93" s="1" t="s">
        <v>3</v>
      </c>
      <c r="E93" s="1" t="s">
        <v>4</v>
      </c>
      <c r="F93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45</v>
      </c>
      <c r="M93" s="1" t="s">
        <v>12</v>
      </c>
      <c r="N93" s="1" t="s">
        <v>13</v>
      </c>
      <c r="O93" s="1" t="s">
        <v>14</v>
      </c>
      <c r="P93" s="1" t="s">
        <v>46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t="s">
        <v>25</v>
      </c>
      <c r="AA93" t="s">
        <v>26</v>
      </c>
      <c r="AB93" t="s">
        <v>47</v>
      </c>
      <c r="AC93" t="s">
        <v>48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>
      <c r="A94">
        <v>2006</v>
      </c>
      <c r="C94">
        <v>120</v>
      </c>
      <c r="G94">
        <v>90</v>
      </c>
      <c r="H94">
        <f t="shared" ref="H94:H101" si="105">G94/C94*100</f>
        <v>75</v>
      </c>
      <c r="I94">
        <v>15</v>
      </c>
      <c r="J94">
        <v>11</v>
      </c>
      <c r="K94">
        <f t="shared" ref="K94:K101" si="106">J94/I94*100</f>
        <v>73.333333333333329</v>
      </c>
      <c r="L94">
        <f t="shared" ref="L94:L101" si="107">I94/C94*100</f>
        <v>12.5</v>
      </c>
      <c r="M94">
        <v>1</v>
      </c>
      <c r="N94" t="s">
        <v>105</v>
      </c>
      <c r="O94" t="s">
        <v>105</v>
      </c>
      <c r="P94">
        <f t="shared" ref="P94:P101" si="108">M94/C94*100</f>
        <v>0.83333333333333337</v>
      </c>
      <c r="Q94">
        <v>0</v>
      </c>
      <c r="R94">
        <v>0</v>
      </c>
      <c r="S94">
        <v>0</v>
      </c>
      <c r="T94">
        <v>1</v>
      </c>
      <c r="U94" t="s">
        <v>105</v>
      </c>
      <c r="V94" t="s">
        <v>105</v>
      </c>
      <c r="W94">
        <v>2</v>
      </c>
      <c r="X94" t="s">
        <v>105</v>
      </c>
      <c r="Y94" t="s">
        <v>105</v>
      </c>
      <c r="Z94">
        <v>0</v>
      </c>
      <c r="AA94">
        <v>0</v>
      </c>
      <c r="AB94">
        <v>0</v>
      </c>
      <c r="AC94">
        <f t="shared" ref="AC94:AC101" si="109">W94/C94*100</f>
        <v>1.6666666666666667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>
      <c r="A95">
        <v>2007</v>
      </c>
      <c r="C95">
        <v>189</v>
      </c>
      <c r="E95">
        <f t="shared" ref="E95:E99" si="110">C95-C94</f>
        <v>69</v>
      </c>
      <c r="F95">
        <f t="shared" ref="F95:F101" si="111">E95/C94*100</f>
        <v>57.499999999999993</v>
      </c>
      <c r="G95">
        <v>128</v>
      </c>
      <c r="H95">
        <f t="shared" si="105"/>
        <v>67.724867724867721</v>
      </c>
      <c r="I95">
        <v>22</v>
      </c>
      <c r="J95">
        <v>16</v>
      </c>
      <c r="K95">
        <f t="shared" si="106"/>
        <v>72.727272727272734</v>
      </c>
      <c r="L95">
        <f t="shared" si="107"/>
        <v>11.640211640211639</v>
      </c>
      <c r="M95">
        <v>3</v>
      </c>
      <c r="N95" t="s">
        <v>105</v>
      </c>
      <c r="O95" t="s">
        <v>105</v>
      </c>
      <c r="P95">
        <f t="shared" si="108"/>
        <v>1.5873015873015872</v>
      </c>
      <c r="Q95">
        <v>3</v>
      </c>
      <c r="R95" t="s">
        <v>105</v>
      </c>
      <c r="S95" t="s">
        <v>105</v>
      </c>
      <c r="T95">
        <v>0</v>
      </c>
      <c r="U95">
        <v>0</v>
      </c>
      <c r="V95">
        <v>0</v>
      </c>
      <c r="W95">
        <v>1</v>
      </c>
      <c r="X95" t="s">
        <v>105</v>
      </c>
      <c r="Y95" t="s">
        <v>105</v>
      </c>
      <c r="Z95">
        <v>0</v>
      </c>
      <c r="AA95">
        <v>0</v>
      </c>
      <c r="AB95">
        <v>0</v>
      </c>
      <c r="AC95">
        <f t="shared" si="109"/>
        <v>0.52910052910052907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>
      <c r="A96">
        <v>2008</v>
      </c>
      <c r="B96">
        <v>37</v>
      </c>
      <c r="C96">
        <v>178</v>
      </c>
      <c r="D96">
        <f t="shared" ref="D96:D101" si="112">C96/B96</f>
        <v>4.8108108108108105</v>
      </c>
      <c r="E96">
        <f t="shared" si="110"/>
        <v>-11</v>
      </c>
      <c r="F96">
        <f t="shared" si="111"/>
        <v>-5.8201058201058196</v>
      </c>
      <c r="G96">
        <v>113</v>
      </c>
      <c r="H96">
        <f t="shared" si="105"/>
        <v>63.483146067415731</v>
      </c>
      <c r="I96">
        <v>9</v>
      </c>
      <c r="J96">
        <v>8</v>
      </c>
      <c r="K96">
        <f t="shared" si="106"/>
        <v>88.888888888888886</v>
      </c>
      <c r="L96">
        <f t="shared" si="107"/>
        <v>5.0561797752808983</v>
      </c>
      <c r="M96">
        <v>3</v>
      </c>
      <c r="N96" t="s">
        <v>105</v>
      </c>
      <c r="O96" t="s">
        <v>105</v>
      </c>
      <c r="P96">
        <f t="shared" si="108"/>
        <v>1.6853932584269662</v>
      </c>
      <c r="Q96">
        <v>3</v>
      </c>
      <c r="R96" t="s">
        <v>105</v>
      </c>
      <c r="S96" t="s">
        <v>105</v>
      </c>
      <c r="T96">
        <v>0</v>
      </c>
      <c r="U96">
        <v>0</v>
      </c>
      <c r="V96">
        <v>0</v>
      </c>
      <c r="W96">
        <v>2</v>
      </c>
      <c r="X96" t="s">
        <v>105</v>
      </c>
      <c r="Y96" t="s">
        <v>105</v>
      </c>
      <c r="Z96">
        <v>0</v>
      </c>
      <c r="AA96">
        <v>0</v>
      </c>
      <c r="AB96">
        <v>0</v>
      </c>
      <c r="AC96">
        <f t="shared" si="109"/>
        <v>1.1235955056179776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>
      <c r="A97">
        <v>2009</v>
      </c>
      <c r="B97">
        <v>35</v>
      </c>
      <c r="C97">
        <v>199</v>
      </c>
      <c r="D97">
        <f t="shared" si="112"/>
        <v>5.6857142857142859</v>
      </c>
      <c r="E97">
        <f t="shared" si="110"/>
        <v>21</v>
      </c>
      <c r="F97">
        <f t="shared" si="111"/>
        <v>11.797752808988763</v>
      </c>
      <c r="G97">
        <v>141</v>
      </c>
      <c r="H97">
        <f t="shared" si="105"/>
        <v>70.854271356783912</v>
      </c>
      <c r="I97">
        <v>35</v>
      </c>
      <c r="J97">
        <v>25</v>
      </c>
      <c r="K97">
        <f t="shared" si="106"/>
        <v>71.428571428571431</v>
      </c>
      <c r="L97">
        <f t="shared" si="107"/>
        <v>17.587939698492463</v>
      </c>
      <c r="M97">
        <v>2</v>
      </c>
      <c r="N97" t="s">
        <v>105</v>
      </c>
      <c r="O97" t="s">
        <v>105</v>
      </c>
      <c r="P97">
        <f t="shared" si="108"/>
        <v>1.0050251256281406</v>
      </c>
      <c r="Q97">
        <v>2</v>
      </c>
      <c r="R97" t="s">
        <v>105</v>
      </c>
      <c r="S97" t="s">
        <v>105</v>
      </c>
      <c r="T97">
        <v>0</v>
      </c>
      <c r="U97">
        <v>0</v>
      </c>
      <c r="V97">
        <v>0</v>
      </c>
      <c r="W97">
        <v>7</v>
      </c>
      <c r="X97">
        <v>6</v>
      </c>
      <c r="Y97">
        <f t="shared" ref="Y97" si="113">X97/W97*100</f>
        <v>85.714285714285708</v>
      </c>
      <c r="Z97">
        <v>0</v>
      </c>
      <c r="AA97">
        <v>0</v>
      </c>
      <c r="AB97">
        <v>0</v>
      </c>
      <c r="AC97">
        <f t="shared" si="109"/>
        <v>3.5175879396984926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>
      <c r="A98">
        <v>2010</v>
      </c>
      <c r="B98">
        <v>32</v>
      </c>
      <c r="C98">
        <v>178</v>
      </c>
      <c r="D98">
        <f t="shared" si="112"/>
        <v>5.5625</v>
      </c>
      <c r="E98">
        <f t="shared" si="110"/>
        <v>-21</v>
      </c>
      <c r="F98">
        <f t="shared" si="111"/>
        <v>-10.552763819095476</v>
      </c>
      <c r="G98">
        <v>130</v>
      </c>
      <c r="H98">
        <f t="shared" si="105"/>
        <v>73.033707865168537</v>
      </c>
      <c r="I98">
        <v>21</v>
      </c>
      <c r="J98">
        <v>14</v>
      </c>
      <c r="K98">
        <f t="shared" si="106"/>
        <v>66.666666666666657</v>
      </c>
      <c r="L98">
        <f t="shared" si="107"/>
        <v>11.797752808988763</v>
      </c>
      <c r="M98">
        <v>3</v>
      </c>
      <c r="N98" t="s">
        <v>105</v>
      </c>
      <c r="O98" t="s">
        <v>105</v>
      </c>
      <c r="P98">
        <f t="shared" si="108"/>
        <v>1.6853932584269662</v>
      </c>
      <c r="Q98">
        <v>3</v>
      </c>
      <c r="R98" t="s">
        <v>105</v>
      </c>
      <c r="S98" t="s">
        <v>105</v>
      </c>
      <c r="T98">
        <v>0</v>
      </c>
      <c r="U98">
        <v>0</v>
      </c>
      <c r="V98">
        <v>0</v>
      </c>
      <c r="W98">
        <v>1</v>
      </c>
      <c r="X98" t="s">
        <v>105</v>
      </c>
      <c r="Y98" t="s">
        <v>105</v>
      </c>
      <c r="Z98">
        <v>0</v>
      </c>
      <c r="AA98">
        <v>0</v>
      </c>
      <c r="AB98">
        <v>0</v>
      </c>
      <c r="AC98">
        <f t="shared" si="109"/>
        <v>0.5617977528089888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>
      <c r="A99">
        <v>2011</v>
      </c>
      <c r="B99">
        <v>31</v>
      </c>
      <c r="C99">
        <v>248</v>
      </c>
      <c r="D99">
        <f t="shared" si="112"/>
        <v>8</v>
      </c>
      <c r="E99">
        <f t="shared" si="110"/>
        <v>70</v>
      </c>
      <c r="F99">
        <f t="shared" si="111"/>
        <v>39.325842696629216</v>
      </c>
      <c r="G99">
        <v>177</v>
      </c>
      <c r="H99">
        <f t="shared" si="105"/>
        <v>71.370967741935488</v>
      </c>
      <c r="I99">
        <v>34</v>
      </c>
      <c r="J99">
        <v>19</v>
      </c>
      <c r="K99">
        <f t="shared" si="106"/>
        <v>55.882352941176471</v>
      </c>
      <c r="L99">
        <f t="shared" si="107"/>
        <v>13.709677419354838</v>
      </c>
      <c r="M99">
        <v>3</v>
      </c>
      <c r="N99" t="s">
        <v>105</v>
      </c>
      <c r="O99" t="s">
        <v>105</v>
      </c>
      <c r="P99">
        <f t="shared" si="108"/>
        <v>1.2096774193548387</v>
      </c>
      <c r="Q99">
        <v>1</v>
      </c>
      <c r="R99" t="s">
        <v>105</v>
      </c>
      <c r="S99" t="s">
        <v>105</v>
      </c>
      <c r="T99">
        <v>2</v>
      </c>
      <c r="U99" t="s">
        <v>105</v>
      </c>
      <c r="V99" t="s">
        <v>105</v>
      </c>
      <c r="W99">
        <v>6</v>
      </c>
      <c r="X99" t="s">
        <v>105</v>
      </c>
      <c r="Y99" t="s">
        <v>105</v>
      </c>
      <c r="Z99">
        <v>3</v>
      </c>
      <c r="AA99" t="s">
        <v>105</v>
      </c>
      <c r="AB99" t="s">
        <v>105</v>
      </c>
      <c r="AC99">
        <f t="shared" si="109"/>
        <v>2.4193548387096775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>
      <c r="A100">
        <v>2012</v>
      </c>
      <c r="B100">
        <v>28</v>
      </c>
      <c r="C100" s="7">
        <v>247</v>
      </c>
      <c r="D100">
        <f t="shared" si="112"/>
        <v>8.8214285714285712</v>
      </c>
      <c r="E100">
        <f>C100-C99</f>
        <v>-1</v>
      </c>
      <c r="F100">
        <f t="shared" si="111"/>
        <v>-0.40322580645161288</v>
      </c>
      <c r="G100">
        <v>152</v>
      </c>
      <c r="H100">
        <f t="shared" si="105"/>
        <v>61.53846153846154</v>
      </c>
      <c r="I100">
        <v>23</v>
      </c>
      <c r="J100">
        <v>13</v>
      </c>
      <c r="K100">
        <f t="shared" si="106"/>
        <v>56.521739130434781</v>
      </c>
      <c r="L100">
        <f t="shared" si="107"/>
        <v>9.3117408906882595</v>
      </c>
      <c r="M100">
        <v>5</v>
      </c>
      <c r="N100">
        <v>3</v>
      </c>
      <c r="O100">
        <f t="shared" ref="O100:O101" si="114">N100/M100*100</f>
        <v>60</v>
      </c>
      <c r="P100">
        <f t="shared" si="108"/>
        <v>2.0242914979757085</v>
      </c>
      <c r="Q100">
        <v>5</v>
      </c>
      <c r="R100">
        <v>3</v>
      </c>
      <c r="S100">
        <f t="shared" ref="S100:S101" si="115">R100/Q100*100</f>
        <v>60</v>
      </c>
      <c r="T100">
        <v>0</v>
      </c>
      <c r="U100">
        <v>0</v>
      </c>
      <c r="V100">
        <v>0</v>
      </c>
      <c r="W100">
        <v>8</v>
      </c>
      <c r="X100" t="s">
        <v>105</v>
      </c>
      <c r="Y100" t="s">
        <v>105</v>
      </c>
      <c r="Z100">
        <v>2</v>
      </c>
      <c r="AA100" t="s">
        <v>105</v>
      </c>
      <c r="AB100" t="s">
        <v>105</v>
      </c>
      <c r="AC100">
        <f t="shared" si="109"/>
        <v>3.2388663967611335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>
      <c r="A101">
        <v>2013</v>
      </c>
      <c r="B101">
        <v>32</v>
      </c>
      <c r="C101" s="7">
        <v>391</v>
      </c>
      <c r="D101">
        <f t="shared" si="112"/>
        <v>12.21875</v>
      </c>
      <c r="E101">
        <f>C101-C100</f>
        <v>144</v>
      </c>
      <c r="F101">
        <f t="shared" si="111"/>
        <v>58.299595141700401</v>
      </c>
      <c r="G101">
        <v>241</v>
      </c>
      <c r="H101">
        <f t="shared" si="105"/>
        <v>61.636828644501271</v>
      </c>
      <c r="I101" s="7">
        <v>64</v>
      </c>
      <c r="J101">
        <v>46</v>
      </c>
      <c r="K101">
        <f t="shared" si="106"/>
        <v>71.875</v>
      </c>
      <c r="L101">
        <f t="shared" si="107"/>
        <v>16.368286445012789</v>
      </c>
      <c r="M101">
        <v>10</v>
      </c>
      <c r="N101">
        <v>3</v>
      </c>
      <c r="O101">
        <f t="shared" si="114"/>
        <v>30</v>
      </c>
      <c r="P101">
        <f t="shared" si="108"/>
        <v>2.5575447570332481</v>
      </c>
      <c r="Q101">
        <v>8</v>
      </c>
      <c r="R101">
        <v>2</v>
      </c>
      <c r="S101">
        <f t="shared" si="115"/>
        <v>25</v>
      </c>
      <c r="T101">
        <v>2</v>
      </c>
      <c r="U101" t="s">
        <v>105</v>
      </c>
      <c r="V101" t="s">
        <v>105</v>
      </c>
      <c r="W101">
        <v>12</v>
      </c>
      <c r="X101">
        <v>3</v>
      </c>
      <c r="Y101">
        <f t="shared" ref="Y101" si="116">X101/W101*100</f>
        <v>25</v>
      </c>
      <c r="Z101">
        <v>2</v>
      </c>
      <c r="AA101" t="s">
        <v>105</v>
      </c>
      <c r="AB101" t="s">
        <v>105</v>
      </c>
      <c r="AC101">
        <f t="shared" si="109"/>
        <v>3.0690537084398977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>
      <c r="C102" s="8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>
      <c r="A103" t="s">
        <v>57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>
      <c r="A104" s="1"/>
      <c r="B104" s="1" t="s">
        <v>44</v>
      </c>
      <c r="C104" s="1" t="s">
        <v>2</v>
      </c>
      <c r="D104" s="1" t="s">
        <v>3</v>
      </c>
      <c r="E104" s="1" t="s">
        <v>4</v>
      </c>
      <c r="F104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45</v>
      </c>
      <c r="M104" s="1" t="s">
        <v>12</v>
      </c>
      <c r="N104" s="1" t="s">
        <v>13</v>
      </c>
      <c r="O104" s="1" t="s">
        <v>14</v>
      </c>
      <c r="P104" s="1" t="s">
        <v>46</v>
      </c>
      <c r="Q104" s="1" t="s">
        <v>16</v>
      </c>
      <c r="R104" s="1" t="s">
        <v>17</v>
      </c>
      <c r="S104" s="1" t="s">
        <v>18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23</v>
      </c>
      <c r="Y104" s="1" t="s">
        <v>24</v>
      </c>
      <c r="Z104" t="s">
        <v>25</v>
      </c>
      <c r="AA104" t="s">
        <v>26</v>
      </c>
      <c r="AB104" t="s">
        <v>47</v>
      </c>
      <c r="AC104" t="s">
        <v>48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>
      <c r="A105" s="1">
        <v>2006</v>
      </c>
      <c r="C105">
        <v>752</v>
      </c>
      <c r="G105">
        <v>491</v>
      </c>
      <c r="H105">
        <f t="shared" ref="H105:H112" si="117">G105/C105*100</f>
        <v>65.292553191489361</v>
      </c>
      <c r="I105">
        <v>119</v>
      </c>
      <c r="J105">
        <v>76</v>
      </c>
      <c r="K105">
        <f t="shared" ref="K105:K112" si="118">J105/I105*100</f>
        <v>63.865546218487388</v>
      </c>
      <c r="L105">
        <f t="shared" ref="L105:L112" si="119">I105/C105*100</f>
        <v>15.824468085106384</v>
      </c>
      <c r="M105">
        <v>67</v>
      </c>
      <c r="N105">
        <v>23</v>
      </c>
      <c r="O105">
        <f t="shared" ref="O105:O112" si="120">N105/M105*100</f>
        <v>34.328358208955223</v>
      </c>
      <c r="P105">
        <f t="shared" ref="P105:P112" si="121">M105/C105*100</f>
        <v>8.9095744680851059</v>
      </c>
      <c r="Q105">
        <v>42</v>
      </c>
      <c r="R105">
        <v>16</v>
      </c>
      <c r="S105">
        <f t="shared" ref="S105:S112" si="122">R105/Q105*100</f>
        <v>38.095238095238095</v>
      </c>
      <c r="T105">
        <v>25</v>
      </c>
      <c r="U105">
        <v>7</v>
      </c>
      <c r="V105">
        <f t="shared" ref="V105:V112" si="123">U105/T105*100</f>
        <v>28.000000000000004</v>
      </c>
      <c r="W105">
        <v>26</v>
      </c>
      <c r="X105" t="s">
        <v>139</v>
      </c>
      <c r="Y105" t="s">
        <v>142</v>
      </c>
      <c r="Z105">
        <v>5</v>
      </c>
      <c r="AA105" t="s">
        <v>105</v>
      </c>
      <c r="AB105" t="s">
        <v>105</v>
      </c>
      <c r="AC105">
        <f t="shared" ref="AC105:AC112" si="124">W105/C105*100</f>
        <v>3.4574468085106385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>
        <v>2007</v>
      </c>
      <c r="C106">
        <v>808</v>
      </c>
      <c r="E106">
        <f t="shared" ref="E106:E112" si="125">C106-C105</f>
        <v>56</v>
      </c>
      <c r="F106">
        <f t="shared" ref="F106:F112" si="126">E106/C105*100</f>
        <v>7.4468085106382977</v>
      </c>
      <c r="G106">
        <v>460</v>
      </c>
      <c r="H106">
        <f t="shared" si="117"/>
        <v>56.930693069306926</v>
      </c>
      <c r="I106">
        <v>152</v>
      </c>
      <c r="J106">
        <v>67</v>
      </c>
      <c r="K106">
        <f t="shared" si="118"/>
        <v>44.078947368421048</v>
      </c>
      <c r="L106">
        <f t="shared" si="119"/>
        <v>18.811881188118811</v>
      </c>
      <c r="M106">
        <v>114</v>
      </c>
      <c r="N106">
        <v>13</v>
      </c>
      <c r="O106">
        <f t="shared" si="120"/>
        <v>11.403508771929824</v>
      </c>
      <c r="P106">
        <f t="shared" si="121"/>
        <v>14.108910891089108</v>
      </c>
      <c r="Q106">
        <v>69</v>
      </c>
      <c r="R106">
        <v>12</v>
      </c>
      <c r="S106">
        <f t="shared" si="122"/>
        <v>17.391304347826086</v>
      </c>
      <c r="T106">
        <v>45</v>
      </c>
      <c r="U106">
        <v>1</v>
      </c>
      <c r="V106">
        <f t="shared" si="123"/>
        <v>2.2222222222222223</v>
      </c>
      <c r="W106">
        <v>27</v>
      </c>
      <c r="X106" t="s">
        <v>148</v>
      </c>
      <c r="Y106" t="s">
        <v>147</v>
      </c>
      <c r="Z106">
        <v>6</v>
      </c>
      <c r="AA106" t="s">
        <v>143</v>
      </c>
      <c r="AB106" t="s">
        <v>184</v>
      </c>
      <c r="AC106">
        <f t="shared" si="124"/>
        <v>3.3415841584158419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>
      <c r="A107" s="1">
        <v>2008</v>
      </c>
      <c r="B107">
        <v>102</v>
      </c>
      <c r="C107">
        <v>895</v>
      </c>
      <c r="D107">
        <f t="shared" ref="D107:D112" si="127">C107/B107</f>
        <v>8.7745098039215694</v>
      </c>
      <c r="E107">
        <f t="shared" si="125"/>
        <v>87</v>
      </c>
      <c r="F107">
        <f t="shared" si="126"/>
        <v>10.767326732673267</v>
      </c>
      <c r="G107">
        <v>545</v>
      </c>
      <c r="H107">
        <f t="shared" si="117"/>
        <v>60.893854748603346</v>
      </c>
      <c r="I107">
        <v>138</v>
      </c>
      <c r="J107">
        <v>71</v>
      </c>
      <c r="K107">
        <f t="shared" si="118"/>
        <v>51.449275362318836</v>
      </c>
      <c r="L107">
        <f t="shared" si="119"/>
        <v>15.418994413407821</v>
      </c>
      <c r="M107">
        <v>74</v>
      </c>
      <c r="N107">
        <v>27</v>
      </c>
      <c r="O107">
        <f t="shared" si="120"/>
        <v>36.486486486486484</v>
      </c>
      <c r="P107">
        <f t="shared" si="121"/>
        <v>8.2681564245810044</v>
      </c>
      <c r="Q107">
        <v>53</v>
      </c>
      <c r="R107">
        <v>21</v>
      </c>
      <c r="S107">
        <f t="shared" si="122"/>
        <v>39.622641509433961</v>
      </c>
      <c r="T107">
        <v>21</v>
      </c>
      <c r="U107">
        <v>6</v>
      </c>
      <c r="V107">
        <f t="shared" si="123"/>
        <v>28.571428571428569</v>
      </c>
      <c r="W107">
        <v>26</v>
      </c>
      <c r="X107">
        <v>10</v>
      </c>
      <c r="Y107">
        <f t="shared" ref="Y107:Y112" si="128">X107/W107*100</f>
        <v>38.461538461538467</v>
      </c>
      <c r="Z107">
        <v>4</v>
      </c>
      <c r="AA107" t="s">
        <v>105</v>
      </c>
      <c r="AB107" t="s">
        <v>105</v>
      </c>
      <c r="AC107">
        <f t="shared" si="124"/>
        <v>2.9050279329608939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>
      <c r="A108" s="1">
        <v>2009</v>
      </c>
      <c r="B108">
        <v>106</v>
      </c>
      <c r="C108">
        <v>1038</v>
      </c>
      <c r="D108">
        <f t="shared" si="127"/>
        <v>9.7924528301886795</v>
      </c>
      <c r="E108">
        <f t="shared" si="125"/>
        <v>143</v>
      </c>
      <c r="F108">
        <f t="shared" si="126"/>
        <v>15.977653631284916</v>
      </c>
      <c r="G108">
        <v>672</v>
      </c>
      <c r="H108">
        <f t="shared" si="117"/>
        <v>64.739884393063591</v>
      </c>
      <c r="I108">
        <v>205</v>
      </c>
      <c r="J108">
        <v>122</v>
      </c>
      <c r="K108">
        <f t="shared" si="118"/>
        <v>59.512195121951216</v>
      </c>
      <c r="L108">
        <f t="shared" si="119"/>
        <v>19.7495183044316</v>
      </c>
      <c r="M108">
        <v>120</v>
      </c>
      <c r="N108">
        <v>26</v>
      </c>
      <c r="O108">
        <f t="shared" si="120"/>
        <v>21.666666666666668</v>
      </c>
      <c r="P108">
        <f t="shared" si="121"/>
        <v>11.560693641618498</v>
      </c>
      <c r="Q108">
        <v>84</v>
      </c>
      <c r="R108">
        <v>23</v>
      </c>
      <c r="S108">
        <f t="shared" si="122"/>
        <v>27.380952380952383</v>
      </c>
      <c r="T108">
        <v>36</v>
      </c>
      <c r="U108">
        <v>3</v>
      </c>
      <c r="V108">
        <f t="shared" si="123"/>
        <v>8.3333333333333321</v>
      </c>
      <c r="W108">
        <v>34</v>
      </c>
      <c r="X108" t="s">
        <v>157</v>
      </c>
      <c r="Y108" t="s">
        <v>156</v>
      </c>
      <c r="Z108">
        <v>4</v>
      </c>
      <c r="AA108" t="s">
        <v>105</v>
      </c>
      <c r="AB108" t="s">
        <v>105</v>
      </c>
      <c r="AC108">
        <f t="shared" si="124"/>
        <v>3.2755298651252409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>
      <c r="A109" s="1">
        <v>2010</v>
      </c>
      <c r="B109">
        <v>112</v>
      </c>
      <c r="C109">
        <v>1352</v>
      </c>
      <c r="D109">
        <f t="shared" si="127"/>
        <v>12.071428571428571</v>
      </c>
      <c r="E109">
        <f t="shared" si="125"/>
        <v>314</v>
      </c>
      <c r="F109">
        <f t="shared" si="126"/>
        <v>30.2504816955684</v>
      </c>
      <c r="G109">
        <v>830</v>
      </c>
      <c r="H109">
        <f t="shared" si="117"/>
        <v>61.390532544378694</v>
      </c>
      <c r="I109">
        <v>305</v>
      </c>
      <c r="J109">
        <v>159</v>
      </c>
      <c r="K109">
        <f t="shared" si="118"/>
        <v>52.131147540983605</v>
      </c>
      <c r="L109">
        <f t="shared" si="119"/>
        <v>22.559171597633135</v>
      </c>
      <c r="M109">
        <v>190</v>
      </c>
      <c r="N109">
        <v>34</v>
      </c>
      <c r="O109">
        <f t="shared" si="120"/>
        <v>17.894736842105264</v>
      </c>
      <c r="P109">
        <f t="shared" si="121"/>
        <v>14.053254437869821</v>
      </c>
      <c r="Q109">
        <v>119</v>
      </c>
      <c r="R109">
        <v>27</v>
      </c>
      <c r="S109">
        <f t="shared" si="122"/>
        <v>22.689075630252102</v>
      </c>
      <c r="T109">
        <v>71</v>
      </c>
      <c r="U109">
        <v>7</v>
      </c>
      <c r="V109">
        <f t="shared" si="123"/>
        <v>9.8591549295774641</v>
      </c>
      <c r="W109">
        <v>52</v>
      </c>
      <c r="X109">
        <v>25</v>
      </c>
      <c r="Y109">
        <f t="shared" si="128"/>
        <v>48.07692307692308</v>
      </c>
      <c r="Z109">
        <v>12</v>
      </c>
      <c r="AA109" t="s">
        <v>143</v>
      </c>
      <c r="AB109" t="s">
        <v>173</v>
      </c>
      <c r="AC109">
        <f t="shared" si="124"/>
        <v>3.8461538461538463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>
      <c r="A110" s="1">
        <v>2011</v>
      </c>
      <c r="B110">
        <v>110</v>
      </c>
      <c r="C110">
        <v>1330</v>
      </c>
      <c r="D110">
        <f t="shared" si="127"/>
        <v>12.090909090909092</v>
      </c>
      <c r="E110">
        <f t="shared" si="125"/>
        <v>-22</v>
      </c>
      <c r="F110">
        <f t="shared" si="126"/>
        <v>-1.6272189349112427</v>
      </c>
      <c r="G110">
        <v>830</v>
      </c>
      <c r="H110">
        <f t="shared" si="117"/>
        <v>62.406015037593988</v>
      </c>
      <c r="I110">
        <v>297</v>
      </c>
      <c r="J110">
        <v>169</v>
      </c>
      <c r="K110">
        <f t="shared" si="118"/>
        <v>56.9023569023569</v>
      </c>
      <c r="L110">
        <f t="shared" si="119"/>
        <v>22.330827067669173</v>
      </c>
      <c r="M110">
        <v>174</v>
      </c>
      <c r="N110">
        <v>43</v>
      </c>
      <c r="O110">
        <f t="shared" si="120"/>
        <v>24.712643678160919</v>
      </c>
      <c r="P110">
        <f t="shared" si="121"/>
        <v>13.082706766917292</v>
      </c>
      <c r="Q110">
        <v>121</v>
      </c>
      <c r="R110">
        <v>34</v>
      </c>
      <c r="S110">
        <f t="shared" si="122"/>
        <v>28.099173553719009</v>
      </c>
      <c r="T110">
        <v>53</v>
      </c>
      <c r="U110">
        <v>9</v>
      </c>
      <c r="V110">
        <f t="shared" si="123"/>
        <v>16.981132075471699</v>
      </c>
      <c r="W110">
        <v>62</v>
      </c>
      <c r="X110" t="s">
        <v>165</v>
      </c>
      <c r="Y110" t="s">
        <v>164</v>
      </c>
      <c r="Z110">
        <v>16</v>
      </c>
      <c r="AA110" t="s">
        <v>152</v>
      </c>
      <c r="AB110" t="s">
        <v>186</v>
      </c>
      <c r="AC110">
        <f t="shared" si="124"/>
        <v>4.6616541353383463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>
      <c r="A111" s="1">
        <v>2012</v>
      </c>
      <c r="B111">
        <v>108</v>
      </c>
      <c r="C111">
        <v>1473</v>
      </c>
      <c r="D111">
        <f t="shared" si="127"/>
        <v>13.638888888888889</v>
      </c>
      <c r="E111">
        <f t="shared" si="125"/>
        <v>143</v>
      </c>
      <c r="F111">
        <f t="shared" si="126"/>
        <v>10.751879699248121</v>
      </c>
      <c r="G111">
        <v>877</v>
      </c>
      <c r="H111">
        <f t="shared" si="117"/>
        <v>59.538357094365246</v>
      </c>
      <c r="I111" s="7">
        <v>276</v>
      </c>
      <c r="J111">
        <v>161</v>
      </c>
      <c r="K111">
        <f t="shared" si="118"/>
        <v>58.333333333333336</v>
      </c>
      <c r="L111">
        <f t="shared" si="119"/>
        <v>18.737270875763748</v>
      </c>
      <c r="M111" s="7">
        <v>144</v>
      </c>
      <c r="N111">
        <v>35</v>
      </c>
      <c r="O111">
        <f t="shared" si="120"/>
        <v>24.305555555555554</v>
      </c>
      <c r="P111">
        <f t="shared" si="121"/>
        <v>9.7759674134419541</v>
      </c>
      <c r="Q111" s="7">
        <v>115</v>
      </c>
      <c r="R111">
        <v>30</v>
      </c>
      <c r="S111">
        <f t="shared" si="122"/>
        <v>26.086956521739129</v>
      </c>
      <c r="T111" s="7">
        <v>29</v>
      </c>
      <c r="U111">
        <v>5</v>
      </c>
      <c r="V111">
        <f t="shared" si="123"/>
        <v>17.241379310344829</v>
      </c>
      <c r="W111">
        <v>63</v>
      </c>
      <c r="X111">
        <v>25</v>
      </c>
      <c r="Y111">
        <f t="shared" si="128"/>
        <v>39.682539682539684</v>
      </c>
      <c r="Z111">
        <v>16</v>
      </c>
      <c r="AA111" t="s">
        <v>135</v>
      </c>
      <c r="AB111" t="s">
        <v>187</v>
      </c>
      <c r="AC111">
        <f t="shared" si="124"/>
        <v>4.2769857433808554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>
      <c r="A112" s="1">
        <v>2013</v>
      </c>
      <c r="B112">
        <v>112</v>
      </c>
      <c r="C112" s="7">
        <v>1629</v>
      </c>
      <c r="D112">
        <f t="shared" si="127"/>
        <v>14.544642857142858</v>
      </c>
      <c r="E112">
        <f t="shared" si="125"/>
        <v>156</v>
      </c>
      <c r="F112">
        <f t="shared" si="126"/>
        <v>10.590631364562118</v>
      </c>
      <c r="G112">
        <v>1068</v>
      </c>
      <c r="H112" s="11">
        <f t="shared" si="117"/>
        <v>65.561694290976064</v>
      </c>
      <c r="I112" s="7">
        <v>323</v>
      </c>
      <c r="J112">
        <v>190</v>
      </c>
      <c r="K112">
        <f t="shared" si="118"/>
        <v>58.82352941176471</v>
      </c>
      <c r="L112">
        <f t="shared" si="119"/>
        <v>19.828115408225905</v>
      </c>
      <c r="M112" s="7">
        <v>170</v>
      </c>
      <c r="N112">
        <v>46</v>
      </c>
      <c r="O112">
        <f t="shared" si="120"/>
        <v>27.058823529411764</v>
      </c>
      <c r="P112">
        <f t="shared" si="121"/>
        <v>10.435850214855739</v>
      </c>
      <c r="Q112" s="7">
        <v>119</v>
      </c>
      <c r="R112">
        <v>36</v>
      </c>
      <c r="S112" s="11">
        <f t="shared" si="122"/>
        <v>30.252100840336134</v>
      </c>
      <c r="T112" s="7">
        <v>51</v>
      </c>
      <c r="U112" s="11">
        <v>10</v>
      </c>
      <c r="V112">
        <f t="shared" si="123"/>
        <v>19.607843137254903</v>
      </c>
      <c r="W112">
        <v>88</v>
      </c>
      <c r="X112">
        <v>39</v>
      </c>
      <c r="Y112">
        <f t="shared" si="128"/>
        <v>44.31818181818182</v>
      </c>
      <c r="Z112">
        <v>18</v>
      </c>
      <c r="AA112" t="s">
        <v>134</v>
      </c>
      <c r="AB112" t="s">
        <v>183</v>
      </c>
      <c r="AC112">
        <f t="shared" si="124"/>
        <v>5.4020871700429716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>
      <c r="A113" s="1"/>
      <c r="I113" s="8"/>
      <c r="M113" s="8"/>
      <c r="Q113" s="8"/>
      <c r="T113" s="8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>
      <c r="A114" t="s">
        <v>56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>
      <c r="B115" t="s">
        <v>44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46</v>
      </c>
      <c r="Q115" t="s">
        <v>16</v>
      </c>
      <c r="R115" t="s">
        <v>17</v>
      </c>
      <c r="S115" t="s">
        <v>18</v>
      </c>
      <c r="T115" t="s">
        <v>19</v>
      </c>
      <c r="U115" t="s">
        <v>20</v>
      </c>
      <c r="V115" t="s">
        <v>21</v>
      </c>
      <c r="W115" t="s">
        <v>22</v>
      </c>
      <c r="X115" t="s">
        <v>23</v>
      </c>
      <c r="Y115" t="s">
        <v>24</v>
      </c>
      <c r="Z115" t="s">
        <v>25</v>
      </c>
      <c r="AA115" t="s">
        <v>26</v>
      </c>
      <c r="AB115" t="s">
        <v>47</v>
      </c>
      <c r="AC115" t="s">
        <v>48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>
      <c r="A116">
        <v>2006</v>
      </c>
      <c r="C116">
        <v>376</v>
      </c>
      <c r="G116">
        <v>248</v>
      </c>
      <c r="H116">
        <f t="shared" ref="H116:H123" si="129">G116/C116*100</f>
        <v>65.957446808510639</v>
      </c>
      <c r="I116">
        <v>65</v>
      </c>
      <c r="J116">
        <v>35</v>
      </c>
      <c r="K116">
        <f t="shared" ref="K116:K123" si="130">J116/I116*100</f>
        <v>53.846153846153847</v>
      </c>
      <c r="L116">
        <f t="shared" ref="L116:L123" si="131">I116/C116*100</f>
        <v>17.287234042553195</v>
      </c>
      <c r="M116">
        <v>13</v>
      </c>
      <c r="N116">
        <v>1</v>
      </c>
      <c r="O116">
        <f>N116/M116*100</f>
        <v>7.6923076923076925</v>
      </c>
      <c r="P116">
        <f t="shared" ref="P116:P123" si="132">M116/C116*100</f>
        <v>3.4574468085106385</v>
      </c>
      <c r="Q116">
        <v>6</v>
      </c>
      <c r="R116">
        <v>0</v>
      </c>
      <c r="S116">
        <v>0</v>
      </c>
      <c r="T116">
        <v>7</v>
      </c>
      <c r="U116">
        <v>1</v>
      </c>
      <c r="V116">
        <f>U116/T116*100</f>
        <v>14.285714285714285</v>
      </c>
      <c r="W116">
        <v>10</v>
      </c>
      <c r="X116" t="s">
        <v>143</v>
      </c>
      <c r="Y116" t="s">
        <v>145</v>
      </c>
      <c r="Z116">
        <v>4</v>
      </c>
      <c r="AA116" t="s">
        <v>105</v>
      </c>
      <c r="AB116" t="s">
        <v>105</v>
      </c>
      <c r="AC116">
        <f t="shared" ref="AC116:AC123" si="133">W116/C116*100</f>
        <v>2.6595744680851063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>
      <c r="A117">
        <v>2007</v>
      </c>
      <c r="C117">
        <v>398</v>
      </c>
      <c r="E117">
        <f t="shared" ref="E117:E121" si="134">C117-C116</f>
        <v>22</v>
      </c>
      <c r="F117">
        <f t="shared" ref="F117:F123" si="135">E117/C116*100</f>
        <v>5.8510638297872344</v>
      </c>
      <c r="G117">
        <v>274</v>
      </c>
      <c r="H117">
        <f t="shared" si="129"/>
        <v>68.844221105527637</v>
      </c>
      <c r="I117">
        <v>54</v>
      </c>
      <c r="J117">
        <v>29</v>
      </c>
      <c r="K117">
        <f t="shared" si="130"/>
        <v>53.703703703703709</v>
      </c>
      <c r="L117">
        <f t="shared" si="131"/>
        <v>13.5678391959799</v>
      </c>
      <c r="M117">
        <v>4</v>
      </c>
      <c r="N117" t="s">
        <v>105</v>
      </c>
      <c r="O117" t="s">
        <v>105</v>
      </c>
      <c r="P117">
        <f t="shared" si="132"/>
        <v>1.0050251256281406</v>
      </c>
      <c r="Q117">
        <v>2</v>
      </c>
      <c r="R117" t="s">
        <v>105</v>
      </c>
      <c r="S117" t="s">
        <v>105</v>
      </c>
      <c r="T117">
        <v>2</v>
      </c>
      <c r="U117" t="s">
        <v>105</v>
      </c>
      <c r="V117" t="s">
        <v>105</v>
      </c>
      <c r="W117">
        <v>9</v>
      </c>
      <c r="X117" t="s">
        <v>105</v>
      </c>
      <c r="Y117" t="s">
        <v>105</v>
      </c>
      <c r="Z117">
        <v>1</v>
      </c>
      <c r="AA117" t="s">
        <v>105</v>
      </c>
      <c r="AB117" t="s">
        <v>105</v>
      </c>
      <c r="AC117">
        <f t="shared" si="133"/>
        <v>2.2613065326633168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>
      <c r="A118">
        <v>2008</v>
      </c>
      <c r="B118">
        <v>46</v>
      </c>
      <c r="C118">
        <v>313</v>
      </c>
      <c r="D118">
        <f t="shared" ref="D118:D123" si="136">C118/B118</f>
        <v>6.8043478260869561</v>
      </c>
      <c r="E118">
        <f t="shared" si="134"/>
        <v>-85</v>
      </c>
      <c r="F118">
        <f t="shared" si="135"/>
        <v>-21.356783919597991</v>
      </c>
      <c r="G118">
        <v>220</v>
      </c>
      <c r="H118">
        <f t="shared" si="129"/>
        <v>70.287539936102235</v>
      </c>
      <c r="I118">
        <v>41</v>
      </c>
      <c r="J118">
        <v>32</v>
      </c>
      <c r="K118">
        <f t="shared" si="130"/>
        <v>78.048780487804876</v>
      </c>
      <c r="L118">
        <f t="shared" si="131"/>
        <v>13.099041533546327</v>
      </c>
      <c r="M118">
        <v>3</v>
      </c>
      <c r="N118" t="s">
        <v>105</v>
      </c>
      <c r="O118" t="s">
        <v>105</v>
      </c>
      <c r="P118">
        <f t="shared" si="132"/>
        <v>0.95846645367412142</v>
      </c>
      <c r="Q118">
        <v>1</v>
      </c>
      <c r="R118" t="s">
        <v>105</v>
      </c>
      <c r="S118" t="s">
        <v>105</v>
      </c>
      <c r="T118">
        <v>2</v>
      </c>
      <c r="U118" t="s">
        <v>105</v>
      </c>
      <c r="V118" t="s">
        <v>105</v>
      </c>
      <c r="W118">
        <v>15</v>
      </c>
      <c r="X118" t="s">
        <v>139</v>
      </c>
      <c r="Y118" t="s">
        <v>153</v>
      </c>
      <c r="Z118">
        <v>0</v>
      </c>
      <c r="AA118">
        <v>0</v>
      </c>
      <c r="AB118">
        <v>0</v>
      </c>
      <c r="AC118">
        <f t="shared" si="133"/>
        <v>4.7923322683706067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>
      <c r="A119">
        <v>2009</v>
      </c>
      <c r="B119">
        <v>58</v>
      </c>
      <c r="C119">
        <v>400</v>
      </c>
      <c r="D119">
        <f t="shared" si="136"/>
        <v>6.8965517241379306</v>
      </c>
      <c r="E119">
        <f t="shared" si="134"/>
        <v>87</v>
      </c>
      <c r="F119">
        <f t="shared" si="135"/>
        <v>27.795527156549522</v>
      </c>
      <c r="G119">
        <v>276</v>
      </c>
      <c r="H119">
        <f t="shared" si="129"/>
        <v>69</v>
      </c>
      <c r="I119">
        <v>73</v>
      </c>
      <c r="J119">
        <v>43</v>
      </c>
      <c r="K119">
        <f t="shared" si="130"/>
        <v>58.904109589041099</v>
      </c>
      <c r="L119">
        <f t="shared" si="131"/>
        <v>18.25</v>
      </c>
      <c r="M119">
        <v>11</v>
      </c>
      <c r="N119">
        <v>6</v>
      </c>
      <c r="O119">
        <f>N119/M119*100</f>
        <v>54.54545454545454</v>
      </c>
      <c r="P119">
        <f t="shared" si="132"/>
        <v>2.75</v>
      </c>
      <c r="Q119">
        <v>8</v>
      </c>
      <c r="R119">
        <v>5</v>
      </c>
      <c r="S119">
        <f>R119/Q119*100</f>
        <v>62.5</v>
      </c>
      <c r="T119">
        <v>3</v>
      </c>
      <c r="U119" t="s">
        <v>105</v>
      </c>
      <c r="V119" t="s">
        <v>105</v>
      </c>
      <c r="W119">
        <v>15</v>
      </c>
      <c r="X119" t="s">
        <v>143</v>
      </c>
      <c r="Y119" t="s">
        <v>158</v>
      </c>
      <c r="Z119">
        <v>2</v>
      </c>
      <c r="AA119" t="s">
        <v>105</v>
      </c>
      <c r="AB119" t="s">
        <v>105</v>
      </c>
      <c r="AC119">
        <f t="shared" si="133"/>
        <v>3.75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>
      <c r="A120">
        <v>2010</v>
      </c>
      <c r="B120">
        <v>66</v>
      </c>
      <c r="C120">
        <v>503</v>
      </c>
      <c r="D120">
        <f t="shared" si="136"/>
        <v>7.6212121212121211</v>
      </c>
      <c r="E120">
        <f t="shared" si="134"/>
        <v>103</v>
      </c>
      <c r="F120">
        <f t="shared" si="135"/>
        <v>25.75</v>
      </c>
      <c r="G120">
        <v>347</v>
      </c>
      <c r="H120">
        <f t="shared" si="129"/>
        <v>68.986083499005971</v>
      </c>
      <c r="I120">
        <v>69</v>
      </c>
      <c r="J120">
        <v>45</v>
      </c>
      <c r="K120">
        <f t="shared" si="130"/>
        <v>65.217391304347828</v>
      </c>
      <c r="L120">
        <f t="shared" si="131"/>
        <v>13.717693836978132</v>
      </c>
      <c r="M120">
        <v>13</v>
      </c>
      <c r="N120">
        <v>3</v>
      </c>
      <c r="O120">
        <f>N120/M120*100</f>
        <v>23.076923076923077</v>
      </c>
      <c r="P120">
        <f t="shared" si="132"/>
        <v>2.5844930417495031</v>
      </c>
      <c r="Q120">
        <v>47</v>
      </c>
      <c r="R120">
        <v>6</v>
      </c>
      <c r="S120">
        <f>R120/Q120*100</f>
        <v>12.76595744680851</v>
      </c>
      <c r="T120">
        <v>37</v>
      </c>
      <c r="U120">
        <v>3</v>
      </c>
      <c r="V120">
        <f>U120/T120*100</f>
        <v>8.1081081081081088</v>
      </c>
      <c r="W120">
        <v>32</v>
      </c>
      <c r="X120" t="s">
        <v>148</v>
      </c>
      <c r="Y120" t="s">
        <v>173</v>
      </c>
      <c r="Z120">
        <v>2</v>
      </c>
      <c r="AA120" t="s">
        <v>105</v>
      </c>
      <c r="AB120" t="s">
        <v>105</v>
      </c>
      <c r="AC120">
        <f t="shared" si="133"/>
        <v>6.3618290258449299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>
      <c r="A121">
        <v>2011</v>
      </c>
      <c r="B121">
        <v>77</v>
      </c>
      <c r="C121">
        <v>750</v>
      </c>
      <c r="D121">
        <f t="shared" si="136"/>
        <v>9.7402597402597397</v>
      </c>
      <c r="E121">
        <f t="shared" si="134"/>
        <v>247</v>
      </c>
      <c r="F121">
        <f t="shared" si="135"/>
        <v>49.105367793240553</v>
      </c>
      <c r="G121">
        <v>457</v>
      </c>
      <c r="H121">
        <f t="shared" si="129"/>
        <v>60.93333333333333</v>
      </c>
      <c r="I121">
        <v>140</v>
      </c>
      <c r="J121">
        <v>83</v>
      </c>
      <c r="K121">
        <f t="shared" si="130"/>
        <v>59.285714285714285</v>
      </c>
      <c r="L121">
        <f t="shared" si="131"/>
        <v>18.666666666666668</v>
      </c>
      <c r="M121">
        <v>33</v>
      </c>
      <c r="N121">
        <v>8</v>
      </c>
      <c r="O121">
        <f>N121/M121*100</f>
        <v>24.242424242424242</v>
      </c>
      <c r="P121">
        <f t="shared" si="132"/>
        <v>4.3999999999999995</v>
      </c>
      <c r="Q121">
        <v>25</v>
      </c>
      <c r="R121">
        <v>7</v>
      </c>
      <c r="S121">
        <f>R121/Q121*100</f>
        <v>28.000000000000004</v>
      </c>
      <c r="T121">
        <v>8</v>
      </c>
      <c r="U121">
        <v>1</v>
      </c>
      <c r="V121">
        <f>U121/T121*100</f>
        <v>12.5</v>
      </c>
      <c r="W121">
        <v>32</v>
      </c>
      <c r="X121" t="s">
        <v>157</v>
      </c>
      <c r="Y121" t="s">
        <v>166</v>
      </c>
      <c r="Z121">
        <v>6</v>
      </c>
      <c r="AA121">
        <v>1</v>
      </c>
      <c r="AB121">
        <f>AA121/Z121*100</f>
        <v>16.666666666666664</v>
      </c>
      <c r="AC121">
        <f t="shared" si="133"/>
        <v>4.2666666666666666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>
      <c r="A122">
        <v>2012</v>
      </c>
      <c r="B122">
        <v>87</v>
      </c>
      <c r="C122">
        <v>913</v>
      </c>
      <c r="D122">
        <f t="shared" si="136"/>
        <v>10.494252873563218</v>
      </c>
      <c r="E122">
        <f>C122-C121</f>
        <v>163</v>
      </c>
      <c r="F122">
        <f t="shared" si="135"/>
        <v>21.733333333333331</v>
      </c>
      <c r="G122">
        <v>559</v>
      </c>
      <c r="H122">
        <f t="shared" si="129"/>
        <v>61.226725082146771</v>
      </c>
      <c r="I122">
        <v>179</v>
      </c>
      <c r="J122">
        <v>89</v>
      </c>
      <c r="K122">
        <f t="shared" si="130"/>
        <v>49.720670391061446</v>
      </c>
      <c r="L122">
        <f t="shared" si="131"/>
        <v>19.605695509309967</v>
      </c>
      <c r="M122">
        <v>40</v>
      </c>
      <c r="N122">
        <v>7</v>
      </c>
      <c r="O122">
        <f>N122/M122*100</f>
        <v>17.5</v>
      </c>
      <c r="P122">
        <f t="shared" si="132"/>
        <v>4.381161007667032</v>
      </c>
      <c r="Q122">
        <v>31</v>
      </c>
      <c r="R122">
        <v>6</v>
      </c>
      <c r="S122">
        <f>R122/Q122*100</f>
        <v>19.35483870967742</v>
      </c>
      <c r="T122">
        <v>9</v>
      </c>
      <c r="U122">
        <v>1</v>
      </c>
      <c r="V122">
        <f>U122/T122*100</f>
        <v>11.111111111111111</v>
      </c>
      <c r="W122">
        <v>50</v>
      </c>
      <c r="X122" t="s">
        <v>172</v>
      </c>
      <c r="Y122" t="s">
        <v>171</v>
      </c>
      <c r="Z122">
        <v>11</v>
      </c>
      <c r="AA122">
        <v>1</v>
      </c>
      <c r="AB122">
        <f>AA122/Z122*100</f>
        <v>9.0909090909090917</v>
      </c>
      <c r="AC122">
        <f t="shared" si="133"/>
        <v>5.4764512595837891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>
      <c r="A123">
        <v>2013</v>
      </c>
      <c r="B123">
        <v>91</v>
      </c>
      <c r="C123" s="7">
        <v>1067</v>
      </c>
      <c r="D123">
        <f t="shared" si="136"/>
        <v>11.725274725274724</v>
      </c>
      <c r="E123">
        <f>C123-C122</f>
        <v>154</v>
      </c>
      <c r="F123">
        <f t="shared" si="135"/>
        <v>16.867469879518072</v>
      </c>
      <c r="G123">
        <v>712</v>
      </c>
      <c r="H123">
        <f t="shared" si="129"/>
        <v>66.729147141518268</v>
      </c>
      <c r="I123" s="7">
        <v>188</v>
      </c>
      <c r="J123">
        <v>116</v>
      </c>
      <c r="K123">
        <f t="shared" si="130"/>
        <v>61.702127659574465</v>
      </c>
      <c r="L123">
        <f t="shared" si="131"/>
        <v>17.619493908153704</v>
      </c>
      <c r="M123" s="7">
        <v>34</v>
      </c>
      <c r="N123">
        <v>13</v>
      </c>
      <c r="O123">
        <f>N123/M123*100</f>
        <v>38.235294117647058</v>
      </c>
      <c r="P123">
        <f t="shared" si="132"/>
        <v>3.1865042174320526</v>
      </c>
      <c r="Q123">
        <v>28</v>
      </c>
      <c r="R123">
        <v>12</v>
      </c>
      <c r="S123">
        <f>R123/Q123*100</f>
        <v>42.857142857142854</v>
      </c>
      <c r="T123">
        <v>6</v>
      </c>
      <c r="U123">
        <v>1</v>
      </c>
      <c r="V123">
        <f>U123/T123*100</f>
        <v>16.666666666666664</v>
      </c>
      <c r="W123">
        <v>56</v>
      </c>
      <c r="X123">
        <v>22</v>
      </c>
      <c r="Y123">
        <f t="shared" ref="Y123" si="137">X123/W123*100</f>
        <v>39.285714285714285</v>
      </c>
      <c r="Z123">
        <v>16</v>
      </c>
      <c r="AA123" t="s">
        <v>135</v>
      </c>
      <c r="AB123" t="s">
        <v>187</v>
      </c>
      <c r="AC123">
        <f t="shared" si="133"/>
        <v>5.2483598875351447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5" spans="1:42">
      <c r="A125" t="s">
        <v>58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>
      <c r="B126" t="s">
        <v>44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46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  <c r="Y126" t="s">
        <v>24</v>
      </c>
      <c r="Z126" t="s">
        <v>25</v>
      </c>
      <c r="AA126" t="s">
        <v>26</v>
      </c>
      <c r="AC126" t="s">
        <v>28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>
      <c r="A127">
        <v>2006</v>
      </c>
      <c r="C127">
        <v>221</v>
      </c>
      <c r="G127">
        <v>167</v>
      </c>
      <c r="H127">
        <f t="shared" ref="H127:H134" si="138">G127/C127*100</f>
        <v>75.565610859728508</v>
      </c>
      <c r="I127">
        <v>37</v>
      </c>
      <c r="J127">
        <v>25</v>
      </c>
      <c r="K127">
        <f t="shared" ref="K127:K134" si="139">J127/I127*100</f>
        <v>67.567567567567565</v>
      </c>
      <c r="L127">
        <f t="shared" ref="L127:L134" si="140">I127/C127*100</f>
        <v>16.742081447963798</v>
      </c>
      <c r="M127">
        <v>2</v>
      </c>
      <c r="N127" t="s">
        <v>105</v>
      </c>
      <c r="O127" t="s">
        <v>105</v>
      </c>
      <c r="P127">
        <f t="shared" ref="P127:P134" si="141">M127/C127*100</f>
        <v>0.90497737556561098</v>
      </c>
      <c r="Q127">
        <v>2</v>
      </c>
      <c r="R127" t="s">
        <v>105</v>
      </c>
      <c r="S127" t="s">
        <v>105</v>
      </c>
      <c r="T127">
        <v>0</v>
      </c>
      <c r="U127">
        <v>0</v>
      </c>
      <c r="V127">
        <v>0</v>
      </c>
      <c r="W127">
        <v>4</v>
      </c>
      <c r="X127" t="s">
        <v>105</v>
      </c>
      <c r="Y127" t="s">
        <v>105</v>
      </c>
      <c r="Z127">
        <v>0</v>
      </c>
      <c r="AA127">
        <v>0</v>
      </c>
      <c r="AB127">
        <v>0</v>
      </c>
      <c r="AC127">
        <f t="shared" ref="AC127:AC134" si="142">W127/C127*100</f>
        <v>1.809954751131222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>
      <c r="A128">
        <v>2007</v>
      </c>
      <c r="C128">
        <v>210</v>
      </c>
      <c r="E128">
        <f>C128-C127</f>
        <v>-11</v>
      </c>
      <c r="F128">
        <f t="shared" ref="F128:F134" si="143">E128/C127*100</f>
        <v>-4.9773755656108598</v>
      </c>
      <c r="G128">
        <v>138</v>
      </c>
      <c r="H128">
        <f t="shared" si="138"/>
        <v>65.714285714285708</v>
      </c>
      <c r="I128">
        <v>32</v>
      </c>
      <c r="J128">
        <v>21</v>
      </c>
      <c r="K128">
        <f t="shared" si="139"/>
        <v>65.625</v>
      </c>
      <c r="L128">
        <f t="shared" si="140"/>
        <v>15.238095238095239</v>
      </c>
      <c r="M128">
        <v>5</v>
      </c>
      <c r="N128">
        <v>0</v>
      </c>
      <c r="O128">
        <v>0</v>
      </c>
      <c r="P128">
        <f t="shared" si="141"/>
        <v>2.3809523809523809</v>
      </c>
      <c r="Q128">
        <v>4</v>
      </c>
      <c r="R128" t="s">
        <v>105</v>
      </c>
      <c r="S128" t="s">
        <v>105</v>
      </c>
      <c r="T128">
        <v>1</v>
      </c>
      <c r="U128" t="s">
        <v>105</v>
      </c>
      <c r="V128" t="s">
        <v>105</v>
      </c>
      <c r="W128">
        <v>3</v>
      </c>
      <c r="X128" t="s">
        <v>105</v>
      </c>
      <c r="Y128" t="s">
        <v>105</v>
      </c>
      <c r="Z128">
        <v>0</v>
      </c>
      <c r="AA128">
        <v>0</v>
      </c>
      <c r="AB128">
        <v>0</v>
      </c>
      <c r="AC128">
        <f t="shared" si="142"/>
        <v>1.4285714285714286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>
      <c r="A129">
        <v>2008</v>
      </c>
      <c r="B129">
        <v>39</v>
      </c>
      <c r="C129">
        <v>213</v>
      </c>
      <c r="D129">
        <f t="shared" ref="D129:D134" si="144">C129/B129</f>
        <v>5.4615384615384617</v>
      </c>
      <c r="E129">
        <f t="shared" ref="E129:E132" si="145">C129-C128</f>
        <v>3</v>
      </c>
      <c r="F129">
        <f t="shared" si="143"/>
        <v>1.4285714285714286</v>
      </c>
      <c r="G129">
        <v>134</v>
      </c>
      <c r="H129">
        <f t="shared" si="138"/>
        <v>62.910798122065728</v>
      </c>
      <c r="I129">
        <v>32</v>
      </c>
      <c r="J129">
        <v>22</v>
      </c>
      <c r="K129">
        <f t="shared" si="139"/>
        <v>68.75</v>
      </c>
      <c r="L129">
        <f t="shared" si="140"/>
        <v>15.023474178403756</v>
      </c>
      <c r="M129">
        <v>2</v>
      </c>
      <c r="N129" t="s">
        <v>105</v>
      </c>
      <c r="O129" t="s">
        <v>105</v>
      </c>
      <c r="P129">
        <f t="shared" si="141"/>
        <v>0.93896713615023475</v>
      </c>
      <c r="Q129">
        <v>2</v>
      </c>
      <c r="R129" t="s">
        <v>105</v>
      </c>
      <c r="S129" t="s">
        <v>105</v>
      </c>
      <c r="T129">
        <v>0</v>
      </c>
      <c r="U129">
        <v>0</v>
      </c>
      <c r="V129">
        <v>0</v>
      </c>
      <c r="W129">
        <v>1</v>
      </c>
      <c r="X129" t="s">
        <v>105</v>
      </c>
      <c r="Y129" t="s">
        <v>105</v>
      </c>
      <c r="Z129">
        <v>0</v>
      </c>
      <c r="AA129">
        <v>0</v>
      </c>
      <c r="AB129">
        <v>0</v>
      </c>
      <c r="AC129">
        <f t="shared" si="142"/>
        <v>0.46948356807511737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>
      <c r="A130">
        <v>2009</v>
      </c>
      <c r="B130">
        <v>45</v>
      </c>
      <c r="C130">
        <v>269</v>
      </c>
      <c r="D130">
        <f t="shared" si="144"/>
        <v>5.9777777777777779</v>
      </c>
      <c r="E130">
        <f t="shared" si="145"/>
        <v>56</v>
      </c>
      <c r="F130">
        <f t="shared" si="143"/>
        <v>26.291079812206576</v>
      </c>
      <c r="G130">
        <v>210</v>
      </c>
      <c r="H130">
        <f t="shared" si="138"/>
        <v>78.066914498141259</v>
      </c>
      <c r="I130">
        <v>55</v>
      </c>
      <c r="J130">
        <v>48</v>
      </c>
      <c r="K130">
        <f t="shared" si="139"/>
        <v>87.272727272727266</v>
      </c>
      <c r="L130">
        <f t="shared" si="140"/>
        <v>20.446096654275092</v>
      </c>
      <c r="M130">
        <v>6</v>
      </c>
      <c r="N130">
        <v>2</v>
      </c>
      <c r="O130">
        <f t="shared" ref="O130" si="146">N130/M130*100</f>
        <v>33.333333333333329</v>
      </c>
      <c r="P130">
        <f t="shared" si="141"/>
        <v>2.2304832713754648</v>
      </c>
      <c r="Q130">
        <v>6</v>
      </c>
      <c r="R130">
        <v>2</v>
      </c>
      <c r="S130">
        <f t="shared" ref="S130" si="147">R130/Q130*100</f>
        <v>33.333333333333329</v>
      </c>
      <c r="T130">
        <v>0</v>
      </c>
      <c r="U130">
        <v>0</v>
      </c>
      <c r="V130">
        <v>0</v>
      </c>
      <c r="W130">
        <v>9</v>
      </c>
      <c r="X130" t="s">
        <v>105</v>
      </c>
      <c r="Y130" t="s">
        <v>105</v>
      </c>
      <c r="Z130">
        <v>3</v>
      </c>
      <c r="AA130" t="s">
        <v>105</v>
      </c>
      <c r="AB130" t="s">
        <v>105</v>
      </c>
      <c r="AC130">
        <f t="shared" si="142"/>
        <v>3.3457249070631967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>
      <c r="A131">
        <v>2010</v>
      </c>
      <c r="B131">
        <v>55</v>
      </c>
      <c r="C131">
        <v>299</v>
      </c>
      <c r="D131">
        <f t="shared" si="144"/>
        <v>5.4363636363636365</v>
      </c>
      <c r="E131">
        <f t="shared" si="145"/>
        <v>30</v>
      </c>
      <c r="F131">
        <f t="shared" si="143"/>
        <v>11.152416356877323</v>
      </c>
      <c r="G131">
        <v>237</v>
      </c>
      <c r="H131">
        <f t="shared" si="138"/>
        <v>79.264214046822744</v>
      </c>
      <c r="I131">
        <v>57</v>
      </c>
      <c r="J131">
        <v>40</v>
      </c>
      <c r="K131">
        <f t="shared" si="139"/>
        <v>70.175438596491219</v>
      </c>
      <c r="L131">
        <f t="shared" si="140"/>
        <v>19.063545150501675</v>
      </c>
      <c r="M131">
        <v>3</v>
      </c>
      <c r="N131" t="s">
        <v>105</v>
      </c>
      <c r="O131" t="s">
        <v>105</v>
      </c>
      <c r="P131">
        <f t="shared" si="141"/>
        <v>1.0033444816053512</v>
      </c>
      <c r="Q131">
        <v>3</v>
      </c>
      <c r="R131" t="s">
        <v>105</v>
      </c>
      <c r="S131" t="s">
        <v>105</v>
      </c>
      <c r="T131">
        <v>0</v>
      </c>
      <c r="U131">
        <v>0</v>
      </c>
      <c r="V131">
        <v>0</v>
      </c>
      <c r="W131">
        <v>7</v>
      </c>
      <c r="X131" t="s">
        <v>105</v>
      </c>
      <c r="Y131" t="s">
        <v>105</v>
      </c>
      <c r="Z131">
        <v>1</v>
      </c>
      <c r="AA131" t="s">
        <v>105</v>
      </c>
      <c r="AB131" t="s">
        <v>105</v>
      </c>
      <c r="AC131">
        <f t="shared" si="142"/>
        <v>2.3411371237458192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>
      <c r="A132">
        <v>2011</v>
      </c>
      <c r="B132">
        <v>46</v>
      </c>
      <c r="C132">
        <v>389</v>
      </c>
      <c r="D132">
        <f t="shared" si="144"/>
        <v>8.4565217391304355</v>
      </c>
      <c r="E132">
        <f t="shared" si="145"/>
        <v>90</v>
      </c>
      <c r="F132">
        <f t="shared" si="143"/>
        <v>30.100334448160538</v>
      </c>
      <c r="G132">
        <v>322</v>
      </c>
      <c r="H132">
        <f t="shared" si="138"/>
        <v>82.776349614395883</v>
      </c>
      <c r="I132">
        <v>74</v>
      </c>
      <c r="J132">
        <v>66</v>
      </c>
      <c r="K132">
        <f t="shared" si="139"/>
        <v>89.189189189189193</v>
      </c>
      <c r="L132">
        <f t="shared" si="140"/>
        <v>19.023136246786631</v>
      </c>
      <c r="M132">
        <v>2</v>
      </c>
      <c r="N132" t="s">
        <v>105</v>
      </c>
      <c r="O132" t="s">
        <v>105</v>
      </c>
      <c r="P132">
        <f t="shared" si="141"/>
        <v>0.51413881748071977</v>
      </c>
      <c r="Q132">
        <v>2</v>
      </c>
      <c r="R132" t="s">
        <v>105</v>
      </c>
      <c r="S132" t="s">
        <v>105</v>
      </c>
      <c r="T132">
        <v>0</v>
      </c>
      <c r="U132">
        <v>0</v>
      </c>
      <c r="V132">
        <v>0</v>
      </c>
      <c r="W132">
        <v>10</v>
      </c>
      <c r="X132">
        <v>10</v>
      </c>
      <c r="Y132">
        <f t="shared" ref="Y132" si="148">X132/W132*100</f>
        <v>100</v>
      </c>
      <c r="Z132">
        <v>2</v>
      </c>
      <c r="AA132" t="s">
        <v>105</v>
      </c>
      <c r="AB132" t="s">
        <v>105</v>
      </c>
      <c r="AC132">
        <f t="shared" si="142"/>
        <v>2.5706940874035991</v>
      </c>
      <c r="AD132" t="s">
        <v>59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>
      <c r="A133">
        <v>2012</v>
      </c>
      <c r="B133">
        <v>49</v>
      </c>
      <c r="C133">
        <v>410</v>
      </c>
      <c r="D133">
        <f t="shared" si="144"/>
        <v>8.3673469387755102</v>
      </c>
      <c r="E133">
        <f>C133-C132</f>
        <v>21</v>
      </c>
      <c r="F133">
        <f t="shared" si="143"/>
        <v>5.3984575835475574</v>
      </c>
      <c r="G133">
        <v>315</v>
      </c>
      <c r="H133">
        <f t="shared" si="138"/>
        <v>76.829268292682926</v>
      </c>
      <c r="I133" s="7">
        <v>61</v>
      </c>
      <c r="J133">
        <v>51</v>
      </c>
      <c r="K133">
        <f t="shared" si="139"/>
        <v>83.606557377049185</v>
      </c>
      <c r="L133">
        <f t="shared" si="140"/>
        <v>14.878048780487804</v>
      </c>
      <c r="M133">
        <v>7</v>
      </c>
      <c r="N133">
        <v>4</v>
      </c>
      <c r="O133">
        <f t="shared" ref="O133:O134" si="149">N133/M133*100</f>
        <v>57.142857142857139</v>
      </c>
      <c r="P133">
        <f t="shared" si="141"/>
        <v>1.7073170731707319</v>
      </c>
      <c r="Q133">
        <v>6</v>
      </c>
      <c r="R133">
        <v>4</v>
      </c>
      <c r="S133">
        <f t="shared" ref="S133:S134" si="150">R133/Q133*100</f>
        <v>66.666666666666657</v>
      </c>
      <c r="T133">
        <v>1</v>
      </c>
      <c r="U133" t="s">
        <v>105</v>
      </c>
      <c r="V133" t="s">
        <v>105</v>
      </c>
      <c r="W133">
        <v>5</v>
      </c>
      <c r="X133" t="s">
        <v>105</v>
      </c>
      <c r="Y133" t="s">
        <v>105</v>
      </c>
      <c r="Z133">
        <v>0</v>
      </c>
      <c r="AA133">
        <v>0</v>
      </c>
      <c r="AB133">
        <v>0</v>
      </c>
      <c r="AC133">
        <f t="shared" si="142"/>
        <v>1.2195121951219512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>
      <c r="A134">
        <v>2013</v>
      </c>
      <c r="B134">
        <v>48</v>
      </c>
      <c r="C134" s="7">
        <v>577</v>
      </c>
      <c r="D134">
        <f t="shared" si="144"/>
        <v>12.020833333333334</v>
      </c>
      <c r="E134">
        <f>C134-C133</f>
        <v>167</v>
      </c>
      <c r="F134">
        <f t="shared" si="143"/>
        <v>40.731707317073166</v>
      </c>
      <c r="G134">
        <v>454</v>
      </c>
      <c r="H134" s="11">
        <f t="shared" si="138"/>
        <v>78.682842287694982</v>
      </c>
      <c r="I134" s="7">
        <v>88</v>
      </c>
      <c r="J134">
        <v>68</v>
      </c>
      <c r="K134">
        <f t="shared" si="139"/>
        <v>77.272727272727266</v>
      </c>
      <c r="L134">
        <f t="shared" si="140"/>
        <v>15.251299826689774</v>
      </c>
      <c r="M134">
        <v>9</v>
      </c>
      <c r="N134">
        <v>6</v>
      </c>
      <c r="O134">
        <f t="shared" si="149"/>
        <v>66.666666666666657</v>
      </c>
      <c r="P134">
        <f t="shared" si="141"/>
        <v>1.559792027729636</v>
      </c>
      <c r="Q134">
        <v>8</v>
      </c>
      <c r="R134">
        <v>6</v>
      </c>
      <c r="S134">
        <f t="shared" si="150"/>
        <v>75</v>
      </c>
      <c r="T134">
        <v>1</v>
      </c>
      <c r="U134" t="s">
        <v>105</v>
      </c>
      <c r="V134" t="s">
        <v>105</v>
      </c>
      <c r="W134">
        <v>12</v>
      </c>
      <c r="X134" t="s">
        <v>135</v>
      </c>
      <c r="Y134" t="s">
        <v>105</v>
      </c>
      <c r="Z134">
        <v>3</v>
      </c>
      <c r="AA134" t="s">
        <v>105</v>
      </c>
      <c r="AB134" t="s">
        <v>105</v>
      </c>
      <c r="AC134">
        <f t="shared" si="142"/>
        <v>2.0797227036395149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6" spans="1:42">
      <c r="A136" t="s">
        <v>60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>
      <c r="A137" s="1"/>
      <c r="B137" s="1" t="s">
        <v>44</v>
      </c>
      <c r="C137" s="1" t="s">
        <v>2</v>
      </c>
      <c r="D137" s="1" t="s">
        <v>51</v>
      </c>
      <c r="E137" s="1" t="s">
        <v>4</v>
      </c>
      <c r="F137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10</v>
      </c>
      <c r="L137" s="1" t="s">
        <v>45</v>
      </c>
      <c r="M137" s="1" t="s">
        <v>12</v>
      </c>
      <c r="N137" s="1" t="s">
        <v>13</v>
      </c>
      <c r="O137" s="1" t="s">
        <v>14</v>
      </c>
      <c r="P137" s="1" t="s">
        <v>46</v>
      </c>
      <c r="Q137" s="1" t="s">
        <v>16</v>
      </c>
      <c r="R137" s="1" t="s">
        <v>17</v>
      </c>
      <c r="S137" s="1" t="s">
        <v>18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23</v>
      </c>
      <c r="Y137" s="1" t="s">
        <v>24</v>
      </c>
      <c r="Z137" t="s">
        <v>25</v>
      </c>
      <c r="AA137" t="s">
        <v>26</v>
      </c>
      <c r="AB137" t="s">
        <v>47</v>
      </c>
      <c r="AC137" t="s">
        <v>48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>
      <c r="A138">
        <v>2006</v>
      </c>
      <c r="C138">
        <v>740</v>
      </c>
      <c r="G138">
        <v>476</v>
      </c>
      <c r="H138">
        <f t="shared" ref="H138:H145" si="151">G138/C138*100</f>
        <v>64.324324324324323</v>
      </c>
      <c r="I138">
        <v>111</v>
      </c>
      <c r="J138">
        <v>65</v>
      </c>
      <c r="K138">
        <f t="shared" ref="K138:K145" si="152">J138/I138*100</f>
        <v>58.558558558558559</v>
      </c>
      <c r="L138">
        <f t="shared" ref="L138:L145" si="153">I138/C138*100</f>
        <v>15</v>
      </c>
      <c r="M138">
        <v>29</v>
      </c>
      <c r="N138">
        <v>8</v>
      </c>
      <c r="O138">
        <f t="shared" ref="O138:O145" si="154">N138/M138*100</f>
        <v>27.586206896551722</v>
      </c>
      <c r="P138">
        <f t="shared" ref="P138:P145" si="155">M138/C138*100</f>
        <v>3.9189189189189193</v>
      </c>
      <c r="Q138">
        <v>21</v>
      </c>
      <c r="R138">
        <v>6</v>
      </c>
      <c r="S138">
        <f t="shared" ref="S138:S145" si="156">R138/Q138*100</f>
        <v>28.571428571428569</v>
      </c>
      <c r="T138">
        <v>8</v>
      </c>
      <c r="U138">
        <v>2</v>
      </c>
      <c r="V138">
        <f t="shared" ref="V138:V145" si="157">U138/T138*100</f>
        <v>25</v>
      </c>
      <c r="W138">
        <v>43</v>
      </c>
      <c r="X138" t="s">
        <v>189</v>
      </c>
      <c r="Y138" t="s">
        <v>188</v>
      </c>
      <c r="Z138">
        <v>2</v>
      </c>
      <c r="AA138" t="s">
        <v>105</v>
      </c>
      <c r="AB138" t="s">
        <v>105</v>
      </c>
      <c r="AC138">
        <f t="shared" ref="AC138:AC145" si="158">W138/C138*100</f>
        <v>5.8108108108108114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>
      <c r="A139">
        <v>2007</v>
      </c>
      <c r="C139">
        <v>747</v>
      </c>
      <c r="E139">
        <f t="shared" ref="E139:E145" si="159">C139-C138</f>
        <v>7</v>
      </c>
      <c r="F139">
        <f t="shared" ref="F139:F145" si="160">E139/C138*100</f>
        <v>0.94594594594594605</v>
      </c>
      <c r="G139">
        <v>479</v>
      </c>
      <c r="H139">
        <f t="shared" si="151"/>
        <v>64.12315930388219</v>
      </c>
      <c r="I139">
        <v>117</v>
      </c>
      <c r="J139">
        <v>64</v>
      </c>
      <c r="K139">
        <f t="shared" si="152"/>
        <v>54.700854700854705</v>
      </c>
      <c r="L139">
        <f t="shared" si="153"/>
        <v>15.66265060240964</v>
      </c>
      <c r="M139">
        <v>13</v>
      </c>
      <c r="N139">
        <v>3</v>
      </c>
      <c r="O139">
        <f t="shared" si="154"/>
        <v>23.076923076923077</v>
      </c>
      <c r="P139">
        <f t="shared" si="155"/>
        <v>1.7402945113788488</v>
      </c>
      <c r="Q139">
        <v>8</v>
      </c>
      <c r="R139">
        <v>1</v>
      </c>
      <c r="S139">
        <f t="shared" si="156"/>
        <v>12.5</v>
      </c>
      <c r="T139">
        <v>5</v>
      </c>
      <c r="U139">
        <v>2</v>
      </c>
      <c r="V139">
        <f t="shared" si="157"/>
        <v>40</v>
      </c>
      <c r="W139">
        <v>41</v>
      </c>
      <c r="X139" t="s">
        <v>191</v>
      </c>
      <c r="Y139" t="s">
        <v>190</v>
      </c>
      <c r="Z139">
        <v>11</v>
      </c>
      <c r="AA139" t="s">
        <v>134</v>
      </c>
      <c r="AB139" t="s">
        <v>192</v>
      </c>
      <c r="AC139">
        <f t="shared" si="158"/>
        <v>5.4886211512717535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>
      <c r="A140">
        <v>2008</v>
      </c>
      <c r="B140">
        <v>118</v>
      </c>
      <c r="C140">
        <v>696</v>
      </c>
      <c r="D140">
        <f t="shared" ref="D140:D145" si="161">C140/B140</f>
        <v>5.898305084745763</v>
      </c>
      <c r="E140">
        <f t="shared" si="159"/>
        <v>-51</v>
      </c>
      <c r="F140">
        <f t="shared" si="160"/>
        <v>-6.8273092369477917</v>
      </c>
      <c r="G140">
        <v>462</v>
      </c>
      <c r="H140">
        <f t="shared" si="151"/>
        <v>66.379310344827587</v>
      </c>
      <c r="I140">
        <v>107</v>
      </c>
      <c r="J140">
        <v>73</v>
      </c>
      <c r="K140">
        <f t="shared" si="152"/>
        <v>68.224299065420553</v>
      </c>
      <c r="L140">
        <f t="shared" si="153"/>
        <v>15.373563218390803</v>
      </c>
      <c r="M140">
        <v>15</v>
      </c>
      <c r="N140">
        <v>5</v>
      </c>
      <c r="O140">
        <f t="shared" si="154"/>
        <v>33.333333333333329</v>
      </c>
      <c r="P140">
        <f t="shared" si="155"/>
        <v>2.1551724137931036</v>
      </c>
      <c r="Q140">
        <v>12</v>
      </c>
      <c r="R140">
        <v>4</v>
      </c>
      <c r="S140">
        <f t="shared" si="156"/>
        <v>33.333333333333329</v>
      </c>
      <c r="T140">
        <v>3</v>
      </c>
      <c r="U140" t="s">
        <v>105</v>
      </c>
      <c r="V140" t="s">
        <v>105</v>
      </c>
      <c r="W140">
        <v>47</v>
      </c>
      <c r="X140" t="s">
        <v>158</v>
      </c>
      <c r="Y140" t="s">
        <v>193</v>
      </c>
      <c r="Z140">
        <v>7</v>
      </c>
      <c r="AA140" t="s">
        <v>170</v>
      </c>
      <c r="AB140" t="s">
        <v>194</v>
      </c>
      <c r="AC140">
        <f t="shared" si="158"/>
        <v>6.7528735632183912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>
      <c r="A141">
        <v>2009</v>
      </c>
      <c r="B141">
        <v>119</v>
      </c>
      <c r="C141">
        <v>701</v>
      </c>
      <c r="D141">
        <f t="shared" si="161"/>
        <v>5.8907563025210088</v>
      </c>
      <c r="E141">
        <f t="shared" si="159"/>
        <v>5</v>
      </c>
      <c r="F141">
        <f t="shared" si="160"/>
        <v>0.7183908045977011</v>
      </c>
      <c r="G141">
        <v>488</v>
      </c>
      <c r="H141">
        <f t="shared" si="151"/>
        <v>69.614835948644796</v>
      </c>
      <c r="I141">
        <v>101</v>
      </c>
      <c r="J141">
        <v>69</v>
      </c>
      <c r="K141">
        <f t="shared" si="152"/>
        <v>68.316831683168317</v>
      </c>
      <c r="L141">
        <f t="shared" si="153"/>
        <v>14.407988587731813</v>
      </c>
      <c r="M141">
        <v>24</v>
      </c>
      <c r="N141">
        <v>6</v>
      </c>
      <c r="O141">
        <f t="shared" si="154"/>
        <v>25</v>
      </c>
      <c r="P141">
        <f t="shared" si="155"/>
        <v>3.4236804564907275</v>
      </c>
      <c r="Q141">
        <v>17</v>
      </c>
      <c r="R141">
        <v>5</v>
      </c>
      <c r="S141">
        <f t="shared" si="156"/>
        <v>29.411764705882355</v>
      </c>
      <c r="T141">
        <v>7</v>
      </c>
      <c r="U141">
        <v>1</v>
      </c>
      <c r="V141">
        <f t="shared" si="157"/>
        <v>14.285714285714285</v>
      </c>
      <c r="W141">
        <v>48</v>
      </c>
      <c r="X141" t="s">
        <v>168</v>
      </c>
      <c r="Y141" t="s">
        <v>186</v>
      </c>
      <c r="Z141">
        <v>8</v>
      </c>
      <c r="AA141" t="s">
        <v>170</v>
      </c>
      <c r="AB141" t="s">
        <v>169</v>
      </c>
      <c r="AC141">
        <f t="shared" si="158"/>
        <v>6.847360912981455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>
      <c r="A142">
        <v>2010</v>
      </c>
      <c r="B142">
        <v>136</v>
      </c>
      <c r="C142">
        <v>942</v>
      </c>
      <c r="D142">
        <f t="shared" si="161"/>
        <v>6.9264705882352944</v>
      </c>
      <c r="E142">
        <f t="shared" si="159"/>
        <v>241</v>
      </c>
      <c r="F142">
        <f t="shared" si="160"/>
        <v>34.379457917261057</v>
      </c>
      <c r="G142">
        <v>694</v>
      </c>
      <c r="H142">
        <f t="shared" si="151"/>
        <v>73.673036093418247</v>
      </c>
      <c r="I142">
        <v>156</v>
      </c>
      <c r="J142">
        <v>116</v>
      </c>
      <c r="K142">
        <f t="shared" si="152"/>
        <v>74.358974358974365</v>
      </c>
      <c r="L142">
        <f t="shared" si="153"/>
        <v>16.560509554140125</v>
      </c>
      <c r="M142">
        <v>22</v>
      </c>
      <c r="N142">
        <v>11</v>
      </c>
      <c r="O142">
        <f t="shared" si="154"/>
        <v>50</v>
      </c>
      <c r="P142">
        <f t="shared" si="155"/>
        <v>2.335456475583864</v>
      </c>
      <c r="Q142">
        <v>17</v>
      </c>
      <c r="R142">
        <v>8</v>
      </c>
      <c r="S142">
        <f t="shared" si="156"/>
        <v>47.058823529411761</v>
      </c>
      <c r="T142">
        <v>5</v>
      </c>
      <c r="U142">
        <v>3</v>
      </c>
      <c r="V142">
        <f t="shared" si="157"/>
        <v>60</v>
      </c>
      <c r="W142">
        <v>53</v>
      </c>
      <c r="X142">
        <v>33</v>
      </c>
      <c r="Y142">
        <f t="shared" ref="Y142:Y145" si="162">X142/W142*100</f>
        <v>62.264150943396224</v>
      </c>
      <c r="Z142">
        <v>9</v>
      </c>
      <c r="AA142" t="s">
        <v>135</v>
      </c>
      <c r="AB142" t="s">
        <v>195</v>
      </c>
      <c r="AC142">
        <f t="shared" si="158"/>
        <v>5.6263269639065818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>
        <v>2011</v>
      </c>
      <c r="B143">
        <v>128</v>
      </c>
      <c r="C143">
        <v>1120</v>
      </c>
      <c r="D143">
        <f t="shared" si="161"/>
        <v>8.75</v>
      </c>
      <c r="E143">
        <f t="shared" si="159"/>
        <v>178</v>
      </c>
      <c r="F143">
        <f t="shared" si="160"/>
        <v>18.895966029723994</v>
      </c>
      <c r="G143">
        <v>748</v>
      </c>
      <c r="H143">
        <f t="shared" si="151"/>
        <v>66.785714285714278</v>
      </c>
      <c r="I143">
        <v>193</v>
      </c>
      <c r="J143">
        <v>124</v>
      </c>
      <c r="K143">
        <f t="shared" si="152"/>
        <v>64.248704663212436</v>
      </c>
      <c r="L143">
        <f t="shared" si="153"/>
        <v>17.232142857142858</v>
      </c>
      <c r="M143">
        <v>34</v>
      </c>
      <c r="N143">
        <v>15</v>
      </c>
      <c r="O143">
        <f t="shared" si="154"/>
        <v>44.117647058823529</v>
      </c>
      <c r="P143">
        <f t="shared" si="155"/>
        <v>3.0357142857142856</v>
      </c>
      <c r="Q143">
        <v>24</v>
      </c>
      <c r="R143">
        <v>12</v>
      </c>
      <c r="S143">
        <f t="shared" si="156"/>
        <v>50</v>
      </c>
      <c r="T143">
        <v>10</v>
      </c>
      <c r="U143">
        <v>3</v>
      </c>
      <c r="V143">
        <f t="shared" si="157"/>
        <v>30</v>
      </c>
      <c r="W143">
        <v>55</v>
      </c>
      <c r="X143" t="s">
        <v>197</v>
      </c>
      <c r="Y143" t="s">
        <v>196</v>
      </c>
      <c r="Z143">
        <v>7</v>
      </c>
      <c r="AA143" t="s">
        <v>105</v>
      </c>
      <c r="AB143" t="s">
        <v>105</v>
      </c>
      <c r="AC143">
        <f t="shared" si="158"/>
        <v>4.9107142857142856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>
        <v>2012</v>
      </c>
      <c r="B144">
        <v>133</v>
      </c>
      <c r="C144">
        <v>1235</v>
      </c>
      <c r="D144">
        <f t="shared" si="161"/>
        <v>9.2857142857142865</v>
      </c>
      <c r="E144">
        <f t="shared" si="159"/>
        <v>115</v>
      </c>
      <c r="F144">
        <f t="shared" si="160"/>
        <v>10.267857142857142</v>
      </c>
      <c r="G144">
        <v>874</v>
      </c>
      <c r="H144">
        <f t="shared" si="151"/>
        <v>70.769230769230774</v>
      </c>
      <c r="I144" s="7">
        <v>217</v>
      </c>
      <c r="J144">
        <v>146</v>
      </c>
      <c r="K144">
        <f t="shared" si="152"/>
        <v>67.281105990783402</v>
      </c>
      <c r="L144">
        <f t="shared" si="153"/>
        <v>17.570850202429149</v>
      </c>
      <c r="M144" s="7">
        <v>37</v>
      </c>
      <c r="N144">
        <v>17</v>
      </c>
      <c r="O144">
        <f t="shared" si="154"/>
        <v>45.945945945945951</v>
      </c>
      <c r="P144">
        <f t="shared" si="155"/>
        <v>2.9959514170040484</v>
      </c>
      <c r="Q144" s="7">
        <v>32</v>
      </c>
      <c r="R144">
        <v>16</v>
      </c>
      <c r="S144">
        <f t="shared" si="156"/>
        <v>50</v>
      </c>
      <c r="T144">
        <v>5</v>
      </c>
      <c r="U144">
        <v>1</v>
      </c>
      <c r="V144">
        <f t="shared" si="157"/>
        <v>20</v>
      </c>
      <c r="W144">
        <v>74</v>
      </c>
      <c r="X144">
        <v>43</v>
      </c>
      <c r="Y144">
        <f t="shared" si="162"/>
        <v>58.108108108108105</v>
      </c>
      <c r="Z144">
        <v>20</v>
      </c>
      <c r="AA144" t="s">
        <v>152</v>
      </c>
      <c r="AB144" t="s">
        <v>198</v>
      </c>
      <c r="AC144">
        <f t="shared" si="158"/>
        <v>5.9919028340080969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>
        <v>2013</v>
      </c>
      <c r="B145">
        <v>139</v>
      </c>
      <c r="C145" s="7">
        <v>1582</v>
      </c>
      <c r="D145">
        <f t="shared" si="161"/>
        <v>11.381294964028777</v>
      </c>
      <c r="E145">
        <f t="shared" si="159"/>
        <v>347</v>
      </c>
      <c r="F145">
        <f t="shared" si="160"/>
        <v>28.097165991902834</v>
      </c>
      <c r="G145">
        <v>1171</v>
      </c>
      <c r="H145" s="11">
        <f t="shared" si="151"/>
        <v>74.020227560050571</v>
      </c>
      <c r="I145" s="7">
        <v>242</v>
      </c>
      <c r="J145">
        <v>169</v>
      </c>
      <c r="K145">
        <f t="shared" si="152"/>
        <v>69.834710743801651</v>
      </c>
      <c r="L145">
        <f t="shared" si="153"/>
        <v>15.29709228824273</v>
      </c>
      <c r="M145" s="7">
        <v>34</v>
      </c>
      <c r="N145">
        <v>16</v>
      </c>
      <c r="O145">
        <f t="shared" si="154"/>
        <v>47.058823529411761</v>
      </c>
      <c r="P145">
        <f t="shared" si="155"/>
        <v>2.1491782553729455</v>
      </c>
      <c r="Q145" s="7">
        <v>27</v>
      </c>
      <c r="R145">
        <v>13</v>
      </c>
      <c r="S145">
        <f t="shared" si="156"/>
        <v>48.148148148148145</v>
      </c>
      <c r="T145">
        <v>7</v>
      </c>
      <c r="U145">
        <v>3</v>
      </c>
      <c r="V145">
        <f t="shared" si="157"/>
        <v>42.857142857142854</v>
      </c>
      <c r="W145">
        <v>96</v>
      </c>
      <c r="X145">
        <v>50</v>
      </c>
      <c r="Y145">
        <f t="shared" si="162"/>
        <v>52.083333333333336</v>
      </c>
      <c r="Z145">
        <v>11</v>
      </c>
      <c r="AA145" t="s">
        <v>132</v>
      </c>
      <c r="AB145" t="s">
        <v>199</v>
      </c>
      <c r="AC145">
        <f t="shared" si="158"/>
        <v>6.0682680151706698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t="s">
        <v>61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/>
      <c r="B148" s="1" t="s">
        <v>44</v>
      </c>
      <c r="C148" s="1" t="s">
        <v>2</v>
      </c>
      <c r="D148" s="1" t="s">
        <v>3</v>
      </c>
      <c r="E148" s="1" t="s">
        <v>4</v>
      </c>
      <c r="F148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10</v>
      </c>
      <c r="L148" s="1" t="s">
        <v>45</v>
      </c>
      <c r="M148" s="1" t="s">
        <v>12</v>
      </c>
      <c r="N148" s="1" t="s">
        <v>13</v>
      </c>
      <c r="O148" s="1" t="s">
        <v>14</v>
      </c>
      <c r="P148" s="1" t="s">
        <v>46</v>
      </c>
      <c r="Q148" s="1" t="s">
        <v>16</v>
      </c>
      <c r="R148" s="1" t="s">
        <v>17</v>
      </c>
      <c r="S148" s="1" t="s">
        <v>18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23</v>
      </c>
      <c r="Y148" s="1" t="s">
        <v>24</v>
      </c>
      <c r="Z148" t="s">
        <v>25</v>
      </c>
      <c r="AA148" t="s">
        <v>26</v>
      </c>
      <c r="AB148" t="s">
        <v>47</v>
      </c>
      <c r="AC148" t="s">
        <v>48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>
        <v>2006</v>
      </c>
      <c r="C149">
        <v>1141</v>
      </c>
      <c r="G149">
        <v>628</v>
      </c>
      <c r="H149">
        <f t="shared" ref="H149:H156" si="163">G149/C149*100</f>
        <v>55.03943908851884</v>
      </c>
      <c r="I149">
        <v>190</v>
      </c>
      <c r="J149">
        <v>91</v>
      </c>
      <c r="K149">
        <f t="shared" ref="K149:K156" si="164">J149/I149*100</f>
        <v>47.89473684210526</v>
      </c>
      <c r="L149">
        <f t="shared" ref="L149:L156" si="165">I149/C149*100</f>
        <v>16.652059596844872</v>
      </c>
      <c r="M149">
        <v>77</v>
      </c>
      <c r="N149">
        <v>14</v>
      </c>
      <c r="O149">
        <f t="shared" ref="O149:O156" si="166">N149/M149*100</f>
        <v>18.181818181818183</v>
      </c>
      <c r="P149">
        <f t="shared" ref="P149:P156" si="167">M149/C149*100</f>
        <v>6.7484662576687118</v>
      </c>
      <c r="Q149">
        <v>56</v>
      </c>
      <c r="R149">
        <v>13</v>
      </c>
      <c r="S149">
        <f t="shared" ref="S149:S156" si="168">R149/Q149*100</f>
        <v>23.214285714285715</v>
      </c>
      <c r="T149">
        <v>21</v>
      </c>
      <c r="U149">
        <v>1</v>
      </c>
      <c r="V149">
        <f t="shared" ref="V149:V156" si="169">U149/T149*100</f>
        <v>4.7619047619047619</v>
      </c>
      <c r="W149">
        <v>73</v>
      </c>
      <c r="X149">
        <v>21</v>
      </c>
      <c r="Y149">
        <f t="shared" ref="Y149:Y156" si="170">X149/W149*100</f>
        <v>28.767123287671232</v>
      </c>
      <c r="Z149">
        <v>12</v>
      </c>
      <c r="AA149" t="s">
        <v>132</v>
      </c>
      <c r="AB149" t="s">
        <v>200</v>
      </c>
      <c r="AC149">
        <f t="shared" ref="AC149:AC156" si="171">W149/C149*100</f>
        <v>6.3978965819456608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>
        <v>2007</v>
      </c>
      <c r="C150">
        <v>1175</v>
      </c>
      <c r="E150">
        <f t="shared" ref="E150:E154" si="172">C150-C149</f>
        <v>34</v>
      </c>
      <c r="F150">
        <f t="shared" ref="F150:F156" si="173">E150/C149*100</f>
        <v>2.9798422436459244</v>
      </c>
      <c r="G150">
        <v>694</v>
      </c>
      <c r="H150">
        <f t="shared" si="163"/>
        <v>59.063829787234049</v>
      </c>
      <c r="I150">
        <v>187</v>
      </c>
      <c r="J150">
        <v>85</v>
      </c>
      <c r="K150">
        <f t="shared" si="164"/>
        <v>45.454545454545453</v>
      </c>
      <c r="L150">
        <f t="shared" si="165"/>
        <v>15.914893617021278</v>
      </c>
      <c r="M150">
        <v>63</v>
      </c>
      <c r="N150">
        <v>11</v>
      </c>
      <c r="O150">
        <f t="shared" si="166"/>
        <v>17.460317460317459</v>
      </c>
      <c r="P150">
        <f t="shared" si="167"/>
        <v>5.3617021276595747</v>
      </c>
      <c r="Q150">
        <v>41</v>
      </c>
      <c r="R150">
        <v>7</v>
      </c>
      <c r="S150">
        <f t="shared" si="168"/>
        <v>17.073170731707318</v>
      </c>
      <c r="T150">
        <v>22</v>
      </c>
      <c r="U150">
        <v>4</v>
      </c>
      <c r="V150">
        <f t="shared" si="169"/>
        <v>18.181818181818183</v>
      </c>
      <c r="W150">
        <v>66</v>
      </c>
      <c r="X150">
        <v>27</v>
      </c>
      <c r="Y150">
        <f t="shared" si="170"/>
        <v>40.909090909090914</v>
      </c>
      <c r="Z150">
        <v>16</v>
      </c>
      <c r="AA150" t="s">
        <v>132</v>
      </c>
      <c r="AB150" t="s">
        <v>169</v>
      </c>
      <c r="AC150">
        <f t="shared" si="171"/>
        <v>5.6170212765957448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>
        <v>2008</v>
      </c>
      <c r="B151">
        <v>120</v>
      </c>
      <c r="C151">
        <v>1050</v>
      </c>
      <c r="D151">
        <f t="shared" ref="D151:D156" si="174">C151/B151</f>
        <v>8.75</v>
      </c>
      <c r="E151">
        <f t="shared" si="172"/>
        <v>-125</v>
      </c>
      <c r="F151">
        <f t="shared" si="173"/>
        <v>-10.638297872340425</v>
      </c>
      <c r="G151">
        <v>567</v>
      </c>
      <c r="H151">
        <f t="shared" si="163"/>
        <v>54</v>
      </c>
      <c r="I151">
        <v>179</v>
      </c>
      <c r="J151">
        <v>96</v>
      </c>
      <c r="K151">
        <f t="shared" si="164"/>
        <v>53.631284916201118</v>
      </c>
      <c r="L151">
        <f t="shared" si="165"/>
        <v>17.047619047619047</v>
      </c>
      <c r="M151">
        <v>64</v>
      </c>
      <c r="N151">
        <v>11</v>
      </c>
      <c r="O151">
        <f t="shared" si="166"/>
        <v>17.1875</v>
      </c>
      <c r="P151">
        <f t="shared" si="167"/>
        <v>6.0952380952380949</v>
      </c>
      <c r="Q151">
        <v>46</v>
      </c>
      <c r="R151">
        <v>8</v>
      </c>
      <c r="S151">
        <f t="shared" si="168"/>
        <v>17.391304347826086</v>
      </c>
      <c r="T151">
        <v>18</v>
      </c>
      <c r="U151">
        <v>3</v>
      </c>
      <c r="V151">
        <f t="shared" si="169"/>
        <v>16.666666666666664</v>
      </c>
      <c r="W151">
        <v>58</v>
      </c>
      <c r="X151">
        <v>26</v>
      </c>
      <c r="Y151">
        <f t="shared" si="170"/>
        <v>44.827586206896555</v>
      </c>
      <c r="Z151">
        <v>8</v>
      </c>
      <c r="AA151" t="s">
        <v>143</v>
      </c>
      <c r="AB151" t="s">
        <v>167</v>
      </c>
      <c r="AC151">
        <f t="shared" si="171"/>
        <v>5.5238095238095237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>
        <v>2009</v>
      </c>
      <c r="B152">
        <v>127</v>
      </c>
      <c r="C152">
        <v>1132</v>
      </c>
      <c r="D152">
        <f t="shared" si="174"/>
        <v>8.9133858267716537</v>
      </c>
      <c r="E152">
        <f t="shared" si="172"/>
        <v>82</v>
      </c>
      <c r="F152">
        <f t="shared" si="173"/>
        <v>7.8095238095238093</v>
      </c>
      <c r="G152">
        <v>670</v>
      </c>
      <c r="H152">
        <f t="shared" si="163"/>
        <v>59.187279151943464</v>
      </c>
      <c r="I152">
        <v>188</v>
      </c>
      <c r="J152">
        <v>91</v>
      </c>
      <c r="K152">
        <f t="shared" si="164"/>
        <v>48.404255319148938</v>
      </c>
      <c r="L152">
        <f t="shared" si="165"/>
        <v>16.607773851590103</v>
      </c>
      <c r="M152">
        <v>99</v>
      </c>
      <c r="N152">
        <v>17</v>
      </c>
      <c r="O152">
        <f t="shared" si="166"/>
        <v>17.171717171717169</v>
      </c>
      <c r="P152">
        <f t="shared" si="167"/>
        <v>8.7455830388692579</v>
      </c>
      <c r="Q152">
        <v>72</v>
      </c>
      <c r="R152">
        <v>15</v>
      </c>
      <c r="S152">
        <f t="shared" si="168"/>
        <v>20.833333333333336</v>
      </c>
      <c r="T152">
        <v>27</v>
      </c>
      <c r="U152">
        <v>2</v>
      </c>
      <c r="V152">
        <f t="shared" si="169"/>
        <v>7.4074074074074066</v>
      </c>
      <c r="W152">
        <v>67</v>
      </c>
      <c r="X152">
        <v>24</v>
      </c>
      <c r="Y152">
        <f t="shared" si="170"/>
        <v>35.820895522388057</v>
      </c>
      <c r="Z152">
        <v>13</v>
      </c>
      <c r="AA152" t="s">
        <v>143</v>
      </c>
      <c r="AB152" t="s">
        <v>146</v>
      </c>
      <c r="AC152">
        <f t="shared" si="171"/>
        <v>5.9187279151943457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>
        <v>2010</v>
      </c>
      <c r="B153">
        <v>141</v>
      </c>
      <c r="C153">
        <v>1460</v>
      </c>
      <c r="D153">
        <f t="shared" si="174"/>
        <v>10.354609929078014</v>
      </c>
      <c r="E153">
        <f t="shared" si="172"/>
        <v>328</v>
      </c>
      <c r="F153">
        <f t="shared" si="173"/>
        <v>28.975265017667844</v>
      </c>
      <c r="G153">
        <v>979</v>
      </c>
      <c r="H153">
        <f t="shared" si="163"/>
        <v>67.054794520547944</v>
      </c>
      <c r="I153">
        <v>263</v>
      </c>
      <c r="J153">
        <v>161</v>
      </c>
      <c r="K153">
        <f t="shared" si="164"/>
        <v>61.216730038022817</v>
      </c>
      <c r="L153">
        <f t="shared" si="165"/>
        <v>18.013698630136986</v>
      </c>
      <c r="M153">
        <v>63</v>
      </c>
      <c r="N153">
        <v>13</v>
      </c>
      <c r="O153">
        <f t="shared" si="166"/>
        <v>20.634920634920633</v>
      </c>
      <c r="P153">
        <f t="shared" si="167"/>
        <v>4.3150684931506849</v>
      </c>
      <c r="Q153">
        <v>46</v>
      </c>
      <c r="R153">
        <v>11</v>
      </c>
      <c r="S153">
        <f t="shared" si="168"/>
        <v>23.913043478260871</v>
      </c>
      <c r="T153">
        <v>17</v>
      </c>
      <c r="U153">
        <v>2</v>
      </c>
      <c r="V153">
        <f t="shared" si="169"/>
        <v>11.76470588235294</v>
      </c>
      <c r="W153">
        <v>99</v>
      </c>
      <c r="X153">
        <v>47</v>
      </c>
      <c r="Y153">
        <f t="shared" si="170"/>
        <v>47.474747474747474</v>
      </c>
      <c r="Z153">
        <v>15</v>
      </c>
      <c r="AA153" t="s">
        <v>170</v>
      </c>
      <c r="AB153" t="s">
        <v>201</v>
      </c>
      <c r="AC153">
        <f t="shared" si="171"/>
        <v>6.7808219178082192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>
        <v>2011</v>
      </c>
      <c r="B154">
        <v>118</v>
      </c>
      <c r="C154">
        <v>1334</v>
      </c>
      <c r="D154">
        <f t="shared" si="174"/>
        <v>11.305084745762711</v>
      </c>
      <c r="E154">
        <f t="shared" si="172"/>
        <v>-126</v>
      </c>
      <c r="F154">
        <f t="shared" si="173"/>
        <v>-8.6301369863013697</v>
      </c>
      <c r="G154">
        <v>868</v>
      </c>
      <c r="H154">
        <f t="shared" si="163"/>
        <v>65.067466266866575</v>
      </c>
      <c r="I154">
        <v>233</v>
      </c>
      <c r="J154">
        <v>148</v>
      </c>
      <c r="K154">
        <f t="shared" si="164"/>
        <v>63.519313304721024</v>
      </c>
      <c r="L154">
        <f t="shared" si="165"/>
        <v>17.466266866566716</v>
      </c>
      <c r="M154">
        <v>61</v>
      </c>
      <c r="N154">
        <v>17</v>
      </c>
      <c r="O154">
        <f t="shared" si="166"/>
        <v>27.868852459016392</v>
      </c>
      <c r="P154">
        <f t="shared" si="167"/>
        <v>4.5727136431784112</v>
      </c>
      <c r="Q154">
        <v>52</v>
      </c>
      <c r="R154">
        <v>17</v>
      </c>
      <c r="S154">
        <f t="shared" si="168"/>
        <v>32.692307692307693</v>
      </c>
      <c r="T154">
        <v>9</v>
      </c>
      <c r="U154">
        <v>0</v>
      </c>
      <c r="V154">
        <f t="shared" si="169"/>
        <v>0</v>
      </c>
      <c r="W154">
        <v>75</v>
      </c>
      <c r="X154">
        <v>25</v>
      </c>
      <c r="Y154">
        <f t="shared" si="170"/>
        <v>33.333333333333329</v>
      </c>
      <c r="Z154">
        <v>10</v>
      </c>
      <c r="AA154" t="s">
        <v>143</v>
      </c>
      <c r="AB154" t="s">
        <v>145</v>
      </c>
      <c r="AC154">
        <f t="shared" si="171"/>
        <v>5.6221889055472261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>
        <v>2012</v>
      </c>
      <c r="B155">
        <v>127</v>
      </c>
      <c r="C155">
        <v>1821</v>
      </c>
      <c r="D155">
        <f t="shared" si="174"/>
        <v>14.338582677165354</v>
      </c>
      <c r="E155">
        <f>C155-C154</f>
        <v>487</v>
      </c>
      <c r="F155">
        <f t="shared" si="173"/>
        <v>36.506746626686656</v>
      </c>
      <c r="G155">
        <v>1201</v>
      </c>
      <c r="H155">
        <f t="shared" si="163"/>
        <v>65.952773201537624</v>
      </c>
      <c r="I155" s="7">
        <v>358</v>
      </c>
      <c r="J155">
        <v>218</v>
      </c>
      <c r="K155">
        <f t="shared" si="164"/>
        <v>60.893854748603346</v>
      </c>
      <c r="L155">
        <f t="shared" si="165"/>
        <v>19.659527732015373</v>
      </c>
      <c r="M155" s="7">
        <v>57</v>
      </c>
      <c r="N155">
        <v>17</v>
      </c>
      <c r="O155">
        <f t="shared" si="166"/>
        <v>29.82456140350877</v>
      </c>
      <c r="P155">
        <f t="shared" si="167"/>
        <v>3.1301482701812189</v>
      </c>
      <c r="Q155" s="7">
        <v>39</v>
      </c>
      <c r="R155">
        <v>12</v>
      </c>
      <c r="S155">
        <f t="shared" si="168"/>
        <v>30.76923076923077</v>
      </c>
      <c r="T155">
        <v>18</v>
      </c>
      <c r="U155">
        <v>5</v>
      </c>
      <c r="V155">
        <f t="shared" si="169"/>
        <v>27.777777777777779</v>
      </c>
      <c r="W155">
        <v>104</v>
      </c>
      <c r="X155">
        <v>44</v>
      </c>
      <c r="Y155">
        <f t="shared" si="170"/>
        <v>42.307692307692307</v>
      </c>
      <c r="Z155">
        <v>21</v>
      </c>
      <c r="AA155" t="s">
        <v>139</v>
      </c>
      <c r="AB155" t="s">
        <v>202</v>
      </c>
      <c r="AC155">
        <f t="shared" si="171"/>
        <v>5.7111477210323995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>
        <v>2013</v>
      </c>
      <c r="B156">
        <v>124</v>
      </c>
      <c r="C156">
        <v>1858</v>
      </c>
      <c r="D156">
        <f t="shared" si="174"/>
        <v>14.983870967741936</v>
      </c>
      <c r="E156">
        <f>C156-C155</f>
        <v>37</v>
      </c>
      <c r="F156">
        <f t="shared" si="173"/>
        <v>2.0318506315211424</v>
      </c>
      <c r="G156">
        <v>1278</v>
      </c>
      <c r="H156" s="11">
        <f t="shared" si="163"/>
        <v>68.783638320775026</v>
      </c>
      <c r="I156" s="7">
        <v>377</v>
      </c>
      <c r="J156">
        <v>216</v>
      </c>
      <c r="K156">
        <f t="shared" si="164"/>
        <v>57.294429708222815</v>
      </c>
      <c r="L156">
        <f t="shared" si="165"/>
        <v>20.290635091496231</v>
      </c>
      <c r="M156" s="7">
        <v>68</v>
      </c>
      <c r="N156">
        <v>23</v>
      </c>
      <c r="O156">
        <f t="shared" si="166"/>
        <v>33.82352941176471</v>
      </c>
      <c r="P156">
        <f t="shared" si="167"/>
        <v>3.6598493003229282</v>
      </c>
      <c r="Q156" s="8">
        <v>49</v>
      </c>
      <c r="R156">
        <v>21</v>
      </c>
      <c r="S156">
        <f t="shared" si="168"/>
        <v>42.857142857142854</v>
      </c>
      <c r="T156">
        <v>19</v>
      </c>
      <c r="U156">
        <v>2</v>
      </c>
      <c r="V156">
        <f t="shared" si="169"/>
        <v>10.526315789473683</v>
      </c>
      <c r="W156">
        <v>150</v>
      </c>
      <c r="X156">
        <v>53</v>
      </c>
      <c r="Y156">
        <f t="shared" si="170"/>
        <v>35.333333333333336</v>
      </c>
      <c r="Z156">
        <v>45</v>
      </c>
      <c r="AA156">
        <v>10</v>
      </c>
      <c r="AB156">
        <f t="shared" ref="AB156" si="175">AA156/Z156*100</f>
        <v>22.222222222222221</v>
      </c>
      <c r="AC156">
        <f t="shared" si="171"/>
        <v>8.0731969860064581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8" spans="1:42">
      <c r="A158" t="s">
        <v>62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/>
      <c r="B159" s="1" t="s">
        <v>44</v>
      </c>
      <c r="C159" s="1" t="s">
        <v>2</v>
      </c>
      <c r="D159" s="1" t="s">
        <v>3</v>
      </c>
      <c r="E159" s="1" t="s">
        <v>4</v>
      </c>
      <c r="F159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10</v>
      </c>
      <c r="L159" s="1" t="s">
        <v>45</v>
      </c>
      <c r="M159" s="1" t="s">
        <v>12</v>
      </c>
      <c r="N159" s="1" t="s">
        <v>13</v>
      </c>
      <c r="O159" s="1" t="s">
        <v>14</v>
      </c>
      <c r="P159" s="1" t="s">
        <v>46</v>
      </c>
      <c r="Q159" s="1" t="s">
        <v>16</v>
      </c>
      <c r="R159" s="1" t="s">
        <v>17</v>
      </c>
      <c r="S159" s="1" t="s">
        <v>18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23</v>
      </c>
      <c r="Y159" s="1" t="s">
        <v>24</v>
      </c>
      <c r="Z159" t="s">
        <v>25</v>
      </c>
      <c r="AA159" t="s">
        <v>26</v>
      </c>
      <c r="AB159" t="s">
        <v>47</v>
      </c>
      <c r="AC159" t="s">
        <v>48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>
        <v>2006</v>
      </c>
      <c r="C160">
        <v>365</v>
      </c>
      <c r="G160">
        <v>152</v>
      </c>
      <c r="H160">
        <f t="shared" ref="H160:H167" si="176">G160/C160*100</f>
        <v>41.643835616438359</v>
      </c>
      <c r="I160">
        <v>66</v>
      </c>
      <c r="J160">
        <v>20</v>
      </c>
      <c r="K160">
        <f t="shared" ref="K160:K167" si="177">J160/I160*100</f>
        <v>30.303030303030305</v>
      </c>
      <c r="L160">
        <f t="shared" ref="L160:L167" si="178">I160/C160*100</f>
        <v>18.082191780821919</v>
      </c>
      <c r="M160">
        <v>59</v>
      </c>
      <c r="N160">
        <v>9</v>
      </c>
      <c r="O160">
        <f t="shared" ref="O160:O167" si="179">N160/M160*100</f>
        <v>15.254237288135593</v>
      </c>
      <c r="P160">
        <f t="shared" ref="P160:P167" si="180">M160/C160*100</f>
        <v>16.164383561643834</v>
      </c>
      <c r="Q160">
        <v>40</v>
      </c>
      <c r="R160">
        <v>7</v>
      </c>
      <c r="S160">
        <f t="shared" ref="S160:S167" si="181">R160/Q160*100</f>
        <v>17.5</v>
      </c>
      <c r="T160">
        <v>19</v>
      </c>
      <c r="U160">
        <v>2</v>
      </c>
      <c r="V160">
        <f t="shared" ref="V160:V167" si="182">U160/T160*100</f>
        <v>10.526315789473683</v>
      </c>
      <c r="W160">
        <v>11</v>
      </c>
      <c r="X160" t="s">
        <v>170</v>
      </c>
      <c r="Y160" t="s">
        <v>203</v>
      </c>
      <c r="Z160">
        <v>1</v>
      </c>
      <c r="AA160" t="s">
        <v>105</v>
      </c>
      <c r="AB160" t="s">
        <v>105</v>
      </c>
      <c r="AC160">
        <f t="shared" ref="AC160:AC167" si="183">W160/C160*100</f>
        <v>3.0136986301369864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>
        <v>2007</v>
      </c>
      <c r="C161">
        <v>286</v>
      </c>
      <c r="E161">
        <f t="shared" ref="E161:E165" si="184">C161-C160</f>
        <v>-79</v>
      </c>
      <c r="F161">
        <f t="shared" ref="F161:F167" si="185">E161/C160*100</f>
        <v>-21.643835616438356</v>
      </c>
      <c r="G161">
        <v>131</v>
      </c>
      <c r="H161">
        <f t="shared" si="176"/>
        <v>45.8041958041958</v>
      </c>
      <c r="I161">
        <v>62</v>
      </c>
      <c r="J161">
        <v>21</v>
      </c>
      <c r="K161">
        <f t="shared" si="177"/>
        <v>33.87096774193548</v>
      </c>
      <c r="L161">
        <f t="shared" si="178"/>
        <v>21.678321678321677</v>
      </c>
      <c r="M161">
        <v>24</v>
      </c>
      <c r="N161">
        <v>4</v>
      </c>
      <c r="O161">
        <f t="shared" si="179"/>
        <v>16.666666666666664</v>
      </c>
      <c r="P161">
        <f t="shared" si="180"/>
        <v>8.3916083916083917</v>
      </c>
      <c r="Q161">
        <v>15</v>
      </c>
      <c r="R161">
        <v>3</v>
      </c>
      <c r="S161">
        <f t="shared" si="181"/>
        <v>20</v>
      </c>
      <c r="T161">
        <v>9</v>
      </c>
      <c r="U161">
        <v>1</v>
      </c>
      <c r="V161">
        <f t="shared" si="182"/>
        <v>11.111111111111111</v>
      </c>
      <c r="W161">
        <v>13</v>
      </c>
      <c r="X161" t="s">
        <v>143</v>
      </c>
      <c r="Y161" t="s">
        <v>146</v>
      </c>
      <c r="Z161">
        <v>3</v>
      </c>
      <c r="AA161" t="s">
        <v>105</v>
      </c>
      <c r="AB161" t="s">
        <v>105</v>
      </c>
      <c r="AC161">
        <f t="shared" si="183"/>
        <v>4.5454545454545459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>
        <v>2008</v>
      </c>
      <c r="B162">
        <v>32</v>
      </c>
      <c r="C162">
        <v>347</v>
      </c>
      <c r="D162">
        <f t="shared" ref="D162:D167" si="186">C162/B162</f>
        <v>10.84375</v>
      </c>
      <c r="E162">
        <f t="shared" si="184"/>
        <v>61</v>
      </c>
      <c r="F162">
        <f t="shared" si="185"/>
        <v>21.328671328671327</v>
      </c>
      <c r="G162">
        <v>134</v>
      </c>
      <c r="H162">
        <f t="shared" si="176"/>
        <v>38.616714697406337</v>
      </c>
      <c r="I162">
        <v>84</v>
      </c>
      <c r="J162">
        <v>16</v>
      </c>
      <c r="K162">
        <f t="shared" si="177"/>
        <v>19.047619047619047</v>
      </c>
      <c r="L162">
        <f t="shared" si="178"/>
        <v>24.207492795389047</v>
      </c>
      <c r="M162">
        <v>39</v>
      </c>
      <c r="N162">
        <v>2</v>
      </c>
      <c r="O162">
        <f t="shared" si="179"/>
        <v>5.1282051282051277</v>
      </c>
      <c r="P162">
        <f t="shared" si="180"/>
        <v>11.239193083573488</v>
      </c>
      <c r="Q162">
        <v>21</v>
      </c>
      <c r="R162">
        <v>1</v>
      </c>
      <c r="S162">
        <f t="shared" si="181"/>
        <v>4.7619047619047619</v>
      </c>
      <c r="T162">
        <v>18</v>
      </c>
      <c r="U162">
        <v>1</v>
      </c>
      <c r="V162">
        <f t="shared" si="182"/>
        <v>5.5555555555555554</v>
      </c>
      <c r="W162">
        <v>14</v>
      </c>
      <c r="X162" t="s">
        <v>139</v>
      </c>
      <c r="Y162" t="s">
        <v>204</v>
      </c>
      <c r="Z162">
        <v>3</v>
      </c>
      <c r="AA162" t="s">
        <v>105</v>
      </c>
      <c r="AB162" t="s">
        <v>105</v>
      </c>
      <c r="AC162">
        <f t="shared" si="183"/>
        <v>4.0345821325648412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>
        <v>2009</v>
      </c>
      <c r="B163">
        <v>40</v>
      </c>
      <c r="C163">
        <v>492</v>
      </c>
      <c r="D163">
        <f t="shared" si="186"/>
        <v>12.3</v>
      </c>
      <c r="E163">
        <f t="shared" si="184"/>
        <v>145</v>
      </c>
      <c r="F163">
        <f t="shared" si="185"/>
        <v>41.786743515850148</v>
      </c>
      <c r="G163">
        <v>202</v>
      </c>
      <c r="H163">
        <f t="shared" si="176"/>
        <v>41.056910569105689</v>
      </c>
      <c r="I163">
        <v>85</v>
      </c>
      <c r="J163">
        <v>24</v>
      </c>
      <c r="K163">
        <f t="shared" si="177"/>
        <v>28.235294117647058</v>
      </c>
      <c r="L163">
        <f t="shared" si="178"/>
        <v>17.276422764227643</v>
      </c>
      <c r="M163">
        <v>37</v>
      </c>
      <c r="N163">
        <v>7</v>
      </c>
      <c r="O163">
        <f t="shared" si="179"/>
        <v>18.918918918918919</v>
      </c>
      <c r="P163">
        <f t="shared" si="180"/>
        <v>7.5203252032520336</v>
      </c>
      <c r="Q163">
        <v>25</v>
      </c>
      <c r="R163">
        <v>5</v>
      </c>
      <c r="S163">
        <f t="shared" si="181"/>
        <v>20</v>
      </c>
      <c r="T163">
        <v>12</v>
      </c>
      <c r="U163">
        <v>2</v>
      </c>
      <c r="V163">
        <f t="shared" si="182"/>
        <v>16.666666666666664</v>
      </c>
      <c r="W163">
        <v>16</v>
      </c>
      <c r="X163" t="s">
        <v>134</v>
      </c>
      <c r="Y163" t="s">
        <v>167</v>
      </c>
      <c r="Z163">
        <v>6</v>
      </c>
      <c r="AA163" t="s">
        <v>105</v>
      </c>
      <c r="AB163" t="s">
        <v>105</v>
      </c>
      <c r="AC163">
        <f t="shared" si="183"/>
        <v>3.2520325203252036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>
        <v>2010</v>
      </c>
      <c r="B164">
        <v>58</v>
      </c>
      <c r="C164">
        <v>405</v>
      </c>
      <c r="D164">
        <f t="shared" si="186"/>
        <v>6.9827586206896548</v>
      </c>
      <c r="E164">
        <f t="shared" si="184"/>
        <v>-87</v>
      </c>
      <c r="F164">
        <f t="shared" si="185"/>
        <v>-17.682926829268293</v>
      </c>
      <c r="G164">
        <v>224</v>
      </c>
      <c r="H164">
        <f t="shared" si="176"/>
        <v>55.308641975308639</v>
      </c>
      <c r="I164">
        <v>64</v>
      </c>
      <c r="J164">
        <v>30</v>
      </c>
      <c r="K164">
        <f t="shared" si="177"/>
        <v>46.875</v>
      </c>
      <c r="L164">
        <f t="shared" si="178"/>
        <v>15.802469135802468</v>
      </c>
      <c r="M164">
        <v>37</v>
      </c>
      <c r="N164">
        <v>6</v>
      </c>
      <c r="O164">
        <f t="shared" si="179"/>
        <v>16.216216216216218</v>
      </c>
      <c r="P164">
        <f t="shared" si="180"/>
        <v>9.1358024691358022</v>
      </c>
      <c r="Q164">
        <v>29</v>
      </c>
      <c r="R164">
        <v>5</v>
      </c>
      <c r="S164">
        <f t="shared" si="181"/>
        <v>17.241379310344829</v>
      </c>
      <c r="T164">
        <v>8</v>
      </c>
      <c r="U164">
        <v>1</v>
      </c>
      <c r="V164">
        <f t="shared" si="182"/>
        <v>12.5</v>
      </c>
      <c r="W164">
        <v>13</v>
      </c>
      <c r="X164" t="s">
        <v>132</v>
      </c>
      <c r="Y164" t="s">
        <v>142</v>
      </c>
      <c r="Z164">
        <v>1</v>
      </c>
      <c r="AA164" t="s">
        <v>105</v>
      </c>
      <c r="AB164" t="s">
        <v>105</v>
      </c>
      <c r="AC164">
        <f t="shared" si="183"/>
        <v>3.2098765432098766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>
        <v>2011</v>
      </c>
      <c r="B165">
        <v>61</v>
      </c>
      <c r="C165">
        <v>412</v>
      </c>
      <c r="D165">
        <f t="shared" si="186"/>
        <v>6.7540983606557381</v>
      </c>
      <c r="E165">
        <f t="shared" si="184"/>
        <v>7</v>
      </c>
      <c r="F165">
        <f t="shared" si="185"/>
        <v>1.728395061728395</v>
      </c>
      <c r="G165">
        <v>242</v>
      </c>
      <c r="H165">
        <f t="shared" si="176"/>
        <v>58.737864077669897</v>
      </c>
      <c r="I165">
        <v>92</v>
      </c>
      <c r="J165">
        <v>40</v>
      </c>
      <c r="K165">
        <f t="shared" si="177"/>
        <v>43.478260869565219</v>
      </c>
      <c r="L165">
        <f t="shared" si="178"/>
        <v>22.330097087378643</v>
      </c>
      <c r="M165">
        <v>20</v>
      </c>
      <c r="N165">
        <v>2</v>
      </c>
      <c r="O165">
        <f t="shared" si="179"/>
        <v>10</v>
      </c>
      <c r="P165">
        <f t="shared" si="180"/>
        <v>4.8543689320388346</v>
      </c>
      <c r="Q165">
        <v>13</v>
      </c>
      <c r="R165">
        <v>1</v>
      </c>
      <c r="S165">
        <f t="shared" si="181"/>
        <v>7.6923076923076925</v>
      </c>
      <c r="T165">
        <v>7</v>
      </c>
      <c r="U165">
        <v>1</v>
      </c>
      <c r="V165">
        <f t="shared" si="182"/>
        <v>14.285714285714285</v>
      </c>
      <c r="W165">
        <v>8</v>
      </c>
      <c r="X165" t="s">
        <v>105</v>
      </c>
      <c r="Y165" t="s">
        <v>105</v>
      </c>
      <c r="Z165">
        <v>3</v>
      </c>
      <c r="AA165" t="s">
        <v>105</v>
      </c>
      <c r="AB165" t="s">
        <v>105</v>
      </c>
      <c r="AC165">
        <f t="shared" si="183"/>
        <v>1.9417475728155338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>
        <v>2012</v>
      </c>
      <c r="B166">
        <v>80</v>
      </c>
      <c r="C166">
        <v>426</v>
      </c>
      <c r="D166">
        <f t="shared" si="186"/>
        <v>5.3250000000000002</v>
      </c>
      <c r="E166">
        <f>C166-C165</f>
        <v>14</v>
      </c>
      <c r="F166">
        <f t="shared" si="185"/>
        <v>3.3980582524271843</v>
      </c>
      <c r="G166">
        <v>249</v>
      </c>
      <c r="H166">
        <f t="shared" si="176"/>
        <v>58.450704225352112</v>
      </c>
      <c r="I166" s="7">
        <v>65</v>
      </c>
      <c r="J166">
        <v>31</v>
      </c>
      <c r="K166">
        <f t="shared" si="177"/>
        <v>47.692307692307693</v>
      </c>
      <c r="L166">
        <f t="shared" si="178"/>
        <v>15.258215962441316</v>
      </c>
      <c r="M166" s="7">
        <v>22</v>
      </c>
      <c r="N166">
        <v>3</v>
      </c>
      <c r="O166">
        <f t="shared" si="179"/>
        <v>13.636363636363635</v>
      </c>
      <c r="P166">
        <f t="shared" si="180"/>
        <v>5.164319248826291</v>
      </c>
      <c r="Q166">
        <v>19</v>
      </c>
      <c r="R166">
        <v>3</v>
      </c>
      <c r="S166">
        <f t="shared" si="181"/>
        <v>15.789473684210526</v>
      </c>
      <c r="T166">
        <v>3</v>
      </c>
      <c r="U166" t="s">
        <v>105</v>
      </c>
      <c r="V166" t="s">
        <v>105</v>
      </c>
      <c r="W166">
        <v>24</v>
      </c>
      <c r="X166" t="s">
        <v>134</v>
      </c>
      <c r="Y166" t="s">
        <v>173</v>
      </c>
      <c r="Z166">
        <v>2</v>
      </c>
      <c r="AA166" t="s">
        <v>105</v>
      </c>
      <c r="AB166" t="s">
        <v>105</v>
      </c>
      <c r="AC166">
        <f t="shared" si="183"/>
        <v>5.6338028169014089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>
        <v>2013</v>
      </c>
      <c r="B167">
        <v>85</v>
      </c>
      <c r="C167" s="7">
        <v>551</v>
      </c>
      <c r="D167">
        <f t="shared" si="186"/>
        <v>6.4823529411764707</v>
      </c>
      <c r="E167">
        <f>C167-C166</f>
        <v>125</v>
      </c>
      <c r="F167">
        <f t="shared" si="185"/>
        <v>29.342723004694836</v>
      </c>
      <c r="G167">
        <v>347</v>
      </c>
      <c r="H167" s="11">
        <f t="shared" si="176"/>
        <v>62.976406533575314</v>
      </c>
      <c r="I167" s="7">
        <v>63</v>
      </c>
      <c r="J167">
        <v>37</v>
      </c>
      <c r="K167">
        <f t="shared" si="177"/>
        <v>58.730158730158735</v>
      </c>
      <c r="L167">
        <f t="shared" si="178"/>
        <v>11.433756805807622</v>
      </c>
      <c r="M167" s="7">
        <v>28</v>
      </c>
      <c r="N167">
        <v>6</v>
      </c>
      <c r="O167">
        <f t="shared" si="179"/>
        <v>21.428571428571427</v>
      </c>
      <c r="P167">
        <f t="shared" si="180"/>
        <v>5.0816696914700543</v>
      </c>
      <c r="Q167">
        <v>22</v>
      </c>
      <c r="R167">
        <v>4</v>
      </c>
      <c r="S167">
        <f t="shared" si="181"/>
        <v>18.181818181818183</v>
      </c>
      <c r="T167">
        <v>6</v>
      </c>
      <c r="U167">
        <v>2</v>
      </c>
      <c r="V167">
        <f t="shared" si="182"/>
        <v>33.333333333333329</v>
      </c>
      <c r="W167">
        <v>22</v>
      </c>
      <c r="X167" t="s">
        <v>136</v>
      </c>
      <c r="Y167" t="s">
        <v>105</v>
      </c>
      <c r="Z167">
        <v>0</v>
      </c>
      <c r="AA167">
        <v>0</v>
      </c>
      <c r="AB167">
        <v>0</v>
      </c>
      <c r="AC167">
        <f t="shared" si="183"/>
        <v>3.9927404718693285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9" spans="1:42">
      <c r="A169" s="1" t="s">
        <v>74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/>
      <c r="B170" s="1" t="s">
        <v>44</v>
      </c>
      <c r="C170" s="1" t="s">
        <v>2</v>
      </c>
      <c r="D170" s="1" t="s">
        <v>3</v>
      </c>
      <c r="E170" s="1" t="s">
        <v>4</v>
      </c>
      <c r="F170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45</v>
      </c>
      <c r="M170" s="1" t="s">
        <v>12</v>
      </c>
      <c r="N170" s="1" t="s">
        <v>13</v>
      </c>
      <c r="O170" s="1" t="s">
        <v>14</v>
      </c>
      <c r="P170" s="1" t="s">
        <v>46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t="s">
        <v>25</v>
      </c>
      <c r="AA170" t="s">
        <v>26</v>
      </c>
      <c r="AB170" t="s">
        <v>47</v>
      </c>
      <c r="AC170" t="s">
        <v>48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>
        <v>2006</v>
      </c>
      <c r="C171">
        <v>50</v>
      </c>
      <c r="G171">
        <v>22</v>
      </c>
      <c r="H171">
        <f t="shared" ref="H171:H178" si="187">G171/C171*100</f>
        <v>44</v>
      </c>
      <c r="I171">
        <v>13</v>
      </c>
      <c r="J171">
        <v>2</v>
      </c>
      <c r="K171">
        <f t="shared" ref="K171:K178" si="188">J171/I171*100</f>
        <v>15.384615384615385</v>
      </c>
      <c r="L171">
        <f t="shared" ref="L171:L178" si="189">I171/C171*100</f>
        <v>26</v>
      </c>
      <c r="M171">
        <v>7</v>
      </c>
      <c r="N171">
        <v>0</v>
      </c>
      <c r="O171">
        <v>0</v>
      </c>
      <c r="P171">
        <f>M171/C171*100</f>
        <v>14.000000000000002</v>
      </c>
      <c r="Q171">
        <v>4</v>
      </c>
      <c r="R171" t="s">
        <v>105</v>
      </c>
      <c r="S171" t="s">
        <v>105</v>
      </c>
      <c r="T171">
        <v>3</v>
      </c>
      <c r="U171" t="s">
        <v>105</v>
      </c>
      <c r="V171" t="s">
        <v>105</v>
      </c>
      <c r="W171">
        <v>8</v>
      </c>
      <c r="X171" t="s">
        <v>105</v>
      </c>
      <c r="Y171" t="s">
        <v>105</v>
      </c>
      <c r="Z171">
        <v>7</v>
      </c>
      <c r="AA171" t="s">
        <v>105</v>
      </c>
      <c r="AB171" t="s">
        <v>105</v>
      </c>
      <c r="AC171">
        <f>W171/C171*100</f>
        <v>16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>
        <v>2007</v>
      </c>
      <c r="C172">
        <v>48</v>
      </c>
      <c r="E172">
        <f t="shared" ref="E172:E178" si="190">C172-C171</f>
        <v>-2</v>
      </c>
      <c r="F172">
        <f t="shared" ref="F172:F178" si="191">E172/C171*100</f>
        <v>-4</v>
      </c>
      <c r="G172">
        <v>19</v>
      </c>
      <c r="H172">
        <f t="shared" si="187"/>
        <v>39.583333333333329</v>
      </c>
      <c r="I172">
        <v>13</v>
      </c>
      <c r="J172">
        <v>2</v>
      </c>
      <c r="K172">
        <f t="shared" si="188"/>
        <v>15.384615384615385</v>
      </c>
      <c r="L172">
        <f t="shared" si="189"/>
        <v>27.083333333333332</v>
      </c>
      <c r="M172">
        <v>3</v>
      </c>
      <c r="N172" t="s">
        <v>105</v>
      </c>
      <c r="O172" t="s">
        <v>105</v>
      </c>
      <c r="P172">
        <f>M172/C172*100</f>
        <v>6.25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</v>
      </c>
      <c r="X172" t="s">
        <v>105</v>
      </c>
      <c r="Y172" t="s">
        <v>105</v>
      </c>
      <c r="Z172">
        <v>2</v>
      </c>
      <c r="AA172" t="s">
        <v>105</v>
      </c>
      <c r="AB172" t="s">
        <v>105</v>
      </c>
      <c r="AC172">
        <f>W172/C172*100</f>
        <v>12.5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>
        <v>2008</v>
      </c>
      <c r="B173">
        <v>5</v>
      </c>
      <c r="C173">
        <v>33</v>
      </c>
      <c r="D173">
        <f t="shared" ref="D173:D178" si="192">C173/B173</f>
        <v>6.6</v>
      </c>
      <c r="E173">
        <f t="shared" si="190"/>
        <v>-15</v>
      </c>
      <c r="F173">
        <f t="shared" si="191"/>
        <v>-31.25</v>
      </c>
      <c r="G173">
        <v>19</v>
      </c>
      <c r="H173">
        <f t="shared" si="187"/>
        <v>57.575757575757578</v>
      </c>
      <c r="I173">
        <v>6</v>
      </c>
      <c r="J173">
        <v>4</v>
      </c>
      <c r="K173">
        <f t="shared" si="188"/>
        <v>66.666666666666657</v>
      </c>
      <c r="L173">
        <f t="shared" si="189"/>
        <v>18.181818181818183</v>
      </c>
      <c r="M173">
        <v>1</v>
      </c>
      <c r="N173" t="s">
        <v>105</v>
      </c>
      <c r="O173" t="s">
        <v>105</v>
      </c>
      <c r="P173">
        <f>M173/C173*100</f>
        <v>3.0303030303030303</v>
      </c>
      <c r="Q173">
        <v>0</v>
      </c>
      <c r="R173">
        <v>0</v>
      </c>
      <c r="S173">
        <v>0</v>
      </c>
      <c r="T173">
        <v>1</v>
      </c>
      <c r="U173" t="s">
        <v>105</v>
      </c>
      <c r="V173" t="s">
        <v>105</v>
      </c>
      <c r="W173">
        <v>3</v>
      </c>
      <c r="X173" t="s">
        <v>105</v>
      </c>
      <c r="Y173" t="s">
        <v>105</v>
      </c>
      <c r="Z173">
        <v>0</v>
      </c>
      <c r="AA173">
        <v>0</v>
      </c>
      <c r="AB173">
        <v>0</v>
      </c>
      <c r="AC173">
        <f>W173/C173*100</f>
        <v>9.0909090909090917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>
        <v>2009</v>
      </c>
      <c r="B174">
        <v>5</v>
      </c>
      <c r="C174">
        <v>27</v>
      </c>
      <c r="D174">
        <f t="shared" si="192"/>
        <v>5.4</v>
      </c>
      <c r="E174">
        <f t="shared" si="190"/>
        <v>-6</v>
      </c>
      <c r="F174">
        <f t="shared" si="191"/>
        <v>-18.181818181818183</v>
      </c>
      <c r="G174">
        <v>19</v>
      </c>
      <c r="H174">
        <f t="shared" si="187"/>
        <v>70.370370370370367</v>
      </c>
      <c r="I174">
        <v>6</v>
      </c>
      <c r="J174">
        <v>4</v>
      </c>
      <c r="K174">
        <f t="shared" si="188"/>
        <v>66.666666666666657</v>
      </c>
      <c r="L174">
        <f t="shared" si="189"/>
        <v>22.222222222222221</v>
      </c>
      <c r="M174">
        <v>1</v>
      </c>
      <c r="N174" t="s">
        <v>105</v>
      </c>
      <c r="O174" t="s">
        <v>105</v>
      </c>
      <c r="P174">
        <f>M174/C174*100</f>
        <v>3.7037037037037033</v>
      </c>
      <c r="Q174">
        <v>1</v>
      </c>
      <c r="R174" t="s">
        <v>105</v>
      </c>
      <c r="S174" t="s">
        <v>105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>
        <v>2010</v>
      </c>
      <c r="B175">
        <v>4</v>
      </c>
      <c r="C175">
        <v>23</v>
      </c>
      <c r="D175">
        <f t="shared" si="192"/>
        <v>5.75</v>
      </c>
      <c r="E175">
        <f t="shared" si="190"/>
        <v>-4</v>
      </c>
      <c r="F175">
        <f t="shared" si="191"/>
        <v>-14.814814814814813</v>
      </c>
      <c r="G175">
        <v>20</v>
      </c>
      <c r="H175">
        <f t="shared" si="187"/>
        <v>86.956521739130437</v>
      </c>
      <c r="I175">
        <v>6</v>
      </c>
      <c r="J175">
        <v>4</v>
      </c>
      <c r="K175">
        <f t="shared" si="188"/>
        <v>66.666666666666657</v>
      </c>
      <c r="L175">
        <f t="shared" si="189"/>
        <v>26.086956521739129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>
        <v>2011</v>
      </c>
      <c r="B176">
        <v>8</v>
      </c>
      <c r="C176">
        <v>60</v>
      </c>
      <c r="D176">
        <f t="shared" si="192"/>
        <v>7.5</v>
      </c>
      <c r="E176">
        <f t="shared" si="190"/>
        <v>37</v>
      </c>
      <c r="F176">
        <f t="shared" si="191"/>
        <v>160.86956521739131</v>
      </c>
      <c r="G176">
        <v>41</v>
      </c>
      <c r="H176">
        <f t="shared" si="187"/>
        <v>68.333333333333329</v>
      </c>
      <c r="I176" s="7">
        <v>16</v>
      </c>
      <c r="J176">
        <v>3</v>
      </c>
      <c r="K176">
        <f t="shared" si="188"/>
        <v>18.75</v>
      </c>
      <c r="L176">
        <f t="shared" si="189"/>
        <v>26.666666666666668</v>
      </c>
      <c r="M176">
        <v>2</v>
      </c>
      <c r="N176" t="s">
        <v>105</v>
      </c>
      <c r="O176" t="s">
        <v>105</v>
      </c>
      <c r="P176">
        <v>7.4380165290000004</v>
      </c>
      <c r="Q176">
        <v>0</v>
      </c>
      <c r="R176">
        <v>0</v>
      </c>
      <c r="S176">
        <v>0</v>
      </c>
      <c r="T176">
        <v>2</v>
      </c>
      <c r="U176" t="s">
        <v>105</v>
      </c>
      <c r="V176" t="s">
        <v>105</v>
      </c>
      <c r="W176">
        <v>6</v>
      </c>
      <c r="X176">
        <v>2</v>
      </c>
      <c r="Y176">
        <f t="shared" ref="Y176" si="193">X176/W176*100</f>
        <v>33.333333333333329</v>
      </c>
      <c r="Z176">
        <v>4</v>
      </c>
      <c r="AA176" t="s">
        <v>105</v>
      </c>
      <c r="AB176" t="s">
        <v>105</v>
      </c>
      <c r="AC176">
        <f>W176/C176*100</f>
        <v>10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>
        <v>2012</v>
      </c>
      <c r="B177">
        <v>7</v>
      </c>
      <c r="C177">
        <v>62</v>
      </c>
      <c r="D177">
        <f t="shared" si="192"/>
        <v>8.8571428571428577</v>
      </c>
      <c r="E177">
        <f t="shared" si="190"/>
        <v>2</v>
      </c>
      <c r="F177">
        <f t="shared" si="191"/>
        <v>3.3333333333333335</v>
      </c>
      <c r="G177">
        <v>30</v>
      </c>
      <c r="H177">
        <f t="shared" si="187"/>
        <v>48.387096774193552</v>
      </c>
      <c r="I177">
        <v>7</v>
      </c>
      <c r="J177">
        <v>1</v>
      </c>
      <c r="K177">
        <f t="shared" si="188"/>
        <v>14.285714285714285</v>
      </c>
      <c r="L177">
        <f t="shared" si="189"/>
        <v>11.29032258064516</v>
      </c>
      <c r="M177" s="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 t="s">
        <v>105</v>
      </c>
      <c r="Y177" t="s">
        <v>105</v>
      </c>
      <c r="Z177">
        <v>0</v>
      </c>
      <c r="AA177">
        <v>0</v>
      </c>
      <c r="AB177">
        <v>0</v>
      </c>
      <c r="AC177">
        <f>W177/C177*100</f>
        <v>6.4516129032258061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>
        <v>2013</v>
      </c>
      <c r="B178">
        <v>8</v>
      </c>
      <c r="C178" s="7">
        <v>61</v>
      </c>
      <c r="D178">
        <f t="shared" si="192"/>
        <v>7.625</v>
      </c>
      <c r="E178">
        <f t="shared" si="190"/>
        <v>-1</v>
      </c>
      <c r="F178">
        <f t="shared" si="191"/>
        <v>-1.6129032258064515</v>
      </c>
      <c r="G178">
        <v>48</v>
      </c>
      <c r="H178" s="11">
        <f t="shared" si="187"/>
        <v>78.688524590163937</v>
      </c>
      <c r="I178">
        <v>9</v>
      </c>
      <c r="J178">
        <v>8</v>
      </c>
      <c r="K178">
        <f t="shared" si="188"/>
        <v>88.888888888888886</v>
      </c>
      <c r="L178" s="11">
        <f t="shared" si="189"/>
        <v>14.754098360655737</v>
      </c>
      <c r="M178" s="8">
        <v>1</v>
      </c>
      <c r="N178" t="s">
        <v>105</v>
      </c>
      <c r="O178" t="s">
        <v>105</v>
      </c>
      <c r="P178">
        <v>7.4380165290000004</v>
      </c>
      <c r="Q178">
        <v>1</v>
      </c>
      <c r="R178" t="s">
        <v>105</v>
      </c>
      <c r="S178" t="s">
        <v>105</v>
      </c>
      <c r="T178">
        <v>0</v>
      </c>
      <c r="U178">
        <v>0</v>
      </c>
      <c r="V178">
        <v>0</v>
      </c>
      <c r="W178">
        <v>1</v>
      </c>
      <c r="X178" t="s">
        <v>105</v>
      </c>
      <c r="Y178" t="s">
        <v>105</v>
      </c>
      <c r="Z178">
        <v>0</v>
      </c>
      <c r="AA178">
        <v>0</v>
      </c>
      <c r="AB178">
        <v>0</v>
      </c>
      <c r="AC178">
        <f>W178/C178*100</f>
        <v>1.639344262295082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80" spans="1:42">
      <c r="A180" t="s">
        <v>63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/>
      <c r="B181" s="1" t="s">
        <v>44</v>
      </c>
      <c r="C181" s="1" t="s">
        <v>2</v>
      </c>
      <c r="D181" s="1" t="s">
        <v>3</v>
      </c>
      <c r="E181" s="1" t="s">
        <v>4</v>
      </c>
      <c r="F18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45</v>
      </c>
      <c r="M181" s="1" t="s">
        <v>12</v>
      </c>
      <c r="N181" s="1" t="s">
        <v>13</v>
      </c>
      <c r="O181" s="1" t="s">
        <v>14</v>
      </c>
      <c r="P181" s="1" t="s">
        <v>46</v>
      </c>
      <c r="Q181" s="1" t="s">
        <v>16</v>
      </c>
      <c r="R181" s="1" t="s">
        <v>17</v>
      </c>
      <c r="S181" s="1" t="s">
        <v>18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23</v>
      </c>
      <c r="Y181" s="1" t="s">
        <v>24</v>
      </c>
      <c r="Z181" t="s">
        <v>25</v>
      </c>
      <c r="AA181" t="s">
        <v>26</v>
      </c>
      <c r="AB181" t="s">
        <v>47</v>
      </c>
      <c r="AC181" t="s">
        <v>48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>
        <v>2006</v>
      </c>
      <c r="C182">
        <v>162</v>
      </c>
      <c r="G182">
        <v>98</v>
      </c>
      <c r="H182">
        <f t="shared" ref="H182:H189" si="194">G182/C182*100</f>
        <v>60.493827160493829</v>
      </c>
      <c r="I182">
        <v>30</v>
      </c>
      <c r="J182">
        <v>17</v>
      </c>
      <c r="K182">
        <f t="shared" ref="K182:K189" si="195">J182/I182*100</f>
        <v>56.666666666666664</v>
      </c>
      <c r="L182">
        <f t="shared" ref="L182:L189" si="196">I182/C182*100</f>
        <v>18.518518518518519</v>
      </c>
      <c r="M182">
        <v>7</v>
      </c>
      <c r="N182">
        <v>3</v>
      </c>
      <c r="O182">
        <f t="shared" ref="O182" si="197">N182/M182*100</f>
        <v>42.857142857142854</v>
      </c>
      <c r="P182">
        <f t="shared" ref="P182:P189" si="198">M182/C182*100</f>
        <v>4.3209876543209873</v>
      </c>
      <c r="Q182">
        <v>7</v>
      </c>
      <c r="R182">
        <v>3</v>
      </c>
      <c r="S182">
        <f t="shared" ref="S182" si="199">R182/Q182*100</f>
        <v>42.857142857142854</v>
      </c>
      <c r="T182">
        <v>0</v>
      </c>
      <c r="U182">
        <v>0</v>
      </c>
      <c r="V182">
        <v>0</v>
      </c>
      <c r="W182">
        <v>2</v>
      </c>
      <c r="X182" t="s">
        <v>105</v>
      </c>
      <c r="Y182" t="s">
        <v>105</v>
      </c>
      <c r="Z182">
        <v>0</v>
      </c>
      <c r="AA182">
        <v>0</v>
      </c>
      <c r="AB182">
        <v>0</v>
      </c>
      <c r="AC182">
        <f t="shared" ref="AC182:AC189" si="200">W182/C182*100</f>
        <v>1.2345679012345678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>
        <v>2007</v>
      </c>
      <c r="C183">
        <v>187</v>
      </c>
      <c r="E183">
        <f t="shared" ref="E183:E187" si="201">C183-C182</f>
        <v>25</v>
      </c>
      <c r="F183">
        <f t="shared" ref="F183:F189" si="202">E183/C182*100</f>
        <v>15.432098765432098</v>
      </c>
      <c r="G183">
        <v>92</v>
      </c>
      <c r="H183">
        <f t="shared" si="194"/>
        <v>49.19786096256685</v>
      </c>
      <c r="I183">
        <v>33</v>
      </c>
      <c r="J183">
        <v>14</v>
      </c>
      <c r="K183">
        <f t="shared" si="195"/>
        <v>42.424242424242422</v>
      </c>
      <c r="L183">
        <f t="shared" si="196"/>
        <v>17.647058823529413</v>
      </c>
      <c r="M183">
        <v>7</v>
      </c>
      <c r="N183">
        <v>0</v>
      </c>
      <c r="O183">
        <v>0</v>
      </c>
      <c r="P183">
        <f t="shared" si="198"/>
        <v>3.7433155080213902</v>
      </c>
      <c r="Q183">
        <v>5</v>
      </c>
      <c r="R183">
        <v>0</v>
      </c>
      <c r="S183">
        <v>0</v>
      </c>
      <c r="T183">
        <v>2</v>
      </c>
      <c r="U183" t="s">
        <v>105</v>
      </c>
      <c r="V183" t="s">
        <v>105</v>
      </c>
      <c r="W183">
        <v>4</v>
      </c>
      <c r="X183" t="s">
        <v>105</v>
      </c>
      <c r="Y183" t="s">
        <v>105</v>
      </c>
      <c r="Z183">
        <v>0</v>
      </c>
      <c r="AA183">
        <v>0</v>
      </c>
      <c r="AB183">
        <v>0</v>
      </c>
      <c r="AC183">
        <f t="shared" si="200"/>
        <v>2.1390374331550799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>
        <v>2008</v>
      </c>
      <c r="B184">
        <v>20</v>
      </c>
      <c r="C184">
        <v>221</v>
      </c>
      <c r="D184">
        <f t="shared" ref="D184:D189" si="203">C184/B184</f>
        <v>11.05</v>
      </c>
      <c r="E184">
        <f t="shared" si="201"/>
        <v>34</v>
      </c>
      <c r="F184">
        <f t="shared" si="202"/>
        <v>18.181818181818183</v>
      </c>
      <c r="G184">
        <v>139</v>
      </c>
      <c r="H184">
        <f t="shared" si="194"/>
        <v>62.895927601809952</v>
      </c>
      <c r="I184">
        <v>46</v>
      </c>
      <c r="J184">
        <v>27</v>
      </c>
      <c r="K184">
        <f t="shared" si="195"/>
        <v>58.695652173913047</v>
      </c>
      <c r="L184">
        <f t="shared" si="196"/>
        <v>20.81447963800905</v>
      </c>
      <c r="M184">
        <v>8</v>
      </c>
      <c r="N184">
        <v>3</v>
      </c>
      <c r="O184">
        <f t="shared" ref="O184:O189" si="204">N184/M184*100</f>
        <v>37.5</v>
      </c>
      <c r="P184">
        <f t="shared" si="198"/>
        <v>3.6199095022624439</v>
      </c>
      <c r="Q184">
        <v>6</v>
      </c>
      <c r="R184">
        <v>3</v>
      </c>
      <c r="S184">
        <f t="shared" ref="S184:S189" si="205">R184/Q184*100</f>
        <v>50</v>
      </c>
      <c r="T184">
        <v>2</v>
      </c>
      <c r="U184" t="s">
        <v>105</v>
      </c>
      <c r="V184" t="s">
        <v>105</v>
      </c>
      <c r="W184">
        <v>4</v>
      </c>
      <c r="X184" t="s">
        <v>105</v>
      </c>
      <c r="Y184" t="s">
        <v>105</v>
      </c>
      <c r="Z184">
        <v>0</v>
      </c>
      <c r="AA184">
        <v>0</v>
      </c>
      <c r="AB184">
        <v>0</v>
      </c>
      <c r="AC184">
        <f t="shared" si="200"/>
        <v>1.809954751131222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>
        <v>2009</v>
      </c>
      <c r="B185">
        <v>20</v>
      </c>
      <c r="C185">
        <v>215</v>
      </c>
      <c r="D185">
        <f t="shared" si="203"/>
        <v>10.75</v>
      </c>
      <c r="E185">
        <f t="shared" si="201"/>
        <v>-6</v>
      </c>
      <c r="F185">
        <f t="shared" si="202"/>
        <v>-2.7149321266968327</v>
      </c>
      <c r="G185">
        <v>127</v>
      </c>
      <c r="H185">
        <f t="shared" si="194"/>
        <v>59.069767441860463</v>
      </c>
      <c r="I185">
        <v>48</v>
      </c>
      <c r="J185">
        <v>23</v>
      </c>
      <c r="K185">
        <f t="shared" si="195"/>
        <v>47.916666666666671</v>
      </c>
      <c r="L185">
        <f t="shared" si="196"/>
        <v>22.325581395348838</v>
      </c>
      <c r="M185">
        <v>18</v>
      </c>
      <c r="N185">
        <v>6</v>
      </c>
      <c r="O185">
        <f t="shared" si="204"/>
        <v>33.333333333333329</v>
      </c>
      <c r="P185">
        <f t="shared" si="198"/>
        <v>8.3720930232558146</v>
      </c>
      <c r="Q185">
        <v>11</v>
      </c>
      <c r="R185">
        <v>4</v>
      </c>
      <c r="S185">
        <f t="shared" si="205"/>
        <v>36.363636363636367</v>
      </c>
      <c r="T185">
        <v>7</v>
      </c>
      <c r="U185">
        <v>2</v>
      </c>
      <c r="V185">
        <f t="shared" ref="V185:V189" si="206">U185/T185*100</f>
        <v>28.571428571428569</v>
      </c>
      <c r="W185">
        <v>8</v>
      </c>
      <c r="X185" t="s">
        <v>132</v>
      </c>
      <c r="Y185" t="s">
        <v>173</v>
      </c>
      <c r="Z185">
        <v>1</v>
      </c>
      <c r="AA185" t="s">
        <v>105</v>
      </c>
      <c r="AB185" t="s">
        <v>105</v>
      </c>
      <c r="AC185">
        <f t="shared" si="200"/>
        <v>3.7209302325581395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>
        <v>2010</v>
      </c>
      <c r="B186">
        <v>20</v>
      </c>
      <c r="C186">
        <v>209</v>
      </c>
      <c r="D186">
        <f t="shared" si="203"/>
        <v>10.45</v>
      </c>
      <c r="E186">
        <f t="shared" si="201"/>
        <v>-6</v>
      </c>
      <c r="F186">
        <f t="shared" si="202"/>
        <v>-2.7906976744186047</v>
      </c>
      <c r="G186">
        <v>127</v>
      </c>
      <c r="H186">
        <f t="shared" si="194"/>
        <v>60.765550239234443</v>
      </c>
      <c r="I186">
        <v>50</v>
      </c>
      <c r="J186">
        <v>28</v>
      </c>
      <c r="K186">
        <f t="shared" si="195"/>
        <v>56.000000000000007</v>
      </c>
      <c r="L186">
        <f t="shared" si="196"/>
        <v>23.923444976076556</v>
      </c>
      <c r="M186">
        <v>11</v>
      </c>
      <c r="N186">
        <v>4</v>
      </c>
      <c r="O186">
        <f t="shared" si="204"/>
        <v>36.363636363636367</v>
      </c>
      <c r="P186">
        <f t="shared" si="198"/>
        <v>5.2631578947368416</v>
      </c>
      <c r="Q186">
        <v>5</v>
      </c>
      <c r="R186">
        <v>1</v>
      </c>
      <c r="S186">
        <f t="shared" si="205"/>
        <v>20</v>
      </c>
      <c r="T186">
        <v>6</v>
      </c>
      <c r="U186">
        <v>3</v>
      </c>
      <c r="V186">
        <f t="shared" si="206"/>
        <v>50</v>
      </c>
      <c r="W186">
        <v>9</v>
      </c>
      <c r="X186" t="s">
        <v>105</v>
      </c>
      <c r="Y186" t="s">
        <v>105</v>
      </c>
      <c r="Z186">
        <v>2</v>
      </c>
      <c r="AA186" t="s">
        <v>105</v>
      </c>
      <c r="AB186" t="s">
        <v>105</v>
      </c>
      <c r="AC186">
        <f t="shared" si="200"/>
        <v>4.3062200956937797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>
        <v>2011</v>
      </c>
      <c r="B187">
        <v>19</v>
      </c>
      <c r="C187">
        <v>214</v>
      </c>
      <c r="D187">
        <f t="shared" si="203"/>
        <v>11.263157894736842</v>
      </c>
      <c r="E187">
        <f t="shared" si="201"/>
        <v>5</v>
      </c>
      <c r="F187">
        <f t="shared" si="202"/>
        <v>2.3923444976076556</v>
      </c>
      <c r="G187">
        <v>130</v>
      </c>
      <c r="H187">
        <f t="shared" si="194"/>
        <v>60.747663551401864</v>
      </c>
      <c r="I187">
        <v>55</v>
      </c>
      <c r="J187">
        <v>30</v>
      </c>
      <c r="K187">
        <f t="shared" si="195"/>
        <v>54.54545454545454</v>
      </c>
      <c r="L187">
        <f t="shared" si="196"/>
        <v>25.700934579439249</v>
      </c>
      <c r="M187">
        <v>14</v>
      </c>
      <c r="N187">
        <v>7</v>
      </c>
      <c r="O187">
        <f t="shared" si="204"/>
        <v>50</v>
      </c>
      <c r="P187">
        <f t="shared" si="198"/>
        <v>6.5420560747663545</v>
      </c>
      <c r="Q187">
        <v>10</v>
      </c>
      <c r="R187">
        <v>6</v>
      </c>
      <c r="S187">
        <f t="shared" si="205"/>
        <v>60</v>
      </c>
      <c r="T187">
        <v>4</v>
      </c>
      <c r="U187" t="s">
        <v>105</v>
      </c>
      <c r="V187" t="s">
        <v>105</v>
      </c>
      <c r="W187">
        <v>4</v>
      </c>
      <c r="X187" t="s">
        <v>105</v>
      </c>
      <c r="Y187" t="s">
        <v>105</v>
      </c>
      <c r="Z187">
        <v>1</v>
      </c>
      <c r="AA187" t="s">
        <v>105</v>
      </c>
      <c r="AB187" t="s">
        <v>105</v>
      </c>
      <c r="AC187">
        <f t="shared" si="200"/>
        <v>1.8691588785046727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>
        <v>2012</v>
      </c>
      <c r="B188">
        <v>18</v>
      </c>
      <c r="C188">
        <v>276</v>
      </c>
      <c r="D188">
        <f t="shared" si="203"/>
        <v>15.333333333333334</v>
      </c>
      <c r="E188">
        <f>C188-C187</f>
        <v>62</v>
      </c>
      <c r="F188">
        <f t="shared" si="202"/>
        <v>28.971962616822427</v>
      </c>
      <c r="G188">
        <v>132</v>
      </c>
      <c r="H188">
        <f t="shared" si="194"/>
        <v>47.826086956521742</v>
      </c>
      <c r="I188" s="7">
        <v>63</v>
      </c>
      <c r="J188">
        <v>24</v>
      </c>
      <c r="K188">
        <f t="shared" si="195"/>
        <v>38.095238095238095</v>
      </c>
      <c r="L188">
        <f t="shared" si="196"/>
        <v>22.826086956521738</v>
      </c>
      <c r="M188" s="7">
        <v>24</v>
      </c>
      <c r="N188">
        <v>3</v>
      </c>
      <c r="O188">
        <f t="shared" si="204"/>
        <v>12.5</v>
      </c>
      <c r="P188">
        <f t="shared" si="198"/>
        <v>8.695652173913043</v>
      </c>
      <c r="Q188" s="7">
        <v>12</v>
      </c>
      <c r="R188">
        <v>2</v>
      </c>
      <c r="S188">
        <f t="shared" si="205"/>
        <v>16.666666666666664</v>
      </c>
      <c r="T188">
        <v>12</v>
      </c>
      <c r="U188">
        <v>1</v>
      </c>
      <c r="V188">
        <f t="shared" si="206"/>
        <v>8.3333333333333321</v>
      </c>
      <c r="W188">
        <v>10</v>
      </c>
      <c r="X188" t="s">
        <v>105</v>
      </c>
      <c r="Y188" t="s">
        <v>105</v>
      </c>
      <c r="Z188">
        <v>3</v>
      </c>
      <c r="AA188" t="s">
        <v>105</v>
      </c>
      <c r="AB188" t="s">
        <v>105</v>
      </c>
      <c r="AC188">
        <f t="shared" si="200"/>
        <v>3.6231884057971016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>
        <v>2013</v>
      </c>
      <c r="B189">
        <v>16</v>
      </c>
      <c r="C189">
        <v>275</v>
      </c>
      <c r="D189">
        <f t="shared" si="203"/>
        <v>17.1875</v>
      </c>
      <c r="E189">
        <f>C189-C188</f>
        <v>-1</v>
      </c>
      <c r="F189">
        <f t="shared" si="202"/>
        <v>-0.36231884057971014</v>
      </c>
      <c r="G189">
        <v>173</v>
      </c>
      <c r="H189" s="11">
        <f t="shared" si="194"/>
        <v>62.909090909090914</v>
      </c>
      <c r="I189" s="8">
        <v>57</v>
      </c>
      <c r="J189">
        <v>26</v>
      </c>
      <c r="K189">
        <f t="shared" si="195"/>
        <v>45.614035087719294</v>
      </c>
      <c r="L189" s="11">
        <f t="shared" si="196"/>
        <v>20.727272727272727</v>
      </c>
      <c r="M189" s="8">
        <v>19</v>
      </c>
      <c r="N189" s="11">
        <v>7</v>
      </c>
      <c r="O189">
        <f t="shared" si="204"/>
        <v>36.84210526315789</v>
      </c>
      <c r="P189" s="11">
        <f t="shared" si="198"/>
        <v>6.9090909090909092</v>
      </c>
      <c r="Q189" s="8">
        <v>13</v>
      </c>
      <c r="R189" s="11">
        <v>5</v>
      </c>
      <c r="S189">
        <f t="shared" si="205"/>
        <v>38.461538461538467</v>
      </c>
      <c r="T189">
        <v>6</v>
      </c>
      <c r="U189">
        <v>2</v>
      </c>
      <c r="V189">
        <f t="shared" si="206"/>
        <v>33.333333333333329</v>
      </c>
      <c r="W189">
        <v>14</v>
      </c>
      <c r="X189" t="s">
        <v>134</v>
      </c>
      <c r="Y189" t="s">
        <v>205</v>
      </c>
      <c r="Z189">
        <v>3</v>
      </c>
      <c r="AA189" t="s">
        <v>105</v>
      </c>
      <c r="AB189" t="s">
        <v>105</v>
      </c>
      <c r="AC189">
        <f t="shared" si="200"/>
        <v>5.0909090909090908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1" spans="1:42">
      <c r="A191" t="s">
        <v>64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/>
      <c r="B192" s="1" t="s">
        <v>44</v>
      </c>
      <c r="C192" s="1" t="s">
        <v>2</v>
      </c>
      <c r="D192" s="1" t="s">
        <v>3</v>
      </c>
      <c r="E192" s="1" t="s">
        <v>4</v>
      </c>
      <c r="F192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  <c r="L192" s="1" t="s">
        <v>45</v>
      </c>
      <c r="M192" s="1" t="s">
        <v>12</v>
      </c>
      <c r="N192" s="1" t="s">
        <v>13</v>
      </c>
      <c r="O192" s="1" t="s">
        <v>14</v>
      </c>
      <c r="P192" s="1" t="s">
        <v>46</v>
      </c>
      <c r="Q192" s="1" t="s">
        <v>16</v>
      </c>
      <c r="R192" s="1" t="s">
        <v>17</v>
      </c>
      <c r="S192" s="1" t="s">
        <v>18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23</v>
      </c>
      <c r="Y192" s="1" t="s">
        <v>24</v>
      </c>
      <c r="Z192" t="s">
        <v>25</v>
      </c>
      <c r="AA192" t="s">
        <v>26</v>
      </c>
      <c r="AB192" t="s">
        <v>47</v>
      </c>
      <c r="AC192" t="s">
        <v>48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>
        <v>2006</v>
      </c>
      <c r="C193">
        <v>82</v>
      </c>
      <c r="G193">
        <v>51</v>
      </c>
      <c r="H193">
        <f t="shared" ref="H193:H200" si="207">G193/C193*100</f>
        <v>62.195121951219512</v>
      </c>
      <c r="I193">
        <v>14</v>
      </c>
      <c r="J193">
        <v>10</v>
      </c>
      <c r="K193">
        <f t="shared" ref="K193:K200" si="208">J193/I193*100</f>
        <v>71.428571428571431</v>
      </c>
      <c r="L193">
        <f t="shared" ref="L193:L200" si="209">I193/C193*100</f>
        <v>17.073170731707318</v>
      </c>
      <c r="M193">
        <v>7</v>
      </c>
      <c r="N193">
        <v>5</v>
      </c>
      <c r="O193">
        <f t="shared" ref="O193:O200" si="210">N193/M193*100</f>
        <v>71.428571428571431</v>
      </c>
      <c r="P193">
        <f t="shared" ref="P193:P200" si="211">M193/C193*100</f>
        <v>8.536585365853659</v>
      </c>
      <c r="Q193">
        <v>7</v>
      </c>
      <c r="R193">
        <v>5</v>
      </c>
      <c r="S193">
        <f t="shared" ref="S193:S196" si="212">R193/Q193*100</f>
        <v>71.428571428571431</v>
      </c>
      <c r="T193">
        <v>0</v>
      </c>
      <c r="U193">
        <v>0</v>
      </c>
      <c r="V193">
        <v>0</v>
      </c>
      <c r="W193">
        <v>2</v>
      </c>
      <c r="X193" t="s">
        <v>105</v>
      </c>
      <c r="Y193" t="s">
        <v>105</v>
      </c>
      <c r="Z193">
        <v>1</v>
      </c>
      <c r="AA193" t="s">
        <v>105</v>
      </c>
      <c r="AB193" t="s">
        <v>105</v>
      </c>
      <c r="AC193">
        <f t="shared" ref="AC193:AC200" si="213">W193/C193*100</f>
        <v>2.4390243902439024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>
        <v>2007</v>
      </c>
      <c r="C194">
        <v>67</v>
      </c>
      <c r="E194">
        <f t="shared" ref="E194:E198" si="214">C194-C193</f>
        <v>-15</v>
      </c>
      <c r="F194">
        <f t="shared" ref="F194:F200" si="215">E194/C193*100</f>
        <v>-18.292682926829269</v>
      </c>
      <c r="G194">
        <v>23</v>
      </c>
      <c r="H194">
        <f t="shared" si="207"/>
        <v>34.328358208955223</v>
      </c>
      <c r="I194">
        <v>14</v>
      </c>
      <c r="J194">
        <v>2</v>
      </c>
      <c r="K194">
        <f t="shared" si="208"/>
        <v>14.285714285714285</v>
      </c>
      <c r="L194">
        <f t="shared" si="209"/>
        <v>20.8955223880597</v>
      </c>
      <c r="M194">
        <v>4</v>
      </c>
      <c r="N194" t="s">
        <v>105</v>
      </c>
      <c r="O194" t="s">
        <v>105</v>
      </c>
      <c r="P194">
        <f t="shared" si="211"/>
        <v>5.9701492537313428</v>
      </c>
      <c r="Q194">
        <v>4</v>
      </c>
      <c r="R194" t="s">
        <v>105</v>
      </c>
      <c r="S194" t="s">
        <v>105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213"/>
        <v>0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>
        <v>2008</v>
      </c>
      <c r="B195">
        <v>14</v>
      </c>
      <c r="C195">
        <v>56</v>
      </c>
      <c r="D195">
        <f t="shared" ref="D195:D200" si="216">C195/B195</f>
        <v>4</v>
      </c>
      <c r="E195">
        <f t="shared" si="214"/>
        <v>-11</v>
      </c>
      <c r="F195">
        <f t="shared" si="215"/>
        <v>-16.417910447761194</v>
      </c>
      <c r="G195">
        <v>35</v>
      </c>
      <c r="H195">
        <f t="shared" si="207"/>
        <v>62.5</v>
      </c>
      <c r="I195">
        <v>16</v>
      </c>
      <c r="J195">
        <v>10</v>
      </c>
      <c r="K195">
        <f t="shared" si="208"/>
        <v>62.5</v>
      </c>
      <c r="L195">
        <f t="shared" si="209"/>
        <v>28.571428571428569</v>
      </c>
      <c r="M195">
        <v>7</v>
      </c>
      <c r="N195">
        <v>4</v>
      </c>
      <c r="O195">
        <f t="shared" si="210"/>
        <v>57.142857142857139</v>
      </c>
      <c r="P195">
        <f t="shared" si="211"/>
        <v>12.5</v>
      </c>
      <c r="Q195">
        <v>5</v>
      </c>
      <c r="R195">
        <v>3</v>
      </c>
      <c r="S195">
        <f t="shared" si="212"/>
        <v>60</v>
      </c>
      <c r="T195">
        <v>2</v>
      </c>
      <c r="U195" t="s">
        <v>105</v>
      </c>
      <c r="V195" t="s">
        <v>105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13"/>
        <v>0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>
        <v>2009</v>
      </c>
      <c r="B196">
        <v>17</v>
      </c>
      <c r="C196">
        <v>78</v>
      </c>
      <c r="D196">
        <f t="shared" si="216"/>
        <v>4.5882352941176467</v>
      </c>
      <c r="E196">
        <f t="shared" si="214"/>
        <v>22</v>
      </c>
      <c r="F196">
        <f t="shared" si="215"/>
        <v>39.285714285714285</v>
      </c>
      <c r="G196">
        <v>51</v>
      </c>
      <c r="H196">
        <f t="shared" si="207"/>
        <v>65.384615384615387</v>
      </c>
      <c r="I196">
        <v>9</v>
      </c>
      <c r="J196">
        <v>1</v>
      </c>
      <c r="K196">
        <f t="shared" si="208"/>
        <v>11.111111111111111</v>
      </c>
      <c r="L196">
        <f t="shared" si="209"/>
        <v>11.538461538461538</v>
      </c>
      <c r="M196">
        <v>13</v>
      </c>
      <c r="N196">
        <v>4</v>
      </c>
      <c r="O196">
        <f t="shared" si="210"/>
        <v>30.76923076923077</v>
      </c>
      <c r="P196">
        <f t="shared" si="211"/>
        <v>16.666666666666664</v>
      </c>
      <c r="Q196">
        <v>8</v>
      </c>
      <c r="R196">
        <v>4</v>
      </c>
      <c r="S196">
        <f t="shared" si="212"/>
        <v>50</v>
      </c>
      <c r="T196">
        <v>5</v>
      </c>
      <c r="U196">
        <v>0</v>
      </c>
      <c r="V196">
        <v>0</v>
      </c>
      <c r="W196">
        <v>1</v>
      </c>
      <c r="X196" t="s">
        <v>105</v>
      </c>
      <c r="Y196" t="s">
        <v>105</v>
      </c>
      <c r="Z196">
        <v>0</v>
      </c>
      <c r="AA196">
        <v>0</v>
      </c>
      <c r="AB196">
        <v>0</v>
      </c>
      <c r="AC196">
        <f t="shared" si="213"/>
        <v>1.2820512820512819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>
        <v>2010</v>
      </c>
      <c r="B197">
        <v>13</v>
      </c>
      <c r="C197">
        <v>90</v>
      </c>
      <c r="D197">
        <f t="shared" si="216"/>
        <v>6.9230769230769234</v>
      </c>
      <c r="E197">
        <f t="shared" si="214"/>
        <v>12</v>
      </c>
      <c r="F197">
        <f t="shared" si="215"/>
        <v>15.384615384615385</v>
      </c>
      <c r="G197">
        <v>57</v>
      </c>
      <c r="H197">
        <f t="shared" si="207"/>
        <v>63.333333333333329</v>
      </c>
      <c r="I197">
        <v>22</v>
      </c>
      <c r="J197">
        <v>9</v>
      </c>
      <c r="K197">
        <f t="shared" si="208"/>
        <v>40.909090909090914</v>
      </c>
      <c r="L197">
        <f t="shared" si="209"/>
        <v>24.444444444444443</v>
      </c>
      <c r="M197">
        <v>5</v>
      </c>
      <c r="N197">
        <v>1</v>
      </c>
      <c r="O197">
        <f t="shared" si="210"/>
        <v>20</v>
      </c>
      <c r="P197">
        <f t="shared" si="211"/>
        <v>5.5555555555555554</v>
      </c>
      <c r="Q197">
        <v>4</v>
      </c>
      <c r="R197" t="s">
        <v>105</v>
      </c>
      <c r="S197" t="s">
        <v>105</v>
      </c>
      <c r="T197">
        <v>1</v>
      </c>
      <c r="U197" t="s">
        <v>105</v>
      </c>
      <c r="V197" t="s">
        <v>105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213"/>
        <v>0</v>
      </c>
      <c r="AD197" t="s">
        <v>65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>
        <v>2011</v>
      </c>
      <c r="B198">
        <v>15</v>
      </c>
      <c r="C198">
        <v>134</v>
      </c>
      <c r="D198">
        <f t="shared" si="216"/>
        <v>8.9333333333333336</v>
      </c>
      <c r="E198">
        <f t="shared" si="214"/>
        <v>44</v>
      </c>
      <c r="F198">
        <f t="shared" si="215"/>
        <v>48.888888888888886</v>
      </c>
      <c r="G198">
        <v>90</v>
      </c>
      <c r="H198">
        <f t="shared" si="207"/>
        <v>67.164179104477611</v>
      </c>
      <c r="I198">
        <v>27</v>
      </c>
      <c r="J198">
        <v>17</v>
      </c>
      <c r="K198">
        <f t="shared" si="208"/>
        <v>62.962962962962962</v>
      </c>
      <c r="L198">
        <f t="shared" si="209"/>
        <v>20.149253731343283</v>
      </c>
      <c r="M198">
        <v>5</v>
      </c>
      <c r="N198">
        <v>2</v>
      </c>
      <c r="O198">
        <f t="shared" si="210"/>
        <v>40</v>
      </c>
      <c r="P198">
        <f t="shared" si="211"/>
        <v>3.7313432835820892</v>
      </c>
      <c r="Q198">
        <v>3</v>
      </c>
      <c r="R198" t="s">
        <v>105</v>
      </c>
      <c r="S198" t="s">
        <v>105</v>
      </c>
      <c r="T198">
        <v>2</v>
      </c>
      <c r="U198" t="s">
        <v>105</v>
      </c>
      <c r="V198" t="s">
        <v>105</v>
      </c>
      <c r="W198">
        <v>3</v>
      </c>
      <c r="X198" t="s">
        <v>105</v>
      </c>
      <c r="Y198" t="s">
        <v>105</v>
      </c>
      <c r="Z198">
        <v>0</v>
      </c>
      <c r="AA198">
        <v>0</v>
      </c>
      <c r="AB198">
        <v>0</v>
      </c>
      <c r="AC198">
        <f t="shared" si="213"/>
        <v>2.2388059701492535</v>
      </c>
      <c r="AD198" t="s">
        <v>66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>
        <v>2012</v>
      </c>
      <c r="B199">
        <v>17</v>
      </c>
      <c r="C199">
        <v>160</v>
      </c>
      <c r="D199">
        <f t="shared" si="216"/>
        <v>9.4117647058823533</v>
      </c>
      <c r="E199">
        <f>C199-C198</f>
        <v>26</v>
      </c>
      <c r="F199">
        <f t="shared" si="215"/>
        <v>19.402985074626866</v>
      </c>
      <c r="G199">
        <v>88</v>
      </c>
      <c r="H199">
        <f t="shared" si="207"/>
        <v>55.000000000000007</v>
      </c>
      <c r="I199">
        <v>50</v>
      </c>
      <c r="J199">
        <v>20</v>
      </c>
      <c r="K199">
        <f t="shared" si="208"/>
        <v>40</v>
      </c>
      <c r="L199">
        <f t="shared" si="209"/>
        <v>31.25</v>
      </c>
      <c r="M199">
        <v>14</v>
      </c>
      <c r="N199">
        <v>1</v>
      </c>
      <c r="O199">
        <f t="shared" si="210"/>
        <v>7.1428571428571423</v>
      </c>
      <c r="P199">
        <f t="shared" si="211"/>
        <v>8.75</v>
      </c>
      <c r="Q199">
        <v>6</v>
      </c>
      <c r="R199">
        <v>1</v>
      </c>
      <c r="S199">
        <f t="shared" ref="S199:S200" si="217">R199/Q199*100</f>
        <v>16.666666666666664</v>
      </c>
      <c r="T199">
        <v>8</v>
      </c>
      <c r="U199">
        <v>0</v>
      </c>
      <c r="V199">
        <v>0</v>
      </c>
      <c r="W199">
        <v>6</v>
      </c>
      <c r="X199" t="s">
        <v>105</v>
      </c>
      <c r="Y199" t="s">
        <v>105</v>
      </c>
      <c r="Z199">
        <v>3</v>
      </c>
      <c r="AA199" t="s">
        <v>105</v>
      </c>
      <c r="AB199" t="s">
        <v>105</v>
      </c>
      <c r="AC199">
        <f t="shared" si="213"/>
        <v>3.75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>
        <v>2013</v>
      </c>
      <c r="B200">
        <v>18</v>
      </c>
      <c r="C200" s="7">
        <v>251</v>
      </c>
      <c r="D200">
        <f t="shared" si="216"/>
        <v>13.944444444444445</v>
      </c>
      <c r="E200">
        <f>C200-C199</f>
        <v>91</v>
      </c>
      <c r="F200">
        <f t="shared" si="215"/>
        <v>56.875</v>
      </c>
      <c r="G200">
        <v>165</v>
      </c>
      <c r="H200">
        <f t="shared" si="207"/>
        <v>65.73705179282868</v>
      </c>
      <c r="I200" s="7">
        <v>73</v>
      </c>
      <c r="J200">
        <v>45</v>
      </c>
      <c r="K200">
        <f t="shared" si="208"/>
        <v>61.643835616438359</v>
      </c>
      <c r="L200">
        <f t="shared" si="209"/>
        <v>29.083665338645421</v>
      </c>
      <c r="M200" s="7">
        <v>25</v>
      </c>
      <c r="N200">
        <v>8</v>
      </c>
      <c r="O200">
        <f t="shared" si="210"/>
        <v>32</v>
      </c>
      <c r="P200">
        <f t="shared" si="211"/>
        <v>9.9601593625498008</v>
      </c>
      <c r="Q200" s="7">
        <v>13</v>
      </c>
      <c r="R200">
        <v>4</v>
      </c>
      <c r="S200">
        <f t="shared" si="217"/>
        <v>30.76923076923077</v>
      </c>
      <c r="T200" s="7">
        <v>12</v>
      </c>
      <c r="U200">
        <v>4</v>
      </c>
      <c r="V200">
        <f t="shared" ref="V200" si="218">U200/T200*100</f>
        <v>33.333333333333329</v>
      </c>
      <c r="W200">
        <v>11</v>
      </c>
      <c r="X200">
        <v>6</v>
      </c>
      <c r="Y200">
        <f t="shared" ref="Y200" si="219">X200/W200*100</f>
        <v>54.54545454545454</v>
      </c>
      <c r="Z200">
        <v>3</v>
      </c>
      <c r="AA200" t="s">
        <v>105</v>
      </c>
      <c r="AB200" t="s">
        <v>105</v>
      </c>
      <c r="AC200">
        <f t="shared" si="213"/>
        <v>4.3824701195219129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2" spans="1:42">
      <c r="A202" t="s">
        <v>67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/>
      <c r="B203" s="1" t="s">
        <v>44</v>
      </c>
      <c r="C203" s="1" t="s">
        <v>2</v>
      </c>
      <c r="D203" s="1" t="s">
        <v>3</v>
      </c>
      <c r="E203" s="1" t="s">
        <v>4</v>
      </c>
      <c r="F203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45</v>
      </c>
      <c r="M203" s="1" t="s">
        <v>12</v>
      </c>
      <c r="N203" s="1" t="s">
        <v>13</v>
      </c>
      <c r="O203" s="1" t="s">
        <v>14</v>
      </c>
      <c r="P203" s="1" t="s">
        <v>46</v>
      </c>
      <c r="Q203" s="1" t="s">
        <v>16</v>
      </c>
      <c r="R203" s="1" t="s">
        <v>17</v>
      </c>
      <c r="S203" s="1" t="s">
        <v>18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23</v>
      </c>
      <c r="Y203" s="1" t="s">
        <v>24</v>
      </c>
      <c r="Z203" t="s">
        <v>25</v>
      </c>
      <c r="AA203" t="s">
        <v>26</v>
      </c>
      <c r="AB203" t="s">
        <v>47</v>
      </c>
      <c r="AC203" t="s">
        <v>48</v>
      </c>
      <c r="AD203" t="s">
        <v>239</v>
      </c>
      <c r="AE203" t="s">
        <v>32</v>
      </c>
      <c r="AF203" t="s">
        <v>7</v>
      </c>
      <c r="AG203" s="1" t="s">
        <v>42</v>
      </c>
      <c r="AH203" s="1" t="s">
        <v>36</v>
      </c>
      <c r="AI203" s="1" t="s">
        <v>37</v>
      </c>
      <c r="AJ203" s="1" t="s">
        <v>7</v>
      </c>
      <c r="AK203" s="1" t="s">
        <v>240</v>
      </c>
      <c r="AL203" s="1"/>
      <c r="AM203" s="1"/>
      <c r="AN203" s="1"/>
      <c r="AO203" s="1"/>
      <c r="AP203" s="1"/>
    </row>
    <row r="204" spans="1:42">
      <c r="A204">
        <v>2006</v>
      </c>
      <c r="C204">
        <v>2411</v>
      </c>
      <c r="G204">
        <v>1370</v>
      </c>
      <c r="H204">
        <f t="shared" ref="H204:H211" si="220">G204/C204*100</f>
        <v>56.82289506428868</v>
      </c>
      <c r="I204">
        <v>595</v>
      </c>
      <c r="J204">
        <v>301</v>
      </c>
      <c r="K204">
        <f t="shared" ref="K204:K211" si="221">J204/I204*100</f>
        <v>50.588235294117645</v>
      </c>
      <c r="L204">
        <f t="shared" ref="L204:L211" si="222">I204/C204*100</f>
        <v>24.678556615512235</v>
      </c>
      <c r="M204">
        <v>74</v>
      </c>
      <c r="N204">
        <v>25</v>
      </c>
      <c r="O204">
        <f t="shared" ref="O204:O211" si="223">N204/M204*100</f>
        <v>33.783783783783782</v>
      </c>
      <c r="P204">
        <f t="shared" ref="P204:P211" si="224">M204/C204*100</f>
        <v>3.069265864786396</v>
      </c>
      <c r="Q204">
        <v>54</v>
      </c>
      <c r="R204">
        <v>20</v>
      </c>
      <c r="S204">
        <f t="shared" ref="S204:S211" si="225">R204/Q204*100</f>
        <v>37.037037037037038</v>
      </c>
      <c r="T204">
        <v>20</v>
      </c>
      <c r="U204">
        <v>5</v>
      </c>
      <c r="V204">
        <f t="shared" ref="V204:V211" si="226">U204/T204*100</f>
        <v>25</v>
      </c>
      <c r="W204">
        <v>375</v>
      </c>
      <c r="X204">
        <v>139</v>
      </c>
      <c r="Y204">
        <f t="shared" ref="Y204:Y211" si="227">X204/W204*100</f>
        <v>37.066666666666663</v>
      </c>
      <c r="Z204">
        <v>101</v>
      </c>
      <c r="AA204" t="s">
        <v>207</v>
      </c>
      <c r="AB204" t="s">
        <v>206</v>
      </c>
      <c r="AC204">
        <f t="shared" ref="AC204:AC211" si="228">W204/C204*100</f>
        <v>15.553712152633761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>
        <v>2007</v>
      </c>
      <c r="C205">
        <v>2593</v>
      </c>
      <c r="E205">
        <f t="shared" ref="E205:E209" si="229">C205-C204</f>
        <v>182</v>
      </c>
      <c r="F205">
        <f t="shared" ref="F205:F211" si="230">E205/C204*100</f>
        <v>7.5487349647449182</v>
      </c>
      <c r="G205">
        <v>1398</v>
      </c>
      <c r="H205">
        <f t="shared" si="220"/>
        <v>53.914384882375629</v>
      </c>
      <c r="I205">
        <v>668</v>
      </c>
      <c r="J205">
        <v>323</v>
      </c>
      <c r="K205">
        <f t="shared" si="221"/>
        <v>48.353293413173652</v>
      </c>
      <c r="L205">
        <f t="shared" si="222"/>
        <v>25.761666023910529</v>
      </c>
      <c r="M205">
        <v>84</v>
      </c>
      <c r="N205">
        <v>18</v>
      </c>
      <c r="O205">
        <f t="shared" si="223"/>
        <v>21.428571428571427</v>
      </c>
      <c r="P205">
        <f t="shared" si="224"/>
        <v>3.2394909371384499</v>
      </c>
      <c r="Q205">
        <v>54</v>
      </c>
      <c r="R205">
        <v>12</v>
      </c>
      <c r="S205">
        <f t="shared" si="225"/>
        <v>22.222222222222221</v>
      </c>
      <c r="T205">
        <v>30</v>
      </c>
      <c r="U205">
        <v>6</v>
      </c>
      <c r="V205">
        <f t="shared" si="226"/>
        <v>20</v>
      </c>
      <c r="W205">
        <v>375</v>
      </c>
      <c r="X205">
        <v>128</v>
      </c>
      <c r="Y205">
        <f t="shared" si="227"/>
        <v>34.133333333333333</v>
      </c>
      <c r="Z205">
        <v>104</v>
      </c>
      <c r="AA205" t="s">
        <v>173</v>
      </c>
      <c r="AB205" t="s">
        <v>208</v>
      </c>
      <c r="AC205">
        <f t="shared" si="228"/>
        <v>14.462013112225222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>
        <v>2008</v>
      </c>
      <c r="B206">
        <v>273</v>
      </c>
      <c r="C206">
        <v>2951</v>
      </c>
      <c r="D206">
        <f t="shared" ref="D206:D211" si="231">C206/B206</f>
        <v>10.80952380952381</v>
      </c>
      <c r="E206">
        <f t="shared" si="229"/>
        <v>358</v>
      </c>
      <c r="F206">
        <f t="shared" si="230"/>
        <v>13.806401851137679</v>
      </c>
      <c r="G206">
        <v>1642</v>
      </c>
      <c r="H206">
        <f t="shared" si="220"/>
        <v>55.642155201626565</v>
      </c>
      <c r="I206">
        <v>751</v>
      </c>
      <c r="J206">
        <v>402</v>
      </c>
      <c r="K206">
        <f t="shared" si="221"/>
        <v>53.528628495339547</v>
      </c>
      <c r="L206">
        <f t="shared" si="222"/>
        <v>25.449000338868181</v>
      </c>
      <c r="M206">
        <v>110</v>
      </c>
      <c r="N206">
        <v>39</v>
      </c>
      <c r="O206">
        <f t="shared" si="223"/>
        <v>35.454545454545453</v>
      </c>
      <c r="P206">
        <f t="shared" si="224"/>
        <v>3.727549983056591</v>
      </c>
      <c r="Q206">
        <v>72</v>
      </c>
      <c r="R206">
        <v>23</v>
      </c>
      <c r="S206">
        <f t="shared" si="225"/>
        <v>31.944444444444443</v>
      </c>
      <c r="T206">
        <v>38</v>
      </c>
      <c r="U206">
        <v>16</v>
      </c>
      <c r="V206">
        <f t="shared" si="226"/>
        <v>42.105263157894733</v>
      </c>
      <c r="W206">
        <v>401</v>
      </c>
      <c r="X206">
        <v>134</v>
      </c>
      <c r="Y206">
        <f t="shared" si="227"/>
        <v>33.416458852867834</v>
      </c>
      <c r="Z206">
        <v>94</v>
      </c>
      <c r="AA206" t="s">
        <v>189</v>
      </c>
      <c r="AB206" t="s">
        <v>209</v>
      </c>
      <c r="AC206">
        <f t="shared" si="228"/>
        <v>13.588614029142661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>
        <v>2009</v>
      </c>
      <c r="B207">
        <v>294</v>
      </c>
      <c r="C207">
        <v>3224</v>
      </c>
      <c r="D207">
        <f t="shared" si="231"/>
        <v>10.965986394557824</v>
      </c>
      <c r="E207">
        <f t="shared" si="229"/>
        <v>273</v>
      </c>
      <c r="F207">
        <f t="shared" si="230"/>
        <v>9.251101321585903</v>
      </c>
      <c r="G207">
        <v>1858</v>
      </c>
      <c r="H207">
        <f t="shared" si="220"/>
        <v>57.630272952853602</v>
      </c>
      <c r="I207">
        <v>926</v>
      </c>
      <c r="J207">
        <v>477</v>
      </c>
      <c r="K207">
        <f t="shared" si="221"/>
        <v>51.511879049676025</v>
      </c>
      <c r="L207">
        <f t="shared" si="222"/>
        <v>28.72208436724566</v>
      </c>
      <c r="M207">
        <v>122</v>
      </c>
      <c r="N207">
        <v>34</v>
      </c>
      <c r="O207">
        <f t="shared" si="223"/>
        <v>27.868852459016392</v>
      </c>
      <c r="P207">
        <f t="shared" si="224"/>
        <v>3.7841191066997522</v>
      </c>
      <c r="Q207">
        <v>74</v>
      </c>
      <c r="R207">
        <v>23</v>
      </c>
      <c r="S207">
        <f t="shared" si="225"/>
        <v>31.081081081081081</v>
      </c>
      <c r="T207">
        <v>48</v>
      </c>
      <c r="U207">
        <v>11</v>
      </c>
      <c r="V207">
        <f t="shared" si="226"/>
        <v>22.916666666666664</v>
      </c>
      <c r="W207">
        <v>445</v>
      </c>
      <c r="X207">
        <v>144</v>
      </c>
      <c r="Y207">
        <f t="shared" si="227"/>
        <v>32.359550561797754</v>
      </c>
      <c r="Z207">
        <v>130</v>
      </c>
      <c r="AA207" t="s">
        <v>197</v>
      </c>
      <c r="AB207" t="s">
        <v>210</v>
      </c>
      <c r="AC207">
        <f t="shared" si="228"/>
        <v>13.802729528535981</v>
      </c>
      <c r="AD207" s="21">
        <v>1618</v>
      </c>
      <c r="AE207">
        <v>1004</v>
      </c>
      <c r="AF207">
        <f>AE207/AD207*100</f>
        <v>62.051915945611867</v>
      </c>
      <c r="AG207" s="1">
        <f>AD207/C207*100</f>
        <v>50.186104218362281</v>
      </c>
      <c r="AH207" s="21">
        <v>892</v>
      </c>
      <c r="AI207" s="1">
        <v>598</v>
      </c>
      <c r="AJ207" s="1">
        <f>AI207/AH207*100</f>
        <v>67.040358744394624</v>
      </c>
      <c r="AK207" s="1">
        <f>AH207/C207*100</f>
        <v>27.667493796526056</v>
      </c>
      <c r="AL207" s="1"/>
      <c r="AM207" s="1"/>
      <c r="AN207" s="1"/>
      <c r="AO207" s="1"/>
      <c r="AP207" s="1"/>
    </row>
    <row r="208" spans="1:42">
      <c r="A208">
        <v>2010</v>
      </c>
      <c r="B208">
        <v>272</v>
      </c>
      <c r="C208">
        <v>3392</v>
      </c>
      <c r="D208">
        <f t="shared" si="231"/>
        <v>12.470588235294118</v>
      </c>
      <c r="E208">
        <f t="shared" si="229"/>
        <v>168</v>
      </c>
      <c r="F208">
        <f t="shared" si="230"/>
        <v>5.2109181141439205</v>
      </c>
      <c r="G208">
        <v>2000</v>
      </c>
      <c r="H208">
        <f t="shared" si="220"/>
        <v>58.962264150943398</v>
      </c>
      <c r="I208">
        <v>899</v>
      </c>
      <c r="J208">
        <v>492</v>
      </c>
      <c r="K208">
        <f t="shared" si="221"/>
        <v>54.727474972191324</v>
      </c>
      <c r="L208">
        <f t="shared" si="222"/>
        <v>26.503537735849058</v>
      </c>
      <c r="M208">
        <v>145</v>
      </c>
      <c r="N208">
        <v>50</v>
      </c>
      <c r="O208">
        <f t="shared" si="223"/>
        <v>34.482758620689658</v>
      </c>
      <c r="P208">
        <f t="shared" si="224"/>
        <v>4.2747641509433967</v>
      </c>
      <c r="Q208">
        <v>98</v>
      </c>
      <c r="R208">
        <v>36</v>
      </c>
      <c r="S208">
        <f t="shared" si="225"/>
        <v>36.734693877551024</v>
      </c>
      <c r="T208">
        <v>47</v>
      </c>
      <c r="U208">
        <v>14</v>
      </c>
      <c r="V208">
        <f t="shared" si="226"/>
        <v>29.787234042553191</v>
      </c>
      <c r="W208">
        <v>540</v>
      </c>
      <c r="X208">
        <v>203</v>
      </c>
      <c r="Y208">
        <f t="shared" si="227"/>
        <v>37.592592592592595</v>
      </c>
      <c r="Z208">
        <v>143</v>
      </c>
      <c r="AA208" t="s">
        <v>212</v>
      </c>
      <c r="AB208" t="s">
        <v>211</v>
      </c>
      <c r="AC208">
        <f t="shared" si="228"/>
        <v>15.919811320754718</v>
      </c>
      <c r="AD208" s="21">
        <v>1602</v>
      </c>
      <c r="AE208">
        <v>1017</v>
      </c>
      <c r="AF208">
        <f>AE208/AD208*100</f>
        <v>63.483146067415731</v>
      </c>
      <c r="AG208" s="1">
        <f>AD208/C208*100</f>
        <v>47.22877358490566</v>
      </c>
      <c r="AH208" s="21">
        <v>906</v>
      </c>
      <c r="AI208" s="1">
        <v>625</v>
      </c>
      <c r="AJ208" s="1">
        <f>AI208/AH208*100</f>
        <v>68.984547461368649</v>
      </c>
      <c r="AK208" s="1">
        <f>AH208/C208*100</f>
        <v>26.709905660377359</v>
      </c>
      <c r="AL208" s="1"/>
      <c r="AM208" s="1"/>
      <c r="AN208" s="1"/>
      <c r="AO208" s="1"/>
      <c r="AP208" s="1"/>
    </row>
    <row r="209" spans="1:42">
      <c r="A209">
        <v>2011</v>
      </c>
      <c r="B209">
        <v>266</v>
      </c>
      <c r="C209">
        <v>3597</v>
      </c>
      <c r="D209">
        <f t="shared" si="231"/>
        <v>13.522556390977444</v>
      </c>
      <c r="E209">
        <f t="shared" si="229"/>
        <v>205</v>
      </c>
      <c r="F209">
        <f t="shared" si="230"/>
        <v>6.0436320754716979</v>
      </c>
      <c r="G209">
        <v>1945</v>
      </c>
      <c r="H209">
        <f t="shared" si="220"/>
        <v>54.072838476508203</v>
      </c>
      <c r="I209">
        <v>866</v>
      </c>
      <c r="J209">
        <v>410</v>
      </c>
      <c r="K209">
        <f t="shared" si="221"/>
        <v>47.344110854503462</v>
      </c>
      <c r="L209">
        <f t="shared" si="222"/>
        <v>24.075618571031416</v>
      </c>
      <c r="M209">
        <v>127</v>
      </c>
      <c r="N209">
        <v>44</v>
      </c>
      <c r="O209">
        <f t="shared" si="223"/>
        <v>34.645669291338585</v>
      </c>
      <c r="P209">
        <f t="shared" si="224"/>
        <v>3.5307200444815128</v>
      </c>
      <c r="Q209">
        <v>96</v>
      </c>
      <c r="R209">
        <v>37</v>
      </c>
      <c r="S209">
        <f t="shared" si="225"/>
        <v>38.541666666666671</v>
      </c>
      <c r="T209">
        <v>31</v>
      </c>
      <c r="U209">
        <v>7</v>
      </c>
      <c r="V209">
        <f t="shared" si="226"/>
        <v>22.58064516129032</v>
      </c>
      <c r="W209">
        <v>641</v>
      </c>
      <c r="X209">
        <v>202</v>
      </c>
      <c r="Y209">
        <f t="shared" si="227"/>
        <v>31.513260530421217</v>
      </c>
      <c r="Z209">
        <v>182</v>
      </c>
      <c r="AA209">
        <v>40</v>
      </c>
      <c r="AB209">
        <f t="shared" ref="AB209" si="232">AA209/Z209*100</f>
        <v>21.978021978021978</v>
      </c>
      <c r="AC209">
        <f t="shared" si="228"/>
        <v>17.820405893800391</v>
      </c>
      <c r="AD209" s="21">
        <v>1688</v>
      </c>
      <c r="AE209">
        <v>1035</v>
      </c>
      <c r="AF209">
        <f>AE209/AD209*100</f>
        <v>61.315165876777257</v>
      </c>
      <c r="AG209" s="1">
        <f>AD209/C209*100</f>
        <v>46.92799555184876</v>
      </c>
      <c r="AH209" s="21">
        <v>946</v>
      </c>
      <c r="AI209" s="1">
        <v>572</v>
      </c>
      <c r="AJ209" s="1">
        <f>AI209/AH209*100</f>
        <v>60.465116279069761</v>
      </c>
      <c r="AK209" s="1">
        <f>AH209/C209*100</f>
        <v>26.299694189602445</v>
      </c>
      <c r="AL209" s="1"/>
      <c r="AM209" s="1"/>
      <c r="AN209" s="1"/>
      <c r="AO209" s="1"/>
      <c r="AP209" s="1"/>
    </row>
    <row r="210" spans="1:42">
      <c r="A210">
        <v>2012</v>
      </c>
      <c r="B210">
        <v>278</v>
      </c>
      <c r="C210" s="7">
        <v>3614</v>
      </c>
      <c r="D210">
        <f t="shared" si="231"/>
        <v>13</v>
      </c>
      <c r="E210">
        <f>C210-C209</f>
        <v>17</v>
      </c>
      <c r="F210">
        <f t="shared" si="230"/>
        <v>0.47261606894634423</v>
      </c>
      <c r="G210">
        <v>2102</v>
      </c>
      <c r="H210">
        <f t="shared" si="220"/>
        <v>58.162700608743776</v>
      </c>
      <c r="I210" s="7">
        <v>838</v>
      </c>
      <c r="J210">
        <v>415</v>
      </c>
      <c r="K210">
        <f t="shared" si="221"/>
        <v>49.522673031026251</v>
      </c>
      <c r="L210">
        <f t="shared" si="222"/>
        <v>23.187603763143329</v>
      </c>
      <c r="M210">
        <v>142</v>
      </c>
      <c r="N210">
        <v>52</v>
      </c>
      <c r="O210">
        <f t="shared" si="223"/>
        <v>36.619718309859159</v>
      </c>
      <c r="P210">
        <f t="shared" si="224"/>
        <v>3.9291643608190374</v>
      </c>
      <c r="Q210" s="7">
        <v>110</v>
      </c>
      <c r="R210">
        <v>43</v>
      </c>
      <c r="S210">
        <f t="shared" si="225"/>
        <v>39.090909090909093</v>
      </c>
      <c r="T210" s="7">
        <v>32</v>
      </c>
      <c r="U210">
        <v>9</v>
      </c>
      <c r="V210">
        <f t="shared" si="226"/>
        <v>28.125</v>
      </c>
      <c r="W210">
        <v>609</v>
      </c>
      <c r="X210">
        <v>211</v>
      </c>
      <c r="Y210">
        <f t="shared" si="227"/>
        <v>34.646962233169134</v>
      </c>
      <c r="Z210">
        <v>153</v>
      </c>
      <c r="AA210" t="s">
        <v>214</v>
      </c>
      <c r="AB210" t="s">
        <v>213</v>
      </c>
      <c r="AC210">
        <f t="shared" si="228"/>
        <v>16.851134477033757</v>
      </c>
      <c r="AD210" s="21">
        <v>1717</v>
      </c>
      <c r="AE210">
        <v>1066</v>
      </c>
      <c r="AF210">
        <f>AE210/AD210*100</f>
        <v>62.085032032615025</v>
      </c>
      <c r="AG210" s="1">
        <f>AD210/C210*100</f>
        <v>47.509684560044278</v>
      </c>
      <c r="AH210" s="21">
        <v>950</v>
      </c>
      <c r="AI210" s="1">
        <v>671</v>
      </c>
      <c r="AJ210" s="1">
        <f>AI210/AH210*100</f>
        <v>70.631578947368425</v>
      </c>
      <c r="AK210" s="1">
        <f>AH210/C210*100</f>
        <v>26.28666297731046</v>
      </c>
      <c r="AL210" s="1"/>
      <c r="AM210" s="1"/>
      <c r="AN210" s="1"/>
      <c r="AO210" s="1"/>
      <c r="AP210" s="1"/>
    </row>
    <row r="211" spans="1:42">
      <c r="A211">
        <v>2013</v>
      </c>
      <c r="B211">
        <v>271</v>
      </c>
      <c r="C211" s="7">
        <v>3979</v>
      </c>
      <c r="D211">
        <f t="shared" si="231"/>
        <v>14.682656826568266</v>
      </c>
      <c r="E211">
        <f>C211-C210</f>
        <v>365</v>
      </c>
      <c r="F211">
        <f t="shared" si="230"/>
        <v>10.099612617598229</v>
      </c>
      <c r="G211">
        <v>2454</v>
      </c>
      <c r="H211" s="11">
        <f t="shared" si="220"/>
        <v>61.673787383764768</v>
      </c>
      <c r="I211" s="7">
        <v>910</v>
      </c>
      <c r="J211">
        <v>520</v>
      </c>
      <c r="K211">
        <f t="shared" si="221"/>
        <v>57.142857142857139</v>
      </c>
      <c r="L211">
        <f t="shared" si="222"/>
        <v>22.870067856245289</v>
      </c>
      <c r="M211" s="7">
        <v>132</v>
      </c>
      <c r="N211">
        <v>64</v>
      </c>
      <c r="O211">
        <f t="shared" si="223"/>
        <v>48.484848484848484</v>
      </c>
      <c r="P211">
        <f t="shared" si="224"/>
        <v>3.3174164362905252</v>
      </c>
      <c r="Q211" s="7">
        <v>102</v>
      </c>
      <c r="R211">
        <v>50</v>
      </c>
      <c r="S211" s="11">
        <f t="shared" si="225"/>
        <v>49.019607843137251</v>
      </c>
      <c r="T211" s="7">
        <v>30</v>
      </c>
      <c r="U211" s="11">
        <v>14</v>
      </c>
      <c r="V211">
        <f t="shared" si="226"/>
        <v>46.666666666666664</v>
      </c>
      <c r="W211">
        <v>751</v>
      </c>
      <c r="X211">
        <v>334</v>
      </c>
      <c r="Y211">
        <f t="shared" si="227"/>
        <v>44.474034620505989</v>
      </c>
      <c r="Z211">
        <v>178</v>
      </c>
      <c r="AA211" t="s">
        <v>133</v>
      </c>
      <c r="AB211" s="15" t="s">
        <v>215</v>
      </c>
      <c r="AC211">
        <f t="shared" si="228"/>
        <v>18.874088967077153</v>
      </c>
      <c r="AD211" s="21">
        <v>1849</v>
      </c>
      <c r="AE211">
        <v>1187</v>
      </c>
      <c r="AF211">
        <f>AE211/AD211*100</f>
        <v>64.196863169280689</v>
      </c>
      <c r="AG211" s="1">
        <f>AD211/C211*100</f>
        <v>46.468962050766528</v>
      </c>
      <c r="AH211" s="1">
        <v>1130</v>
      </c>
      <c r="AI211" s="1">
        <v>794</v>
      </c>
      <c r="AJ211" s="1">
        <f>AI211/AH211*100</f>
        <v>70.26548672566372</v>
      </c>
      <c r="AK211" s="1">
        <f>AH211/C211*100</f>
        <v>28.399095250062828</v>
      </c>
      <c r="AL211" s="1"/>
      <c r="AM211" s="1"/>
      <c r="AN211" s="1"/>
      <c r="AO211" s="1"/>
      <c r="AP211" s="1"/>
    </row>
    <row r="213" spans="1:42">
      <c r="A213" t="s">
        <v>68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/>
      <c r="B214" s="1" t="s">
        <v>44</v>
      </c>
      <c r="C214" s="1" t="s">
        <v>2</v>
      </c>
      <c r="D214" s="1" t="s">
        <v>3</v>
      </c>
      <c r="E214" s="1" t="s">
        <v>4</v>
      </c>
      <c r="F214" t="s">
        <v>5</v>
      </c>
      <c r="G214" s="1" t="s">
        <v>6</v>
      </c>
      <c r="H214" s="1" t="s">
        <v>7</v>
      </c>
      <c r="I214" s="1" t="s">
        <v>8</v>
      </c>
      <c r="J214" s="1" t="s">
        <v>9</v>
      </c>
      <c r="K214" s="1" t="s">
        <v>10</v>
      </c>
      <c r="L214" s="1" t="s">
        <v>45</v>
      </c>
      <c r="M214" s="1" t="s">
        <v>12</v>
      </c>
      <c r="N214" s="1" t="s">
        <v>13</v>
      </c>
      <c r="O214" s="1" t="s">
        <v>14</v>
      </c>
      <c r="P214" s="1" t="s">
        <v>46</v>
      </c>
      <c r="Q214" s="1" t="s">
        <v>16</v>
      </c>
      <c r="R214" s="1" t="s">
        <v>17</v>
      </c>
      <c r="S214" s="1" t="s">
        <v>18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23</v>
      </c>
      <c r="Y214" s="1" t="s">
        <v>24</v>
      </c>
      <c r="Z214" t="s">
        <v>25</v>
      </c>
      <c r="AA214" t="s">
        <v>26</v>
      </c>
      <c r="AB214" t="s">
        <v>47</v>
      </c>
      <c r="AC214" t="s">
        <v>48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>
        <v>2006</v>
      </c>
      <c r="C215">
        <v>646</v>
      </c>
      <c r="G215">
        <v>390</v>
      </c>
      <c r="H215">
        <f t="shared" ref="H215:H219" si="233">G215/C215*100</f>
        <v>60.371517027863774</v>
      </c>
      <c r="I215">
        <v>104</v>
      </c>
      <c r="J215">
        <v>53</v>
      </c>
      <c r="K215">
        <f t="shared" ref="K215:K222" si="234">J215/I215*100</f>
        <v>50.96153846153846</v>
      </c>
      <c r="L215">
        <f t="shared" ref="L215:L222" si="235">I215/C215*100</f>
        <v>16.099071207430342</v>
      </c>
      <c r="M215">
        <v>38</v>
      </c>
      <c r="N215">
        <v>10</v>
      </c>
      <c r="O215">
        <f t="shared" ref="O215:O222" si="236">N215/M215*100</f>
        <v>26.315789473684209</v>
      </c>
      <c r="P215">
        <f t="shared" ref="P215:P222" si="237">M215/C215*100</f>
        <v>5.8823529411764701</v>
      </c>
      <c r="Q215">
        <v>32</v>
      </c>
      <c r="R215">
        <v>10</v>
      </c>
      <c r="S215">
        <f t="shared" ref="S215:S222" si="238">R215/Q215*100</f>
        <v>31.25</v>
      </c>
      <c r="T215">
        <v>6</v>
      </c>
      <c r="U215">
        <v>0</v>
      </c>
      <c r="V215">
        <v>0</v>
      </c>
      <c r="W215">
        <v>33</v>
      </c>
      <c r="X215" t="s">
        <v>217</v>
      </c>
      <c r="Y215" t="s">
        <v>216</v>
      </c>
      <c r="Z215">
        <v>7</v>
      </c>
      <c r="AA215" t="s">
        <v>170</v>
      </c>
      <c r="AB215" t="s">
        <v>194</v>
      </c>
      <c r="AC215">
        <f t="shared" ref="AC215:AC222" si="239">W215/C215*100</f>
        <v>5.1083591331269353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>
        <v>2007</v>
      </c>
      <c r="C216">
        <v>888</v>
      </c>
      <c r="E216">
        <f t="shared" ref="E216:E220" si="240">C216-C215</f>
        <v>242</v>
      </c>
      <c r="F216">
        <f t="shared" ref="F216:F222" si="241">E216/C215*100</f>
        <v>37.461300309597526</v>
      </c>
      <c r="G216">
        <v>406</v>
      </c>
      <c r="H216">
        <f t="shared" si="233"/>
        <v>45.72072072072072</v>
      </c>
      <c r="I216">
        <v>148</v>
      </c>
      <c r="J216">
        <v>55</v>
      </c>
      <c r="K216">
        <f t="shared" si="234"/>
        <v>37.162162162162161</v>
      </c>
      <c r="L216">
        <f t="shared" si="235"/>
        <v>16.666666666666664</v>
      </c>
      <c r="M216">
        <v>43</v>
      </c>
      <c r="N216">
        <v>13</v>
      </c>
      <c r="O216">
        <f t="shared" si="236"/>
        <v>30.232558139534881</v>
      </c>
      <c r="P216">
        <f t="shared" si="237"/>
        <v>4.8423423423423424</v>
      </c>
      <c r="Q216">
        <v>39</v>
      </c>
      <c r="R216">
        <v>13</v>
      </c>
      <c r="S216">
        <f t="shared" si="238"/>
        <v>33.333333333333329</v>
      </c>
      <c r="T216">
        <v>4</v>
      </c>
      <c r="U216" t="s">
        <v>105</v>
      </c>
      <c r="V216" t="s">
        <v>105</v>
      </c>
      <c r="W216">
        <v>38</v>
      </c>
      <c r="X216" t="s">
        <v>136</v>
      </c>
      <c r="Y216" t="s">
        <v>218</v>
      </c>
      <c r="Z216">
        <v>8</v>
      </c>
      <c r="AA216" t="s">
        <v>170</v>
      </c>
      <c r="AB216" t="s">
        <v>169</v>
      </c>
      <c r="AC216">
        <f t="shared" si="239"/>
        <v>4.2792792792792795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>
        <v>2008</v>
      </c>
      <c r="B217">
        <v>80</v>
      </c>
      <c r="C217">
        <v>859</v>
      </c>
      <c r="D217">
        <f t="shared" ref="D217:D222" si="242">C217/B217</f>
        <v>10.737500000000001</v>
      </c>
      <c r="E217">
        <f t="shared" si="240"/>
        <v>-29</v>
      </c>
      <c r="F217">
        <f t="shared" si="241"/>
        <v>-3.2657657657657655</v>
      </c>
      <c r="G217">
        <v>402</v>
      </c>
      <c r="H217">
        <f t="shared" si="233"/>
        <v>46.798603026775318</v>
      </c>
      <c r="I217">
        <v>137</v>
      </c>
      <c r="J217">
        <v>63</v>
      </c>
      <c r="K217">
        <f t="shared" si="234"/>
        <v>45.985401459854018</v>
      </c>
      <c r="L217">
        <f t="shared" si="235"/>
        <v>15.948777648428406</v>
      </c>
      <c r="M217">
        <v>42</v>
      </c>
      <c r="N217">
        <v>14</v>
      </c>
      <c r="O217">
        <f t="shared" si="236"/>
        <v>33.333333333333329</v>
      </c>
      <c r="P217">
        <f t="shared" si="237"/>
        <v>4.8894062863795114</v>
      </c>
      <c r="Q217">
        <v>32</v>
      </c>
      <c r="R217">
        <v>11</v>
      </c>
      <c r="S217">
        <f t="shared" si="238"/>
        <v>34.375</v>
      </c>
      <c r="T217">
        <v>10</v>
      </c>
      <c r="U217">
        <v>3</v>
      </c>
      <c r="V217">
        <f t="shared" ref="V217:V222" si="243">U217/T217*100</f>
        <v>30</v>
      </c>
      <c r="W217">
        <v>40</v>
      </c>
      <c r="X217" t="s">
        <v>155</v>
      </c>
      <c r="Y217" t="s">
        <v>219</v>
      </c>
      <c r="Z217">
        <v>8</v>
      </c>
      <c r="AA217" t="s">
        <v>132</v>
      </c>
      <c r="AB217" t="s">
        <v>173</v>
      </c>
      <c r="AC217">
        <f t="shared" si="239"/>
        <v>4.6565774155995348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>
        <v>2009</v>
      </c>
      <c r="B218">
        <v>83</v>
      </c>
      <c r="C218">
        <v>913</v>
      </c>
      <c r="D218">
        <f t="shared" si="242"/>
        <v>11</v>
      </c>
      <c r="E218">
        <f t="shared" si="240"/>
        <v>54</v>
      </c>
      <c r="F218">
        <f t="shared" si="241"/>
        <v>6.2863795110593719</v>
      </c>
      <c r="G218">
        <v>515</v>
      </c>
      <c r="H218">
        <f t="shared" si="233"/>
        <v>56.407447973713033</v>
      </c>
      <c r="I218">
        <v>133</v>
      </c>
      <c r="J218">
        <v>67</v>
      </c>
      <c r="K218">
        <f t="shared" si="234"/>
        <v>50.375939849624061</v>
      </c>
      <c r="L218">
        <f t="shared" si="235"/>
        <v>14.56736035049288</v>
      </c>
      <c r="M218">
        <v>41</v>
      </c>
      <c r="N218">
        <v>13</v>
      </c>
      <c r="O218">
        <f t="shared" si="236"/>
        <v>31.707317073170731</v>
      </c>
      <c r="P218">
        <f t="shared" si="237"/>
        <v>4.4906900328587076</v>
      </c>
      <c r="Q218">
        <v>30</v>
      </c>
      <c r="R218">
        <v>11</v>
      </c>
      <c r="S218">
        <f t="shared" si="238"/>
        <v>36.666666666666664</v>
      </c>
      <c r="T218">
        <v>11</v>
      </c>
      <c r="U218">
        <v>2</v>
      </c>
      <c r="V218">
        <f t="shared" si="243"/>
        <v>18.181818181818183</v>
      </c>
      <c r="W218">
        <v>41</v>
      </c>
      <c r="X218">
        <v>14</v>
      </c>
      <c r="Y218">
        <f t="shared" ref="Y218:Y222" si="244">X218/W218*100</f>
        <v>34.146341463414636</v>
      </c>
      <c r="Z218">
        <v>8</v>
      </c>
      <c r="AA218">
        <v>2</v>
      </c>
      <c r="AB218">
        <f t="shared" ref="AB218" si="245">AA218/Z218*100</f>
        <v>25</v>
      </c>
      <c r="AC218">
        <f t="shared" si="239"/>
        <v>4.4906900328587076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>
        <v>2010</v>
      </c>
      <c r="B219">
        <v>98</v>
      </c>
      <c r="C219">
        <v>1177</v>
      </c>
      <c r="D219">
        <f t="shared" si="242"/>
        <v>12.010204081632653</v>
      </c>
      <c r="E219">
        <f t="shared" si="240"/>
        <v>264</v>
      </c>
      <c r="F219">
        <f t="shared" si="241"/>
        <v>28.915662650602407</v>
      </c>
      <c r="G219">
        <v>736</v>
      </c>
      <c r="H219">
        <f t="shared" si="233"/>
        <v>62.531860662701789</v>
      </c>
      <c r="I219">
        <v>201</v>
      </c>
      <c r="J219">
        <v>120</v>
      </c>
      <c r="K219">
        <f t="shared" si="234"/>
        <v>59.701492537313428</v>
      </c>
      <c r="L219">
        <f t="shared" si="235"/>
        <v>17.077315208156328</v>
      </c>
      <c r="M219">
        <v>50</v>
      </c>
      <c r="N219">
        <v>22</v>
      </c>
      <c r="O219">
        <f t="shared" si="236"/>
        <v>44</v>
      </c>
      <c r="P219">
        <f t="shared" si="237"/>
        <v>4.2480883602378929</v>
      </c>
      <c r="Q219">
        <v>38</v>
      </c>
      <c r="R219">
        <v>18</v>
      </c>
      <c r="S219">
        <f t="shared" si="238"/>
        <v>47.368421052631575</v>
      </c>
      <c r="T219">
        <v>12</v>
      </c>
      <c r="U219">
        <v>4</v>
      </c>
      <c r="V219">
        <f t="shared" si="243"/>
        <v>33.333333333333329</v>
      </c>
      <c r="W219">
        <v>56</v>
      </c>
      <c r="X219">
        <v>24</v>
      </c>
      <c r="Y219">
        <f t="shared" si="244"/>
        <v>42.857142857142854</v>
      </c>
      <c r="Z219">
        <v>7</v>
      </c>
      <c r="AA219" t="s">
        <v>143</v>
      </c>
      <c r="AB219" t="s">
        <v>205</v>
      </c>
      <c r="AC219">
        <f t="shared" si="239"/>
        <v>4.7578589634664405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>
        <v>2011</v>
      </c>
      <c r="B220">
        <v>89</v>
      </c>
      <c r="C220">
        <v>1203</v>
      </c>
      <c r="D220">
        <f t="shared" si="242"/>
        <v>13.51685393258427</v>
      </c>
      <c r="E220">
        <f t="shared" si="240"/>
        <v>26</v>
      </c>
      <c r="F220">
        <f t="shared" si="241"/>
        <v>2.2090059473237043</v>
      </c>
      <c r="G220">
        <v>715</v>
      </c>
      <c r="H220" s="1">
        <v>60.37151703</v>
      </c>
      <c r="I220">
        <v>210</v>
      </c>
      <c r="J220">
        <v>114</v>
      </c>
      <c r="K220">
        <f t="shared" si="234"/>
        <v>54.285714285714285</v>
      </c>
      <c r="L220">
        <f t="shared" si="235"/>
        <v>17.456359102244392</v>
      </c>
      <c r="M220">
        <v>61</v>
      </c>
      <c r="N220">
        <v>20</v>
      </c>
      <c r="O220">
        <f t="shared" si="236"/>
        <v>32.786885245901637</v>
      </c>
      <c r="P220">
        <f t="shared" si="237"/>
        <v>5.0706566916043219</v>
      </c>
      <c r="Q220">
        <v>52</v>
      </c>
      <c r="R220">
        <v>19</v>
      </c>
      <c r="S220">
        <f t="shared" si="238"/>
        <v>36.538461538461533</v>
      </c>
      <c r="T220">
        <v>9</v>
      </c>
      <c r="U220">
        <v>1</v>
      </c>
      <c r="V220">
        <f t="shared" si="243"/>
        <v>11.111111111111111</v>
      </c>
      <c r="W220">
        <v>44</v>
      </c>
      <c r="X220">
        <v>24</v>
      </c>
      <c r="Y220">
        <f t="shared" si="244"/>
        <v>54.54545454545454</v>
      </c>
      <c r="Z220">
        <v>6</v>
      </c>
      <c r="AA220" t="s">
        <v>105</v>
      </c>
      <c r="AB220" t="s">
        <v>105</v>
      </c>
      <c r="AC220">
        <f t="shared" si="239"/>
        <v>3.6575228595178721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>
        <v>2012</v>
      </c>
      <c r="B221">
        <v>101</v>
      </c>
      <c r="C221">
        <v>1430</v>
      </c>
      <c r="D221">
        <f t="shared" si="242"/>
        <v>14.158415841584159</v>
      </c>
      <c r="E221">
        <f>C221-C220</f>
        <v>227</v>
      </c>
      <c r="F221">
        <f t="shared" si="241"/>
        <v>18.86949293433084</v>
      </c>
      <c r="G221">
        <v>854</v>
      </c>
      <c r="H221" s="1">
        <v>60.37151703</v>
      </c>
      <c r="I221" s="7">
        <v>250</v>
      </c>
      <c r="J221">
        <v>140</v>
      </c>
      <c r="K221">
        <f t="shared" si="234"/>
        <v>56.000000000000007</v>
      </c>
      <c r="L221">
        <f t="shared" si="235"/>
        <v>17.482517482517483</v>
      </c>
      <c r="M221">
        <v>58</v>
      </c>
      <c r="N221">
        <v>14</v>
      </c>
      <c r="O221">
        <f t="shared" si="236"/>
        <v>24.137931034482758</v>
      </c>
      <c r="P221">
        <f t="shared" si="237"/>
        <v>4.0559440559440558</v>
      </c>
      <c r="Q221" s="7">
        <v>47</v>
      </c>
      <c r="R221">
        <v>12</v>
      </c>
      <c r="S221">
        <f t="shared" si="238"/>
        <v>25.531914893617021</v>
      </c>
      <c r="T221">
        <v>11</v>
      </c>
      <c r="U221">
        <v>2</v>
      </c>
      <c r="V221">
        <f t="shared" si="243"/>
        <v>18.181818181818183</v>
      </c>
      <c r="W221">
        <v>55</v>
      </c>
      <c r="X221">
        <v>26</v>
      </c>
      <c r="Y221">
        <f t="shared" si="244"/>
        <v>47.272727272727273</v>
      </c>
      <c r="Z221">
        <v>12</v>
      </c>
      <c r="AA221" t="s">
        <v>132</v>
      </c>
      <c r="AB221" t="s">
        <v>200</v>
      </c>
      <c r="AC221">
        <f t="shared" si="239"/>
        <v>3.8461538461538463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>
      <c r="A222">
        <v>2013</v>
      </c>
      <c r="B222">
        <v>110</v>
      </c>
      <c r="C222" s="7">
        <v>1655</v>
      </c>
      <c r="D222">
        <f t="shared" si="242"/>
        <v>15.045454545454545</v>
      </c>
      <c r="E222">
        <f>C222-C221</f>
        <v>225</v>
      </c>
      <c r="F222">
        <f t="shared" si="241"/>
        <v>15.734265734265735</v>
      </c>
      <c r="G222">
        <v>1074</v>
      </c>
      <c r="H222" s="1">
        <v>60.37151703</v>
      </c>
      <c r="I222" s="7">
        <v>308</v>
      </c>
      <c r="J222">
        <v>207</v>
      </c>
      <c r="K222">
        <f t="shared" si="234"/>
        <v>67.20779220779221</v>
      </c>
      <c r="L222">
        <f t="shared" si="235"/>
        <v>18.610271903323262</v>
      </c>
      <c r="M222" s="7">
        <v>78</v>
      </c>
      <c r="N222">
        <v>22</v>
      </c>
      <c r="O222">
        <f t="shared" si="236"/>
        <v>28.205128205128204</v>
      </c>
      <c r="P222">
        <f t="shared" si="237"/>
        <v>4.7129909365558911</v>
      </c>
      <c r="Q222" s="7">
        <v>62</v>
      </c>
      <c r="R222">
        <v>17</v>
      </c>
      <c r="S222">
        <f t="shared" si="238"/>
        <v>27.419354838709676</v>
      </c>
      <c r="T222" s="7">
        <v>16</v>
      </c>
      <c r="U222">
        <v>5</v>
      </c>
      <c r="V222">
        <f t="shared" si="243"/>
        <v>31.25</v>
      </c>
      <c r="W222">
        <v>90</v>
      </c>
      <c r="X222">
        <v>42</v>
      </c>
      <c r="Y222">
        <f t="shared" si="244"/>
        <v>46.666666666666664</v>
      </c>
      <c r="Z222">
        <v>9</v>
      </c>
      <c r="AA222" t="s">
        <v>132</v>
      </c>
      <c r="AB222" t="s">
        <v>105</v>
      </c>
      <c r="AC222">
        <f t="shared" si="239"/>
        <v>5.4380664652567976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>
      <c r="H223" s="1"/>
      <c r="I223" s="8"/>
      <c r="Q223" s="8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>
      <c r="A224" t="s">
        <v>138</v>
      </c>
    </row>
    <row r="225" spans="1:42">
      <c r="A225" t="s">
        <v>69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>
      <c r="A226" t="s">
        <v>70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>
      <c r="A227" t="s">
        <v>71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workbookViewId="0">
      <pane ySplit="1" topLeftCell="A2" activePane="bottomLeft" state="frozen"/>
      <selection pane="bottomLeft" activeCell="A5" sqref="A5:XFD5"/>
    </sheetView>
  </sheetViews>
  <sheetFormatPr baseColWidth="10" defaultRowHeight="15" x14ac:dyDescent="0"/>
  <cols>
    <col min="1" max="1" width="19.33203125" customWidth="1"/>
    <col min="4" max="16" width="10.83203125" customWidth="1"/>
    <col min="17" max="20" width="10.83203125" hidden="1" customWidth="1"/>
    <col min="21" max="22" width="10.83203125" customWidth="1"/>
    <col min="23" max="23" width="24.5" customWidth="1"/>
    <col min="24" max="25" width="10.83203125" hidden="1" customWidth="1"/>
    <col min="26" max="26" width="26.1640625" hidden="1" customWidth="1"/>
  </cols>
  <sheetData>
    <row r="1" spans="1:40">
      <c r="A1" t="s">
        <v>137</v>
      </c>
      <c r="B1" s="1" t="s">
        <v>44</v>
      </c>
      <c r="C1" s="1"/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45</v>
      </c>
      <c r="L1" s="1" t="s">
        <v>12</v>
      </c>
      <c r="M1" s="1" t="s">
        <v>13</v>
      </c>
      <c r="N1" s="1" t="s">
        <v>14</v>
      </c>
      <c r="O1" s="1" t="s">
        <v>228</v>
      </c>
      <c r="P1" s="1" t="s">
        <v>229</v>
      </c>
      <c r="Q1" s="1" t="s">
        <v>235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230</v>
      </c>
      <c r="AB1" t="s">
        <v>231</v>
      </c>
      <c r="AC1" t="s">
        <v>234</v>
      </c>
    </row>
    <row r="2" spans="1:40">
      <c r="A2" t="s">
        <v>78</v>
      </c>
      <c r="B2">
        <v>211</v>
      </c>
      <c r="D2" s="8">
        <v>4964</v>
      </c>
      <c r="E2" s="1">
        <f t="shared" ref="E2:E47" si="0">D2/B2</f>
        <v>23.526066350710902</v>
      </c>
      <c r="F2">
        <v>3761</v>
      </c>
      <c r="G2" s="11">
        <f>F2/D2*100</f>
        <v>75.765511684125713</v>
      </c>
      <c r="H2" s="8">
        <v>1074</v>
      </c>
      <c r="I2">
        <v>776</v>
      </c>
      <c r="J2">
        <f t="shared" ref="J2:J27" si="1">I2/H2*100</f>
        <v>72.253258845437614</v>
      </c>
      <c r="K2">
        <f t="shared" ref="K2:K27" si="2">H2/D2*100</f>
        <v>21.635777598710717</v>
      </c>
      <c r="L2" s="8">
        <v>74</v>
      </c>
      <c r="M2">
        <v>42</v>
      </c>
      <c r="N2">
        <f t="shared" ref="N2:N25" si="3">M2/L2*100</f>
        <v>56.756756756756758</v>
      </c>
      <c r="O2" s="11">
        <f t="shared" ref="O2:O27" si="4">L2/D2*100</f>
        <v>1.4907332796132151</v>
      </c>
      <c r="P2" s="11">
        <v>6.7</v>
      </c>
      <c r="Q2" s="1">
        <f t="shared" ref="Q2:Q33" si="5">O2/P2*100</f>
        <v>22.249750441988283</v>
      </c>
      <c r="R2" s="8">
        <v>16</v>
      </c>
      <c r="S2">
        <v>8</v>
      </c>
      <c r="T2">
        <f t="shared" ref="T2:T7" si="6">S2/R2*100</f>
        <v>50</v>
      </c>
      <c r="U2">
        <v>392</v>
      </c>
      <c r="V2">
        <v>186</v>
      </c>
      <c r="W2">
        <f t="shared" ref="W2:W11" si="7">V2/U2*100</f>
        <v>47.448979591836739</v>
      </c>
      <c r="X2">
        <v>82</v>
      </c>
      <c r="Y2" t="s">
        <v>197</v>
      </c>
      <c r="Z2" t="s">
        <v>220</v>
      </c>
      <c r="AA2">
        <f t="shared" ref="AA2:AA27" si="8">U2/D2*100</f>
        <v>7.8968573730862204</v>
      </c>
      <c r="AB2" s="1">
        <v>37.6</v>
      </c>
      <c r="AC2" s="1">
        <f t="shared" ref="AC2:AC33" si="9">AA2/AB2*100</f>
        <v>21.002280247569736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t="s">
        <v>92</v>
      </c>
      <c r="B3">
        <v>271</v>
      </c>
      <c r="D3" s="8">
        <v>3979</v>
      </c>
      <c r="E3" s="1">
        <f t="shared" si="0"/>
        <v>14.682656826568266</v>
      </c>
      <c r="F3">
        <v>2454</v>
      </c>
      <c r="G3" s="11">
        <f>F3/D3*100</f>
        <v>61.673787383764768</v>
      </c>
      <c r="H3" s="8">
        <v>910</v>
      </c>
      <c r="I3">
        <v>520</v>
      </c>
      <c r="J3">
        <f t="shared" si="1"/>
        <v>57.142857142857139</v>
      </c>
      <c r="K3">
        <f t="shared" si="2"/>
        <v>22.870067856245289</v>
      </c>
      <c r="L3" s="8">
        <v>132</v>
      </c>
      <c r="M3">
        <v>64</v>
      </c>
      <c r="N3">
        <f t="shared" si="3"/>
        <v>48.484848484848484</v>
      </c>
      <c r="O3">
        <f t="shared" si="4"/>
        <v>3.3174164362905252</v>
      </c>
      <c r="P3">
        <v>11.9</v>
      </c>
      <c r="Q3" s="1">
        <f t="shared" si="5"/>
        <v>27.877449044458192</v>
      </c>
      <c r="R3" s="8">
        <v>30</v>
      </c>
      <c r="S3" s="11">
        <v>14</v>
      </c>
      <c r="T3">
        <f t="shared" si="6"/>
        <v>46.666666666666664</v>
      </c>
      <c r="U3">
        <v>751</v>
      </c>
      <c r="V3">
        <v>334</v>
      </c>
      <c r="W3">
        <f t="shared" si="7"/>
        <v>44.474034620505989</v>
      </c>
      <c r="X3">
        <v>178</v>
      </c>
      <c r="Y3" t="s">
        <v>133</v>
      </c>
      <c r="Z3" s="15" t="s">
        <v>215</v>
      </c>
      <c r="AA3">
        <f t="shared" si="8"/>
        <v>18.874088967077153</v>
      </c>
      <c r="AB3" s="1">
        <v>37.6</v>
      </c>
      <c r="AC3" s="1">
        <f t="shared" si="9"/>
        <v>50.1970451252052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t="s">
        <v>87</v>
      </c>
      <c r="B4">
        <v>124</v>
      </c>
      <c r="D4" s="18">
        <v>1858</v>
      </c>
      <c r="E4" s="1">
        <f t="shared" si="0"/>
        <v>14.983870967741936</v>
      </c>
      <c r="F4">
        <v>1278</v>
      </c>
      <c r="G4" s="11">
        <f>F4/D4*100</f>
        <v>68.783638320775026</v>
      </c>
      <c r="H4" s="7">
        <v>377</v>
      </c>
      <c r="I4">
        <v>216</v>
      </c>
      <c r="J4">
        <f t="shared" si="1"/>
        <v>57.294429708222815</v>
      </c>
      <c r="K4">
        <f t="shared" si="2"/>
        <v>20.290635091496231</v>
      </c>
      <c r="L4" s="8">
        <v>68</v>
      </c>
      <c r="M4">
        <v>23</v>
      </c>
      <c r="N4">
        <f t="shared" si="3"/>
        <v>33.82352941176471</v>
      </c>
      <c r="O4">
        <f t="shared" si="4"/>
        <v>3.6598493003229282</v>
      </c>
      <c r="P4">
        <v>15.2</v>
      </c>
      <c r="Q4" s="1">
        <f t="shared" si="5"/>
        <v>24.077955923177161</v>
      </c>
      <c r="R4" s="19">
        <v>19</v>
      </c>
      <c r="S4">
        <v>2</v>
      </c>
      <c r="T4">
        <f t="shared" si="6"/>
        <v>10.526315789473683</v>
      </c>
      <c r="U4">
        <v>150</v>
      </c>
      <c r="V4">
        <v>53</v>
      </c>
      <c r="W4">
        <f t="shared" si="7"/>
        <v>35.333333333333336</v>
      </c>
      <c r="X4">
        <v>45</v>
      </c>
      <c r="Y4">
        <v>10</v>
      </c>
      <c r="Z4">
        <f>Y4/X4*100</f>
        <v>22.222222222222221</v>
      </c>
      <c r="AA4">
        <f t="shared" si="8"/>
        <v>8.0731969860064581</v>
      </c>
      <c r="AB4" s="1">
        <v>17.600000000000001</v>
      </c>
      <c r="AC4" s="1">
        <f t="shared" si="9"/>
        <v>45.870437420491236</v>
      </c>
    </row>
    <row r="5" spans="1:40">
      <c r="A5" t="s">
        <v>93</v>
      </c>
      <c r="B5">
        <v>110</v>
      </c>
      <c r="D5" s="7">
        <v>1655</v>
      </c>
      <c r="E5" s="1">
        <f t="shared" si="0"/>
        <v>15.045454545454545</v>
      </c>
      <c r="F5">
        <v>1074</v>
      </c>
      <c r="G5" s="1">
        <v>60.37151703</v>
      </c>
      <c r="H5" s="7">
        <v>308</v>
      </c>
      <c r="I5">
        <v>207</v>
      </c>
      <c r="J5">
        <f t="shared" si="1"/>
        <v>67.20779220779221</v>
      </c>
      <c r="K5">
        <f t="shared" si="2"/>
        <v>18.610271903323262</v>
      </c>
      <c r="L5" s="7">
        <v>78</v>
      </c>
      <c r="M5">
        <v>22</v>
      </c>
      <c r="N5">
        <f t="shared" si="3"/>
        <v>28.205128205128204</v>
      </c>
      <c r="O5">
        <f t="shared" si="4"/>
        <v>4.7129909365558911</v>
      </c>
      <c r="P5">
        <v>19.899999999999999</v>
      </c>
      <c r="Q5" s="1">
        <f t="shared" si="5"/>
        <v>23.683371540481865</v>
      </c>
      <c r="R5" s="8">
        <v>16</v>
      </c>
      <c r="S5">
        <v>5</v>
      </c>
      <c r="T5">
        <f t="shared" si="6"/>
        <v>31.25</v>
      </c>
      <c r="U5">
        <v>90</v>
      </c>
      <c r="V5">
        <v>42</v>
      </c>
      <c r="W5">
        <f t="shared" si="7"/>
        <v>46.666666666666664</v>
      </c>
      <c r="X5">
        <v>9</v>
      </c>
      <c r="Y5" t="s">
        <v>132</v>
      </c>
      <c r="Z5" t="s">
        <v>105</v>
      </c>
      <c r="AA5">
        <f t="shared" si="8"/>
        <v>5.4380664652567976</v>
      </c>
      <c r="AB5" s="1">
        <v>7.9</v>
      </c>
      <c r="AC5" s="1">
        <f t="shared" si="9"/>
        <v>68.8362843703392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t="s">
        <v>83</v>
      </c>
      <c r="B6">
        <v>112</v>
      </c>
      <c r="D6" s="7">
        <v>1629</v>
      </c>
      <c r="E6" s="1">
        <f t="shared" si="0"/>
        <v>14.544642857142858</v>
      </c>
      <c r="F6">
        <v>1068</v>
      </c>
      <c r="G6" s="11">
        <f>F6/D6*100</f>
        <v>65.561694290976064</v>
      </c>
      <c r="H6" s="7">
        <v>323</v>
      </c>
      <c r="I6">
        <v>190</v>
      </c>
      <c r="J6">
        <f t="shared" si="1"/>
        <v>58.82352941176471</v>
      </c>
      <c r="K6">
        <f t="shared" si="2"/>
        <v>19.828115408225905</v>
      </c>
      <c r="L6" s="8">
        <v>170</v>
      </c>
      <c r="M6">
        <v>46</v>
      </c>
      <c r="N6">
        <f t="shared" si="3"/>
        <v>27.058823529411764</v>
      </c>
      <c r="O6">
        <f t="shared" si="4"/>
        <v>10.435850214855739</v>
      </c>
      <c r="P6">
        <v>29.4</v>
      </c>
      <c r="Q6" s="1">
        <f t="shared" si="5"/>
        <v>35.496089166175985</v>
      </c>
      <c r="R6" s="7">
        <v>51</v>
      </c>
      <c r="S6" s="11">
        <v>10</v>
      </c>
      <c r="T6">
        <f t="shared" si="6"/>
        <v>19.607843137254903</v>
      </c>
      <c r="U6">
        <v>88</v>
      </c>
      <c r="V6">
        <v>39</v>
      </c>
      <c r="W6">
        <f t="shared" si="7"/>
        <v>44.31818181818182</v>
      </c>
      <c r="X6">
        <v>18</v>
      </c>
      <c r="Y6" t="s">
        <v>134</v>
      </c>
      <c r="Z6" t="s">
        <v>105</v>
      </c>
      <c r="AA6">
        <f t="shared" si="8"/>
        <v>5.4020871700429716</v>
      </c>
      <c r="AB6" s="1">
        <v>8.1999999999999993</v>
      </c>
      <c r="AC6" s="1">
        <f t="shared" si="9"/>
        <v>65.87911182979235</v>
      </c>
    </row>
    <row r="7" spans="1:40">
      <c r="A7" t="s">
        <v>85</v>
      </c>
      <c r="B7">
        <v>139</v>
      </c>
      <c r="D7" s="7">
        <v>1582</v>
      </c>
      <c r="E7" s="1">
        <f t="shared" si="0"/>
        <v>11.381294964028777</v>
      </c>
      <c r="F7">
        <v>1171</v>
      </c>
      <c r="G7" s="11">
        <f>F7/D7*100</f>
        <v>74.020227560050571</v>
      </c>
      <c r="H7" s="7">
        <v>242</v>
      </c>
      <c r="I7">
        <v>169</v>
      </c>
      <c r="J7">
        <f t="shared" si="1"/>
        <v>69.834710743801651</v>
      </c>
      <c r="K7">
        <f t="shared" si="2"/>
        <v>15.29709228824273</v>
      </c>
      <c r="L7" s="8">
        <v>34</v>
      </c>
      <c r="M7">
        <v>16</v>
      </c>
      <c r="N7">
        <f t="shared" si="3"/>
        <v>47.058823529411761</v>
      </c>
      <c r="O7">
        <f t="shared" si="4"/>
        <v>2.1491782553729455</v>
      </c>
      <c r="P7">
        <v>14.5</v>
      </c>
      <c r="Q7" s="1">
        <f t="shared" si="5"/>
        <v>14.821919002572038</v>
      </c>
      <c r="R7" s="19">
        <v>7</v>
      </c>
      <c r="S7">
        <v>3</v>
      </c>
      <c r="T7">
        <f t="shared" si="6"/>
        <v>42.857142857142854</v>
      </c>
      <c r="U7">
        <v>96</v>
      </c>
      <c r="V7">
        <v>50</v>
      </c>
      <c r="W7">
        <f t="shared" si="7"/>
        <v>52.083333333333336</v>
      </c>
      <c r="X7">
        <v>11</v>
      </c>
      <c r="Y7" t="s">
        <v>132</v>
      </c>
      <c r="Z7" t="s">
        <v>199</v>
      </c>
      <c r="AA7">
        <f t="shared" si="8"/>
        <v>6.0682680151706698</v>
      </c>
      <c r="AB7" s="1">
        <v>17.7</v>
      </c>
      <c r="AC7" s="1">
        <f t="shared" si="9"/>
        <v>34.284000085709998</v>
      </c>
    </row>
    <row r="8" spans="1:40">
      <c r="A8" t="s">
        <v>81</v>
      </c>
      <c r="B8">
        <v>93</v>
      </c>
      <c r="D8" s="7">
        <v>1559</v>
      </c>
      <c r="E8" s="1">
        <f t="shared" si="0"/>
        <v>16.763440860215052</v>
      </c>
      <c r="F8">
        <v>1083</v>
      </c>
      <c r="G8" s="11">
        <f>F8/D8*100</f>
        <v>69.467607440667095</v>
      </c>
      <c r="H8" s="7">
        <v>203</v>
      </c>
      <c r="I8">
        <v>130</v>
      </c>
      <c r="J8">
        <f t="shared" si="1"/>
        <v>64.039408866995075</v>
      </c>
      <c r="K8">
        <f t="shared" si="2"/>
        <v>13.021167415009621</v>
      </c>
      <c r="L8" s="8">
        <v>25</v>
      </c>
      <c r="M8">
        <v>10</v>
      </c>
      <c r="N8">
        <f t="shared" si="3"/>
        <v>40</v>
      </c>
      <c r="O8">
        <f t="shared" si="4"/>
        <v>1.603592046183451</v>
      </c>
      <c r="P8">
        <v>14.9</v>
      </c>
      <c r="Q8" s="1">
        <f t="shared" si="5"/>
        <v>10.762362726063429</v>
      </c>
      <c r="R8" s="8">
        <v>4</v>
      </c>
      <c r="S8" t="s">
        <v>105</v>
      </c>
      <c r="T8" t="s">
        <v>105</v>
      </c>
      <c r="U8">
        <v>142</v>
      </c>
      <c r="V8">
        <v>56</v>
      </c>
      <c r="W8">
        <f t="shared" si="7"/>
        <v>39.436619718309856</v>
      </c>
      <c r="X8">
        <v>23</v>
      </c>
      <c r="Y8">
        <v>5</v>
      </c>
      <c r="Z8">
        <f>Y8/X8*100</f>
        <v>21.739130434782609</v>
      </c>
      <c r="AA8">
        <f t="shared" si="8"/>
        <v>9.1084028223220006</v>
      </c>
      <c r="AB8" s="1">
        <v>15.8</v>
      </c>
      <c r="AC8" s="1">
        <f t="shared" si="9"/>
        <v>57.648119128620259</v>
      </c>
    </row>
    <row r="9" spans="1:40">
      <c r="A9" t="s">
        <v>79</v>
      </c>
      <c r="B9">
        <v>103</v>
      </c>
      <c r="D9" s="7">
        <v>1521</v>
      </c>
      <c r="E9" s="1">
        <f t="shared" si="0"/>
        <v>14.766990291262136</v>
      </c>
      <c r="F9">
        <v>663</v>
      </c>
      <c r="G9">
        <f>F9/D9*100</f>
        <v>43.589743589743591</v>
      </c>
      <c r="H9" s="7">
        <v>306</v>
      </c>
      <c r="I9">
        <v>107</v>
      </c>
      <c r="J9">
        <f t="shared" si="1"/>
        <v>34.967320261437905</v>
      </c>
      <c r="K9">
        <f t="shared" si="2"/>
        <v>20.118343195266274</v>
      </c>
      <c r="L9" s="8">
        <v>83</v>
      </c>
      <c r="M9">
        <v>16</v>
      </c>
      <c r="N9">
        <f t="shared" si="3"/>
        <v>19.277108433734941</v>
      </c>
      <c r="O9">
        <f t="shared" si="4"/>
        <v>5.4569362261669951</v>
      </c>
      <c r="P9">
        <v>15.9</v>
      </c>
      <c r="Q9" s="1">
        <f t="shared" si="5"/>
        <v>34.320353623691787</v>
      </c>
      <c r="R9" s="8">
        <v>5</v>
      </c>
      <c r="S9" s="11">
        <v>1</v>
      </c>
      <c r="T9">
        <f>S9/R9*100</f>
        <v>20</v>
      </c>
      <c r="U9">
        <v>269</v>
      </c>
      <c r="V9">
        <v>120</v>
      </c>
      <c r="W9">
        <f t="shared" si="7"/>
        <v>44.609665427509292</v>
      </c>
      <c r="X9">
        <v>47</v>
      </c>
      <c r="Y9">
        <v>14</v>
      </c>
      <c r="Z9">
        <f>Y9/X9*100</f>
        <v>29.787234042553191</v>
      </c>
      <c r="AA9">
        <f t="shared" si="8"/>
        <v>17.685733070348455</v>
      </c>
      <c r="AB9" s="1">
        <v>22.5</v>
      </c>
      <c r="AC9" s="1">
        <f t="shared" si="9"/>
        <v>78.603258090437578</v>
      </c>
    </row>
    <row r="10" spans="1:40">
      <c r="A10" t="s">
        <v>80</v>
      </c>
      <c r="B10">
        <v>83</v>
      </c>
      <c r="D10" s="17">
        <v>1261</v>
      </c>
      <c r="E10" s="1">
        <f t="shared" si="0"/>
        <v>15.19277108433735</v>
      </c>
      <c r="F10">
        <v>644</v>
      </c>
      <c r="G10">
        <f>F10/ D10 *100</f>
        <v>51.070578905630448</v>
      </c>
      <c r="H10" s="18">
        <v>229</v>
      </c>
      <c r="I10">
        <v>85</v>
      </c>
      <c r="J10">
        <f t="shared" si="1"/>
        <v>37.117903930131</v>
      </c>
      <c r="K10">
        <f t="shared" si="2"/>
        <v>18.160190325138778</v>
      </c>
      <c r="L10" s="18">
        <v>129</v>
      </c>
      <c r="M10">
        <v>28</v>
      </c>
      <c r="N10">
        <f t="shared" si="3"/>
        <v>21.705426356589147</v>
      </c>
      <c r="O10">
        <f t="shared" si="4"/>
        <v>10.229976209357652</v>
      </c>
      <c r="P10">
        <v>30</v>
      </c>
      <c r="Q10" s="1">
        <f t="shared" si="5"/>
        <v>34.099920697858835</v>
      </c>
      <c r="R10" s="19">
        <v>33</v>
      </c>
      <c r="S10">
        <v>4</v>
      </c>
      <c r="T10">
        <f>S10/R10*100</f>
        <v>12.121212121212121</v>
      </c>
      <c r="U10">
        <v>71</v>
      </c>
      <c r="V10">
        <v>29</v>
      </c>
      <c r="W10">
        <f t="shared" si="7"/>
        <v>40.845070422535215</v>
      </c>
      <c r="X10">
        <v>16</v>
      </c>
      <c r="Y10">
        <v>6</v>
      </c>
      <c r="Z10">
        <f>Y10/X10*100</f>
        <v>37.5</v>
      </c>
      <c r="AA10">
        <f t="shared" si="8"/>
        <v>5.6304520222045999</v>
      </c>
      <c r="AB10" s="1">
        <v>8.8000000000000007</v>
      </c>
      <c r="AC10" s="1">
        <f t="shared" si="9"/>
        <v>63.982409343234082</v>
      </c>
    </row>
    <row r="11" spans="1:40">
      <c r="A11" t="s">
        <v>84</v>
      </c>
      <c r="B11">
        <v>91</v>
      </c>
      <c r="D11" s="8">
        <v>1067</v>
      </c>
      <c r="E11" s="1">
        <f t="shared" si="0"/>
        <v>11.725274725274724</v>
      </c>
      <c r="F11">
        <v>712</v>
      </c>
      <c r="G11">
        <f t="shared" ref="G11:G27" si="10">F11/D11*100</f>
        <v>66.729147141518268</v>
      </c>
      <c r="H11" s="8">
        <v>188</v>
      </c>
      <c r="I11">
        <v>116</v>
      </c>
      <c r="J11">
        <f t="shared" si="1"/>
        <v>61.702127659574465</v>
      </c>
      <c r="K11">
        <f t="shared" si="2"/>
        <v>17.619493908153704</v>
      </c>
      <c r="L11" s="8">
        <v>34</v>
      </c>
      <c r="M11">
        <v>13</v>
      </c>
      <c r="N11">
        <f t="shared" si="3"/>
        <v>38.235294117647058</v>
      </c>
      <c r="O11">
        <f t="shared" si="4"/>
        <v>3.1865042174320526</v>
      </c>
      <c r="P11">
        <v>7</v>
      </c>
      <c r="Q11" s="1">
        <f t="shared" si="5"/>
        <v>45.521488820457897</v>
      </c>
      <c r="R11" s="19">
        <v>6</v>
      </c>
      <c r="S11">
        <v>1</v>
      </c>
      <c r="T11">
        <f>S11/R11*100</f>
        <v>16.666666666666664</v>
      </c>
      <c r="U11">
        <v>56</v>
      </c>
      <c r="V11">
        <v>22</v>
      </c>
      <c r="W11">
        <f t="shared" si="7"/>
        <v>39.285714285714285</v>
      </c>
      <c r="X11">
        <v>16</v>
      </c>
      <c r="Y11" t="s">
        <v>135</v>
      </c>
      <c r="Z11" t="s">
        <v>187</v>
      </c>
      <c r="AA11">
        <f t="shared" si="8"/>
        <v>5.2483598875351447</v>
      </c>
      <c r="AB11" s="1">
        <v>9.6</v>
      </c>
      <c r="AC11" s="1">
        <f t="shared" si="9"/>
        <v>54.670415495157762</v>
      </c>
    </row>
    <row r="12" spans="1:40">
      <c r="A12" t="s">
        <v>121</v>
      </c>
      <c r="B12">
        <v>126</v>
      </c>
      <c r="D12" s="7">
        <v>883</v>
      </c>
      <c r="E12" s="1">
        <f t="shared" si="0"/>
        <v>7.0079365079365079</v>
      </c>
      <c r="F12">
        <v>645</v>
      </c>
      <c r="G12" s="11">
        <f t="shared" si="10"/>
        <v>73.046432616081532</v>
      </c>
      <c r="H12" s="8">
        <v>106</v>
      </c>
      <c r="I12" s="11">
        <v>79</v>
      </c>
      <c r="J12">
        <f t="shared" si="1"/>
        <v>74.528301886792448</v>
      </c>
      <c r="K12" s="11">
        <f t="shared" si="2"/>
        <v>12.004530011325027</v>
      </c>
      <c r="L12" s="20">
        <v>21</v>
      </c>
      <c r="M12" s="11">
        <v>14</v>
      </c>
      <c r="N12">
        <f t="shared" si="3"/>
        <v>66.666666666666657</v>
      </c>
      <c r="O12" s="11">
        <f t="shared" si="4"/>
        <v>2.378255945639864</v>
      </c>
      <c r="P12" s="11">
        <v>10.8</v>
      </c>
      <c r="Q12" s="1">
        <f t="shared" si="5"/>
        <v>22.020888385554294</v>
      </c>
      <c r="R12">
        <v>3</v>
      </c>
      <c r="S12" t="s">
        <v>105</v>
      </c>
      <c r="T12" t="s">
        <v>105</v>
      </c>
      <c r="U12">
        <v>17</v>
      </c>
      <c r="V12" t="s">
        <v>155</v>
      </c>
      <c r="W12" t="s">
        <v>226</v>
      </c>
      <c r="X12">
        <v>2</v>
      </c>
      <c r="Y12" t="s">
        <v>105</v>
      </c>
      <c r="Z12" t="s">
        <v>105</v>
      </c>
      <c r="AA12">
        <f t="shared" si="8"/>
        <v>1.9252548131370328</v>
      </c>
      <c r="AB12" s="1">
        <v>5.7</v>
      </c>
      <c r="AC12" s="1">
        <f t="shared" si="9"/>
        <v>33.776400230474259</v>
      </c>
    </row>
    <row r="13" spans="1:40">
      <c r="A13" t="s">
        <v>126</v>
      </c>
      <c r="B13">
        <v>41</v>
      </c>
      <c r="D13" s="7">
        <v>711</v>
      </c>
      <c r="E13" s="1">
        <f t="shared" si="0"/>
        <v>17.341463414634145</v>
      </c>
      <c r="F13">
        <v>534</v>
      </c>
      <c r="G13" s="11">
        <f t="shared" si="10"/>
        <v>75.105485232067508</v>
      </c>
      <c r="H13" s="8">
        <v>180</v>
      </c>
      <c r="I13">
        <v>131</v>
      </c>
      <c r="J13">
        <f t="shared" si="1"/>
        <v>72.777777777777771</v>
      </c>
      <c r="K13">
        <f t="shared" si="2"/>
        <v>25.316455696202532</v>
      </c>
      <c r="L13" s="12">
        <v>12</v>
      </c>
      <c r="M13">
        <v>4</v>
      </c>
      <c r="N13">
        <f t="shared" si="3"/>
        <v>33.333333333333329</v>
      </c>
      <c r="O13">
        <f t="shared" si="4"/>
        <v>1.6877637130801686</v>
      </c>
      <c r="P13">
        <v>3.7</v>
      </c>
      <c r="Q13" s="1">
        <f t="shared" si="5"/>
        <v>45.615235488653205</v>
      </c>
      <c r="R13" s="12">
        <v>4</v>
      </c>
      <c r="S13" t="s">
        <v>105</v>
      </c>
      <c r="T13" t="s">
        <v>105</v>
      </c>
      <c r="U13">
        <v>25</v>
      </c>
      <c r="V13" t="s">
        <v>217</v>
      </c>
      <c r="W13" t="s">
        <v>227</v>
      </c>
      <c r="X13">
        <v>2</v>
      </c>
      <c r="Y13" t="s">
        <v>105</v>
      </c>
      <c r="Z13" s="15" t="s">
        <v>105</v>
      </c>
      <c r="AA13">
        <f t="shared" si="8"/>
        <v>3.5161744022503516</v>
      </c>
      <c r="AB13" s="1">
        <v>11.2</v>
      </c>
      <c r="AC13" s="1">
        <f t="shared" si="9"/>
        <v>31.394414305806713</v>
      </c>
    </row>
    <row r="14" spans="1:40">
      <c r="A14" t="s">
        <v>118</v>
      </c>
      <c r="B14">
        <v>61</v>
      </c>
      <c r="D14" s="7">
        <v>697</v>
      </c>
      <c r="E14" s="1">
        <f t="shared" si="0"/>
        <v>11.426229508196721</v>
      </c>
      <c r="F14">
        <v>553</v>
      </c>
      <c r="G14" s="11">
        <f t="shared" si="10"/>
        <v>79.340028694404594</v>
      </c>
      <c r="H14" s="7">
        <v>102</v>
      </c>
      <c r="I14" s="11">
        <v>81</v>
      </c>
      <c r="J14">
        <f t="shared" si="1"/>
        <v>79.411764705882348</v>
      </c>
      <c r="K14" s="11">
        <f t="shared" si="2"/>
        <v>14.634146341463413</v>
      </c>
      <c r="L14" s="16">
        <v>16</v>
      </c>
      <c r="M14" s="11">
        <v>10</v>
      </c>
      <c r="N14">
        <f t="shared" si="3"/>
        <v>62.5</v>
      </c>
      <c r="O14" s="11">
        <f t="shared" si="4"/>
        <v>2.2955523672883791</v>
      </c>
      <c r="P14" s="11">
        <v>12</v>
      </c>
      <c r="Q14" s="1">
        <f t="shared" si="5"/>
        <v>19.129603060736493</v>
      </c>
      <c r="R14">
        <v>3</v>
      </c>
      <c r="S14" t="s">
        <v>105</v>
      </c>
      <c r="T14" t="s">
        <v>105</v>
      </c>
      <c r="U14">
        <v>18</v>
      </c>
      <c r="V14" t="s">
        <v>136</v>
      </c>
      <c r="W14" t="s">
        <v>195</v>
      </c>
      <c r="X14">
        <v>1</v>
      </c>
      <c r="Y14" t="s">
        <v>105</v>
      </c>
      <c r="Z14" t="s">
        <v>105</v>
      </c>
      <c r="AA14">
        <f t="shared" si="8"/>
        <v>2.5824964131994261</v>
      </c>
      <c r="AB14" s="1">
        <v>3.1</v>
      </c>
      <c r="AC14" s="1">
        <f t="shared" si="9"/>
        <v>83.306335909658898</v>
      </c>
    </row>
    <row r="15" spans="1:40">
      <c r="A15" t="s">
        <v>86</v>
      </c>
      <c r="B15">
        <v>48</v>
      </c>
      <c r="D15" s="7">
        <v>577</v>
      </c>
      <c r="E15" s="1">
        <f t="shared" si="0"/>
        <v>12.020833333333334</v>
      </c>
      <c r="F15">
        <v>454</v>
      </c>
      <c r="G15" s="11">
        <f t="shared" si="10"/>
        <v>78.682842287694982</v>
      </c>
      <c r="H15" s="7">
        <v>88</v>
      </c>
      <c r="I15">
        <v>68</v>
      </c>
      <c r="J15">
        <f t="shared" si="1"/>
        <v>77.272727272727266</v>
      </c>
      <c r="K15">
        <f t="shared" si="2"/>
        <v>15.251299826689774</v>
      </c>
      <c r="L15" s="19">
        <v>9</v>
      </c>
      <c r="M15">
        <v>6</v>
      </c>
      <c r="N15">
        <f t="shared" si="3"/>
        <v>66.666666666666657</v>
      </c>
      <c r="O15">
        <f t="shared" si="4"/>
        <v>1.559792027729636</v>
      </c>
      <c r="P15">
        <v>14.2</v>
      </c>
      <c r="Q15" s="1">
        <f t="shared" si="5"/>
        <v>10.984450899504479</v>
      </c>
      <c r="R15" s="19">
        <v>1</v>
      </c>
      <c r="S15" t="s">
        <v>105</v>
      </c>
      <c r="T15" t="s">
        <v>105</v>
      </c>
      <c r="U15">
        <v>12</v>
      </c>
      <c r="V15" t="s">
        <v>135</v>
      </c>
      <c r="W15" t="s">
        <v>105</v>
      </c>
      <c r="X15">
        <v>3</v>
      </c>
      <c r="Y15" t="s">
        <v>105</v>
      </c>
      <c r="Z15" t="s">
        <v>105</v>
      </c>
      <c r="AA15">
        <f t="shared" si="8"/>
        <v>2.0797227036395149</v>
      </c>
      <c r="AB15" s="1">
        <v>4.4000000000000004</v>
      </c>
      <c r="AC15" s="1">
        <f t="shared" si="9"/>
        <v>47.266425082716246</v>
      </c>
    </row>
    <row r="16" spans="1:40">
      <c r="A16" t="s">
        <v>88</v>
      </c>
      <c r="B16">
        <v>85</v>
      </c>
      <c r="D16" s="7">
        <v>551</v>
      </c>
      <c r="E16" s="1">
        <f t="shared" si="0"/>
        <v>6.4823529411764707</v>
      </c>
      <c r="F16">
        <v>347</v>
      </c>
      <c r="G16" s="11">
        <f t="shared" si="10"/>
        <v>62.976406533575314</v>
      </c>
      <c r="H16" s="7">
        <v>63</v>
      </c>
      <c r="I16">
        <v>37</v>
      </c>
      <c r="J16">
        <f t="shared" si="1"/>
        <v>58.730158730158735</v>
      </c>
      <c r="K16">
        <f t="shared" si="2"/>
        <v>11.433756805807622</v>
      </c>
      <c r="L16" s="8">
        <v>28</v>
      </c>
      <c r="M16">
        <v>6</v>
      </c>
      <c r="N16">
        <f t="shared" si="3"/>
        <v>21.428571428571427</v>
      </c>
      <c r="O16">
        <f t="shared" si="4"/>
        <v>5.0816696914700543</v>
      </c>
      <c r="P16">
        <v>21.6</v>
      </c>
      <c r="Q16" s="1">
        <f t="shared" si="5"/>
        <v>23.52624857162062</v>
      </c>
      <c r="R16" s="19">
        <v>6</v>
      </c>
      <c r="S16">
        <v>2</v>
      </c>
      <c r="T16">
        <f>S16/R16*100</f>
        <v>33.333333333333329</v>
      </c>
      <c r="U16">
        <v>22</v>
      </c>
      <c r="V16" t="s">
        <v>136</v>
      </c>
      <c r="W16" t="s">
        <v>105</v>
      </c>
      <c r="X16">
        <v>0</v>
      </c>
      <c r="Y16">
        <v>0</v>
      </c>
      <c r="Z16">
        <v>0</v>
      </c>
      <c r="AA16">
        <f t="shared" si="8"/>
        <v>3.9927404718693285</v>
      </c>
      <c r="AB16" s="1">
        <v>8.4</v>
      </c>
      <c r="AC16" s="1">
        <f t="shared" si="9"/>
        <v>47.532624665111051</v>
      </c>
    </row>
    <row r="17" spans="1:29">
      <c r="A17" t="s">
        <v>97</v>
      </c>
      <c r="B17" s="14">
        <v>48</v>
      </c>
      <c r="C17" s="14"/>
      <c r="D17" s="7">
        <v>460</v>
      </c>
      <c r="E17" s="1">
        <f t="shared" si="0"/>
        <v>9.5833333333333339</v>
      </c>
      <c r="F17" s="1">
        <v>312</v>
      </c>
      <c r="G17" s="14">
        <f t="shared" si="10"/>
        <v>67.826086956521735</v>
      </c>
      <c r="H17" s="7">
        <v>89</v>
      </c>
      <c r="I17" s="1">
        <v>56</v>
      </c>
      <c r="J17">
        <f t="shared" si="1"/>
        <v>62.921348314606739</v>
      </c>
      <c r="K17" s="14">
        <f t="shared" si="2"/>
        <v>19.34782608695652</v>
      </c>
      <c r="L17" s="8">
        <v>11</v>
      </c>
      <c r="M17" s="1">
        <v>6</v>
      </c>
      <c r="N17">
        <f t="shared" si="3"/>
        <v>54.54545454545454</v>
      </c>
      <c r="O17" s="11">
        <f t="shared" si="4"/>
        <v>2.3913043478260869</v>
      </c>
      <c r="P17" s="11">
        <v>10.3</v>
      </c>
      <c r="Q17" s="1">
        <f t="shared" si="5"/>
        <v>23.216547066272685</v>
      </c>
      <c r="R17" s="8">
        <v>1</v>
      </c>
      <c r="S17" s="1" t="s">
        <v>105</v>
      </c>
      <c r="T17" s="1" t="s">
        <v>105</v>
      </c>
      <c r="U17" s="1">
        <v>22</v>
      </c>
      <c r="V17" s="1" t="s">
        <v>157</v>
      </c>
      <c r="W17" s="1" t="s">
        <v>223</v>
      </c>
      <c r="X17" s="1">
        <v>4</v>
      </c>
      <c r="Y17" s="1" t="s">
        <v>105</v>
      </c>
      <c r="Z17" s="1" t="s">
        <v>105</v>
      </c>
      <c r="AA17">
        <f t="shared" si="8"/>
        <v>4.7826086956521738</v>
      </c>
      <c r="AB17" s="1">
        <v>13.4</v>
      </c>
      <c r="AC17" s="1">
        <f t="shared" si="9"/>
        <v>35.691109669046071</v>
      </c>
    </row>
    <row r="18" spans="1:29">
      <c r="A18" t="s">
        <v>82</v>
      </c>
      <c r="B18" s="19">
        <v>32</v>
      </c>
      <c r="C18" s="19"/>
      <c r="D18" s="7">
        <v>391</v>
      </c>
      <c r="E18" s="1">
        <f t="shared" si="0"/>
        <v>12.21875</v>
      </c>
      <c r="F18">
        <v>241</v>
      </c>
      <c r="G18">
        <f t="shared" si="10"/>
        <v>61.636828644501271</v>
      </c>
      <c r="H18" s="7">
        <v>64</v>
      </c>
      <c r="I18">
        <v>46</v>
      </c>
      <c r="J18">
        <f t="shared" si="1"/>
        <v>71.875</v>
      </c>
      <c r="K18">
        <f t="shared" si="2"/>
        <v>16.368286445012789</v>
      </c>
      <c r="L18" s="19">
        <v>10</v>
      </c>
      <c r="M18">
        <v>3</v>
      </c>
      <c r="N18">
        <f t="shared" si="3"/>
        <v>30</v>
      </c>
      <c r="O18">
        <f t="shared" si="4"/>
        <v>2.5575447570332481</v>
      </c>
      <c r="P18">
        <v>9.1</v>
      </c>
      <c r="Q18" s="1">
        <f t="shared" si="5"/>
        <v>28.1048874399258</v>
      </c>
      <c r="R18" s="19">
        <v>2</v>
      </c>
      <c r="S18" t="s">
        <v>105</v>
      </c>
      <c r="T18" t="s">
        <v>105</v>
      </c>
      <c r="U18">
        <v>12</v>
      </c>
      <c r="V18">
        <v>3</v>
      </c>
      <c r="W18">
        <f>V18/U18*100</f>
        <v>25</v>
      </c>
      <c r="X18">
        <v>2</v>
      </c>
      <c r="Y18" t="s">
        <v>105</v>
      </c>
      <c r="Z18" t="s">
        <v>105</v>
      </c>
      <c r="AA18">
        <f t="shared" si="8"/>
        <v>3.0690537084398977</v>
      </c>
      <c r="AB18" s="1">
        <v>6</v>
      </c>
      <c r="AC18" s="1">
        <f t="shared" si="9"/>
        <v>51.150895140664964</v>
      </c>
    </row>
    <row r="19" spans="1:29">
      <c r="A19" t="s">
        <v>109</v>
      </c>
      <c r="B19" s="8">
        <v>32</v>
      </c>
      <c r="C19" s="8"/>
      <c r="D19" s="7">
        <v>377</v>
      </c>
      <c r="E19" s="1">
        <f t="shared" si="0"/>
        <v>11.78125</v>
      </c>
      <c r="F19">
        <v>268</v>
      </c>
      <c r="G19" s="11">
        <f t="shared" si="10"/>
        <v>71.087533156498665</v>
      </c>
      <c r="H19" s="7">
        <v>55</v>
      </c>
      <c r="I19" s="11">
        <v>40</v>
      </c>
      <c r="J19">
        <f t="shared" si="1"/>
        <v>72.727272727272734</v>
      </c>
      <c r="K19">
        <f t="shared" si="2"/>
        <v>14.588859416445624</v>
      </c>
      <c r="L19" s="12">
        <v>5</v>
      </c>
      <c r="M19">
        <v>2</v>
      </c>
      <c r="N19">
        <f t="shared" si="3"/>
        <v>40</v>
      </c>
      <c r="O19" s="11">
        <f t="shared" si="4"/>
        <v>1.3262599469496021</v>
      </c>
      <c r="P19" s="11">
        <v>4.5999999999999996</v>
      </c>
      <c r="Q19" s="1">
        <f t="shared" si="5"/>
        <v>28.831737977165268</v>
      </c>
      <c r="R19" s="12">
        <v>2</v>
      </c>
      <c r="S19" t="s">
        <v>105</v>
      </c>
      <c r="T19" t="s">
        <v>105</v>
      </c>
      <c r="U19">
        <v>4</v>
      </c>
      <c r="V19" t="s">
        <v>105</v>
      </c>
      <c r="W19" t="s">
        <v>105</v>
      </c>
      <c r="X19">
        <v>1</v>
      </c>
      <c r="Y19" t="s">
        <v>105</v>
      </c>
      <c r="Z19" t="s">
        <v>105</v>
      </c>
      <c r="AA19">
        <f t="shared" si="8"/>
        <v>1.0610079575596816</v>
      </c>
      <c r="AB19" s="1">
        <v>4.7</v>
      </c>
      <c r="AC19" s="1">
        <f t="shared" si="9"/>
        <v>22.574637394886839</v>
      </c>
    </row>
    <row r="20" spans="1:29">
      <c r="A20" t="s">
        <v>96</v>
      </c>
      <c r="B20" s="14">
        <v>36</v>
      </c>
      <c r="C20" s="14"/>
      <c r="D20" s="7">
        <v>370</v>
      </c>
      <c r="E20" s="1">
        <f t="shared" si="0"/>
        <v>10.277777777777779</v>
      </c>
      <c r="F20" s="1">
        <v>246</v>
      </c>
      <c r="G20" s="14">
        <f t="shared" si="10"/>
        <v>66.486486486486484</v>
      </c>
      <c r="H20" s="7">
        <v>46</v>
      </c>
      <c r="I20" s="1">
        <v>25</v>
      </c>
      <c r="J20">
        <f t="shared" si="1"/>
        <v>54.347826086956516</v>
      </c>
      <c r="K20" s="14">
        <f t="shared" si="2"/>
        <v>12.432432432432433</v>
      </c>
      <c r="L20" s="8">
        <v>11</v>
      </c>
      <c r="M20" s="1">
        <v>5</v>
      </c>
      <c r="N20">
        <f t="shared" si="3"/>
        <v>45.454545454545453</v>
      </c>
      <c r="O20" s="11">
        <f t="shared" si="4"/>
        <v>2.9729729729729732</v>
      </c>
      <c r="P20" s="14">
        <v>4.3</v>
      </c>
      <c r="Q20" s="1">
        <f t="shared" si="5"/>
        <v>69.138906348208678</v>
      </c>
      <c r="R20" s="8">
        <v>1</v>
      </c>
      <c r="S20" s="1" t="s">
        <v>105</v>
      </c>
      <c r="T20" s="1" t="s">
        <v>105</v>
      </c>
      <c r="U20" s="1">
        <v>32</v>
      </c>
      <c r="V20" s="1">
        <v>11</v>
      </c>
      <c r="W20">
        <f>V20/U20*100</f>
        <v>34.375</v>
      </c>
      <c r="X20" s="1">
        <v>3</v>
      </c>
      <c r="Y20" s="1" t="s">
        <v>105</v>
      </c>
      <c r="Z20" s="1" t="s">
        <v>105</v>
      </c>
      <c r="AA20">
        <f t="shared" si="8"/>
        <v>8.6486486486486491</v>
      </c>
      <c r="AB20" s="1">
        <v>20.7</v>
      </c>
      <c r="AC20" s="1">
        <f t="shared" si="9"/>
        <v>41.78091134612874</v>
      </c>
    </row>
    <row r="21" spans="1:29">
      <c r="A21" t="s">
        <v>103</v>
      </c>
      <c r="B21" s="19">
        <v>29</v>
      </c>
      <c r="C21" s="19"/>
      <c r="D21" s="7">
        <v>336</v>
      </c>
      <c r="E21" s="1">
        <f t="shared" si="0"/>
        <v>11.586206896551724</v>
      </c>
      <c r="F21">
        <v>205</v>
      </c>
      <c r="G21" s="11">
        <f t="shared" si="10"/>
        <v>61.011904761904766</v>
      </c>
      <c r="H21" s="7">
        <v>65</v>
      </c>
      <c r="I21" s="11">
        <v>50</v>
      </c>
      <c r="J21">
        <f t="shared" si="1"/>
        <v>76.923076923076934</v>
      </c>
      <c r="K21" s="11">
        <f t="shared" si="2"/>
        <v>19.345238095238095</v>
      </c>
      <c r="L21" s="10">
        <v>8</v>
      </c>
      <c r="M21" s="11">
        <v>4</v>
      </c>
      <c r="N21">
        <f t="shared" si="3"/>
        <v>50</v>
      </c>
      <c r="O21">
        <f t="shared" si="4"/>
        <v>2.3809523809523809</v>
      </c>
      <c r="P21">
        <v>7.7</v>
      </c>
      <c r="Q21" s="1">
        <f t="shared" si="5"/>
        <v>30.921459492888065</v>
      </c>
      <c r="R21" s="10">
        <v>2</v>
      </c>
      <c r="S21" t="s">
        <v>105</v>
      </c>
      <c r="T21" t="s">
        <v>105</v>
      </c>
      <c r="U21">
        <v>5</v>
      </c>
      <c r="V21" t="s">
        <v>105</v>
      </c>
      <c r="W21" t="s">
        <v>105</v>
      </c>
      <c r="X21">
        <v>0</v>
      </c>
      <c r="Y21">
        <v>0</v>
      </c>
      <c r="Z21">
        <v>0</v>
      </c>
      <c r="AA21">
        <f t="shared" si="8"/>
        <v>1.4880952380952379</v>
      </c>
      <c r="AB21" s="1">
        <v>3.1</v>
      </c>
      <c r="AC21" s="1">
        <f t="shared" si="9"/>
        <v>48.003072196620579</v>
      </c>
    </row>
    <row r="22" spans="1:29">
      <c r="A22" t="s">
        <v>128</v>
      </c>
      <c r="B22">
        <v>42</v>
      </c>
      <c r="D22" s="7">
        <v>309</v>
      </c>
      <c r="E22" s="1">
        <f t="shared" si="0"/>
        <v>7.3571428571428568</v>
      </c>
      <c r="F22">
        <v>228</v>
      </c>
      <c r="G22" s="11">
        <f t="shared" si="10"/>
        <v>73.786407766990294</v>
      </c>
      <c r="H22" s="7">
        <v>28</v>
      </c>
      <c r="I22">
        <v>20</v>
      </c>
      <c r="J22">
        <f t="shared" si="1"/>
        <v>71.428571428571431</v>
      </c>
      <c r="K22">
        <f t="shared" si="2"/>
        <v>9.0614886731391593</v>
      </c>
      <c r="L22" s="10">
        <v>5</v>
      </c>
      <c r="M22">
        <v>1</v>
      </c>
      <c r="N22">
        <f t="shared" si="3"/>
        <v>20</v>
      </c>
      <c r="O22">
        <f t="shared" si="4"/>
        <v>1.6181229773462782</v>
      </c>
      <c r="P22">
        <v>6.1</v>
      </c>
      <c r="Q22" s="1">
        <f t="shared" si="5"/>
        <v>26.526606186004564</v>
      </c>
      <c r="R22" s="12">
        <v>0</v>
      </c>
      <c r="S22">
        <v>0</v>
      </c>
      <c r="T22">
        <v>0</v>
      </c>
      <c r="U22">
        <v>6</v>
      </c>
      <c r="V22" t="s">
        <v>105</v>
      </c>
      <c r="W22" t="s">
        <v>105</v>
      </c>
      <c r="X22">
        <v>0</v>
      </c>
      <c r="Y22">
        <v>0</v>
      </c>
      <c r="Z22">
        <v>0</v>
      </c>
      <c r="AA22">
        <f t="shared" si="8"/>
        <v>1.9417475728155338</v>
      </c>
      <c r="AB22" s="1">
        <v>5.9</v>
      </c>
      <c r="AC22" s="1">
        <f t="shared" si="9"/>
        <v>32.910975810432774</v>
      </c>
    </row>
    <row r="23" spans="1:29">
      <c r="A23" t="s">
        <v>90</v>
      </c>
      <c r="B23">
        <v>16</v>
      </c>
      <c r="D23" s="18">
        <v>275</v>
      </c>
      <c r="E23" s="1">
        <f t="shared" si="0"/>
        <v>17.1875</v>
      </c>
      <c r="F23">
        <v>173</v>
      </c>
      <c r="G23" s="11">
        <f t="shared" si="10"/>
        <v>62.909090909090914</v>
      </c>
      <c r="H23" s="7">
        <v>57</v>
      </c>
      <c r="I23">
        <v>26</v>
      </c>
      <c r="J23">
        <f t="shared" si="1"/>
        <v>45.614035087719294</v>
      </c>
      <c r="K23" s="11">
        <f t="shared" si="2"/>
        <v>20.727272727272727</v>
      </c>
      <c r="L23" s="8">
        <v>19</v>
      </c>
      <c r="M23" s="11">
        <v>7</v>
      </c>
      <c r="N23">
        <f t="shared" si="3"/>
        <v>36.84210526315789</v>
      </c>
      <c r="O23" s="11">
        <f t="shared" si="4"/>
        <v>6.9090909090909092</v>
      </c>
      <c r="P23" s="11">
        <v>28.5</v>
      </c>
      <c r="Q23" s="1">
        <f t="shared" si="5"/>
        <v>24.242424242424242</v>
      </c>
      <c r="R23">
        <v>6</v>
      </c>
      <c r="S23">
        <v>2</v>
      </c>
      <c r="T23">
        <f>S23/R23*100</f>
        <v>33.333333333333329</v>
      </c>
      <c r="U23">
        <v>14</v>
      </c>
      <c r="V23" t="s">
        <v>134</v>
      </c>
      <c r="W23" t="s">
        <v>205</v>
      </c>
      <c r="X23">
        <v>3</v>
      </c>
      <c r="Y23" t="s">
        <v>105</v>
      </c>
      <c r="Z23" t="s">
        <v>105</v>
      </c>
      <c r="AA23">
        <f t="shared" si="8"/>
        <v>5.0909090909090908</v>
      </c>
      <c r="AB23" s="1">
        <v>5.0999999999999996</v>
      </c>
      <c r="AC23" s="1">
        <f t="shared" si="9"/>
        <v>99.821746880570416</v>
      </c>
    </row>
    <row r="24" spans="1:29">
      <c r="A24" t="s">
        <v>91</v>
      </c>
      <c r="B24" s="18">
        <v>18</v>
      </c>
      <c r="C24" s="18"/>
      <c r="D24" s="7">
        <v>251</v>
      </c>
      <c r="E24" s="1">
        <f t="shared" si="0"/>
        <v>13.944444444444445</v>
      </c>
      <c r="F24">
        <v>165</v>
      </c>
      <c r="G24">
        <f t="shared" si="10"/>
        <v>65.73705179282868</v>
      </c>
      <c r="H24" s="7">
        <v>73</v>
      </c>
      <c r="I24">
        <v>45</v>
      </c>
      <c r="J24">
        <f t="shared" si="1"/>
        <v>61.643835616438359</v>
      </c>
      <c r="K24">
        <f t="shared" si="2"/>
        <v>29.083665338645421</v>
      </c>
      <c r="L24" s="8">
        <v>25</v>
      </c>
      <c r="M24">
        <v>8</v>
      </c>
      <c r="N24">
        <f t="shared" si="3"/>
        <v>32</v>
      </c>
      <c r="O24">
        <f t="shared" si="4"/>
        <v>9.9601593625498008</v>
      </c>
      <c r="P24">
        <v>16.8</v>
      </c>
      <c r="Q24" s="1">
        <f t="shared" si="5"/>
        <v>59.286662872320242</v>
      </c>
      <c r="R24" s="8">
        <v>12</v>
      </c>
      <c r="S24">
        <v>4</v>
      </c>
      <c r="T24">
        <f>S24/R24*100</f>
        <v>33.333333333333329</v>
      </c>
      <c r="U24">
        <v>11</v>
      </c>
      <c r="V24">
        <v>6</v>
      </c>
      <c r="W24">
        <f>V24/U24*100</f>
        <v>54.54545454545454</v>
      </c>
      <c r="X24">
        <v>3</v>
      </c>
      <c r="Y24" t="s">
        <v>105</v>
      </c>
      <c r="Z24" t="s">
        <v>105</v>
      </c>
      <c r="AA24">
        <f t="shared" si="8"/>
        <v>4.3824701195219129</v>
      </c>
      <c r="AB24" s="1">
        <v>4.5999999999999996</v>
      </c>
      <c r="AC24" s="1">
        <f t="shared" si="9"/>
        <v>95.271089554824201</v>
      </c>
    </row>
    <row r="25" spans="1:29">
      <c r="A25" t="s">
        <v>95</v>
      </c>
      <c r="B25" s="1">
        <v>21</v>
      </c>
      <c r="C25" s="1"/>
      <c r="D25" s="7">
        <v>190</v>
      </c>
      <c r="E25" s="1">
        <f t="shared" si="0"/>
        <v>9.0476190476190474</v>
      </c>
      <c r="F25" s="1">
        <v>113</v>
      </c>
      <c r="G25" s="11">
        <f t="shared" si="10"/>
        <v>59.473684210526315</v>
      </c>
      <c r="H25" s="7">
        <v>30</v>
      </c>
      <c r="I25" s="1">
        <v>11</v>
      </c>
      <c r="J25">
        <f t="shared" si="1"/>
        <v>36.666666666666664</v>
      </c>
      <c r="K25">
        <f t="shared" si="2"/>
        <v>15.789473684210526</v>
      </c>
      <c r="L25" s="8">
        <v>22</v>
      </c>
      <c r="M25" s="1">
        <v>6</v>
      </c>
      <c r="N25">
        <f t="shared" si="3"/>
        <v>27.27272727272727</v>
      </c>
      <c r="O25">
        <f t="shared" si="4"/>
        <v>11.578947368421053</v>
      </c>
      <c r="P25">
        <v>4.2</v>
      </c>
      <c r="Q25" s="1">
        <f t="shared" si="5"/>
        <v>275.68922305764414</v>
      </c>
      <c r="R25" s="1">
        <v>1</v>
      </c>
      <c r="S25" s="1" t="s">
        <v>105</v>
      </c>
      <c r="T25" s="1" t="s">
        <v>105</v>
      </c>
      <c r="U25" s="1">
        <v>33</v>
      </c>
      <c r="V25" s="1">
        <v>11</v>
      </c>
      <c r="W25">
        <f>V25/U25*100</f>
        <v>33.333333333333329</v>
      </c>
      <c r="X25" s="1">
        <v>7</v>
      </c>
      <c r="Y25" s="1" t="s">
        <v>132</v>
      </c>
      <c r="Z25" s="1" t="s">
        <v>204</v>
      </c>
      <c r="AA25">
        <f t="shared" si="8"/>
        <v>17.368421052631579</v>
      </c>
      <c r="AB25">
        <v>29.6</v>
      </c>
      <c r="AC25" s="1">
        <f t="shared" si="9"/>
        <v>58.677098150782356</v>
      </c>
    </row>
    <row r="26" spans="1:29">
      <c r="A26" t="s">
        <v>120</v>
      </c>
      <c r="B26">
        <v>11</v>
      </c>
      <c r="D26" s="7">
        <v>178</v>
      </c>
      <c r="E26" s="1">
        <f t="shared" si="0"/>
        <v>16.181818181818183</v>
      </c>
      <c r="F26">
        <v>98</v>
      </c>
      <c r="G26" s="11">
        <f t="shared" si="10"/>
        <v>55.056179775280903</v>
      </c>
      <c r="H26" s="7">
        <v>22</v>
      </c>
      <c r="I26" s="11">
        <v>16</v>
      </c>
      <c r="J26">
        <f t="shared" si="1"/>
        <v>72.727272727272734</v>
      </c>
      <c r="K26" s="11">
        <f t="shared" si="2"/>
        <v>12.359550561797752</v>
      </c>
      <c r="L26" s="20">
        <v>2</v>
      </c>
      <c r="M26" s="11" t="s">
        <v>105</v>
      </c>
      <c r="N26" t="s">
        <v>105</v>
      </c>
      <c r="O26" s="11">
        <f t="shared" si="4"/>
        <v>1.1235955056179776</v>
      </c>
      <c r="P26" s="11">
        <v>2</v>
      </c>
      <c r="Q26" s="1">
        <f t="shared" si="5"/>
        <v>56.17977528089888</v>
      </c>
      <c r="R26" s="19">
        <v>0</v>
      </c>
      <c r="S26">
        <v>0</v>
      </c>
      <c r="T26">
        <v>0</v>
      </c>
      <c r="U26">
        <v>3</v>
      </c>
      <c r="V26" t="s">
        <v>105</v>
      </c>
      <c r="W26" t="s">
        <v>105</v>
      </c>
      <c r="X26">
        <v>0</v>
      </c>
      <c r="Y26">
        <v>0</v>
      </c>
      <c r="Z26">
        <v>0</v>
      </c>
      <c r="AA26">
        <f t="shared" si="8"/>
        <v>1.6853932584269662</v>
      </c>
      <c r="AB26" s="1">
        <v>11.7</v>
      </c>
      <c r="AC26" s="1">
        <f t="shared" si="9"/>
        <v>14.405070584845866</v>
      </c>
    </row>
    <row r="27" spans="1:29">
      <c r="A27" t="s">
        <v>119</v>
      </c>
      <c r="B27" s="19">
        <v>20</v>
      </c>
      <c r="C27" s="19"/>
      <c r="D27" s="7">
        <v>174</v>
      </c>
      <c r="E27" s="1">
        <f t="shared" si="0"/>
        <v>8.6999999999999993</v>
      </c>
      <c r="F27">
        <v>104</v>
      </c>
      <c r="G27" s="11">
        <f t="shared" si="10"/>
        <v>59.770114942528743</v>
      </c>
      <c r="H27" s="7">
        <v>30</v>
      </c>
      <c r="I27" s="11">
        <v>17</v>
      </c>
      <c r="J27">
        <f t="shared" si="1"/>
        <v>56.666666666666664</v>
      </c>
      <c r="K27" s="11">
        <f t="shared" si="2"/>
        <v>17.241379310344829</v>
      </c>
      <c r="L27" s="1">
        <v>9</v>
      </c>
      <c r="M27" s="11">
        <v>4</v>
      </c>
      <c r="N27">
        <f>M27/L27*100</f>
        <v>44.444444444444443</v>
      </c>
      <c r="O27" s="11">
        <f t="shared" si="4"/>
        <v>5.1724137931034484</v>
      </c>
      <c r="P27" s="11">
        <v>8</v>
      </c>
      <c r="Q27" s="1">
        <f t="shared" si="5"/>
        <v>64.65517241379311</v>
      </c>
      <c r="R27">
        <v>4</v>
      </c>
      <c r="S27" t="s">
        <v>105</v>
      </c>
      <c r="T27" t="s">
        <v>105</v>
      </c>
      <c r="U27">
        <v>9</v>
      </c>
      <c r="V27" t="s">
        <v>170</v>
      </c>
      <c r="W27" t="s">
        <v>225</v>
      </c>
      <c r="X27">
        <v>2</v>
      </c>
      <c r="Y27" t="s">
        <v>105</v>
      </c>
      <c r="Z27" t="s">
        <v>105</v>
      </c>
      <c r="AA27">
        <f t="shared" si="8"/>
        <v>5.1724137931034484</v>
      </c>
      <c r="AB27" s="1">
        <v>8.9</v>
      </c>
      <c r="AC27" s="1">
        <f t="shared" si="9"/>
        <v>58.117008911274702</v>
      </c>
    </row>
    <row r="28" spans="1:29">
      <c r="A28" s="1" t="s">
        <v>77</v>
      </c>
      <c r="B28" s="20">
        <v>11</v>
      </c>
      <c r="C28" s="20"/>
      <c r="D28" s="5">
        <v>173</v>
      </c>
      <c r="E28" s="1">
        <f t="shared" si="0"/>
        <v>15.727272727272727</v>
      </c>
      <c r="F28" s="1">
        <v>85</v>
      </c>
      <c r="G28" s="1">
        <v>49.132947979999997</v>
      </c>
      <c r="H28" s="5">
        <v>48</v>
      </c>
      <c r="I28" s="1">
        <v>17</v>
      </c>
      <c r="J28" s="1">
        <v>35.416666669999998</v>
      </c>
      <c r="K28" s="1">
        <v>27.745664739999999</v>
      </c>
      <c r="L28" s="9">
        <v>7</v>
      </c>
      <c r="M28" s="1">
        <v>3</v>
      </c>
      <c r="N28" s="1">
        <v>42.857142860000003</v>
      </c>
      <c r="O28" s="1">
        <v>4.0462427749999996</v>
      </c>
      <c r="P28" s="1">
        <v>15.8</v>
      </c>
      <c r="Q28" s="1">
        <f t="shared" si="5"/>
        <v>25.60913148734177</v>
      </c>
      <c r="R28" s="1">
        <v>3</v>
      </c>
      <c r="S28" s="1" t="s">
        <v>105</v>
      </c>
      <c r="T28" s="1" t="s">
        <v>105</v>
      </c>
      <c r="U28" s="1">
        <v>14</v>
      </c>
      <c r="V28" s="1">
        <v>3</v>
      </c>
      <c r="W28" s="1">
        <v>21.428571430000002</v>
      </c>
      <c r="X28" s="1">
        <v>3</v>
      </c>
      <c r="Y28" s="1" t="s">
        <v>105</v>
      </c>
      <c r="Z28" s="1" t="s">
        <v>105</v>
      </c>
      <c r="AA28" s="1">
        <v>8.0924855489999992</v>
      </c>
      <c r="AB28" s="1">
        <v>6.4</v>
      </c>
      <c r="AC28" s="1">
        <f t="shared" si="9"/>
        <v>126.44508670312497</v>
      </c>
    </row>
    <row r="29" spans="1:29">
      <c r="A29" t="s">
        <v>111</v>
      </c>
      <c r="B29">
        <v>26</v>
      </c>
      <c r="D29" s="7">
        <v>173</v>
      </c>
      <c r="E29" s="1">
        <f t="shared" si="0"/>
        <v>6.6538461538461542</v>
      </c>
      <c r="F29">
        <v>129</v>
      </c>
      <c r="G29" s="11">
        <f t="shared" ref="G29:G34" si="11">F29/D29*100</f>
        <v>74.566473988439313</v>
      </c>
      <c r="H29" s="7">
        <v>25</v>
      </c>
      <c r="I29" s="11">
        <v>14</v>
      </c>
      <c r="J29">
        <f>I29/H29*100</f>
        <v>56.000000000000007</v>
      </c>
      <c r="K29" s="11">
        <f t="shared" ref="K29:K50" si="12">H29/D29*100</f>
        <v>14.450867052023122</v>
      </c>
      <c r="L29" s="12">
        <v>12</v>
      </c>
      <c r="M29" s="11">
        <v>6</v>
      </c>
      <c r="N29">
        <f>M29/L29*100</f>
        <v>50</v>
      </c>
      <c r="O29" s="11">
        <f>L29/D29*100</f>
        <v>6.9364161849710975</v>
      </c>
      <c r="P29" s="11">
        <v>11.5</v>
      </c>
      <c r="Q29" s="1">
        <f t="shared" si="5"/>
        <v>60.31666247800954</v>
      </c>
      <c r="R29" s="12">
        <v>0</v>
      </c>
      <c r="S29" s="11">
        <v>0</v>
      </c>
      <c r="T29" s="11">
        <v>0</v>
      </c>
      <c r="U29" s="11">
        <v>3</v>
      </c>
      <c r="V29" t="s">
        <v>105</v>
      </c>
      <c r="W29" t="s">
        <v>105</v>
      </c>
      <c r="X29" s="11">
        <v>2</v>
      </c>
      <c r="Y29" s="11" t="s">
        <v>105</v>
      </c>
      <c r="Z29" s="11" t="s">
        <v>105</v>
      </c>
      <c r="AA29">
        <f>U29/D29*100</f>
        <v>1.7341040462427744</v>
      </c>
      <c r="AB29" s="1">
        <v>3.5</v>
      </c>
      <c r="AC29" s="1">
        <f t="shared" si="9"/>
        <v>49.545829892650694</v>
      </c>
    </row>
    <row r="30" spans="1:29">
      <c r="A30" t="s">
        <v>107</v>
      </c>
      <c r="B30" s="19">
        <v>24</v>
      </c>
      <c r="C30" s="19"/>
      <c r="D30" s="7">
        <v>161</v>
      </c>
      <c r="E30" s="1">
        <f t="shared" si="0"/>
        <v>6.708333333333333</v>
      </c>
      <c r="F30">
        <v>108</v>
      </c>
      <c r="G30" s="11">
        <f t="shared" si="11"/>
        <v>67.080745341614914</v>
      </c>
      <c r="H30" s="7">
        <v>25</v>
      </c>
      <c r="I30" s="11">
        <v>21</v>
      </c>
      <c r="J30">
        <f>I30/H30*100</f>
        <v>84</v>
      </c>
      <c r="K30" s="11">
        <f t="shared" si="12"/>
        <v>15.527950310559005</v>
      </c>
      <c r="L30" s="12">
        <v>0</v>
      </c>
      <c r="M30" s="11">
        <v>0</v>
      </c>
      <c r="N30" s="11">
        <v>0</v>
      </c>
      <c r="O30">
        <f>L30/D30*100</f>
        <v>0</v>
      </c>
      <c r="P30">
        <v>1.03</v>
      </c>
      <c r="Q30" s="1">
        <f t="shared" si="5"/>
        <v>0</v>
      </c>
      <c r="R30" s="12">
        <v>0</v>
      </c>
      <c r="S30">
        <v>0</v>
      </c>
      <c r="T30">
        <v>0</v>
      </c>
      <c r="U30">
        <v>1</v>
      </c>
      <c r="V30" t="s">
        <v>105</v>
      </c>
      <c r="W30" t="s">
        <v>105</v>
      </c>
      <c r="X30">
        <v>1</v>
      </c>
      <c r="Y30" t="s">
        <v>105</v>
      </c>
      <c r="Z30" t="s">
        <v>105</v>
      </c>
      <c r="AA30">
        <f>U30/D30*100</f>
        <v>0.6211180124223602</v>
      </c>
      <c r="AB30" s="1">
        <v>1.3</v>
      </c>
      <c r="AC30" s="1">
        <f t="shared" si="9"/>
        <v>47.778308647873857</v>
      </c>
    </row>
    <row r="31" spans="1:29">
      <c r="A31" t="s">
        <v>76</v>
      </c>
      <c r="B31" s="1">
        <v>20</v>
      </c>
      <c r="C31" s="1"/>
      <c r="D31" s="16">
        <v>126</v>
      </c>
      <c r="E31" s="1">
        <f t="shared" si="0"/>
        <v>6.3</v>
      </c>
      <c r="F31" s="1">
        <v>99</v>
      </c>
      <c r="G31" s="1">
        <f t="shared" si="11"/>
        <v>78.571428571428569</v>
      </c>
      <c r="H31" s="5">
        <v>22</v>
      </c>
      <c r="I31" s="1">
        <v>17</v>
      </c>
      <c r="J31" s="1">
        <v>77.272727270000004</v>
      </c>
      <c r="K31" s="1">
        <f t="shared" si="12"/>
        <v>17.460317460317459</v>
      </c>
      <c r="L31" s="5">
        <v>8</v>
      </c>
      <c r="M31" s="1">
        <v>6</v>
      </c>
      <c r="N31" s="1">
        <v>75</v>
      </c>
      <c r="O31" s="1">
        <v>6.3492063490000001</v>
      </c>
      <c r="P31" s="1">
        <v>26.4</v>
      </c>
      <c r="Q31" s="1">
        <f t="shared" si="5"/>
        <v>24.050024049242428</v>
      </c>
      <c r="R31" s="20">
        <v>2</v>
      </c>
      <c r="S31" s="1" t="s">
        <v>105</v>
      </c>
      <c r="T31" s="1" t="s">
        <v>105</v>
      </c>
      <c r="U31" s="1">
        <v>1</v>
      </c>
      <c r="V31" s="1" t="s">
        <v>105</v>
      </c>
      <c r="W31" s="1" t="s">
        <v>105</v>
      </c>
      <c r="X31" s="1">
        <v>0</v>
      </c>
      <c r="Y31" s="1">
        <v>0</v>
      </c>
      <c r="Z31" s="1">
        <v>0</v>
      </c>
      <c r="AA31" s="1">
        <v>0.79365079400000005</v>
      </c>
      <c r="AB31" s="1">
        <v>3.9</v>
      </c>
      <c r="AC31" s="1">
        <f t="shared" si="9"/>
        <v>20.350020358974362</v>
      </c>
    </row>
    <row r="32" spans="1:29">
      <c r="A32" t="s">
        <v>101</v>
      </c>
      <c r="B32">
        <v>12</v>
      </c>
      <c r="D32" s="7">
        <v>118</v>
      </c>
      <c r="E32" s="1">
        <f t="shared" si="0"/>
        <v>9.8333333333333339</v>
      </c>
      <c r="F32">
        <v>94</v>
      </c>
      <c r="G32">
        <f t="shared" si="11"/>
        <v>79.66101694915254</v>
      </c>
      <c r="H32" s="7">
        <v>11</v>
      </c>
      <c r="I32">
        <v>8</v>
      </c>
      <c r="J32">
        <f>I32/H32*100</f>
        <v>72.727272727272734</v>
      </c>
      <c r="K32" s="11">
        <f t="shared" si="12"/>
        <v>9.3220338983050848</v>
      </c>
      <c r="L32" s="10">
        <v>3</v>
      </c>
      <c r="M32" t="s">
        <v>105</v>
      </c>
      <c r="N32" t="s">
        <v>105</v>
      </c>
      <c r="O32">
        <f>L32/D32*100</f>
        <v>2.5423728813559325</v>
      </c>
      <c r="P32">
        <v>2.7</v>
      </c>
      <c r="Q32" s="1">
        <f t="shared" si="5"/>
        <v>94.161958568738243</v>
      </c>
      <c r="R32" s="12">
        <v>1</v>
      </c>
      <c r="S32" t="s">
        <v>105</v>
      </c>
      <c r="T32" t="s">
        <v>105</v>
      </c>
      <c r="U32">
        <v>2</v>
      </c>
      <c r="V32" t="s">
        <v>105</v>
      </c>
      <c r="W32" t="s">
        <v>105</v>
      </c>
      <c r="X32">
        <v>0</v>
      </c>
      <c r="Y32">
        <v>0</v>
      </c>
      <c r="Z32">
        <v>0</v>
      </c>
      <c r="AA32">
        <f t="shared" ref="AA32:AA42" si="13">U32/D32*100</f>
        <v>1.6949152542372881</v>
      </c>
      <c r="AB32" s="1">
        <v>5</v>
      </c>
      <c r="AC32" s="1">
        <f t="shared" si="9"/>
        <v>33.898305084745758</v>
      </c>
    </row>
    <row r="33" spans="1:29">
      <c r="A33" t="s">
        <v>124</v>
      </c>
      <c r="B33">
        <v>11</v>
      </c>
      <c r="D33" s="8">
        <v>103</v>
      </c>
      <c r="E33" s="1">
        <f t="shared" si="0"/>
        <v>9.3636363636363633</v>
      </c>
      <c r="F33">
        <v>56</v>
      </c>
      <c r="G33" s="11">
        <f t="shared" si="11"/>
        <v>54.368932038834949</v>
      </c>
      <c r="H33" s="7">
        <v>4</v>
      </c>
      <c r="I33" t="s">
        <v>105</v>
      </c>
      <c r="J33" t="s">
        <v>105</v>
      </c>
      <c r="K33" s="11">
        <f t="shared" si="12"/>
        <v>3.8834951456310676</v>
      </c>
      <c r="L33" s="7">
        <v>0</v>
      </c>
      <c r="M33">
        <v>0</v>
      </c>
      <c r="N33">
        <v>0</v>
      </c>
      <c r="O33">
        <v>0</v>
      </c>
      <c r="P33">
        <v>1.27</v>
      </c>
      <c r="Q33" s="1">
        <f t="shared" si="5"/>
        <v>0</v>
      </c>
      <c r="R33" s="8">
        <v>0</v>
      </c>
      <c r="S33" s="11">
        <v>0</v>
      </c>
      <c r="T33" s="11">
        <v>0</v>
      </c>
      <c r="U33" s="11">
        <v>6</v>
      </c>
      <c r="V33" t="s">
        <v>170</v>
      </c>
      <c r="W33" t="s">
        <v>200</v>
      </c>
      <c r="X33">
        <v>1</v>
      </c>
      <c r="Y33" t="s">
        <v>105</v>
      </c>
      <c r="Z33" s="15" t="s">
        <v>105</v>
      </c>
      <c r="AA33">
        <f t="shared" si="13"/>
        <v>5.825242718446602</v>
      </c>
      <c r="AB33" s="1">
        <v>13</v>
      </c>
      <c r="AC33" s="1">
        <f t="shared" si="9"/>
        <v>44.809559372666172</v>
      </c>
    </row>
    <row r="34" spans="1:29">
      <c r="A34" t="s">
        <v>224</v>
      </c>
      <c r="B34">
        <v>17</v>
      </c>
      <c r="D34" s="7">
        <v>101</v>
      </c>
      <c r="E34" s="1">
        <f t="shared" si="0"/>
        <v>5.9411764705882355</v>
      </c>
      <c r="F34">
        <v>77</v>
      </c>
      <c r="G34" s="11">
        <f t="shared" si="11"/>
        <v>76.237623762376245</v>
      </c>
      <c r="H34" s="7">
        <v>12</v>
      </c>
      <c r="I34" s="11">
        <v>6</v>
      </c>
      <c r="J34">
        <f t="shared" ref="J34:J39" si="14">I34/H34*100</f>
        <v>50</v>
      </c>
      <c r="K34" s="11">
        <f t="shared" si="12"/>
        <v>11.881188118811881</v>
      </c>
      <c r="L34" s="10">
        <v>2</v>
      </c>
      <c r="M34" t="s">
        <v>105</v>
      </c>
      <c r="N34" t="s">
        <v>105</v>
      </c>
      <c r="O34" s="11">
        <f>L34/D34*100</f>
        <v>1.9801980198019802</v>
      </c>
      <c r="P34" s="11">
        <v>1.22</v>
      </c>
      <c r="Q34" s="1">
        <f t="shared" ref="Q34:Q51" si="15">O34/P34*100</f>
        <v>162.31131309852299</v>
      </c>
      <c r="R34" s="12">
        <v>0</v>
      </c>
      <c r="S34">
        <v>0</v>
      </c>
      <c r="T34" s="11">
        <v>0</v>
      </c>
      <c r="U34" s="11">
        <v>1</v>
      </c>
      <c r="V34" t="s">
        <v>105</v>
      </c>
      <c r="W34" t="s">
        <v>105</v>
      </c>
      <c r="X34" s="11">
        <v>0</v>
      </c>
      <c r="Y34" s="11">
        <v>0</v>
      </c>
      <c r="Z34" s="11">
        <v>0</v>
      </c>
      <c r="AA34">
        <f t="shared" si="13"/>
        <v>0.99009900990099009</v>
      </c>
      <c r="AB34" s="1">
        <v>2.8</v>
      </c>
      <c r="AC34" s="1">
        <f t="shared" ref="AC34:AC51" si="16">AA34/AB34*100</f>
        <v>35.360678925035359</v>
      </c>
    </row>
    <row r="35" spans="1:29">
      <c r="A35" t="s">
        <v>99</v>
      </c>
      <c r="B35" s="14">
        <v>9</v>
      </c>
      <c r="C35" s="14"/>
      <c r="D35" s="7">
        <v>83</v>
      </c>
      <c r="E35" s="1">
        <f t="shared" si="0"/>
        <v>9.2222222222222214</v>
      </c>
      <c r="F35" s="1">
        <v>40</v>
      </c>
      <c r="G35" s="14">
        <f>F35/ D35 *100</f>
        <v>48.192771084337352</v>
      </c>
      <c r="H35" s="12">
        <v>16</v>
      </c>
      <c r="I35" s="1">
        <v>6</v>
      </c>
      <c r="J35">
        <f t="shared" si="14"/>
        <v>37.5</v>
      </c>
      <c r="K35" s="14">
        <f t="shared" si="12"/>
        <v>19.277108433734941</v>
      </c>
      <c r="L35" s="12">
        <v>2</v>
      </c>
      <c r="M35" t="s">
        <v>105</v>
      </c>
      <c r="N35" t="s">
        <v>105</v>
      </c>
      <c r="O35">
        <f>L35/D35*100</f>
        <v>2.4096385542168677</v>
      </c>
      <c r="P35">
        <v>3.1</v>
      </c>
      <c r="Q35" s="1">
        <f t="shared" si="15"/>
        <v>77.730275942479594</v>
      </c>
      <c r="R35" s="12">
        <v>1</v>
      </c>
      <c r="S35" t="s">
        <v>105</v>
      </c>
      <c r="T35" t="s">
        <v>105</v>
      </c>
      <c r="U35" s="1">
        <v>5</v>
      </c>
      <c r="V35" t="s">
        <v>105</v>
      </c>
      <c r="W35" t="s">
        <v>105</v>
      </c>
      <c r="X35" s="1">
        <v>2</v>
      </c>
      <c r="Y35" t="s">
        <v>105</v>
      </c>
      <c r="Z35" t="s">
        <v>105</v>
      </c>
      <c r="AA35">
        <f t="shared" si="13"/>
        <v>6.024096385542169</v>
      </c>
      <c r="AB35" s="1">
        <v>8.9</v>
      </c>
      <c r="AC35" s="1">
        <f t="shared" si="16"/>
        <v>67.686476242046851</v>
      </c>
    </row>
    <row r="36" spans="1:29">
      <c r="A36" t="s">
        <v>127</v>
      </c>
      <c r="B36">
        <v>14</v>
      </c>
      <c r="D36" s="7">
        <v>81</v>
      </c>
      <c r="E36" s="1">
        <f t="shared" si="0"/>
        <v>5.7857142857142856</v>
      </c>
      <c r="F36">
        <v>49</v>
      </c>
      <c r="G36" s="11">
        <f t="shared" ref="G36:G41" si="17">F36/D36*100</f>
        <v>60.493827160493829</v>
      </c>
      <c r="H36" s="10">
        <v>15</v>
      </c>
      <c r="I36">
        <v>9</v>
      </c>
      <c r="J36">
        <f t="shared" si="14"/>
        <v>60</v>
      </c>
      <c r="K36">
        <f t="shared" si="12"/>
        <v>18.518518518518519</v>
      </c>
      <c r="L36" s="12">
        <v>1</v>
      </c>
      <c r="M36" t="s">
        <v>105</v>
      </c>
      <c r="N36" t="s">
        <v>105</v>
      </c>
      <c r="O36">
        <f>L36/D36*100</f>
        <v>1.2345679012345678</v>
      </c>
      <c r="P36">
        <v>3.6</v>
      </c>
      <c r="Q36" s="1">
        <f t="shared" si="15"/>
        <v>34.293552812071326</v>
      </c>
      <c r="R36" s="12">
        <v>0</v>
      </c>
      <c r="S36">
        <v>0</v>
      </c>
      <c r="T36">
        <v>0</v>
      </c>
      <c r="U36">
        <v>1</v>
      </c>
      <c r="V36" t="s">
        <v>105</v>
      </c>
      <c r="W36" t="s">
        <v>105</v>
      </c>
      <c r="X36">
        <v>0</v>
      </c>
      <c r="Y36">
        <v>0</v>
      </c>
      <c r="Z36">
        <v>0</v>
      </c>
      <c r="AA36">
        <f t="shared" si="13"/>
        <v>1.2345679012345678</v>
      </c>
      <c r="AB36" s="1">
        <v>1.2</v>
      </c>
      <c r="AC36" s="1">
        <f t="shared" si="16"/>
        <v>102.88065843621399</v>
      </c>
    </row>
    <row r="37" spans="1:29">
      <c r="A37" t="s">
        <v>98</v>
      </c>
      <c r="B37" s="14">
        <v>8</v>
      </c>
      <c r="C37" s="14"/>
      <c r="D37" s="7">
        <v>64</v>
      </c>
      <c r="E37" s="1">
        <f t="shared" si="0"/>
        <v>8</v>
      </c>
      <c r="F37" s="1">
        <v>41</v>
      </c>
      <c r="G37" s="14">
        <f t="shared" si="17"/>
        <v>64.0625</v>
      </c>
      <c r="H37" s="8">
        <v>9</v>
      </c>
      <c r="I37" s="1">
        <v>4</v>
      </c>
      <c r="J37">
        <f t="shared" si="14"/>
        <v>44.444444444444443</v>
      </c>
      <c r="K37" s="14">
        <f t="shared" si="12"/>
        <v>14.0625</v>
      </c>
      <c r="L37" s="8">
        <v>2</v>
      </c>
      <c r="M37" s="1" t="s">
        <v>105</v>
      </c>
      <c r="N37" t="s">
        <v>105</v>
      </c>
      <c r="O37" s="11">
        <f>L37/D37*100</f>
        <v>3.125</v>
      </c>
      <c r="P37" s="11">
        <v>21</v>
      </c>
      <c r="Q37" s="1">
        <f t="shared" si="15"/>
        <v>14.880952380952381</v>
      </c>
      <c r="R37" s="8">
        <v>0</v>
      </c>
      <c r="S37" s="1">
        <v>0</v>
      </c>
      <c r="T37" s="1">
        <v>0</v>
      </c>
      <c r="U37" s="1">
        <v>1</v>
      </c>
      <c r="V37" s="1" t="s">
        <v>105</v>
      </c>
      <c r="W37" s="1" t="s">
        <v>105</v>
      </c>
      <c r="X37" s="1">
        <v>0</v>
      </c>
      <c r="Y37" s="1">
        <v>0</v>
      </c>
      <c r="Z37" s="1">
        <v>0</v>
      </c>
      <c r="AA37">
        <f t="shared" si="13"/>
        <v>1.5625</v>
      </c>
      <c r="AB37" s="1">
        <v>8.1999999999999993</v>
      </c>
      <c r="AC37" s="1">
        <f t="shared" si="16"/>
        <v>19.054878048780488</v>
      </c>
    </row>
    <row r="38" spans="1:29">
      <c r="A38" t="s">
        <v>89</v>
      </c>
      <c r="B38">
        <v>8</v>
      </c>
      <c r="D38" s="7">
        <v>61</v>
      </c>
      <c r="E38" s="1">
        <f t="shared" si="0"/>
        <v>7.625</v>
      </c>
      <c r="F38">
        <v>48</v>
      </c>
      <c r="G38" s="11">
        <f t="shared" si="17"/>
        <v>78.688524590163937</v>
      </c>
      <c r="H38" s="19">
        <v>9</v>
      </c>
      <c r="I38">
        <v>8</v>
      </c>
      <c r="J38">
        <f t="shared" si="14"/>
        <v>88.888888888888886</v>
      </c>
      <c r="K38" s="11">
        <f t="shared" si="12"/>
        <v>14.754098360655737</v>
      </c>
      <c r="L38" s="8">
        <v>1</v>
      </c>
      <c r="M38" t="s">
        <v>105</v>
      </c>
      <c r="N38" t="s">
        <v>105</v>
      </c>
      <c r="O38">
        <v>7.4380165290000004</v>
      </c>
      <c r="P38" s="11">
        <v>6.4</v>
      </c>
      <c r="Q38" s="1">
        <f t="shared" si="15"/>
        <v>116.21900826562499</v>
      </c>
      <c r="R38" s="19">
        <v>0</v>
      </c>
      <c r="S38">
        <v>0</v>
      </c>
      <c r="T38">
        <v>0</v>
      </c>
      <c r="U38">
        <v>1</v>
      </c>
      <c r="V38" t="s">
        <v>105</v>
      </c>
      <c r="W38" t="s">
        <v>105</v>
      </c>
      <c r="X38">
        <v>0</v>
      </c>
      <c r="Y38">
        <v>0</v>
      </c>
      <c r="Z38">
        <v>0</v>
      </c>
      <c r="AA38">
        <f t="shared" si="13"/>
        <v>1.639344262295082</v>
      </c>
      <c r="AB38" s="1">
        <v>12.4</v>
      </c>
      <c r="AC38" s="1">
        <f t="shared" si="16"/>
        <v>13.220518244315176</v>
      </c>
    </row>
    <row r="39" spans="1:29">
      <c r="A39" t="s">
        <v>116</v>
      </c>
      <c r="B39">
        <v>7</v>
      </c>
      <c r="D39" s="7">
        <v>57</v>
      </c>
      <c r="E39" s="1">
        <f t="shared" si="0"/>
        <v>8.1428571428571423</v>
      </c>
      <c r="F39">
        <v>43</v>
      </c>
      <c r="G39" s="11">
        <f t="shared" si="17"/>
        <v>75.438596491228068</v>
      </c>
      <c r="H39" s="8">
        <v>8</v>
      </c>
      <c r="I39" s="11">
        <v>5</v>
      </c>
      <c r="J39">
        <f t="shared" si="14"/>
        <v>62.5</v>
      </c>
      <c r="K39" s="11">
        <f t="shared" si="12"/>
        <v>14.035087719298245</v>
      </c>
      <c r="L39" s="8">
        <v>0</v>
      </c>
      <c r="M39" s="11">
        <v>0</v>
      </c>
      <c r="N39" s="11">
        <v>0</v>
      </c>
      <c r="O39">
        <f>L39/D39*100</f>
        <v>0</v>
      </c>
      <c r="P39">
        <v>3</v>
      </c>
      <c r="Q39" s="1">
        <f t="shared" si="15"/>
        <v>0</v>
      </c>
      <c r="R39" s="12">
        <v>0</v>
      </c>
      <c r="S39">
        <v>0</v>
      </c>
      <c r="T39">
        <v>0</v>
      </c>
      <c r="U39">
        <v>7</v>
      </c>
      <c r="V39" t="s">
        <v>143</v>
      </c>
      <c r="W39" t="s">
        <v>205</v>
      </c>
      <c r="X39">
        <v>1</v>
      </c>
      <c r="Y39" t="s">
        <v>105</v>
      </c>
      <c r="Z39" t="s">
        <v>105</v>
      </c>
      <c r="AA39">
        <f t="shared" si="13"/>
        <v>12.280701754385964</v>
      </c>
      <c r="AB39" s="1">
        <v>46.3</v>
      </c>
      <c r="AC39" s="1">
        <f t="shared" si="16"/>
        <v>26.524193853965368</v>
      </c>
    </row>
    <row r="40" spans="1:29">
      <c r="A40" t="s">
        <v>114</v>
      </c>
      <c r="B40">
        <v>7</v>
      </c>
      <c r="D40" s="7">
        <v>51</v>
      </c>
      <c r="E40" s="1">
        <f t="shared" si="0"/>
        <v>7.2857142857142856</v>
      </c>
      <c r="F40">
        <v>29</v>
      </c>
      <c r="G40" s="11">
        <f t="shared" si="17"/>
        <v>56.862745098039213</v>
      </c>
      <c r="H40" s="8">
        <v>3</v>
      </c>
      <c r="I40" t="s">
        <v>105</v>
      </c>
      <c r="J40" t="s">
        <v>105</v>
      </c>
      <c r="K40" s="11">
        <f t="shared" si="12"/>
        <v>5.8823529411764701</v>
      </c>
      <c r="L40" s="12">
        <v>3</v>
      </c>
      <c r="M40" t="s">
        <v>105</v>
      </c>
      <c r="N40" t="s">
        <v>105</v>
      </c>
      <c r="O40" s="11">
        <f>L40/D40*100</f>
        <v>5.8823529411764701</v>
      </c>
      <c r="P40" s="11">
        <v>8.1</v>
      </c>
      <c r="Q40" s="1">
        <f t="shared" si="15"/>
        <v>72.621641249092221</v>
      </c>
      <c r="R40">
        <v>1</v>
      </c>
      <c r="S40" t="s">
        <v>105</v>
      </c>
      <c r="T40" s="11" t="s">
        <v>105</v>
      </c>
      <c r="U40" s="11">
        <v>8</v>
      </c>
      <c r="V40" t="s">
        <v>132</v>
      </c>
      <c r="W40" t="s">
        <v>173</v>
      </c>
      <c r="X40" s="11">
        <v>0</v>
      </c>
      <c r="Y40" s="11">
        <v>0</v>
      </c>
      <c r="Z40" s="11">
        <v>0</v>
      </c>
      <c r="AA40">
        <f t="shared" si="13"/>
        <v>15.686274509803921</v>
      </c>
      <c r="AB40" s="1">
        <v>26.5</v>
      </c>
      <c r="AC40" s="1">
        <f t="shared" si="16"/>
        <v>59.19348871624122</v>
      </c>
    </row>
    <row r="41" spans="1:29">
      <c r="A41" t="s">
        <v>125</v>
      </c>
      <c r="B41">
        <v>7</v>
      </c>
      <c r="D41" s="8">
        <v>47</v>
      </c>
      <c r="E41" s="1">
        <f t="shared" si="0"/>
        <v>6.7142857142857144</v>
      </c>
      <c r="F41">
        <v>39</v>
      </c>
      <c r="G41" s="11">
        <f t="shared" si="17"/>
        <v>82.978723404255319</v>
      </c>
      <c r="H41" s="8">
        <v>3</v>
      </c>
      <c r="I41" t="s">
        <v>105</v>
      </c>
      <c r="J41" t="s">
        <v>105</v>
      </c>
      <c r="K41" s="11">
        <f t="shared" si="12"/>
        <v>6.3829787234042552</v>
      </c>
      <c r="L41" s="8">
        <v>1</v>
      </c>
      <c r="M41" t="s">
        <v>105</v>
      </c>
      <c r="N41" t="s">
        <v>105</v>
      </c>
      <c r="O41">
        <f>L41/D41*100</f>
        <v>2.1276595744680851</v>
      </c>
      <c r="P41">
        <v>0.87</v>
      </c>
      <c r="Q41" s="1">
        <f t="shared" si="15"/>
        <v>244.55857177794081</v>
      </c>
      <c r="R41" s="8">
        <v>1</v>
      </c>
      <c r="S41" s="11" t="s">
        <v>105</v>
      </c>
      <c r="T41" s="11" t="s">
        <v>105</v>
      </c>
      <c r="U41" s="11">
        <v>1</v>
      </c>
      <c r="V41" t="s">
        <v>105</v>
      </c>
      <c r="W41" t="s">
        <v>105</v>
      </c>
      <c r="X41">
        <v>0</v>
      </c>
      <c r="Y41">
        <v>0</v>
      </c>
      <c r="Z41" s="15">
        <v>0</v>
      </c>
      <c r="AA41">
        <f t="shared" si="13"/>
        <v>2.1276595744680851</v>
      </c>
      <c r="AB41" s="1">
        <v>1.5</v>
      </c>
      <c r="AC41" s="1">
        <f t="shared" si="16"/>
        <v>141.84397163120568</v>
      </c>
    </row>
    <row r="42" spans="1:29">
      <c r="A42" t="s">
        <v>100</v>
      </c>
      <c r="B42" s="14">
        <v>6</v>
      </c>
      <c r="C42" s="14"/>
      <c r="D42" s="7">
        <v>47</v>
      </c>
      <c r="E42" s="1">
        <f t="shared" si="0"/>
        <v>7.833333333333333</v>
      </c>
      <c r="F42" s="1">
        <v>32</v>
      </c>
      <c r="G42" s="14">
        <f>F42/ D42 *100</f>
        <v>68.085106382978722</v>
      </c>
      <c r="H42" s="12">
        <v>9</v>
      </c>
      <c r="I42" s="1">
        <v>6</v>
      </c>
      <c r="J42">
        <f>I42/H42*100</f>
        <v>66.666666666666657</v>
      </c>
      <c r="K42" s="14">
        <f t="shared" si="12"/>
        <v>19.148936170212767</v>
      </c>
      <c r="L42" s="12">
        <v>0</v>
      </c>
      <c r="M42">
        <v>0</v>
      </c>
      <c r="N42">
        <v>0</v>
      </c>
      <c r="O42">
        <f>L42/D42*100</f>
        <v>0</v>
      </c>
      <c r="P42">
        <v>0.95</v>
      </c>
      <c r="Q42" s="1">
        <f t="shared" si="15"/>
        <v>0</v>
      </c>
      <c r="R42" s="12">
        <v>0</v>
      </c>
      <c r="S42">
        <v>0</v>
      </c>
      <c r="T42">
        <v>0</v>
      </c>
      <c r="U42" s="1">
        <v>0</v>
      </c>
      <c r="V42">
        <v>0</v>
      </c>
      <c r="W42">
        <v>0</v>
      </c>
      <c r="X42" s="1">
        <v>0</v>
      </c>
      <c r="Y42">
        <v>0</v>
      </c>
      <c r="Z42">
        <v>0</v>
      </c>
      <c r="AA42">
        <f t="shared" si="13"/>
        <v>0</v>
      </c>
      <c r="AB42" s="1">
        <v>11.2</v>
      </c>
      <c r="AC42" s="1">
        <f t="shared" si="16"/>
        <v>0</v>
      </c>
    </row>
    <row r="43" spans="1:29">
      <c r="A43" t="s">
        <v>102</v>
      </c>
      <c r="B43">
        <v>12</v>
      </c>
      <c r="D43" s="7">
        <v>47</v>
      </c>
      <c r="E43" s="1">
        <f t="shared" si="0"/>
        <v>3.9166666666666665</v>
      </c>
      <c r="F43">
        <v>33</v>
      </c>
      <c r="G43">
        <f>F43/D43*100</f>
        <v>70.212765957446805</v>
      </c>
      <c r="H43" s="7">
        <v>3</v>
      </c>
      <c r="I43" t="s">
        <v>105</v>
      </c>
      <c r="J43" t="s">
        <v>105</v>
      </c>
      <c r="K43" s="11">
        <f t="shared" si="12"/>
        <v>6.3829787234042552</v>
      </c>
      <c r="L43" s="10">
        <v>0</v>
      </c>
      <c r="M43">
        <v>0</v>
      </c>
      <c r="N43">
        <v>0</v>
      </c>
      <c r="O43">
        <f>L43/D43*100</f>
        <v>0</v>
      </c>
      <c r="P43">
        <v>6.2</v>
      </c>
      <c r="Q43" s="1">
        <f t="shared" si="15"/>
        <v>0</v>
      </c>
      <c r="R43" s="10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10.5</v>
      </c>
      <c r="AC43" s="1">
        <f t="shared" si="16"/>
        <v>0</v>
      </c>
    </row>
    <row r="44" spans="1:29">
      <c r="A44" t="s">
        <v>113</v>
      </c>
      <c r="B44">
        <v>12</v>
      </c>
      <c r="D44" s="7">
        <v>46</v>
      </c>
      <c r="E44" s="1">
        <f t="shared" si="0"/>
        <v>3.8333333333333335</v>
      </c>
      <c r="F44">
        <v>35</v>
      </c>
      <c r="G44" s="11">
        <f>F44/D44*100</f>
        <v>76.08695652173914</v>
      </c>
      <c r="H44" s="7">
        <v>5</v>
      </c>
      <c r="I44" s="11">
        <v>5</v>
      </c>
      <c r="J44">
        <f>I44/H44*100</f>
        <v>100</v>
      </c>
      <c r="K44" s="11">
        <f t="shared" si="12"/>
        <v>10.869565217391305</v>
      </c>
      <c r="L44" s="10">
        <v>0</v>
      </c>
      <c r="M44" s="11">
        <v>0</v>
      </c>
      <c r="N44" s="11">
        <v>0</v>
      </c>
      <c r="O44" s="11">
        <v>0</v>
      </c>
      <c r="P44" s="11">
        <v>4.5</v>
      </c>
      <c r="Q44" s="1">
        <f t="shared" si="15"/>
        <v>0</v>
      </c>
      <c r="R44" s="10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>
        <f>U44/D44*100</f>
        <v>0</v>
      </c>
      <c r="AB44" s="1">
        <v>9.1999999999999993</v>
      </c>
      <c r="AC44" s="1">
        <f t="shared" si="16"/>
        <v>0</v>
      </c>
    </row>
    <row r="45" spans="1:29">
      <c r="A45" t="s">
        <v>106</v>
      </c>
      <c r="B45">
        <v>21</v>
      </c>
      <c r="D45" s="7">
        <v>40</v>
      </c>
      <c r="E45" s="1">
        <f t="shared" si="0"/>
        <v>1.9047619047619047</v>
      </c>
      <c r="F45">
        <v>23</v>
      </c>
      <c r="G45" s="11">
        <f>F45/D45*100</f>
        <v>57.499999999999993</v>
      </c>
      <c r="H45" s="7">
        <v>3</v>
      </c>
      <c r="I45" s="11" t="s">
        <v>105</v>
      </c>
      <c r="J45" t="s">
        <v>105</v>
      </c>
      <c r="K45" s="11">
        <f t="shared" si="12"/>
        <v>7.5</v>
      </c>
      <c r="L45" s="10">
        <v>2</v>
      </c>
      <c r="M45" s="11" t="s">
        <v>105</v>
      </c>
      <c r="N45" s="11" t="s">
        <v>105</v>
      </c>
      <c r="O45">
        <f>L45/D45*100</f>
        <v>5</v>
      </c>
      <c r="P45">
        <v>32</v>
      </c>
      <c r="Q45" s="1">
        <f t="shared" si="15"/>
        <v>15.625</v>
      </c>
      <c r="R45" s="10">
        <v>0</v>
      </c>
      <c r="S45">
        <v>0</v>
      </c>
      <c r="T45">
        <v>0</v>
      </c>
      <c r="U45">
        <v>3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>U45/D45*100</f>
        <v>7.5</v>
      </c>
      <c r="AB45" s="1">
        <v>4.2</v>
      </c>
      <c r="AC45" s="1">
        <f t="shared" si="16"/>
        <v>178.57142857142856</v>
      </c>
    </row>
    <row r="46" spans="1:29">
      <c r="A46" t="s">
        <v>123</v>
      </c>
      <c r="B46">
        <v>4</v>
      </c>
      <c r="D46" s="7">
        <v>33</v>
      </c>
      <c r="E46" s="1">
        <f t="shared" si="0"/>
        <v>8.25</v>
      </c>
      <c r="G46" s="11"/>
      <c r="H46" s="7">
        <v>5</v>
      </c>
      <c r="I46">
        <v>4</v>
      </c>
      <c r="J46">
        <f>I46/H46*100</f>
        <v>80</v>
      </c>
      <c r="K46" s="11">
        <f t="shared" si="12"/>
        <v>15.151515151515152</v>
      </c>
      <c r="L46" s="7">
        <v>1</v>
      </c>
      <c r="M46" s="11" t="s">
        <v>105</v>
      </c>
      <c r="N46" t="s">
        <v>105</v>
      </c>
      <c r="O46" s="11">
        <f>L46/D46*100</f>
        <v>3.0303030303030303</v>
      </c>
      <c r="P46" s="11">
        <v>1.1399999999999999</v>
      </c>
      <c r="Q46" s="1">
        <f t="shared" si="15"/>
        <v>265.8160552897395</v>
      </c>
      <c r="R46" s="18">
        <v>1</v>
      </c>
      <c r="S46" t="s">
        <v>105</v>
      </c>
      <c r="T46" t="s">
        <v>105</v>
      </c>
      <c r="U46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>U46/D46*100</f>
        <v>3.0303030303030303</v>
      </c>
      <c r="AB46" s="1">
        <v>2.7</v>
      </c>
      <c r="AC46" s="1">
        <f t="shared" si="16"/>
        <v>112.2334455667789</v>
      </c>
    </row>
    <row r="47" spans="1:29">
      <c r="A47" t="s">
        <v>94</v>
      </c>
      <c r="B47" s="1">
        <v>2</v>
      </c>
      <c r="C47" s="1"/>
      <c r="D47" s="16">
        <v>21</v>
      </c>
      <c r="E47" s="1">
        <f t="shared" si="0"/>
        <v>10.5</v>
      </c>
      <c r="F47" s="1">
        <v>21</v>
      </c>
      <c r="G47" s="1">
        <f>F47/D47*100</f>
        <v>100</v>
      </c>
      <c r="H47" s="5">
        <v>2</v>
      </c>
      <c r="I47" s="1" t="s">
        <v>105</v>
      </c>
      <c r="J47" t="s">
        <v>105</v>
      </c>
      <c r="K47" s="1">
        <f t="shared" si="12"/>
        <v>9.5238095238095237</v>
      </c>
      <c r="L47" s="5">
        <v>0</v>
      </c>
      <c r="M47" s="1">
        <v>0</v>
      </c>
      <c r="N47" s="1">
        <v>0</v>
      </c>
      <c r="O47" s="1">
        <v>0</v>
      </c>
      <c r="P47" s="1">
        <v>4.3</v>
      </c>
      <c r="Q47" s="1">
        <f t="shared" si="15"/>
        <v>0</v>
      </c>
      <c r="R47" s="16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5.5</v>
      </c>
      <c r="AC47" s="1">
        <f t="shared" si="16"/>
        <v>0</v>
      </c>
    </row>
    <row r="48" spans="1:29">
      <c r="A48" t="s">
        <v>112</v>
      </c>
      <c r="B48">
        <v>0</v>
      </c>
      <c r="D48" s="7">
        <v>11</v>
      </c>
      <c r="E48" s="1" t="s">
        <v>105</v>
      </c>
      <c r="F48">
        <v>6</v>
      </c>
      <c r="G48" s="11">
        <f>F48/D48*100</f>
        <v>54.54545454545454</v>
      </c>
      <c r="H48" s="7">
        <v>0</v>
      </c>
      <c r="I48" s="11">
        <v>0</v>
      </c>
      <c r="J48">
        <v>0</v>
      </c>
      <c r="K48" s="11">
        <f t="shared" si="12"/>
        <v>0</v>
      </c>
      <c r="L48" s="10">
        <v>0</v>
      </c>
      <c r="M48" s="11">
        <v>0</v>
      </c>
      <c r="N48">
        <v>0</v>
      </c>
      <c r="O48" s="11">
        <v>0</v>
      </c>
      <c r="P48" s="11">
        <v>0.67</v>
      </c>
      <c r="Q48" s="1">
        <f t="shared" si="15"/>
        <v>0</v>
      </c>
      <c r="R48" s="10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>
        <f>U48/D48*100</f>
        <v>0</v>
      </c>
      <c r="AB48" s="1">
        <v>2.9</v>
      </c>
      <c r="AC48" s="1">
        <f t="shared" si="16"/>
        <v>0</v>
      </c>
    </row>
    <row r="49" spans="1:29">
      <c r="A49" t="s">
        <v>117</v>
      </c>
      <c r="B49">
        <v>1</v>
      </c>
      <c r="D49" s="7">
        <v>9</v>
      </c>
      <c r="E49" s="1">
        <f>D49/B49</f>
        <v>9</v>
      </c>
      <c r="F49">
        <v>6</v>
      </c>
      <c r="G49" s="11">
        <f>F49/D49*100</f>
        <v>66.666666666666657</v>
      </c>
      <c r="H49" s="7">
        <v>2</v>
      </c>
      <c r="I49" t="s">
        <v>105</v>
      </c>
      <c r="J49" t="s">
        <v>105</v>
      </c>
      <c r="K49" s="11">
        <f t="shared" si="12"/>
        <v>22.222222222222221</v>
      </c>
      <c r="L49" s="7">
        <v>0</v>
      </c>
      <c r="M49">
        <v>0</v>
      </c>
      <c r="N49">
        <v>0</v>
      </c>
      <c r="O49">
        <f>L49/D49*100</f>
        <v>0</v>
      </c>
      <c r="P49">
        <v>1.08</v>
      </c>
      <c r="Q49" s="1">
        <f t="shared" si="15"/>
        <v>0</v>
      </c>
      <c r="R49" s="18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U49/D49*100</f>
        <v>0</v>
      </c>
      <c r="AB49" s="1">
        <v>2</v>
      </c>
      <c r="AC49" s="1">
        <f t="shared" si="16"/>
        <v>0</v>
      </c>
    </row>
    <row r="50" spans="1:29">
      <c r="A50" t="s">
        <v>110</v>
      </c>
      <c r="B50">
        <v>2</v>
      </c>
      <c r="D50" s="7">
        <v>1</v>
      </c>
      <c r="E50" s="1">
        <f>D50/B50</f>
        <v>0.5</v>
      </c>
      <c r="F50" t="s">
        <v>105</v>
      </c>
      <c r="G50" s="11" t="s">
        <v>105</v>
      </c>
      <c r="H50" s="7">
        <v>0</v>
      </c>
      <c r="I50" s="11">
        <v>0</v>
      </c>
      <c r="J50">
        <v>0</v>
      </c>
      <c r="K50" s="11">
        <f t="shared" si="12"/>
        <v>0</v>
      </c>
      <c r="L50" s="10">
        <v>0</v>
      </c>
      <c r="M50" s="11">
        <v>0</v>
      </c>
      <c r="N50">
        <v>0</v>
      </c>
      <c r="O50" s="11">
        <v>0</v>
      </c>
      <c r="P50" s="11">
        <v>37.299999999999997</v>
      </c>
      <c r="Q50" s="1">
        <f t="shared" si="15"/>
        <v>0</v>
      </c>
      <c r="R50" s="10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v>0</v>
      </c>
      <c r="AB50" s="1">
        <v>2.7</v>
      </c>
      <c r="AC50" s="1">
        <f t="shared" si="16"/>
        <v>0</v>
      </c>
    </row>
    <row r="51" spans="1:29">
      <c r="A51" t="s">
        <v>129</v>
      </c>
      <c r="B51">
        <v>2</v>
      </c>
      <c r="D51" s="10">
        <v>0</v>
      </c>
      <c r="E51" s="1">
        <v>0</v>
      </c>
      <c r="F51">
        <v>0</v>
      </c>
      <c r="G51" s="11">
        <v>0</v>
      </c>
      <c r="H51" s="10">
        <v>0</v>
      </c>
      <c r="I51">
        <v>0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>
        <v>1.29</v>
      </c>
      <c r="Q51" s="1">
        <f t="shared" si="15"/>
        <v>0</v>
      </c>
      <c r="R51" s="10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8.9</v>
      </c>
      <c r="AC51" s="1">
        <f t="shared" si="16"/>
        <v>0</v>
      </c>
    </row>
    <row r="52" spans="1:29">
      <c r="D52" s="19"/>
      <c r="H52" s="19"/>
      <c r="L52" s="19">
        <f>COUNTIF(L30:L50,"0")</f>
        <v>10</v>
      </c>
      <c r="R52" s="19"/>
      <c r="U52">
        <f>COUNTIF(U30:U50,"0")</f>
        <v>7</v>
      </c>
    </row>
    <row r="53" spans="1:29">
      <c r="Q53">
        <f>SUM(Q52:Q52)</f>
        <v>0</v>
      </c>
    </row>
    <row r="54" spans="1:29">
      <c r="A54" t="s">
        <v>233</v>
      </c>
    </row>
    <row r="55" spans="1:29">
      <c r="A55" t="s">
        <v>232</v>
      </c>
    </row>
  </sheetData>
  <sortState ref="A2:AC55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ySplit="1" topLeftCell="A2" activePane="bottomLeft" state="frozen"/>
      <selection pane="bottomLeft" activeCell="A22" sqref="A22:XFD22"/>
    </sheetView>
  </sheetViews>
  <sheetFormatPr baseColWidth="10" defaultRowHeight="15" x14ac:dyDescent="0"/>
  <cols>
    <col min="1" max="1" width="26.83203125" customWidth="1"/>
  </cols>
  <sheetData>
    <row r="1" spans="1:40">
      <c r="A1" t="s">
        <v>75</v>
      </c>
      <c r="B1" s="1" t="s">
        <v>44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45</v>
      </c>
      <c r="K1" s="1" t="s">
        <v>12</v>
      </c>
      <c r="L1" s="1" t="s">
        <v>13</v>
      </c>
      <c r="M1" s="1" t="s">
        <v>14</v>
      </c>
      <c r="N1" s="1" t="s">
        <v>46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48</v>
      </c>
    </row>
    <row r="2" spans="1:40">
      <c r="A2" t="s">
        <v>76</v>
      </c>
      <c r="B2" s="1">
        <v>14</v>
      </c>
      <c r="C2" s="1">
        <v>97</v>
      </c>
      <c r="D2" s="1">
        <v>6.9285714289999998</v>
      </c>
      <c r="E2" s="1">
        <v>61</v>
      </c>
      <c r="F2" s="1">
        <v>62.886597940000001</v>
      </c>
      <c r="G2" s="5">
        <v>12</v>
      </c>
      <c r="H2" s="1">
        <v>10</v>
      </c>
      <c r="I2" s="1">
        <v>83.333333330000002</v>
      </c>
      <c r="J2" s="1">
        <v>12.37113402</v>
      </c>
      <c r="K2" s="5">
        <v>9</v>
      </c>
      <c r="L2" s="1">
        <v>5</v>
      </c>
      <c r="M2" s="1">
        <v>55.555555560000002</v>
      </c>
      <c r="N2" s="1">
        <v>9.2783505149999996</v>
      </c>
      <c r="O2" s="1">
        <v>8</v>
      </c>
      <c r="P2" s="1">
        <v>4</v>
      </c>
      <c r="Q2" s="1">
        <v>50</v>
      </c>
      <c r="R2" s="1">
        <v>1</v>
      </c>
      <c r="S2" s="1" t="s">
        <v>105</v>
      </c>
      <c r="T2" s="1" t="s">
        <v>105</v>
      </c>
      <c r="U2" s="1">
        <v>2</v>
      </c>
      <c r="V2" s="1" t="s">
        <v>105</v>
      </c>
      <c r="W2" s="1" t="s">
        <v>105</v>
      </c>
      <c r="X2" s="1">
        <v>0</v>
      </c>
      <c r="Y2" s="1">
        <v>0</v>
      </c>
      <c r="Z2" s="1">
        <v>0</v>
      </c>
      <c r="AA2" s="1">
        <v>2.0618556699999999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t="s">
        <v>94</v>
      </c>
      <c r="B3" s="1">
        <v>2</v>
      </c>
      <c r="C3" s="1">
        <v>13</v>
      </c>
      <c r="D3">
        <f t="shared" ref="D3:D13" si="0">C3/B3</f>
        <v>6.5</v>
      </c>
      <c r="E3" s="1">
        <v>12</v>
      </c>
      <c r="F3">
        <f t="shared" ref="F3:F10" si="1">E3/C3*100</f>
        <v>92.307692307692307</v>
      </c>
      <c r="G3" s="9">
        <v>0</v>
      </c>
      <c r="H3" s="1">
        <v>0</v>
      </c>
      <c r="I3" s="1">
        <v>0</v>
      </c>
      <c r="J3" s="1">
        <v>0</v>
      </c>
      <c r="K3" s="9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 t="s">
        <v>105</v>
      </c>
      <c r="W3" s="1" t="s">
        <v>105</v>
      </c>
      <c r="X3" s="1">
        <v>0</v>
      </c>
      <c r="Y3" s="1">
        <v>0</v>
      </c>
      <c r="Z3" s="1">
        <v>0</v>
      </c>
      <c r="AA3">
        <f t="shared" ref="AA3:AA11" si="2">U3/C3*100</f>
        <v>7.6923076923076925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t="s">
        <v>95</v>
      </c>
      <c r="B4" s="1">
        <v>21</v>
      </c>
      <c r="C4" s="1">
        <v>132</v>
      </c>
      <c r="D4">
        <f t="shared" si="0"/>
        <v>6.2857142857142856</v>
      </c>
      <c r="E4" s="1">
        <v>86</v>
      </c>
      <c r="F4">
        <f t="shared" si="1"/>
        <v>65.151515151515156</v>
      </c>
      <c r="G4" s="9">
        <v>23</v>
      </c>
      <c r="H4" s="1">
        <v>15</v>
      </c>
      <c r="I4">
        <f t="shared" ref="I4:I13" si="3">H4/G4*100</f>
        <v>65.217391304347828</v>
      </c>
      <c r="J4">
        <f t="shared" ref="J4:J13" si="4">G4/C4*100</f>
        <v>17.424242424242426</v>
      </c>
      <c r="K4" s="9">
        <v>1</v>
      </c>
      <c r="L4" s="1" t="s">
        <v>105</v>
      </c>
      <c r="M4" s="1" t="s">
        <v>105</v>
      </c>
      <c r="N4">
        <f t="shared" ref="N4:N12" si="5">K4/C4*100</f>
        <v>0.75757575757575757</v>
      </c>
      <c r="O4" s="1">
        <v>1</v>
      </c>
      <c r="P4" s="1" t="s">
        <v>105</v>
      </c>
      <c r="Q4" s="1" t="s">
        <v>105</v>
      </c>
      <c r="R4" s="1">
        <v>0</v>
      </c>
      <c r="S4" s="1">
        <v>0</v>
      </c>
      <c r="T4" s="1">
        <v>0</v>
      </c>
      <c r="U4" s="1">
        <v>21</v>
      </c>
      <c r="V4" s="1">
        <v>8</v>
      </c>
      <c r="W4">
        <f t="shared" ref="W4:W11" si="6">V4/U4*100</f>
        <v>38.095238095238095</v>
      </c>
      <c r="X4" s="1">
        <v>4</v>
      </c>
      <c r="Y4" s="1" t="s">
        <v>105</v>
      </c>
      <c r="Z4" s="1" t="s">
        <v>105</v>
      </c>
      <c r="AA4">
        <f t="shared" si="2"/>
        <v>15.909090909090908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t="s">
        <v>77</v>
      </c>
      <c r="B5" s="1">
        <v>11</v>
      </c>
      <c r="C5" s="1">
        <v>146</v>
      </c>
      <c r="D5">
        <f t="shared" si="0"/>
        <v>13.272727272727273</v>
      </c>
      <c r="E5" s="1">
        <v>42</v>
      </c>
      <c r="F5">
        <f t="shared" si="1"/>
        <v>28.767123287671232</v>
      </c>
      <c r="G5" s="1">
        <v>26</v>
      </c>
      <c r="H5" s="1">
        <v>4</v>
      </c>
      <c r="I5">
        <f t="shared" si="3"/>
        <v>15.384615384615385</v>
      </c>
      <c r="J5">
        <f t="shared" si="4"/>
        <v>17.80821917808219</v>
      </c>
      <c r="K5" s="1">
        <v>3</v>
      </c>
      <c r="L5" s="1" t="s">
        <v>105</v>
      </c>
      <c r="M5" s="1" t="s">
        <v>105</v>
      </c>
      <c r="N5" s="1">
        <f t="shared" si="5"/>
        <v>2.054794520547945</v>
      </c>
      <c r="O5" s="1">
        <v>2</v>
      </c>
      <c r="P5" s="1" t="s">
        <v>105</v>
      </c>
      <c r="Q5" s="1" t="s">
        <v>105</v>
      </c>
      <c r="R5" s="1">
        <v>1</v>
      </c>
      <c r="S5" s="1" t="s">
        <v>105</v>
      </c>
      <c r="T5" s="1" t="s">
        <v>105</v>
      </c>
      <c r="U5" s="1">
        <v>18</v>
      </c>
      <c r="V5" s="1">
        <v>1</v>
      </c>
      <c r="W5">
        <f t="shared" si="6"/>
        <v>5.5555555555555554</v>
      </c>
      <c r="X5" s="1">
        <v>2</v>
      </c>
      <c r="Y5" s="1" t="s">
        <v>105</v>
      </c>
      <c r="Z5" s="1" t="s">
        <v>105</v>
      </c>
      <c r="AA5">
        <f t="shared" si="2"/>
        <v>12.328767123287671</v>
      </c>
    </row>
    <row r="6" spans="1:40">
      <c r="A6" t="s">
        <v>78</v>
      </c>
      <c r="B6">
        <v>192</v>
      </c>
      <c r="C6" s="7">
        <v>3920</v>
      </c>
      <c r="D6">
        <f t="shared" si="0"/>
        <v>20.416666666666668</v>
      </c>
      <c r="E6">
        <v>2862</v>
      </c>
      <c r="F6">
        <f t="shared" si="1"/>
        <v>73.010204081632651</v>
      </c>
      <c r="G6" s="7">
        <v>833</v>
      </c>
      <c r="H6">
        <v>553</v>
      </c>
      <c r="I6">
        <f t="shared" si="3"/>
        <v>66.386554621848731</v>
      </c>
      <c r="J6">
        <f t="shared" si="4"/>
        <v>21.25</v>
      </c>
      <c r="K6" s="7">
        <v>45</v>
      </c>
      <c r="L6">
        <v>22</v>
      </c>
      <c r="M6">
        <f t="shared" ref="M6:M11" si="7">L6/K6*100</f>
        <v>48.888888888888886</v>
      </c>
      <c r="N6">
        <f t="shared" si="5"/>
        <v>1.1479591836734695</v>
      </c>
      <c r="O6" s="7">
        <v>30</v>
      </c>
      <c r="P6">
        <v>18</v>
      </c>
      <c r="Q6">
        <f t="shared" ref="Q6:Q11" si="8">P6/O6*100</f>
        <v>60</v>
      </c>
      <c r="R6">
        <v>15</v>
      </c>
      <c r="S6">
        <v>4</v>
      </c>
      <c r="T6">
        <f t="shared" ref="T6:T11" si="9">S6/R6*100</f>
        <v>26.666666666666668</v>
      </c>
      <c r="U6">
        <v>314</v>
      </c>
      <c r="V6">
        <v>136</v>
      </c>
      <c r="W6">
        <f t="shared" si="6"/>
        <v>43.312101910828027</v>
      </c>
      <c r="X6">
        <v>75</v>
      </c>
      <c r="Y6">
        <v>22</v>
      </c>
      <c r="Z6">
        <f t="shared" ref="Z6:Z11" si="10">Y6/X6*100</f>
        <v>29.333333333333332</v>
      </c>
      <c r="AA6">
        <f t="shared" si="2"/>
        <v>8.0102040816326525</v>
      </c>
    </row>
    <row r="7" spans="1:40">
      <c r="A7" t="s">
        <v>96</v>
      </c>
      <c r="B7" s="14">
        <v>36</v>
      </c>
      <c r="C7" s="8">
        <v>308</v>
      </c>
      <c r="D7">
        <f t="shared" si="0"/>
        <v>8.5555555555555554</v>
      </c>
      <c r="E7" s="1">
        <v>216</v>
      </c>
      <c r="F7" s="11">
        <f t="shared" si="1"/>
        <v>70.129870129870127</v>
      </c>
      <c r="G7" s="8">
        <v>37</v>
      </c>
      <c r="H7" s="1">
        <v>21</v>
      </c>
      <c r="I7">
        <f t="shared" si="3"/>
        <v>56.756756756756758</v>
      </c>
      <c r="J7">
        <f t="shared" si="4"/>
        <v>12.012987012987013</v>
      </c>
      <c r="K7" s="7">
        <v>9</v>
      </c>
      <c r="L7" s="1">
        <v>4</v>
      </c>
      <c r="M7">
        <f t="shared" si="7"/>
        <v>44.444444444444443</v>
      </c>
      <c r="N7">
        <f t="shared" si="5"/>
        <v>2.9220779220779218</v>
      </c>
      <c r="O7" s="7">
        <v>7</v>
      </c>
      <c r="P7" s="1">
        <v>4</v>
      </c>
      <c r="Q7">
        <f t="shared" si="8"/>
        <v>57.142857142857139</v>
      </c>
      <c r="R7" s="1">
        <v>2</v>
      </c>
      <c r="S7" s="1" t="s">
        <v>105</v>
      </c>
      <c r="T7" s="1" t="s">
        <v>105</v>
      </c>
      <c r="U7" s="1">
        <v>33</v>
      </c>
      <c r="V7" s="1">
        <v>15</v>
      </c>
      <c r="W7">
        <f t="shared" si="6"/>
        <v>45.454545454545453</v>
      </c>
      <c r="X7" s="1">
        <v>4</v>
      </c>
      <c r="Y7" s="1" t="s">
        <v>105</v>
      </c>
      <c r="Z7" s="1" t="s">
        <v>105</v>
      </c>
      <c r="AA7">
        <f t="shared" si="2"/>
        <v>10.714285714285714</v>
      </c>
    </row>
    <row r="8" spans="1:40">
      <c r="A8" t="s">
        <v>97</v>
      </c>
      <c r="B8" s="14">
        <v>48</v>
      </c>
      <c r="C8" s="7">
        <v>436</v>
      </c>
      <c r="D8">
        <f t="shared" si="0"/>
        <v>9.0833333333333339</v>
      </c>
      <c r="E8" s="1">
        <v>265</v>
      </c>
      <c r="F8" s="11">
        <f t="shared" si="1"/>
        <v>60.779816513761467</v>
      </c>
      <c r="G8" s="8">
        <v>76</v>
      </c>
      <c r="H8" s="1">
        <v>51</v>
      </c>
      <c r="I8">
        <f t="shared" si="3"/>
        <v>67.10526315789474</v>
      </c>
      <c r="J8">
        <f t="shared" si="4"/>
        <v>17.431192660550458</v>
      </c>
      <c r="K8" s="7">
        <v>17</v>
      </c>
      <c r="L8" s="1">
        <v>7</v>
      </c>
      <c r="M8">
        <f t="shared" si="7"/>
        <v>41.17647058823529</v>
      </c>
      <c r="N8">
        <f t="shared" si="5"/>
        <v>3.8990825688073398</v>
      </c>
      <c r="O8" s="7">
        <v>15</v>
      </c>
      <c r="P8" s="1">
        <v>6</v>
      </c>
      <c r="Q8">
        <f t="shared" si="8"/>
        <v>40</v>
      </c>
      <c r="R8" s="1">
        <v>2</v>
      </c>
      <c r="S8" s="1" t="s">
        <v>105</v>
      </c>
      <c r="T8" s="1" t="s">
        <v>105</v>
      </c>
      <c r="U8" s="1">
        <v>28</v>
      </c>
      <c r="V8" s="1">
        <v>10</v>
      </c>
      <c r="W8">
        <f t="shared" si="6"/>
        <v>35.714285714285715</v>
      </c>
      <c r="X8" s="1">
        <v>8</v>
      </c>
      <c r="Y8" s="1">
        <v>2</v>
      </c>
      <c r="Z8">
        <f t="shared" si="10"/>
        <v>25</v>
      </c>
      <c r="AA8">
        <f t="shared" si="2"/>
        <v>6.4220183486238538</v>
      </c>
    </row>
    <row r="9" spans="1:40">
      <c r="A9" t="s">
        <v>98</v>
      </c>
      <c r="B9" s="7">
        <v>8</v>
      </c>
      <c r="C9" s="8">
        <v>61</v>
      </c>
      <c r="D9">
        <f t="shared" si="0"/>
        <v>7.625</v>
      </c>
      <c r="E9" s="1">
        <v>39</v>
      </c>
      <c r="F9" s="11">
        <f t="shared" si="1"/>
        <v>63.934426229508205</v>
      </c>
      <c r="G9" s="8">
        <v>5</v>
      </c>
      <c r="H9" s="1">
        <v>4</v>
      </c>
      <c r="I9">
        <f t="shared" si="3"/>
        <v>80</v>
      </c>
      <c r="J9" s="11">
        <f t="shared" si="4"/>
        <v>8.1967213114754092</v>
      </c>
      <c r="K9" s="7">
        <v>2</v>
      </c>
      <c r="L9" s="1" t="s">
        <v>105</v>
      </c>
      <c r="M9" t="s">
        <v>105</v>
      </c>
      <c r="N9" s="11">
        <f t="shared" si="5"/>
        <v>3.278688524590164</v>
      </c>
      <c r="O9" s="7">
        <v>2</v>
      </c>
      <c r="P9" s="1" t="s">
        <v>105</v>
      </c>
      <c r="Q9" t="s">
        <v>105</v>
      </c>
      <c r="R9" s="1">
        <v>0</v>
      </c>
      <c r="S9" s="1">
        <v>0</v>
      </c>
      <c r="T9" s="1">
        <v>0</v>
      </c>
      <c r="U9" s="1">
        <v>1</v>
      </c>
      <c r="V9" s="1" t="s">
        <v>105</v>
      </c>
      <c r="W9" t="s">
        <v>105</v>
      </c>
      <c r="X9" s="1">
        <v>0</v>
      </c>
      <c r="Y9" s="1">
        <v>0</v>
      </c>
      <c r="Z9" s="1">
        <v>0</v>
      </c>
      <c r="AA9">
        <f t="shared" si="2"/>
        <v>1.639344262295082</v>
      </c>
    </row>
    <row r="10" spans="1:40">
      <c r="A10" t="s">
        <v>79</v>
      </c>
      <c r="B10">
        <v>90</v>
      </c>
      <c r="C10">
        <v>1310</v>
      </c>
      <c r="D10">
        <f t="shared" si="0"/>
        <v>14.555555555555555</v>
      </c>
      <c r="E10">
        <v>562</v>
      </c>
      <c r="F10">
        <f t="shared" si="1"/>
        <v>42.900763358778626</v>
      </c>
      <c r="G10">
        <v>273</v>
      </c>
      <c r="H10">
        <v>80</v>
      </c>
      <c r="I10">
        <f t="shared" si="3"/>
        <v>29.304029304029307</v>
      </c>
      <c r="J10">
        <f t="shared" si="4"/>
        <v>20.83969465648855</v>
      </c>
      <c r="K10" s="7">
        <v>105</v>
      </c>
      <c r="L10">
        <v>13</v>
      </c>
      <c r="M10">
        <f t="shared" si="7"/>
        <v>12.380952380952381</v>
      </c>
      <c r="N10">
        <f t="shared" si="5"/>
        <v>8.015267175572518</v>
      </c>
      <c r="O10" s="7">
        <v>78</v>
      </c>
      <c r="P10">
        <v>11</v>
      </c>
      <c r="Q10">
        <f t="shared" si="8"/>
        <v>14.102564102564102</v>
      </c>
      <c r="R10" s="7">
        <v>27</v>
      </c>
      <c r="S10">
        <v>2</v>
      </c>
      <c r="T10">
        <f t="shared" si="9"/>
        <v>7.4074074074074066</v>
      </c>
      <c r="U10">
        <v>241</v>
      </c>
      <c r="V10">
        <v>102</v>
      </c>
      <c r="W10">
        <f t="shared" si="6"/>
        <v>42.323651452282157</v>
      </c>
      <c r="X10">
        <v>42</v>
      </c>
      <c r="Y10">
        <v>10</v>
      </c>
      <c r="Z10">
        <f t="shared" si="10"/>
        <v>23.809523809523807</v>
      </c>
      <c r="AA10">
        <f t="shared" si="2"/>
        <v>18.396946564885496</v>
      </c>
    </row>
    <row r="11" spans="1:40">
      <c r="A11" t="s">
        <v>80</v>
      </c>
      <c r="B11">
        <v>72</v>
      </c>
      <c r="C11" s="4">
        <v>1037</v>
      </c>
      <c r="D11">
        <f t="shared" si="0"/>
        <v>14.402777777777779</v>
      </c>
      <c r="E11">
        <v>481</v>
      </c>
      <c r="F11">
        <f>E11/ C11 *100</f>
        <v>46.383799421407907</v>
      </c>
      <c r="G11">
        <v>190</v>
      </c>
      <c r="H11">
        <v>66</v>
      </c>
      <c r="I11">
        <f t="shared" si="3"/>
        <v>34.736842105263158</v>
      </c>
      <c r="J11">
        <f t="shared" si="4"/>
        <v>18.322082931533267</v>
      </c>
      <c r="K11">
        <v>137</v>
      </c>
      <c r="L11">
        <v>22</v>
      </c>
      <c r="M11">
        <f t="shared" si="7"/>
        <v>16.058394160583941</v>
      </c>
      <c r="N11">
        <f t="shared" si="5"/>
        <v>13.211186113789777</v>
      </c>
      <c r="O11">
        <v>98</v>
      </c>
      <c r="P11">
        <v>18</v>
      </c>
      <c r="Q11">
        <f t="shared" si="8"/>
        <v>18.367346938775512</v>
      </c>
      <c r="R11">
        <v>39</v>
      </c>
      <c r="S11">
        <v>4</v>
      </c>
      <c r="T11">
        <f t="shared" si="9"/>
        <v>10.256410256410255</v>
      </c>
      <c r="U11">
        <v>56</v>
      </c>
      <c r="V11">
        <v>21</v>
      </c>
      <c r="W11">
        <f t="shared" si="6"/>
        <v>37.5</v>
      </c>
      <c r="X11">
        <v>11</v>
      </c>
      <c r="Y11">
        <v>3</v>
      </c>
      <c r="Z11">
        <f t="shared" si="10"/>
        <v>27.27272727272727</v>
      </c>
      <c r="AA11">
        <f t="shared" si="2"/>
        <v>5.4001928640308581</v>
      </c>
    </row>
    <row r="12" spans="1:40">
      <c r="A12" t="s">
        <v>99</v>
      </c>
      <c r="B12">
        <v>9</v>
      </c>
      <c r="C12" s="13">
        <v>71</v>
      </c>
      <c r="D12">
        <f t="shared" si="0"/>
        <v>7.8888888888888893</v>
      </c>
      <c r="E12" s="1">
        <v>33</v>
      </c>
      <c r="F12">
        <f>E12/ C12 *100</f>
        <v>46.478873239436616</v>
      </c>
      <c r="G12" s="12">
        <v>15</v>
      </c>
      <c r="H12" s="1">
        <v>6</v>
      </c>
      <c r="I12">
        <f t="shared" si="3"/>
        <v>40</v>
      </c>
      <c r="J12" s="11">
        <f t="shared" si="4"/>
        <v>21.12676056338028</v>
      </c>
      <c r="K12" s="12">
        <v>0</v>
      </c>
      <c r="L12" s="1">
        <v>0</v>
      </c>
      <c r="M12">
        <v>0</v>
      </c>
      <c r="N12" s="11">
        <f t="shared" si="5"/>
        <v>0</v>
      </c>
      <c r="O12" s="12">
        <v>0</v>
      </c>
      <c r="P12" s="1">
        <v>0</v>
      </c>
      <c r="Q12" s="11">
        <v>0</v>
      </c>
      <c r="R12" s="14">
        <v>0</v>
      </c>
      <c r="S12" s="1">
        <v>0</v>
      </c>
      <c r="T12" s="1">
        <v>0</v>
      </c>
      <c r="U12" s="1">
        <v>0</v>
      </c>
      <c r="V12" s="1">
        <v>0</v>
      </c>
      <c r="W12">
        <v>0</v>
      </c>
      <c r="X12" s="1">
        <v>0</v>
      </c>
      <c r="Y12" s="1">
        <v>0</v>
      </c>
      <c r="Z12" s="1">
        <v>0</v>
      </c>
      <c r="AA12">
        <v>0</v>
      </c>
    </row>
    <row r="13" spans="1:40">
      <c r="A13" t="s">
        <v>100</v>
      </c>
      <c r="B13">
        <v>6</v>
      </c>
      <c r="C13" s="13">
        <v>39</v>
      </c>
      <c r="D13">
        <f t="shared" si="0"/>
        <v>6.5</v>
      </c>
      <c r="E13" s="1">
        <v>24</v>
      </c>
      <c r="F13">
        <f>E13/ C13 *100</f>
        <v>61.53846153846154</v>
      </c>
      <c r="G13" s="12">
        <v>6</v>
      </c>
      <c r="H13" s="1">
        <v>3</v>
      </c>
      <c r="I13">
        <f t="shared" si="3"/>
        <v>50</v>
      </c>
      <c r="J13" s="11">
        <f t="shared" si="4"/>
        <v>15.384615384615385</v>
      </c>
      <c r="K13" s="12">
        <v>0</v>
      </c>
      <c r="L13" s="1">
        <v>0</v>
      </c>
      <c r="M13">
        <v>0</v>
      </c>
      <c r="N13" s="11">
        <v>0</v>
      </c>
      <c r="O13" s="12">
        <v>0</v>
      </c>
      <c r="P13" s="1">
        <v>0</v>
      </c>
      <c r="Q13">
        <v>0</v>
      </c>
      <c r="R13" s="14">
        <v>0</v>
      </c>
      <c r="S13" s="1">
        <v>0</v>
      </c>
      <c r="T13" s="1">
        <v>0</v>
      </c>
      <c r="U13" s="1">
        <v>2</v>
      </c>
      <c r="V13" s="1" t="s">
        <v>105</v>
      </c>
      <c r="W13" t="s">
        <v>105</v>
      </c>
      <c r="X13" s="1">
        <v>1</v>
      </c>
      <c r="Y13" s="1" t="s">
        <v>105</v>
      </c>
      <c r="Z13" s="1" t="s">
        <v>105</v>
      </c>
      <c r="AA13">
        <f>U13/C13*100</f>
        <v>5.1282051282051277</v>
      </c>
    </row>
    <row r="14" spans="1:40">
      <c r="A14" t="s">
        <v>81</v>
      </c>
      <c r="B14" s="1">
        <v>82</v>
      </c>
      <c r="C14" s="1">
        <v>1199</v>
      </c>
      <c r="D14" s="1">
        <v>14.62195122</v>
      </c>
      <c r="E14" s="1">
        <v>819</v>
      </c>
      <c r="F14" s="1">
        <v>68.306922439999994</v>
      </c>
      <c r="G14" s="5">
        <v>183</v>
      </c>
      <c r="H14" s="1">
        <v>108</v>
      </c>
      <c r="I14" s="1">
        <v>59.016393440000002</v>
      </c>
      <c r="J14" s="1">
        <v>15.26271893</v>
      </c>
      <c r="K14" s="5">
        <v>47</v>
      </c>
      <c r="L14" s="1">
        <v>11</v>
      </c>
      <c r="M14" s="1">
        <v>23.404255320000001</v>
      </c>
      <c r="N14" s="1">
        <v>3.9199332779999998</v>
      </c>
      <c r="O14" s="5">
        <v>33</v>
      </c>
      <c r="P14" s="1">
        <v>9</v>
      </c>
      <c r="Q14" s="1">
        <v>27.272727270000001</v>
      </c>
      <c r="R14" s="5">
        <v>14</v>
      </c>
      <c r="S14" s="1">
        <v>2</v>
      </c>
      <c r="T14" s="1">
        <v>14.28571429</v>
      </c>
      <c r="U14" s="1">
        <v>113</v>
      </c>
      <c r="V14" s="1">
        <v>30</v>
      </c>
      <c r="W14" s="1">
        <v>26.548672570000001</v>
      </c>
      <c r="X14" s="1">
        <v>31</v>
      </c>
      <c r="Y14" s="1">
        <v>6</v>
      </c>
      <c r="Z14" s="1">
        <v>19.354838709999999</v>
      </c>
      <c r="AA14" s="1">
        <v>9.4245204339999997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t="s">
        <v>82</v>
      </c>
      <c r="B15">
        <v>28</v>
      </c>
      <c r="C15" s="7">
        <v>247</v>
      </c>
      <c r="D15">
        <f t="shared" ref="D15:D21" si="11">C15/B15</f>
        <v>8.8214285714285712</v>
      </c>
      <c r="E15">
        <v>152</v>
      </c>
      <c r="F15">
        <f t="shared" ref="F15:F21" si="12">E15/C15*100</f>
        <v>61.53846153846154</v>
      </c>
      <c r="G15">
        <v>23</v>
      </c>
      <c r="H15">
        <v>13</v>
      </c>
      <c r="I15">
        <f t="shared" ref="I15:I21" si="13">H15/G15*100</f>
        <v>56.521739130434781</v>
      </c>
      <c r="J15">
        <f t="shared" ref="J15:J21" si="14">G15/C15*100</f>
        <v>9.3117408906882595</v>
      </c>
      <c r="K15">
        <v>5</v>
      </c>
      <c r="L15">
        <v>3</v>
      </c>
      <c r="M15">
        <f t="shared" ref="M15:M21" si="15">L15/K15*100</f>
        <v>60</v>
      </c>
      <c r="N15">
        <f>K15/C15*100</f>
        <v>2.0242914979757085</v>
      </c>
      <c r="O15">
        <v>5</v>
      </c>
      <c r="P15">
        <v>3</v>
      </c>
      <c r="Q15">
        <f t="shared" ref="Q15:Q21" si="16">P15/O15*100</f>
        <v>60</v>
      </c>
      <c r="R15">
        <v>0</v>
      </c>
      <c r="S15">
        <v>0</v>
      </c>
      <c r="T15">
        <v>0</v>
      </c>
      <c r="U15">
        <v>8</v>
      </c>
      <c r="V15">
        <v>0</v>
      </c>
      <c r="W15">
        <v>0</v>
      </c>
      <c r="X15">
        <v>2</v>
      </c>
      <c r="Y15" t="s">
        <v>105</v>
      </c>
      <c r="Z15" t="s">
        <v>105</v>
      </c>
      <c r="AA15">
        <f>U15/C15*100</f>
        <v>3.2388663967611335</v>
      </c>
    </row>
    <row r="16" spans="1:40">
      <c r="A16" t="s">
        <v>101</v>
      </c>
      <c r="B16">
        <v>12</v>
      </c>
      <c r="C16" s="7">
        <v>69</v>
      </c>
      <c r="D16">
        <f t="shared" si="11"/>
        <v>5.75</v>
      </c>
      <c r="E16" s="1">
        <v>53</v>
      </c>
      <c r="F16">
        <f t="shared" si="12"/>
        <v>76.811594202898547</v>
      </c>
      <c r="G16">
        <v>9</v>
      </c>
      <c r="H16" s="1">
        <v>5</v>
      </c>
      <c r="I16">
        <f t="shared" si="13"/>
        <v>55.555555555555557</v>
      </c>
      <c r="J16">
        <f t="shared" si="14"/>
        <v>13.043478260869565</v>
      </c>
      <c r="K16">
        <v>0</v>
      </c>
      <c r="L16" s="1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 s="1">
        <v>0</v>
      </c>
      <c r="T16" s="1">
        <v>0</v>
      </c>
      <c r="U16" s="1">
        <v>1</v>
      </c>
      <c r="V16" s="1" t="s">
        <v>105</v>
      </c>
      <c r="W16" s="1" t="s">
        <v>105</v>
      </c>
      <c r="X16" s="1">
        <v>0</v>
      </c>
      <c r="Y16" s="1">
        <v>0</v>
      </c>
      <c r="Z16" s="1">
        <v>0</v>
      </c>
      <c r="AA16">
        <f>U16/C16*100</f>
        <v>1.4492753623188406</v>
      </c>
    </row>
    <row r="17" spans="1:27">
      <c r="A17" t="s">
        <v>102</v>
      </c>
      <c r="B17">
        <v>12</v>
      </c>
      <c r="C17" s="8">
        <v>34</v>
      </c>
      <c r="D17">
        <f t="shared" si="11"/>
        <v>2.8333333333333335</v>
      </c>
      <c r="E17" s="1">
        <v>23</v>
      </c>
      <c r="F17">
        <f t="shared" si="12"/>
        <v>67.64705882352942</v>
      </c>
      <c r="G17">
        <v>3</v>
      </c>
      <c r="H17" t="s">
        <v>105</v>
      </c>
      <c r="I17" t="s">
        <v>105</v>
      </c>
      <c r="J17">
        <f t="shared" si="14"/>
        <v>8.8235294117647065</v>
      </c>
      <c r="K17">
        <v>1</v>
      </c>
      <c r="L17" t="s">
        <v>105</v>
      </c>
      <c r="M17" t="s">
        <v>105</v>
      </c>
      <c r="N17">
        <f>K17/C17*100</f>
        <v>2.9411764705882351</v>
      </c>
      <c r="O17">
        <v>1</v>
      </c>
      <c r="P17" t="s">
        <v>105</v>
      </c>
      <c r="Q17" t="s">
        <v>105</v>
      </c>
      <c r="R17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t="s">
        <v>103</v>
      </c>
      <c r="B18">
        <v>30</v>
      </c>
      <c r="C18" s="8">
        <v>280</v>
      </c>
      <c r="D18">
        <f t="shared" si="11"/>
        <v>9.3333333333333339</v>
      </c>
      <c r="E18" s="1">
        <v>158</v>
      </c>
      <c r="F18">
        <f t="shared" si="12"/>
        <v>56.428571428571431</v>
      </c>
      <c r="G18">
        <v>62</v>
      </c>
      <c r="H18" s="1">
        <v>40</v>
      </c>
      <c r="I18">
        <f t="shared" si="13"/>
        <v>64.516129032258064</v>
      </c>
      <c r="J18" s="11">
        <f t="shared" si="14"/>
        <v>22.142857142857142</v>
      </c>
      <c r="K18">
        <v>5</v>
      </c>
      <c r="L18" s="1">
        <v>2</v>
      </c>
      <c r="M18" s="1">
        <v>23.404255320000001</v>
      </c>
      <c r="N18">
        <f>K18/C18*100</f>
        <v>1.7857142857142856</v>
      </c>
      <c r="O18">
        <v>2</v>
      </c>
      <c r="P18" s="1" t="s">
        <v>105</v>
      </c>
      <c r="Q18" t="s">
        <v>105</v>
      </c>
      <c r="R18">
        <v>3</v>
      </c>
      <c r="S18" t="s">
        <v>105</v>
      </c>
      <c r="T18" t="s">
        <v>105</v>
      </c>
      <c r="U18" s="1">
        <v>3</v>
      </c>
      <c r="V18" t="s">
        <v>105</v>
      </c>
      <c r="W18" t="s">
        <v>105</v>
      </c>
      <c r="X18" s="1">
        <v>1</v>
      </c>
      <c r="Y18" t="s">
        <v>105</v>
      </c>
      <c r="Z18" t="s">
        <v>105</v>
      </c>
      <c r="AA18">
        <f>U18/C18*100</f>
        <v>1.0714285714285714</v>
      </c>
    </row>
    <row r="19" spans="1:27">
      <c r="A19" t="s">
        <v>106</v>
      </c>
      <c r="B19">
        <v>21</v>
      </c>
      <c r="C19" s="8">
        <v>45</v>
      </c>
      <c r="D19">
        <f t="shared" si="11"/>
        <v>2.1428571428571428</v>
      </c>
      <c r="E19" s="1">
        <v>25</v>
      </c>
      <c r="F19" s="11">
        <f t="shared" si="12"/>
        <v>55.555555555555557</v>
      </c>
      <c r="G19" s="11">
        <v>4</v>
      </c>
      <c r="H19" t="s">
        <v>105</v>
      </c>
      <c r="I19" t="s">
        <v>105</v>
      </c>
      <c r="J19" s="11">
        <f t="shared" si="14"/>
        <v>8.8888888888888893</v>
      </c>
      <c r="K19">
        <v>4</v>
      </c>
      <c r="L19" t="s">
        <v>105</v>
      </c>
      <c r="M19" t="s">
        <v>105</v>
      </c>
      <c r="N19">
        <f>K19/C19*100</f>
        <v>8.8888888888888893</v>
      </c>
      <c r="O19">
        <v>2</v>
      </c>
      <c r="P19" t="s">
        <v>105</v>
      </c>
      <c r="Q19" t="s">
        <v>105</v>
      </c>
      <c r="R19">
        <v>2</v>
      </c>
      <c r="S19" t="s">
        <v>105</v>
      </c>
      <c r="T19" t="s">
        <v>105</v>
      </c>
      <c r="U19" s="1">
        <v>2</v>
      </c>
      <c r="V19" t="s">
        <v>105</v>
      </c>
      <c r="W19" t="s">
        <v>105</v>
      </c>
      <c r="X19" s="1">
        <v>0</v>
      </c>
      <c r="Y19" s="1">
        <v>0</v>
      </c>
      <c r="Z19" s="1">
        <v>0</v>
      </c>
      <c r="AA19">
        <f>U19/C19*100</f>
        <v>4.4444444444444446</v>
      </c>
    </row>
    <row r="20" spans="1:27">
      <c r="A20" t="s">
        <v>107</v>
      </c>
      <c r="B20">
        <v>24</v>
      </c>
      <c r="C20" s="8">
        <v>65</v>
      </c>
      <c r="D20">
        <f t="shared" si="11"/>
        <v>2.7083333333333335</v>
      </c>
      <c r="E20" s="1">
        <v>45</v>
      </c>
      <c r="F20" s="11">
        <f t="shared" si="12"/>
        <v>69.230769230769226</v>
      </c>
      <c r="G20" s="11">
        <v>7</v>
      </c>
      <c r="H20" s="1">
        <v>6</v>
      </c>
      <c r="I20">
        <f t="shared" si="13"/>
        <v>85.714285714285708</v>
      </c>
      <c r="J20" s="11">
        <f t="shared" si="14"/>
        <v>10.76923076923077</v>
      </c>
      <c r="K20">
        <v>0</v>
      </c>
      <c r="L20" s="1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0</v>
      </c>
      <c r="V20">
        <v>0</v>
      </c>
      <c r="W20">
        <v>0</v>
      </c>
      <c r="X20" s="1">
        <v>0</v>
      </c>
      <c r="Y20" s="1">
        <v>0</v>
      </c>
      <c r="Z20" s="1">
        <v>0</v>
      </c>
      <c r="AA20">
        <f>U20/C20*100</f>
        <v>0</v>
      </c>
    </row>
    <row r="21" spans="1:27">
      <c r="A21" t="s">
        <v>83</v>
      </c>
      <c r="B21">
        <v>108</v>
      </c>
      <c r="C21">
        <v>1473</v>
      </c>
      <c r="D21">
        <f t="shared" si="11"/>
        <v>13.638888888888889</v>
      </c>
      <c r="E21">
        <v>877</v>
      </c>
      <c r="F21">
        <f t="shared" si="12"/>
        <v>59.538357094365246</v>
      </c>
      <c r="G21" s="7">
        <v>276</v>
      </c>
      <c r="H21">
        <v>161</v>
      </c>
      <c r="I21">
        <f t="shared" si="13"/>
        <v>58.333333333333336</v>
      </c>
      <c r="J21">
        <f t="shared" si="14"/>
        <v>18.737270875763748</v>
      </c>
      <c r="K21" s="7">
        <v>144</v>
      </c>
      <c r="L21">
        <v>35</v>
      </c>
      <c r="M21">
        <f t="shared" si="15"/>
        <v>24.305555555555554</v>
      </c>
      <c r="N21">
        <f>K21/C21*100</f>
        <v>9.7759674134419541</v>
      </c>
      <c r="O21" s="7">
        <v>115</v>
      </c>
      <c r="P21">
        <v>30</v>
      </c>
      <c r="Q21">
        <f t="shared" si="16"/>
        <v>26.086956521739129</v>
      </c>
      <c r="R21" s="7">
        <v>29</v>
      </c>
      <c r="S21">
        <v>5</v>
      </c>
      <c r="T21">
        <f t="shared" ref="T21" si="17">S21/R21*100</f>
        <v>17.241379310344829</v>
      </c>
      <c r="U21">
        <v>63</v>
      </c>
      <c r="V21">
        <v>25</v>
      </c>
      <c r="W21">
        <f t="shared" ref="W21" si="18">V21/U21*100</f>
        <v>39.682539682539684</v>
      </c>
      <c r="X21">
        <v>16</v>
      </c>
      <c r="Y21">
        <v>5</v>
      </c>
      <c r="Z21">
        <f t="shared" ref="Z21" si="19">Y21/X21*100</f>
        <v>31.25</v>
      </c>
      <c r="AA21">
        <f>U21/C21*100</f>
        <v>4.2769857433808554</v>
      </c>
    </row>
    <row r="22" spans="1:27">
      <c r="A22" t="s">
        <v>108</v>
      </c>
      <c r="B22" s="1">
        <v>87</v>
      </c>
      <c r="C22" s="1">
        <v>913</v>
      </c>
      <c r="D22" s="1">
        <v>10.49425287</v>
      </c>
      <c r="E22" s="1">
        <v>559</v>
      </c>
      <c r="F22" s="1">
        <v>61.226725080000001</v>
      </c>
      <c r="G22" s="1">
        <v>179</v>
      </c>
      <c r="H22" s="1">
        <v>89</v>
      </c>
      <c r="I22" s="1">
        <v>49.720670390000002</v>
      </c>
      <c r="J22" s="1">
        <v>19.60569551</v>
      </c>
      <c r="K22" s="1">
        <v>40</v>
      </c>
      <c r="L22" s="1">
        <v>7</v>
      </c>
      <c r="M22" s="1">
        <v>17.5</v>
      </c>
      <c r="N22" s="1">
        <v>4.3811610080000003</v>
      </c>
      <c r="O22" s="1">
        <v>31</v>
      </c>
      <c r="P22" s="1">
        <v>6</v>
      </c>
      <c r="Q22" s="1">
        <v>19.354838709999999</v>
      </c>
      <c r="R22" s="1">
        <v>9</v>
      </c>
      <c r="S22" s="1">
        <v>1</v>
      </c>
      <c r="T22" s="1">
        <v>11.11111111</v>
      </c>
      <c r="U22" s="1">
        <v>50</v>
      </c>
      <c r="V22" s="1">
        <v>17</v>
      </c>
      <c r="W22" s="1">
        <v>34</v>
      </c>
      <c r="X22" s="1">
        <v>11</v>
      </c>
      <c r="Y22" s="1">
        <v>1</v>
      </c>
      <c r="Z22" s="1">
        <v>9.0909090910000003</v>
      </c>
      <c r="AA22" s="1">
        <v>5.4764512600000002</v>
      </c>
    </row>
    <row r="23" spans="1:27">
      <c r="A23" t="s">
        <v>86</v>
      </c>
      <c r="B23">
        <v>49</v>
      </c>
      <c r="C23">
        <v>410</v>
      </c>
      <c r="D23">
        <f t="shared" ref="D23:D30" si="20">C23/B23</f>
        <v>8.3673469387755102</v>
      </c>
      <c r="E23">
        <v>315</v>
      </c>
      <c r="F23">
        <f t="shared" ref="F23:F51" si="21">E23/C23*100</f>
        <v>76.829268292682926</v>
      </c>
      <c r="G23" s="7">
        <v>61</v>
      </c>
      <c r="H23">
        <v>51</v>
      </c>
      <c r="I23">
        <f t="shared" ref="I23:I51" si="22">H23/G23*100</f>
        <v>83.606557377049185</v>
      </c>
      <c r="J23">
        <f t="shared" ref="J23:J51" si="23">G23/C23*100</f>
        <v>14.878048780487804</v>
      </c>
      <c r="K23">
        <v>7</v>
      </c>
      <c r="L23">
        <v>4</v>
      </c>
      <c r="M23">
        <f t="shared" ref="M23:M39" si="24">L23/K23*100</f>
        <v>57.142857142857139</v>
      </c>
      <c r="N23">
        <f>K23/C23*100</f>
        <v>1.7073170731707319</v>
      </c>
      <c r="O23">
        <v>6</v>
      </c>
      <c r="P23">
        <v>4</v>
      </c>
      <c r="Q23">
        <f t="shared" ref="Q23:Q39" si="25">P23/O23*100</f>
        <v>66.666666666666657</v>
      </c>
      <c r="R23">
        <v>1</v>
      </c>
      <c r="S23" t="s">
        <v>105</v>
      </c>
      <c r="T23" t="s">
        <v>105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ref="AA23:AA51" si="26">U23/C23*100</f>
        <v>1.2195121951219512</v>
      </c>
    </row>
    <row r="24" spans="1:27">
      <c r="A24" t="s">
        <v>109</v>
      </c>
      <c r="B24">
        <v>32</v>
      </c>
      <c r="C24">
        <v>251</v>
      </c>
      <c r="D24">
        <f t="shared" si="20"/>
        <v>7.84375</v>
      </c>
      <c r="E24" s="1">
        <v>171</v>
      </c>
      <c r="F24" s="11">
        <f t="shared" si="21"/>
        <v>68.127490039840637</v>
      </c>
      <c r="G24" s="7">
        <v>22</v>
      </c>
      <c r="H24" s="1">
        <v>12</v>
      </c>
      <c r="I24">
        <f t="shared" si="22"/>
        <v>54.54545454545454</v>
      </c>
      <c r="J24">
        <f t="shared" si="23"/>
        <v>8.7649402390438258</v>
      </c>
      <c r="K24">
        <v>3</v>
      </c>
      <c r="L24" t="s">
        <v>105</v>
      </c>
      <c r="M24" t="s">
        <v>105</v>
      </c>
      <c r="N24">
        <f>K24/C24*100</f>
        <v>1.1952191235059761</v>
      </c>
      <c r="O24">
        <v>3</v>
      </c>
      <c r="P24" t="s">
        <v>105</v>
      </c>
      <c r="Q24" t="s">
        <v>105</v>
      </c>
      <c r="R24">
        <v>0</v>
      </c>
      <c r="S24">
        <v>0</v>
      </c>
      <c r="T24">
        <v>0</v>
      </c>
      <c r="U24" s="1">
        <v>3</v>
      </c>
      <c r="V24" t="s">
        <v>105</v>
      </c>
      <c r="W24" t="s">
        <v>105</v>
      </c>
      <c r="X24" s="1">
        <v>0</v>
      </c>
      <c r="Y24" s="1">
        <v>0</v>
      </c>
      <c r="Z24" s="1">
        <v>0</v>
      </c>
      <c r="AA24">
        <f t="shared" si="26"/>
        <v>1.1952191235059761</v>
      </c>
    </row>
    <row r="25" spans="1:27">
      <c r="A25" t="s">
        <v>110</v>
      </c>
      <c r="B25">
        <v>2</v>
      </c>
      <c r="C25">
        <v>6</v>
      </c>
      <c r="D25">
        <f t="shared" si="20"/>
        <v>3</v>
      </c>
      <c r="E25">
        <v>3</v>
      </c>
      <c r="F25" s="11">
        <f t="shared" si="21"/>
        <v>50</v>
      </c>
      <c r="G25" s="7">
        <v>0</v>
      </c>
      <c r="H25" s="11">
        <v>0</v>
      </c>
      <c r="I25">
        <v>0</v>
      </c>
      <c r="J25" s="11">
        <f t="shared" si="23"/>
        <v>0</v>
      </c>
      <c r="K25" s="11">
        <v>1</v>
      </c>
      <c r="L25" t="s">
        <v>105</v>
      </c>
      <c r="M25" t="s">
        <v>105</v>
      </c>
      <c r="N25">
        <f>K25/C25*100</f>
        <v>16.666666666666664</v>
      </c>
      <c r="O25">
        <v>1</v>
      </c>
      <c r="P25" t="s">
        <v>105</v>
      </c>
      <c r="Q25" t="s">
        <v>105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6"/>
        <v>0</v>
      </c>
    </row>
    <row r="26" spans="1:27">
      <c r="A26" t="s">
        <v>111</v>
      </c>
      <c r="B26">
        <v>26</v>
      </c>
      <c r="C26">
        <v>212</v>
      </c>
      <c r="D26">
        <f t="shared" si="20"/>
        <v>8.1538461538461533</v>
      </c>
      <c r="E26" s="1">
        <v>170</v>
      </c>
      <c r="F26" s="11">
        <f t="shared" si="21"/>
        <v>80.188679245283026</v>
      </c>
      <c r="G26" s="7">
        <v>22</v>
      </c>
      <c r="H26" s="14">
        <v>18</v>
      </c>
      <c r="I26">
        <f t="shared" si="22"/>
        <v>81.818181818181827</v>
      </c>
      <c r="J26" s="11">
        <f t="shared" si="23"/>
        <v>10.377358490566039</v>
      </c>
      <c r="K26" s="11">
        <v>2</v>
      </c>
      <c r="L26" s="11" t="s">
        <v>105</v>
      </c>
      <c r="M26" t="s">
        <v>105</v>
      </c>
      <c r="N26" s="11">
        <f>K26/C26*100</f>
        <v>0.94339622641509435</v>
      </c>
      <c r="O26">
        <v>2</v>
      </c>
      <c r="P26" t="s">
        <v>105</v>
      </c>
      <c r="Q26" t="s">
        <v>105</v>
      </c>
      <c r="R26">
        <v>0</v>
      </c>
      <c r="S26">
        <v>0</v>
      </c>
      <c r="T26">
        <v>0</v>
      </c>
      <c r="U26" s="1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>
        <f t="shared" si="26"/>
        <v>0</v>
      </c>
    </row>
    <row r="27" spans="1:27">
      <c r="A27" t="s">
        <v>112</v>
      </c>
      <c r="B27">
        <v>0</v>
      </c>
      <c r="C27">
        <v>3</v>
      </c>
      <c r="D27" t="s">
        <v>105</v>
      </c>
      <c r="E27" t="s">
        <v>105</v>
      </c>
      <c r="F27" t="s">
        <v>105</v>
      </c>
      <c r="G27" s="7">
        <v>0</v>
      </c>
      <c r="H27" s="11">
        <v>0</v>
      </c>
      <c r="I27">
        <v>0</v>
      </c>
      <c r="J27" s="11">
        <f t="shared" si="23"/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>
        <v>0</v>
      </c>
    </row>
    <row r="28" spans="1:27">
      <c r="A28" t="s">
        <v>113</v>
      </c>
      <c r="B28">
        <v>12</v>
      </c>
      <c r="C28">
        <v>57</v>
      </c>
      <c r="D28">
        <f t="shared" si="20"/>
        <v>4.75</v>
      </c>
      <c r="E28" s="1">
        <v>42</v>
      </c>
      <c r="F28" s="11">
        <f t="shared" si="21"/>
        <v>73.68421052631578</v>
      </c>
      <c r="G28" s="7">
        <v>3</v>
      </c>
      <c r="H28" s="11" t="s">
        <v>105</v>
      </c>
      <c r="I28" t="s">
        <v>105</v>
      </c>
      <c r="J28" s="11">
        <f t="shared" si="23"/>
        <v>5.2631578947368416</v>
      </c>
      <c r="K28" s="11">
        <v>2</v>
      </c>
      <c r="L28" s="11" t="s">
        <v>105</v>
      </c>
      <c r="M28" s="11" t="s">
        <v>105</v>
      </c>
      <c r="N28" s="11">
        <f t="shared" ref="N28:N39" si="27">K28/C28*100</f>
        <v>3.5087719298245612</v>
      </c>
      <c r="O28" s="11">
        <v>1</v>
      </c>
      <c r="P28" s="11" t="s">
        <v>105</v>
      </c>
      <c r="Q28" s="11" t="s">
        <v>105</v>
      </c>
      <c r="R28" s="11">
        <v>1</v>
      </c>
      <c r="S28" s="11" t="s">
        <v>105</v>
      </c>
      <c r="T28" s="11" t="s">
        <v>105</v>
      </c>
      <c r="U28" s="14">
        <v>2</v>
      </c>
      <c r="V28" s="11" t="s">
        <v>105</v>
      </c>
      <c r="W28" s="11" t="s">
        <v>105</v>
      </c>
      <c r="X28" s="14">
        <v>0</v>
      </c>
      <c r="Y28" s="14">
        <v>0</v>
      </c>
      <c r="Z28" s="14">
        <v>0</v>
      </c>
      <c r="AA28">
        <f t="shared" si="26"/>
        <v>3.5087719298245612</v>
      </c>
    </row>
    <row r="29" spans="1:27">
      <c r="A29" t="s">
        <v>114</v>
      </c>
      <c r="B29">
        <v>7</v>
      </c>
      <c r="C29">
        <v>56</v>
      </c>
      <c r="D29">
        <f t="shared" si="20"/>
        <v>8</v>
      </c>
      <c r="E29">
        <v>32</v>
      </c>
      <c r="F29" s="11">
        <f t="shared" si="21"/>
        <v>57.142857142857139</v>
      </c>
      <c r="G29" s="7">
        <v>12</v>
      </c>
      <c r="H29" s="11">
        <v>7</v>
      </c>
      <c r="I29">
        <f t="shared" si="22"/>
        <v>58.333333333333336</v>
      </c>
      <c r="J29" s="11">
        <f t="shared" si="23"/>
        <v>21.428571428571427</v>
      </c>
      <c r="K29" s="11">
        <v>0</v>
      </c>
      <c r="L29" s="11">
        <v>0</v>
      </c>
      <c r="M29" s="11">
        <v>0</v>
      </c>
      <c r="N29" s="11">
        <f t="shared" si="27"/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5</v>
      </c>
      <c r="V29" s="11" t="s">
        <v>105</v>
      </c>
      <c r="W29" s="11" t="s">
        <v>105</v>
      </c>
      <c r="X29" s="11">
        <v>0</v>
      </c>
      <c r="Y29" s="11">
        <v>0</v>
      </c>
      <c r="Z29" s="11">
        <v>0</v>
      </c>
      <c r="AA29">
        <f t="shared" si="26"/>
        <v>8.9285714285714288</v>
      </c>
    </row>
    <row r="30" spans="1:27">
      <c r="A30" t="s">
        <v>115</v>
      </c>
      <c r="B30">
        <v>17</v>
      </c>
      <c r="C30">
        <v>102</v>
      </c>
      <c r="D30">
        <f t="shared" si="20"/>
        <v>6</v>
      </c>
      <c r="E30" s="1">
        <v>85</v>
      </c>
      <c r="F30" s="11">
        <f t="shared" si="21"/>
        <v>83.333333333333343</v>
      </c>
      <c r="G30" s="7">
        <v>18</v>
      </c>
      <c r="H30" s="11">
        <v>16</v>
      </c>
      <c r="I30">
        <f t="shared" si="22"/>
        <v>88.888888888888886</v>
      </c>
      <c r="J30" s="11">
        <f t="shared" si="23"/>
        <v>17.647058823529413</v>
      </c>
      <c r="K30" s="11">
        <v>1</v>
      </c>
      <c r="L30" s="11" t="s">
        <v>105</v>
      </c>
      <c r="M30" s="11" t="s">
        <v>105</v>
      </c>
      <c r="N30" s="11">
        <f t="shared" si="27"/>
        <v>0.98039215686274506</v>
      </c>
      <c r="O30" s="11">
        <v>1</v>
      </c>
      <c r="P30" s="11" t="s">
        <v>105</v>
      </c>
      <c r="Q30" s="11" t="s">
        <v>105</v>
      </c>
      <c r="R30" s="11">
        <v>0</v>
      </c>
      <c r="S30" s="11">
        <v>0</v>
      </c>
      <c r="T30" s="11">
        <v>0</v>
      </c>
      <c r="U30" s="14">
        <v>1</v>
      </c>
      <c r="V30" s="11" t="s">
        <v>105</v>
      </c>
      <c r="W30" s="11" t="s">
        <v>105</v>
      </c>
      <c r="X30" s="14">
        <v>0</v>
      </c>
      <c r="Y30" s="11">
        <v>0</v>
      </c>
      <c r="Z30" s="14">
        <v>0</v>
      </c>
      <c r="AA30">
        <f t="shared" si="26"/>
        <v>0.98039215686274506</v>
      </c>
    </row>
    <row r="31" spans="1:27">
      <c r="A31" t="s">
        <v>85</v>
      </c>
      <c r="B31">
        <v>133</v>
      </c>
      <c r="C31">
        <v>1235</v>
      </c>
      <c r="D31">
        <f>C31/B31</f>
        <v>9.2857142857142865</v>
      </c>
      <c r="E31">
        <v>874</v>
      </c>
      <c r="F31">
        <f t="shared" si="21"/>
        <v>70.769230769230774</v>
      </c>
      <c r="G31" s="7">
        <v>217</v>
      </c>
      <c r="H31">
        <v>146</v>
      </c>
      <c r="I31">
        <f t="shared" si="22"/>
        <v>67.281105990783402</v>
      </c>
      <c r="J31">
        <f t="shared" si="23"/>
        <v>17.570850202429149</v>
      </c>
      <c r="K31" s="7">
        <v>37</v>
      </c>
      <c r="L31">
        <v>17</v>
      </c>
      <c r="M31">
        <f t="shared" si="24"/>
        <v>45.945945945945951</v>
      </c>
      <c r="N31">
        <f t="shared" si="27"/>
        <v>2.9959514170040484</v>
      </c>
      <c r="O31" s="7">
        <v>32</v>
      </c>
      <c r="P31">
        <v>16</v>
      </c>
      <c r="Q31">
        <f t="shared" si="25"/>
        <v>50</v>
      </c>
      <c r="R31">
        <v>5</v>
      </c>
      <c r="S31">
        <v>1</v>
      </c>
      <c r="T31">
        <f t="shared" ref="T31:T33" si="28">S31/R31*100</f>
        <v>20</v>
      </c>
      <c r="U31">
        <v>74</v>
      </c>
      <c r="V31">
        <v>43</v>
      </c>
      <c r="W31">
        <f t="shared" ref="W31:W34" si="29">V31/U31*100</f>
        <v>58.108108108108105</v>
      </c>
      <c r="X31">
        <v>20</v>
      </c>
      <c r="Y31">
        <v>7</v>
      </c>
      <c r="Z31">
        <f t="shared" ref="Z31:Z33" si="30">Y31/X31*100</f>
        <v>35</v>
      </c>
      <c r="AA31">
        <f t="shared" si="26"/>
        <v>5.9919028340080969</v>
      </c>
    </row>
    <row r="32" spans="1:27">
      <c r="A32" t="s">
        <v>116</v>
      </c>
      <c r="B32">
        <v>7</v>
      </c>
      <c r="C32">
        <v>67</v>
      </c>
      <c r="D32">
        <f>C32/B32</f>
        <v>9.5714285714285712</v>
      </c>
      <c r="E32" s="1">
        <v>43</v>
      </c>
      <c r="F32">
        <f t="shared" si="21"/>
        <v>64.179104477611943</v>
      </c>
      <c r="G32" s="7">
        <v>9</v>
      </c>
      <c r="H32">
        <v>5</v>
      </c>
      <c r="I32">
        <f t="shared" si="22"/>
        <v>55.555555555555557</v>
      </c>
      <c r="J32" s="11">
        <f t="shared" si="23"/>
        <v>13.432835820895523</v>
      </c>
      <c r="K32" s="7">
        <v>1</v>
      </c>
      <c r="L32" t="s">
        <v>105</v>
      </c>
      <c r="M32" t="s">
        <v>105</v>
      </c>
      <c r="N32" s="11">
        <f t="shared" si="27"/>
        <v>1.4925373134328357</v>
      </c>
      <c r="O32" s="7">
        <v>1</v>
      </c>
      <c r="P32" t="s">
        <v>105</v>
      </c>
      <c r="Q32" t="s">
        <v>105</v>
      </c>
      <c r="R32">
        <v>0</v>
      </c>
      <c r="S32">
        <v>0</v>
      </c>
      <c r="T32">
        <v>0</v>
      </c>
      <c r="U32" s="14">
        <v>7</v>
      </c>
      <c r="V32">
        <v>3</v>
      </c>
      <c r="W32">
        <f t="shared" si="29"/>
        <v>42.857142857142854</v>
      </c>
      <c r="X32" s="14">
        <v>2</v>
      </c>
      <c r="Y32" t="s">
        <v>105</v>
      </c>
      <c r="Z32" t="s">
        <v>105</v>
      </c>
      <c r="AA32">
        <f t="shared" si="26"/>
        <v>10.44776119402985</v>
      </c>
    </row>
    <row r="33" spans="1:27">
      <c r="A33" t="s">
        <v>87</v>
      </c>
      <c r="B33">
        <v>127</v>
      </c>
      <c r="C33">
        <v>1821</v>
      </c>
      <c r="D33">
        <f t="shared" ref="D33:D52" si="31">C33/B33</f>
        <v>14.338582677165354</v>
      </c>
      <c r="E33">
        <v>1201</v>
      </c>
      <c r="F33">
        <f t="shared" si="21"/>
        <v>65.952773201537624</v>
      </c>
      <c r="G33" s="7">
        <v>358</v>
      </c>
      <c r="H33">
        <v>218</v>
      </c>
      <c r="I33">
        <f t="shared" si="22"/>
        <v>60.893854748603346</v>
      </c>
      <c r="J33">
        <f t="shared" si="23"/>
        <v>19.659527732015373</v>
      </c>
      <c r="K33" s="7">
        <v>57</v>
      </c>
      <c r="L33">
        <v>17</v>
      </c>
      <c r="M33">
        <f t="shared" si="24"/>
        <v>29.82456140350877</v>
      </c>
      <c r="N33">
        <f t="shared" si="27"/>
        <v>3.1301482701812189</v>
      </c>
      <c r="O33" s="7">
        <v>39</v>
      </c>
      <c r="P33">
        <v>12</v>
      </c>
      <c r="Q33">
        <f t="shared" si="25"/>
        <v>30.76923076923077</v>
      </c>
      <c r="R33">
        <v>18</v>
      </c>
      <c r="S33">
        <v>5</v>
      </c>
      <c r="T33">
        <f t="shared" si="28"/>
        <v>27.777777777777779</v>
      </c>
      <c r="U33">
        <v>104</v>
      </c>
      <c r="V33">
        <v>44</v>
      </c>
      <c r="W33">
        <f t="shared" si="29"/>
        <v>42.307692307692307</v>
      </c>
      <c r="X33">
        <v>21</v>
      </c>
      <c r="Y33">
        <v>4</v>
      </c>
      <c r="Z33">
        <f t="shared" si="30"/>
        <v>19.047619047619047</v>
      </c>
      <c r="AA33">
        <f t="shared" si="26"/>
        <v>5.7111477210323995</v>
      </c>
    </row>
    <row r="34" spans="1:27">
      <c r="A34" t="s">
        <v>88</v>
      </c>
      <c r="B34">
        <v>80</v>
      </c>
      <c r="C34">
        <v>426</v>
      </c>
      <c r="D34">
        <f t="shared" si="31"/>
        <v>5.3250000000000002</v>
      </c>
      <c r="E34">
        <v>249</v>
      </c>
      <c r="F34">
        <f t="shared" si="21"/>
        <v>58.450704225352112</v>
      </c>
      <c r="G34" s="7">
        <v>65</v>
      </c>
      <c r="H34">
        <v>31</v>
      </c>
      <c r="I34">
        <f t="shared" si="22"/>
        <v>47.692307692307693</v>
      </c>
      <c r="J34">
        <f t="shared" si="23"/>
        <v>15.258215962441316</v>
      </c>
      <c r="K34" s="7">
        <v>22</v>
      </c>
      <c r="L34">
        <v>3</v>
      </c>
      <c r="M34">
        <f t="shared" si="24"/>
        <v>13.636363636363635</v>
      </c>
      <c r="N34">
        <f t="shared" si="27"/>
        <v>5.164319248826291</v>
      </c>
      <c r="O34">
        <v>19</v>
      </c>
      <c r="P34">
        <v>3</v>
      </c>
      <c r="Q34">
        <f t="shared" si="25"/>
        <v>15.789473684210526</v>
      </c>
      <c r="R34">
        <v>3</v>
      </c>
      <c r="S34" t="s">
        <v>105</v>
      </c>
      <c r="T34" t="s">
        <v>105</v>
      </c>
      <c r="U34">
        <v>24</v>
      </c>
      <c r="V34">
        <v>6</v>
      </c>
      <c r="W34">
        <f t="shared" si="29"/>
        <v>25</v>
      </c>
      <c r="X34">
        <v>2</v>
      </c>
      <c r="Y34" t="s">
        <v>105</v>
      </c>
      <c r="Z34" t="s">
        <v>105</v>
      </c>
      <c r="AA34">
        <f t="shared" si="26"/>
        <v>5.6338028169014089</v>
      </c>
    </row>
    <row r="35" spans="1:27">
      <c r="A35" t="s">
        <v>117</v>
      </c>
      <c r="B35">
        <v>1</v>
      </c>
      <c r="C35">
        <v>16</v>
      </c>
      <c r="D35">
        <f t="shared" si="31"/>
        <v>16</v>
      </c>
      <c r="E35">
        <v>10</v>
      </c>
      <c r="F35">
        <f t="shared" si="21"/>
        <v>62.5</v>
      </c>
      <c r="G35" s="8">
        <v>2</v>
      </c>
      <c r="H35" t="s">
        <v>105</v>
      </c>
      <c r="I35" t="s">
        <v>105</v>
      </c>
      <c r="J35" s="11">
        <f t="shared" si="23"/>
        <v>12.5</v>
      </c>
      <c r="K35" s="7">
        <v>0</v>
      </c>
      <c r="L35">
        <v>0</v>
      </c>
      <c r="M35">
        <v>0</v>
      </c>
      <c r="N35" s="11">
        <f t="shared" si="27"/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t="s">
        <v>105</v>
      </c>
      <c r="W35" t="s">
        <v>105</v>
      </c>
      <c r="X35">
        <v>0</v>
      </c>
      <c r="Y35">
        <v>0</v>
      </c>
      <c r="Z35">
        <v>0</v>
      </c>
      <c r="AA35">
        <f t="shared" si="26"/>
        <v>6.25</v>
      </c>
    </row>
    <row r="36" spans="1:27">
      <c r="A36" t="s">
        <v>118</v>
      </c>
      <c r="B36">
        <v>61</v>
      </c>
      <c r="C36">
        <v>609</v>
      </c>
      <c r="D36">
        <f t="shared" si="31"/>
        <v>9.9836065573770494</v>
      </c>
      <c r="E36">
        <v>456</v>
      </c>
      <c r="F36" s="11">
        <f t="shared" si="21"/>
        <v>74.876847290640399</v>
      </c>
      <c r="G36" s="8">
        <v>74</v>
      </c>
      <c r="H36" s="11">
        <v>61</v>
      </c>
      <c r="I36">
        <f t="shared" si="22"/>
        <v>82.432432432432435</v>
      </c>
      <c r="J36" s="11">
        <f t="shared" si="23"/>
        <v>12.151067323481117</v>
      </c>
      <c r="K36" s="7">
        <v>9</v>
      </c>
      <c r="L36" s="11">
        <v>2</v>
      </c>
      <c r="M36">
        <f t="shared" si="24"/>
        <v>22.222222222222221</v>
      </c>
      <c r="N36" s="11">
        <f t="shared" si="27"/>
        <v>1.4778325123152709</v>
      </c>
      <c r="O36" s="12">
        <v>8</v>
      </c>
      <c r="P36" s="11">
        <v>2</v>
      </c>
      <c r="Q36">
        <f t="shared" si="25"/>
        <v>25</v>
      </c>
      <c r="R36" s="11">
        <v>1</v>
      </c>
      <c r="S36" s="11" t="s">
        <v>105</v>
      </c>
      <c r="T36" s="11" t="s">
        <v>105</v>
      </c>
      <c r="U36" s="11">
        <v>6</v>
      </c>
      <c r="V36" s="11" t="s">
        <v>105</v>
      </c>
      <c r="W36" s="11" t="s">
        <v>105</v>
      </c>
      <c r="X36">
        <v>2</v>
      </c>
      <c r="Y36" t="s">
        <v>105</v>
      </c>
      <c r="Z36" t="s">
        <v>105</v>
      </c>
      <c r="AA36">
        <f t="shared" si="26"/>
        <v>0.98522167487684731</v>
      </c>
    </row>
    <row r="37" spans="1:27">
      <c r="A37" t="s">
        <v>119</v>
      </c>
      <c r="B37">
        <v>20</v>
      </c>
      <c r="C37">
        <v>129</v>
      </c>
      <c r="D37">
        <f t="shared" si="31"/>
        <v>6.45</v>
      </c>
      <c r="E37">
        <v>72</v>
      </c>
      <c r="F37" s="11">
        <f t="shared" si="21"/>
        <v>55.813953488372093</v>
      </c>
      <c r="G37" s="8">
        <v>27</v>
      </c>
      <c r="H37" s="11">
        <v>14</v>
      </c>
      <c r="I37">
        <f t="shared" si="22"/>
        <v>51.851851851851848</v>
      </c>
      <c r="J37" s="11">
        <f t="shared" si="23"/>
        <v>20.930232558139537</v>
      </c>
      <c r="K37" s="7">
        <v>10</v>
      </c>
      <c r="L37" s="11">
        <v>4</v>
      </c>
      <c r="M37">
        <f t="shared" si="24"/>
        <v>40</v>
      </c>
      <c r="N37" s="11">
        <f t="shared" si="27"/>
        <v>7.7519379844961236</v>
      </c>
      <c r="O37" s="12">
        <v>6</v>
      </c>
      <c r="P37" s="11">
        <v>3</v>
      </c>
      <c r="Q37">
        <f t="shared" si="25"/>
        <v>50</v>
      </c>
      <c r="R37" s="11">
        <v>4</v>
      </c>
      <c r="S37" s="11" t="s">
        <v>105</v>
      </c>
      <c r="T37" s="11" t="s">
        <v>105</v>
      </c>
      <c r="U37" s="11">
        <v>7</v>
      </c>
      <c r="V37" t="s">
        <v>105</v>
      </c>
      <c r="W37" t="s">
        <v>105</v>
      </c>
      <c r="X37">
        <v>1</v>
      </c>
      <c r="Y37" t="s">
        <v>105</v>
      </c>
      <c r="Z37" t="s">
        <v>105</v>
      </c>
      <c r="AA37">
        <f t="shared" si="26"/>
        <v>5.4263565891472867</v>
      </c>
    </row>
    <row r="38" spans="1:27">
      <c r="A38" t="s">
        <v>120</v>
      </c>
      <c r="B38">
        <v>11</v>
      </c>
      <c r="C38">
        <v>112</v>
      </c>
      <c r="D38">
        <f t="shared" si="31"/>
        <v>10.181818181818182</v>
      </c>
      <c r="E38">
        <v>78</v>
      </c>
      <c r="F38" s="11">
        <f t="shared" si="21"/>
        <v>69.642857142857139</v>
      </c>
      <c r="G38" s="8">
        <v>20</v>
      </c>
      <c r="H38" s="11">
        <v>11</v>
      </c>
      <c r="I38">
        <f t="shared" si="22"/>
        <v>55.000000000000007</v>
      </c>
      <c r="J38" s="11">
        <f t="shared" si="23"/>
        <v>17.857142857142858</v>
      </c>
      <c r="K38" s="7">
        <v>1</v>
      </c>
      <c r="L38" t="s">
        <v>105</v>
      </c>
      <c r="M38" t="s">
        <v>105</v>
      </c>
      <c r="N38" s="11">
        <f t="shared" si="27"/>
        <v>0.89285714285714279</v>
      </c>
      <c r="O38" s="12">
        <v>1</v>
      </c>
      <c r="P38" s="11" t="s">
        <v>105</v>
      </c>
      <c r="Q38" s="11" t="s">
        <v>105</v>
      </c>
      <c r="R38" s="11">
        <v>0</v>
      </c>
      <c r="S38" s="11">
        <v>0</v>
      </c>
      <c r="T38" s="11">
        <v>0</v>
      </c>
      <c r="U38" s="11">
        <v>6</v>
      </c>
      <c r="V38" t="s">
        <v>105</v>
      </c>
      <c r="W38" t="s">
        <v>105</v>
      </c>
      <c r="X38">
        <v>1</v>
      </c>
      <c r="Y38" t="s">
        <v>105</v>
      </c>
      <c r="Z38" t="s">
        <v>105</v>
      </c>
      <c r="AA38">
        <f t="shared" si="26"/>
        <v>5.3571428571428568</v>
      </c>
    </row>
    <row r="39" spans="1:27">
      <c r="A39" t="s">
        <v>121</v>
      </c>
      <c r="B39">
        <v>126</v>
      </c>
      <c r="C39" s="7">
        <v>763</v>
      </c>
      <c r="D39">
        <f t="shared" si="31"/>
        <v>6.0555555555555554</v>
      </c>
      <c r="E39">
        <v>530</v>
      </c>
      <c r="F39" s="11">
        <f t="shared" si="21"/>
        <v>69.462647444298824</v>
      </c>
      <c r="G39" s="8">
        <v>104</v>
      </c>
      <c r="H39" s="11">
        <v>62</v>
      </c>
      <c r="I39">
        <f t="shared" si="22"/>
        <v>59.615384615384613</v>
      </c>
      <c r="J39" s="11">
        <f t="shared" si="23"/>
        <v>13.630406290956751</v>
      </c>
      <c r="K39" s="7">
        <v>27</v>
      </c>
      <c r="L39" s="11">
        <v>13</v>
      </c>
      <c r="M39">
        <f t="shared" si="24"/>
        <v>48.148148148148145</v>
      </c>
      <c r="N39" s="11">
        <f t="shared" si="27"/>
        <v>3.5386631716906947</v>
      </c>
      <c r="O39" s="12">
        <v>19</v>
      </c>
      <c r="P39" s="11">
        <v>10</v>
      </c>
      <c r="Q39">
        <f t="shared" si="25"/>
        <v>52.631578947368418</v>
      </c>
      <c r="R39" s="11">
        <v>8</v>
      </c>
      <c r="S39" s="11">
        <v>3</v>
      </c>
      <c r="T39">
        <f t="shared" ref="T39" si="32">S39/R39*100</f>
        <v>37.5</v>
      </c>
      <c r="U39" s="11">
        <v>13</v>
      </c>
      <c r="V39" s="11">
        <v>6</v>
      </c>
      <c r="W39">
        <f t="shared" ref="W39" si="33">V39/U39*100</f>
        <v>46.153846153846153</v>
      </c>
      <c r="X39">
        <v>3</v>
      </c>
      <c r="Y39" t="s">
        <v>105</v>
      </c>
      <c r="Z39" t="s">
        <v>105</v>
      </c>
      <c r="AA39">
        <f t="shared" si="26"/>
        <v>1.7038007863695939</v>
      </c>
    </row>
    <row r="40" spans="1:27">
      <c r="A40" t="s">
        <v>89</v>
      </c>
      <c r="B40">
        <v>7</v>
      </c>
      <c r="C40">
        <v>62</v>
      </c>
      <c r="D40">
        <f t="shared" si="31"/>
        <v>8.8571428571428577</v>
      </c>
      <c r="E40">
        <v>30</v>
      </c>
      <c r="F40">
        <f t="shared" si="21"/>
        <v>48.387096774193552</v>
      </c>
      <c r="G40">
        <v>7</v>
      </c>
      <c r="H40">
        <v>1</v>
      </c>
      <c r="I40">
        <f t="shared" si="22"/>
        <v>14.285714285714285</v>
      </c>
      <c r="J40">
        <f t="shared" si="23"/>
        <v>11.29032258064516</v>
      </c>
      <c r="K40" s="7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 t="s">
        <v>105</v>
      </c>
      <c r="W40" t="s">
        <v>105</v>
      </c>
      <c r="X40">
        <v>0</v>
      </c>
      <c r="Y40">
        <v>0</v>
      </c>
      <c r="Z40">
        <v>0</v>
      </c>
      <c r="AA40">
        <f t="shared" si="26"/>
        <v>6.4516129032258061</v>
      </c>
    </row>
    <row r="41" spans="1:27">
      <c r="A41" t="s">
        <v>90</v>
      </c>
      <c r="B41">
        <v>18</v>
      </c>
      <c r="C41">
        <v>276</v>
      </c>
      <c r="D41">
        <f t="shared" si="31"/>
        <v>15.333333333333334</v>
      </c>
      <c r="E41">
        <v>132</v>
      </c>
      <c r="F41">
        <f t="shared" si="21"/>
        <v>47.826086956521742</v>
      </c>
      <c r="G41" s="7">
        <v>63</v>
      </c>
      <c r="H41">
        <v>24</v>
      </c>
      <c r="I41">
        <f t="shared" si="22"/>
        <v>38.095238095238095</v>
      </c>
      <c r="J41">
        <f t="shared" si="23"/>
        <v>22.826086956521738</v>
      </c>
      <c r="K41" s="7">
        <v>24</v>
      </c>
      <c r="L41">
        <v>3</v>
      </c>
      <c r="M41">
        <f t="shared" ref="M41:M49" si="34">L41/K41*100</f>
        <v>12.5</v>
      </c>
      <c r="N41">
        <f t="shared" ref="N41:N51" si="35">K41/C41*100</f>
        <v>8.695652173913043</v>
      </c>
      <c r="O41" s="7">
        <v>12</v>
      </c>
      <c r="P41">
        <v>2</v>
      </c>
      <c r="Q41">
        <f t="shared" ref="Q41:Q49" si="36">P41/O41*100</f>
        <v>16.666666666666664</v>
      </c>
      <c r="R41">
        <v>12</v>
      </c>
      <c r="S41">
        <v>1</v>
      </c>
      <c r="T41">
        <f t="shared" ref="T41" si="37">S41/R41*100</f>
        <v>8.3333333333333321</v>
      </c>
      <c r="U41">
        <v>10</v>
      </c>
      <c r="V41">
        <v>0</v>
      </c>
      <c r="W41">
        <v>0</v>
      </c>
      <c r="X41">
        <v>3</v>
      </c>
      <c r="Y41" t="s">
        <v>105</v>
      </c>
      <c r="Z41" t="s">
        <v>105</v>
      </c>
      <c r="AA41">
        <f t="shared" si="26"/>
        <v>3.6231884057971016</v>
      </c>
    </row>
    <row r="42" spans="1:27">
      <c r="A42" t="s">
        <v>123</v>
      </c>
      <c r="B42">
        <v>4</v>
      </c>
      <c r="C42">
        <v>25</v>
      </c>
      <c r="D42">
        <f t="shared" si="31"/>
        <v>6.25</v>
      </c>
      <c r="E42">
        <v>13</v>
      </c>
      <c r="F42" s="11">
        <f t="shared" si="21"/>
        <v>52</v>
      </c>
      <c r="G42" s="8">
        <v>2</v>
      </c>
      <c r="H42" t="s">
        <v>105</v>
      </c>
      <c r="I42" t="s">
        <v>105</v>
      </c>
      <c r="J42">
        <f t="shared" si="23"/>
        <v>8</v>
      </c>
      <c r="K42" s="8">
        <v>1</v>
      </c>
      <c r="L42" t="s">
        <v>105</v>
      </c>
      <c r="M42" t="s">
        <v>105</v>
      </c>
      <c r="N42" s="11">
        <f t="shared" si="35"/>
        <v>4</v>
      </c>
      <c r="O42" s="8">
        <v>1</v>
      </c>
      <c r="P42" t="s">
        <v>105</v>
      </c>
      <c r="Q42" t="s">
        <v>105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26"/>
        <v>0</v>
      </c>
    </row>
    <row r="43" spans="1:27">
      <c r="A43" t="s">
        <v>91</v>
      </c>
      <c r="B43">
        <v>17</v>
      </c>
      <c r="C43">
        <v>160</v>
      </c>
      <c r="D43">
        <f t="shared" si="31"/>
        <v>9.4117647058823533</v>
      </c>
      <c r="E43">
        <v>88</v>
      </c>
      <c r="F43">
        <f t="shared" si="21"/>
        <v>55.000000000000007</v>
      </c>
      <c r="G43">
        <v>50</v>
      </c>
      <c r="H43">
        <v>20</v>
      </c>
      <c r="I43">
        <f t="shared" si="22"/>
        <v>40</v>
      </c>
      <c r="J43">
        <f t="shared" si="23"/>
        <v>31.25</v>
      </c>
      <c r="K43">
        <v>14</v>
      </c>
      <c r="L43">
        <v>1</v>
      </c>
      <c r="M43">
        <f t="shared" si="34"/>
        <v>7.1428571428571423</v>
      </c>
      <c r="N43">
        <f t="shared" si="35"/>
        <v>8.75</v>
      </c>
      <c r="O43">
        <v>6</v>
      </c>
      <c r="P43">
        <v>1</v>
      </c>
      <c r="Q43">
        <f t="shared" si="36"/>
        <v>16.666666666666664</v>
      </c>
      <c r="R43">
        <v>8</v>
      </c>
      <c r="S43">
        <v>0</v>
      </c>
      <c r="T43">
        <v>0</v>
      </c>
      <c r="U43">
        <v>6</v>
      </c>
      <c r="V43">
        <v>0</v>
      </c>
      <c r="W43">
        <v>0</v>
      </c>
      <c r="X43">
        <v>3</v>
      </c>
      <c r="Y43" t="s">
        <v>105</v>
      </c>
      <c r="Z43" t="s">
        <v>105</v>
      </c>
      <c r="AA43">
        <f t="shared" si="26"/>
        <v>3.75</v>
      </c>
    </row>
    <row r="44" spans="1:27">
      <c r="A44" t="s">
        <v>92</v>
      </c>
      <c r="B44">
        <v>278</v>
      </c>
      <c r="C44" s="7">
        <v>3614</v>
      </c>
      <c r="D44">
        <f t="shared" si="31"/>
        <v>13</v>
      </c>
      <c r="E44">
        <v>2102</v>
      </c>
      <c r="F44">
        <f t="shared" si="21"/>
        <v>58.162700608743776</v>
      </c>
      <c r="G44" s="7">
        <v>838</v>
      </c>
      <c r="H44">
        <v>415</v>
      </c>
      <c r="I44">
        <f t="shared" si="22"/>
        <v>49.522673031026251</v>
      </c>
      <c r="J44">
        <f t="shared" si="23"/>
        <v>23.187603763143329</v>
      </c>
      <c r="K44">
        <v>142</v>
      </c>
      <c r="L44">
        <v>52</v>
      </c>
      <c r="M44">
        <f t="shared" si="34"/>
        <v>36.619718309859159</v>
      </c>
      <c r="N44">
        <f t="shared" si="35"/>
        <v>3.9291643608190374</v>
      </c>
      <c r="O44" s="7">
        <v>110</v>
      </c>
      <c r="P44">
        <v>43</v>
      </c>
      <c r="Q44">
        <f t="shared" si="36"/>
        <v>39.090909090909093</v>
      </c>
      <c r="R44" s="7">
        <v>32</v>
      </c>
      <c r="S44">
        <v>9</v>
      </c>
      <c r="T44">
        <f t="shared" ref="T44:T47" si="38">S44/R44*100</f>
        <v>28.125</v>
      </c>
      <c r="U44">
        <v>609</v>
      </c>
      <c r="V44">
        <v>211</v>
      </c>
      <c r="W44">
        <f t="shared" ref="W44:W49" si="39">V44/U44*100</f>
        <v>34.646962233169134</v>
      </c>
      <c r="X44">
        <v>153</v>
      </c>
      <c r="Y44">
        <v>26</v>
      </c>
      <c r="Z44">
        <f t="shared" ref="Z44:Z47" si="40">Y44/X44*100</f>
        <v>16.993464052287582</v>
      </c>
      <c r="AA44">
        <f t="shared" si="26"/>
        <v>16.851134477033757</v>
      </c>
    </row>
    <row r="45" spans="1:27">
      <c r="A45" t="s">
        <v>124</v>
      </c>
      <c r="B45">
        <v>11</v>
      </c>
      <c r="C45" s="8">
        <v>61</v>
      </c>
      <c r="D45">
        <f t="shared" si="31"/>
        <v>5.5454545454545459</v>
      </c>
      <c r="E45">
        <v>42</v>
      </c>
      <c r="F45" s="11">
        <f t="shared" si="21"/>
        <v>68.852459016393439</v>
      </c>
      <c r="G45" s="7">
        <v>4</v>
      </c>
      <c r="J45" s="11">
        <f t="shared" si="23"/>
        <v>6.557377049180328</v>
      </c>
      <c r="K45" s="12">
        <v>2</v>
      </c>
      <c r="L45" t="s">
        <v>105</v>
      </c>
      <c r="M45" t="s">
        <v>105</v>
      </c>
      <c r="N45" s="11">
        <f t="shared" si="35"/>
        <v>3.278688524590164</v>
      </c>
      <c r="O45" s="7">
        <v>2</v>
      </c>
      <c r="P45" t="s">
        <v>105</v>
      </c>
      <c r="Q45" t="s">
        <v>105</v>
      </c>
      <c r="R45" s="8">
        <v>0</v>
      </c>
      <c r="S45">
        <v>0</v>
      </c>
      <c r="T45">
        <v>0</v>
      </c>
      <c r="U45">
        <v>1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 t="shared" si="26"/>
        <v>1.639344262295082</v>
      </c>
    </row>
    <row r="46" spans="1:27">
      <c r="A46" t="s">
        <v>125</v>
      </c>
      <c r="B46">
        <v>7</v>
      </c>
      <c r="C46" s="8">
        <v>33</v>
      </c>
      <c r="D46">
        <f t="shared" si="31"/>
        <v>4.7142857142857144</v>
      </c>
      <c r="E46">
        <v>23</v>
      </c>
      <c r="F46" s="11">
        <f t="shared" si="21"/>
        <v>69.696969696969703</v>
      </c>
      <c r="G46" s="7">
        <v>1</v>
      </c>
      <c r="H46" s="11" t="s">
        <v>105</v>
      </c>
      <c r="I46" t="s">
        <v>105</v>
      </c>
      <c r="J46" s="11">
        <f t="shared" si="23"/>
        <v>3.0303030303030303</v>
      </c>
      <c r="K46" s="12">
        <v>0</v>
      </c>
      <c r="L46">
        <v>0</v>
      </c>
      <c r="M46">
        <v>0</v>
      </c>
      <c r="N46" s="11">
        <f t="shared" si="35"/>
        <v>0</v>
      </c>
      <c r="O46" s="7">
        <v>0</v>
      </c>
      <c r="P46" s="11">
        <v>0</v>
      </c>
      <c r="Q46" s="11">
        <v>0</v>
      </c>
      <c r="R46" s="8">
        <v>0</v>
      </c>
      <c r="S46" s="11">
        <v>0</v>
      </c>
      <c r="T46" s="11">
        <v>0</v>
      </c>
      <c r="U46" s="11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 t="shared" si="26"/>
        <v>3.0303030303030303</v>
      </c>
    </row>
    <row r="47" spans="1:27">
      <c r="A47" t="s">
        <v>93</v>
      </c>
      <c r="B47">
        <v>101</v>
      </c>
      <c r="C47">
        <v>1430</v>
      </c>
      <c r="D47">
        <f t="shared" si="31"/>
        <v>14.158415841584159</v>
      </c>
      <c r="E47">
        <v>854</v>
      </c>
      <c r="F47" s="11">
        <f t="shared" si="21"/>
        <v>59.72027972027972</v>
      </c>
      <c r="G47" s="7">
        <v>250</v>
      </c>
      <c r="H47">
        <v>140</v>
      </c>
      <c r="I47">
        <f t="shared" si="22"/>
        <v>56.000000000000007</v>
      </c>
      <c r="J47">
        <f t="shared" si="23"/>
        <v>17.482517482517483</v>
      </c>
      <c r="K47">
        <v>58</v>
      </c>
      <c r="L47">
        <v>14</v>
      </c>
      <c r="M47">
        <f t="shared" si="34"/>
        <v>24.137931034482758</v>
      </c>
      <c r="N47">
        <f t="shared" si="35"/>
        <v>4.0559440559440558</v>
      </c>
      <c r="O47" s="7">
        <v>47</v>
      </c>
      <c r="P47">
        <v>12</v>
      </c>
      <c r="Q47">
        <f t="shared" si="36"/>
        <v>25.531914893617021</v>
      </c>
      <c r="R47">
        <v>11</v>
      </c>
      <c r="S47">
        <v>2</v>
      </c>
      <c r="T47">
        <f t="shared" si="38"/>
        <v>18.181818181818183</v>
      </c>
      <c r="U47">
        <v>55</v>
      </c>
      <c r="V47">
        <v>26</v>
      </c>
      <c r="W47">
        <f t="shared" si="39"/>
        <v>47.272727272727273</v>
      </c>
      <c r="X47">
        <v>12</v>
      </c>
      <c r="Y47">
        <v>2</v>
      </c>
      <c r="Z47">
        <f t="shared" si="40"/>
        <v>16.666666666666664</v>
      </c>
      <c r="AA47">
        <f t="shared" si="26"/>
        <v>3.8461538461538463</v>
      </c>
    </row>
    <row r="48" spans="1:27">
      <c r="A48" t="s">
        <v>126</v>
      </c>
      <c r="B48">
        <v>41</v>
      </c>
      <c r="C48" s="7">
        <v>542</v>
      </c>
      <c r="D48">
        <f t="shared" si="31"/>
        <v>13.219512195121951</v>
      </c>
      <c r="E48">
        <v>367</v>
      </c>
      <c r="F48" s="11">
        <f t="shared" si="21"/>
        <v>67.712177121771219</v>
      </c>
      <c r="G48" s="7">
        <v>113</v>
      </c>
      <c r="H48">
        <v>86</v>
      </c>
      <c r="I48">
        <f t="shared" si="22"/>
        <v>76.106194690265482</v>
      </c>
      <c r="J48">
        <f t="shared" si="23"/>
        <v>20.84870848708487</v>
      </c>
      <c r="K48">
        <v>10</v>
      </c>
      <c r="L48">
        <v>6</v>
      </c>
      <c r="M48">
        <f t="shared" si="34"/>
        <v>60</v>
      </c>
      <c r="N48" s="11">
        <f t="shared" si="35"/>
        <v>1.8450184501845017</v>
      </c>
      <c r="O48" s="12">
        <v>7</v>
      </c>
      <c r="P48" s="11">
        <v>3</v>
      </c>
      <c r="Q48">
        <f t="shared" si="36"/>
        <v>42.857142857142854</v>
      </c>
      <c r="R48" s="12">
        <v>3</v>
      </c>
      <c r="S48" t="s">
        <v>105</v>
      </c>
      <c r="T48" t="s">
        <v>105</v>
      </c>
      <c r="U48">
        <v>13</v>
      </c>
      <c r="V48">
        <v>3</v>
      </c>
      <c r="W48">
        <f t="shared" si="39"/>
        <v>23.076923076923077</v>
      </c>
      <c r="X48">
        <v>0</v>
      </c>
      <c r="Y48">
        <v>0</v>
      </c>
      <c r="Z48">
        <v>0</v>
      </c>
      <c r="AA48">
        <f t="shared" si="26"/>
        <v>2.3985239852398523</v>
      </c>
    </row>
    <row r="49" spans="1:27">
      <c r="A49" t="s">
        <v>130</v>
      </c>
      <c r="B49">
        <v>7</v>
      </c>
      <c r="C49" s="12">
        <v>61</v>
      </c>
      <c r="D49">
        <f t="shared" si="31"/>
        <v>8.7142857142857135</v>
      </c>
      <c r="E49">
        <v>51</v>
      </c>
      <c r="F49" s="11">
        <f t="shared" si="21"/>
        <v>83.606557377049185</v>
      </c>
      <c r="G49" s="10">
        <v>3</v>
      </c>
      <c r="H49" t="s">
        <v>105</v>
      </c>
      <c r="I49" t="s">
        <v>105</v>
      </c>
      <c r="J49">
        <f t="shared" si="23"/>
        <v>4.918032786885246</v>
      </c>
      <c r="K49">
        <v>5</v>
      </c>
      <c r="L49">
        <v>2</v>
      </c>
      <c r="M49">
        <f t="shared" si="34"/>
        <v>40</v>
      </c>
      <c r="N49" s="11">
        <f t="shared" si="35"/>
        <v>8.1967213114754092</v>
      </c>
      <c r="O49" s="12">
        <v>5</v>
      </c>
      <c r="P49" s="11">
        <v>2</v>
      </c>
      <c r="Q49">
        <f t="shared" si="36"/>
        <v>40</v>
      </c>
      <c r="R49" s="12">
        <v>0</v>
      </c>
      <c r="S49">
        <v>0</v>
      </c>
      <c r="T49">
        <v>0</v>
      </c>
      <c r="U49">
        <v>8</v>
      </c>
      <c r="V49">
        <v>5</v>
      </c>
      <c r="W49">
        <f t="shared" si="39"/>
        <v>62.5</v>
      </c>
      <c r="X49">
        <v>0</v>
      </c>
      <c r="Y49">
        <v>0</v>
      </c>
      <c r="Z49">
        <v>0</v>
      </c>
      <c r="AA49">
        <f t="shared" si="26"/>
        <v>13.114754098360656</v>
      </c>
    </row>
    <row r="50" spans="1:27">
      <c r="A50" t="s">
        <v>127</v>
      </c>
      <c r="B50">
        <v>14</v>
      </c>
      <c r="C50" s="12">
        <v>61</v>
      </c>
      <c r="D50">
        <f t="shared" si="31"/>
        <v>4.3571428571428568</v>
      </c>
      <c r="E50">
        <v>41</v>
      </c>
      <c r="F50" s="11">
        <f t="shared" si="21"/>
        <v>67.213114754098356</v>
      </c>
      <c r="G50" s="10">
        <v>15</v>
      </c>
      <c r="H50" s="11">
        <v>10</v>
      </c>
      <c r="I50">
        <f t="shared" si="22"/>
        <v>66.666666666666657</v>
      </c>
      <c r="J50">
        <f t="shared" si="23"/>
        <v>24.590163934426229</v>
      </c>
      <c r="K50">
        <v>0</v>
      </c>
      <c r="L50">
        <v>0</v>
      </c>
      <c r="M50">
        <v>0</v>
      </c>
      <c r="N50" s="11">
        <f t="shared" si="35"/>
        <v>0</v>
      </c>
      <c r="O50" s="12">
        <v>0</v>
      </c>
      <c r="P50" s="11">
        <v>0</v>
      </c>
      <c r="Q50" s="11">
        <v>0</v>
      </c>
      <c r="R50" s="12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f t="shared" si="26"/>
        <v>0</v>
      </c>
    </row>
    <row r="51" spans="1:27">
      <c r="A51" t="s">
        <v>128</v>
      </c>
      <c r="B51">
        <v>42</v>
      </c>
      <c r="C51" s="7">
        <v>286</v>
      </c>
      <c r="D51">
        <f t="shared" si="31"/>
        <v>6.8095238095238093</v>
      </c>
      <c r="E51">
        <v>207</v>
      </c>
      <c r="F51" s="11">
        <f t="shared" si="21"/>
        <v>72.377622377622373</v>
      </c>
      <c r="G51" s="7">
        <v>33</v>
      </c>
      <c r="H51" s="11">
        <v>23</v>
      </c>
      <c r="I51">
        <f t="shared" si="22"/>
        <v>69.696969696969703</v>
      </c>
      <c r="J51">
        <f t="shared" si="23"/>
        <v>11.538461538461538</v>
      </c>
      <c r="K51">
        <v>4</v>
      </c>
      <c r="L51" t="s">
        <v>105</v>
      </c>
      <c r="M51" t="s">
        <v>105</v>
      </c>
      <c r="N51" s="11">
        <f t="shared" si="35"/>
        <v>1.3986013986013985</v>
      </c>
      <c r="O51" s="12">
        <v>3</v>
      </c>
      <c r="P51" t="s">
        <v>105</v>
      </c>
      <c r="Q51" t="s">
        <v>105</v>
      </c>
      <c r="R51" s="12">
        <v>1</v>
      </c>
      <c r="S51" t="s">
        <v>105</v>
      </c>
      <c r="T51" t="s">
        <v>105</v>
      </c>
      <c r="U51" s="11">
        <v>5</v>
      </c>
      <c r="V51" s="11" t="s">
        <v>105</v>
      </c>
      <c r="W51" s="11" t="s">
        <v>105</v>
      </c>
      <c r="X51" s="11">
        <v>0</v>
      </c>
      <c r="Y51" s="11">
        <v>0</v>
      </c>
      <c r="Z51" s="11">
        <v>0</v>
      </c>
      <c r="AA51">
        <f t="shared" si="26"/>
        <v>1.7482517482517483</v>
      </c>
    </row>
    <row r="52" spans="1:27">
      <c r="A52" t="s">
        <v>129</v>
      </c>
      <c r="B52">
        <v>2</v>
      </c>
      <c r="C52" s="12">
        <v>1</v>
      </c>
      <c r="D52">
        <f t="shared" si="31"/>
        <v>0.5</v>
      </c>
      <c r="E52" t="s">
        <v>105</v>
      </c>
      <c r="F52" t="s">
        <v>105</v>
      </c>
      <c r="G52" s="10">
        <v>0</v>
      </c>
      <c r="H52" s="11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1">
        <v>0</v>
      </c>
      <c r="O52" s="12">
        <v>0</v>
      </c>
      <c r="P52" s="11">
        <v>0</v>
      </c>
      <c r="Q52" s="11">
        <v>0</v>
      </c>
      <c r="R52" s="12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>
        <v>0</v>
      </c>
    </row>
    <row r="55" spans="1:27">
      <c r="A55" t="s">
        <v>72</v>
      </c>
    </row>
    <row r="56" spans="1:27">
      <c r="A56" t="s">
        <v>122</v>
      </c>
    </row>
    <row r="57" spans="1:27">
      <c r="A57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Ericson</dc:creator>
  <cp:lastModifiedBy>Barbara Ericson</cp:lastModifiedBy>
  <dcterms:created xsi:type="dcterms:W3CDTF">2013-07-14T01:25:07Z</dcterms:created>
  <dcterms:modified xsi:type="dcterms:W3CDTF">2014-02-11T00:13:24Z</dcterms:modified>
</cp:coreProperties>
</file>