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Greenburr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 s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B1" i="1"/>
</calcChain>
</file>

<file path=xl/comments1.xml><?xml version="1.0" encoding="utf-8"?>
<comments xmlns="http://schemas.openxmlformats.org/spreadsheetml/2006/main">
  <authors>
    <author>Author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<sst xmlns="http://schemas.openxmlformats.org/spreadsheetml/2006/main" count="13" uniqueCount="13">
  <si>
    <t>Firm Name</t>
  </si>
  <si>
    <t>Total Assets</t>
  </si>
  <si>
    <t>Current Assets</t>
  </si>
  <si>
    <t>Total Liabilities</t>
  </si>
  <si>
    <t>Net Income</t>
  </si>
  <si>
    <t>Total Equity</t>
  </si>
  <si>
    <t>Industry Code</t>
  </si>
  <si>
    <t>Number of financial statements:</t>
  </si>
  <si>
    <t>Period end</t>
  </si>
  <si>
    <t>Current Liablities</t>
  </si>
  <si>
    <t>Long Term Liabilities (or Term Loans)</t>
  </si>
  <si>
    <t>Sales</t>
  </si>
  <si>
    <t>Cash &amp;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</si>
</sst>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2" fillId="0" borderId="0" xfId="1" applyFont="1" applyBorder="1"/>
    <xf numFmtId="0" fontId="1" fillId="0" borderId="0" xfId="1" applyBorder="1"/>
    <xf numFmtId="0" fontId="1" fillId="0" borderId="0" xfId="1" applyAlignment="1">
      <alignment wrapText="1"/>
    </xf>
    <xf numFmtId="164" fontId="4" fillId="0" borderId="0" xfId="1" applyNumberFormat="1" applyFont="1" applyBorder="1"/>
    <xf numFmtId="164" fontId="5" fillId="0" borderId="0" xfId="1" applyNumberFormat="1" applyFont="1" applyBorder="1"/>
    <xf numFmtId="164" fontId="2" fillId="0" borderId="0" xfId="1" applyNumberFormat="1" applyFont="1" applyFill="1" applyBorder="1"/>
    <xf numFmtId="164" fontId="2" fillId="0" borderId="0" xfId="1" applyNumberFormat="1" applyFont="1" applyBorder="1"/>
    <xf numFmtId="14" fontId="4" fillId="0" borderId="0" xfId="1" applyNumberFormat="1" applyFont="1" applyBorder="1"/>
    <xf numFmtId="0" fontId="1" fillId="0" borderId="0" xfId="1" applyFill="1" applyBorder="1" applyProtection="1">
      <protection locked="0"/>
    </xf>
    <xf numFmtId="0" fontId="1" fillId="0" borderId="0" xfId="1" applyBorder="1" applyProtection="1">
      <protection locked="0"/>
    </xf>
  </cellXfs>
  <cellStyles count="3">
    <cellStyle name="Normal" xfId="0" builtinId="0"/>
    <cellStyle name="Normal 2" xfId="2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ync%20Share/Risk%20Assessment/Borrowers%20and%20Records/S/SIN%20OCEAN%20PTE.%20LTD/RA%20v5.0%20template%20May18%20SIN%20OCEAN%20PTE.%20LTD.%20100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Sheet"/>
      <sheetName val="Paydex (Debtor)"/>
      <sheetName val="WC"/>
      <sheetName val="Fraud ratio"/>
      <sheetName val="CASA&amp;AR"/>
      <sheetName val="Fin Data"/>
      <sheetName val="PnL"/>
      <sheetName val="BS"/>
      <sheetName val="financials1TM"/>
      <sheetName val="NCRI Order Form"/>
      <sheetName val="Advance Summary(NUS)"/>
      <sheetName val="For Insurance"/>
      <sheetName val="Scorecard"/>
      <sheetName val="LD"/>
      <sheetName val="NCRI"/>
      <sheetName val="BehMod- Dir1"/>
      <sheetName val="BehMod- Dir2"/>
      <sheetName val="BehMod- Dir3"/>
      <sheetName val="NOA"/>
      <sheetName val="CBS data"/>
      <sheetName val="BehMod- Results"/>
      <sheetName val="QLR"/>
      <sheetName val="Summary"/>
      <sheetName val="referencetable"/>
      <sheetName val="Ratios-financials"/>
      <sheetName val="Credit Grading Reference"/>
      <sheetName val="Framework"/>
      <sheetName val="2. AR Finance Scorecard"/>
    </sheetNames>
    <sheetDataSet>
      <sheetData sheetId="0">
        <row r="6">
          <cell r="C6" t="str">
            <v>SIN OCEAN PTE. LTD.</v>
          </cell>
        </row>
        <row r="16">
          <cell r="C16">
            <v>4</v>
          </cell>
        </row>
      </sheetData>
      <sheetData sheetId="1"/>
      <sheetData sheetId="2"/>
      <sheetData sheetId="3"/>
      <sheetData sheetId="4"/>
      <sheetData sheetId="5"/>
      <sheetData sheetId="6">
        <row r="6">
          <cell r="B6">
            <v>43100</v>
          </cell>
          <cell r="C6">
            <v>42735</v>
          </cell>
        </row>
        <row r="12">
          <cell r="B12">
            <v>3833783.76</v>
          </cell>
          <cell r="C12">
            <v>2988563.53</v>
          </cell>
        </row>
        <row r="64">
          <cell r="B64">
            <v>19142.939999999828</v>
          </cell>
          <cell r="C64">
            <v>21134.090000000026</v>
          </cell>
        </row>
      </sheetData>
      <sheetData sheetId="7">
        <row r="5">
          <cell r="B5">
            <v>43100</v>
          </cell>
          <cell r="C5">
            <v>42735</v>
          </cell>
        </row>
        <row r="9">
          <cell r="B9">
            <v>562070.5</v>
          </cell>
          <cell r="C9">
            <v>241584.88</v>
          </cell>
        </row>
        <row r="17">
          <cell r="B17">
            <v>1375926.63</v>
          </cell>
          <cell r="C17">
            <v>1098886.8799999999</v>
          </cell>
        </row>
        <row r="29">
          <cell r="B29">
            <v>1686571.3599999999</v>
          </cell>
          <cell r="C29">
            <v>1152755.8299999998</v>
          </cell>
        </row>
        <row r="42">
          <cell r="B42">
            <v>972201.96</v>
          </cell>
          <cell r="C42">
            <v>453941.14</v>
          </cell>
        </row>
        <row r="50">
          <cell r="B50">
            <v>0</v>
          </cell>
          <cell r="C50">
            <v>0</v>
          </cell>
        </row>
        <row r="52">
          <cell r="B52">
            <v>972201.96</v>
          </cell>
          <cell r="C52">
            <v>453941.14</v>
          </cell>
        </row>
        <row r="60">
          <cell r="B60">
            <v>714369</v>
          </cell>
          <cell r="C60">
            <v>698815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3" sqref="D3:D13"/>
    </sheetView>
  </sheetViews>
  <sheetFormatPr defaultRowHeight="14.5" x14ac:dyDescent="0.35"/>
  <cols>
    <col min="1" max="1" width="37.54296875" customWidth="1"/>
    <col min="2" max="2" width="22.1796875" customWidth="1"/>
    <col min="3" max="3" width="19.26953125" customWidth="1"/>
    <col min="4" max="4" width="17.7265625" customWidth="1"/>
  </cols>
  <sheetData>
    <row r="1" spans="1:4" x14ac:dyDescent="0.35">
      <c r="A1" s="1" t="s">
        <v>0</v>
      </c>
      <c r="B1" s="1" t="str">
        <f>'[1]Facility Sheet'!C6</f>
        <v>SIN OCEAN PTE. LTD.</v>
      </c>
      <c r="C1" s="1"/>
    </row>
    <row r="2" spans="1:4" x14ac:dyDescent="0.35">
      <c r="A2" s="1" t="s">
        <v>7</v>
      </c>
      <c r="B2" s="1">
        <f>COUNT(B3:$D$3)</f>
        <v>2</v>
      </c>
      <c r="C2" s="1"/>
    </row>
    <row r="3" spans="1:4" x14ac:dyDescent="0.35">
      <c r="A3" s="1" t="s">
        <v>8</v>
      </c>
      <c r="B3" s="8">
        <f>IF([1]PnL!B6="","",[1]BS!B5)</f>
        <v>43100</v>
      </c>
      <c r="C3" s="8">
        <f>IF([1]PnL!C6="","",[1]BS!C5)</f>
        <v>42735</v>
      </c>
      <c r="D3" s="4"/>
    </row>
    <row r="4" spans="1:4" x14ac:dyDescent="0.35">
      <c r="A4" s="1" t="s">
        <v>1</v>
      </c>
      <c r="B4" s="4">
        <f>[1]BS!B29</f>
        <v>1686571.3599999999</v>
      </c>
      <c r="C4" s="4">
        <f>[1]BS!C29</f>
        <v>1152755.8299999998</v>
      </c>
      <c r="D4" s="4"/>
    </row>
    <row r="5" spans="1:4" x14ac:dyDescent="0.35">
      <c r="A5" s="1" t="s">
        <v>2</v>
      </c>
      <c r="B5" s="5">
        <f>[1]BS!B17</f>
        <v>1375926.63</v>
      </c>
      <c r="C5" s="5">
        <f>[1]BS!C17</f>
        <v>1098886.8799999999</v>
      </c>
      <c r="D5" s="5"/>
    </row>
    <row r="6" spans="1:4" x14ac:dyDescent="0.35">
      <c r="A6" s="1" t="s">
        <v>3</v>
      </c>
      <c r="B6" s="4">
        <f>[1]BS!B52</f>
        <v>972201.96</v>
      </c>
      <c r="C6" s="4">
        <f>[1]BS!C52</f>
        <v>453941.14</v>
      </c>
      <c r="D6" s="4"/>
    </row>
    <row r="7" spans="1:4" x14ac:dyDescent="0.35">
      <c r="A7" s="1" t="s">
        <v>9</v>
      </c>
      <c r="B7" s="5">
        <f>[1]BS!B42</f>
        <v>972201.96</v>
      </c>
      <c r="C7" s="5">
        <f>[1]BS!C42</f>
        <v>453941.14</v>
      </c>
      <c r="D7" s="5"/>
    </row>
    <row r="8" spans="1:4" x14ac:dyDescent="0.35">
      <c r="A8" s="3" t="s">
        <v>10</v>
      </c>
      <c r="B8" s="6">
        <f>[1]BS!B50</f>
        <v>0</v>
      </c>
      <c r="C8" s="6">
        <f>[1]BS!C50</f>
        <v>0</v>
      </c>
      <c r="D8" s="6"/>
    </row>
    <row r="9" spans="1:4" x14ac:dyDescent="0.35">
      <c r="A9" s="1" t="s">
        <v>12</v>
      </c>
      <c r="B9" s="7">
        <f>[1]BS!B9</f>
        <v>562070.5</v>
      </c>
      <c r="C9" s="7">
        <f>[1]BS!C9</f>
        <v>241584.88</v>
      </c>
      <c r="D9" s="7"/>
    </row>
    <row r="10" spans="1:4" x14ac:dyDescent="0.35">
      <c r="A10" s="1" t="s">
        <v>4</v>
      </c>
      <c r="B10" s="4">
        <f>[1]PnL!B64</f>
        <v>19142.939999999828</v>
      </c>
      <c r="C10" s="4">
        <f>[1]PnL!C64</f>
        <v>21134.090000000026</v>
      </c>
      <c r="D10" s="4"/>
    </row>
    <row r="11" spans="1:4" x14ac:dyDescent="0.35">
      <c r="A11" s="1" t="s">
        <v>11</v>
      </c>
      <c r="B11" s="7">
        <f>[1]PnL!B12</f>
        <v>3833783.76</v>
      </c>
      <c r="C11" s="7">
        <f>[1]PnL!C12</f>
        <v>2988563.53</v>
      </c>
      <c r="D11" s="7"/>
    </row>
    <row r="12" spans="1:4" x14ac:dyDescent="0.35">
      <c r="A12" s="1" t="s">
        <v>5</v>
      </c>
      <c r="B12" s="4">
        <f>[1]BS!B60</f>
        <v>714369</v>
      </c>
      <c r="C12" s="4">
        <f>[1]BS!C60</f>
        <v>698815</v>
      </c>
      <c r="D12" s="4"/>
    </row>
    <row r="13" spans="1:4" x14ac:dyDescent="0.35">
      <c r="A13" s="2" t="s">
        <v>6</v>
      </c>
      <c r="B13" s="9">
        <f>'[1]Facility Sheet'!C16</f>
        <v>4</v>
      </c>
      <c r="C13" s="10">
        <f>$B$13</f>
        <v>4</v>
      </c>
    </row>
  </sheetData>
  <protectedRanges>
    <protectedRange algorithmName="SHA-512" hashValue="lBoW4vQso5Ix7JOnDaXTWnx/BpmOwFsq9rd1TbHrLMuBBxVZzKw4BLAiK4p50Zy76WqY/+HmI3yOWW45Zj/R2A==" saltValue="ea/oJpz0i+oWx+qR0O5bBg==" spinCount="100000" sqref="B13" name="industry code"/>
  </protectedRange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Greenburry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2018-05-10T08:22:52Z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700b9f80-2c5f-44c6-bc96-2d61cfd58263</vt:lpwstr>
  </property>
</Properties>
</file>