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ython\landlab\docs\source\tutorials\GenVeg\"/>
    </mc:Choice>
  </mc:AlternateContent>
  <xr:revisionPtr revIDLastSave="0" documentId="13_ncr:1_{E502BE08-2572-410A-B882-616C3FB5D314}" xr6:coauthVersionLast="47" xr6:coauthVersionMax="47" xr10:uidLastSave="{00000000-0000-0000-0000-000000000000}"/>
  <bookViews>
    <workbookView xWindow="-110" yWindow="-110" windowWidth="38620" windowHeight="21100" xr2:uid="{4FA2BB3E-4334-4C54-90D8-DFF869504B66}"/>
  </bookViews>
  <sheets>
    <sheet name="DB" sheetId="1" r:id="rId1"/>
    <sheet name="BTS" sheetId="2" r:id="rId2"/>
  </sheets>
  <definedNames>
    <definedName name="_xlnm._FilterDatabase" localSheetId="0" hidden="1">DB!$A$1:$H$144</definedName>
    <definedName name="_xlnm.Criteria" localSheetId="0">DB!$K$1:$K$6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4" i="2"/>
  <c r="K3" i="2"/>
  <c r="K6" i="1"/>
  <c r="K5" i="1"/>
  <c r="K4" i="1"/>
  <c r="K3" i="1"/>
  <c r="M82" i="2"/>
  <c r="E114" i="1"/>
  <c r="E82" i="2" l="1"/>
  <c r="E49" i="2"/>
  <c r="M53" i="2"/>
  <c r="N53" i="2" s="1"/>
  <c r="E87" i="1" l="1"/>
  <c r="M54" i="2" l="1"/>
  <c r="N54" i="2" s="1"/>
</calcChain>
</file>

<file path=xl/sharedStrings.xml><?xml version="1.0" encoding="utf-8"?>
<sst xmlns="http://schemas.openxmlformats.org/spreadsheetml/2006/main" count="1446" uniqueCount="240">
  <si>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</si>
  <si>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</si>
  <si>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</si>
  <si>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</si>
  <si>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</si>
  <si>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</si>
  <si>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</si>
  <si>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</si>
  <si>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</si>
  <si>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</si>
  <si>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</si>
  <si>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</si>
  <si>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</si>
  <si>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</si>
  <si>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</si>
  <si>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</si>
  <si>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</si>
  <si>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</si>
  <si>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</si>
  <si>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</si>
  <si>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</si>
  <si>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</si>
  <si>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</si>
  <si>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</si>
  <si>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</si>
  <si>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</si>
  <si>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</si>
  <si>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</si>
  <si>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</si>
  <si>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</si>
  <si>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</si>
  <si>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b1</t>
  </si>
  <si>
    <t>b2</t>
  </si>
  <si>
    <t>Minimum mass (g)</t>
  </si>
  <si>
    <t>plant_part_min</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</si>
  <si>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</si>
  <si>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</si>
  <si>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</si>
  <si>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</si>
  <si>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</si>
  <si>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</si>
  <si>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</si>
  <si>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</si>
  <si>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</si>
  <si>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</si>
  <si>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</si>
  <si>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</si>
  <si>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</si>
  <si>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</si>
  <si>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</si>
  <si>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</si>
  <si>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</si>
  <si>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</si>
  <si>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</si>
  <si>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</si>
  <si>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</si>
  <si>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</si>
  <si>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</si>
  <si>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</si>
  <si>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</si>
  <si>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</si>
  <si>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</si>
  <si>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</si>
  <si>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</si>
  <si>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</si>
  <si>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</si>
  <si>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</si>
  <si>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</si>
  <si>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</si>
  <si>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</si>
  <si>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</si>
  <si>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</si>
  <si>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</si>
  <si>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</si>
  <si>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</si>
  <si>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</si>
  <si>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</si>
  <si>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</si>
  <si>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</si>
  <si>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</si>
  <si>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</si>
  <si>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</si>
  <si>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</si>
  <si>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</si>
  <si>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</si>
  <si>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</si>
  <si>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</si>
  <si>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</si>
  <si>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</si>
  <si>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</si>
  <si>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</si>
  <si>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</si>
  <si>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</si>
  <si>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</si>
  <si>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</si>
  <si>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</si>
  <si>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</si>
  <si>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</si>
  <si>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</si>
  <si>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</si>
  <si>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</si>
  <si>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</si>
  <si>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</si>
  <si>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</si>
  <si>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</si>
  <si>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</si>
  <si>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</si>
  <si>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</si>
  <si>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</si>
  <si>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</si>
  <si>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</si>
  <si>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</si>
  <si>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</si>
  <si>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</si>
  <si>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</si>
  <si>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</si>
  <si>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</si>
  <si>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</si>
  <si>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</si>
  <si>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</si>
  <si>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</si>
  <si>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</si>
  <si>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</si>
  <si>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</si>
  <si>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</si>
  <si>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</si>
  <si>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</si>
  <si>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</si>
  <si>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</si>
  <si>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</si>
  <si>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</si>
  <si>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</si>
  <si>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</si>
  <si>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</si>
  <si>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</si>
  <si>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</si>
  <si>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</si>
  <si>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</si>
  <si>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</si>
  <si>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</si>
  <si>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</si>
  <si>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</si>
  <si>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</si>
  <si>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</si>
  <si>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</si>
  <si>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</si>
  <si>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</si>
  <si>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</si>
  <si>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</si>
  <si>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</si>
  <si>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</si>
  <si>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</si>
  <si>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</si>
  <si>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</si>
  <si>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</si>
  <si>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</si>
  <si>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</si>
  <si>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</si>
  <si>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</si>
  <si>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</si>
  <si>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</si>
  <si>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</si>
  <si>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</si>
  <si>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</si>
  <si>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</si>
  <si>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</si>
  <si>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</si>
  <si>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</si>
  <si>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</si>
  <si>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</si>
  <si>
    <t>Maximum basal diameter (m)</t>
  </si>
  <si>
    <t>max_basal_dia</t>
  </si>
  <si>
    <t>Minimum basal diameter (m)</t>
  </si>
  <si>
    <t>min_basal_dia</t>
  </si>
  <si>
    <t>Poorter</t>
  </si>
  <si>
    <t>allocation_method</t>
  </si>
  <si>
    <t>nsc_content_method</t>
  </si>
  <si>
    <t>Martinez-Vilalta</t>
  </si>
  <si>
    <t>base</t>
  </si>
  <si>
    <t>Method used to determine non structural carbohydrate content in plant parts</t>
  </si>
  <si>
    <t>Method used to determine allometric relationships</t>
  </si>
  <si>
    <t>allometry_method</t>
  </si>
  <si>
    <t>default uses relationships from Gao et al 2024 and ?; min-max fits an exponential relationship between the minimum and maximum dimensions assuming proportionality with aboveground biomass; user-defined requires the user to provide the best-fit relationship</t>
  </si>
  <si>
    <t>min-max</t>
  </si>
  <si>
    <t>Must</t>
  </si>
  <si>
    <t>Basal diameter coefficients</t>
  </si>
  <si>
    <t>b</t>
  </si>
  <si>
    <t>Height coefficients</t>
  </si>
  <si>
    <t>Canopy area coefficients</t>
  </si>
  <si>
    <t>c</t>
  </si>
  <si>
    <t>Row ID</t>
  </si>
  <si>
    <t>Display label</t>
  </si>
  <si>
    <t>user-defined allocation</t>
  </si>
  <si>
    <t>user-defined NSC</t>
  </si>
  <si>
    <t>user-defined allometry</t>
  </si>
  <si>
    <t>height_coeffs</t>
  </si>
  <si>
    <t>canopy_coeffs</t>
  </si>
  <si>
    <t>Survival factor 3 name</t>
  </si>
  <si>
    <t>Survival factor 3 predictor</t>
  </si>
  <si>
    <t>Survival factor 3 time (days)</t>
  </si>
  <si>
    <t>Survival factor 3 applicable period</t>
  </si>
  <si>
    <t>Survival factor 3 mortality rates (0-1)</t>
  </si>
  <si>
    <t>Survival factor 4 name</t>
  </si>
  <si>
    <t>Survival factor 4 predictor</t>
  </si>
  <si>
    <t>Survival factor 4 time (days)</t>
  </si>
  <si>
    <t>Survival factor 4 applicable period</t>
  </si>
  <si>
    <t>Survival factor 4 mortality rates (0-1)</t>
  </si>
  <si>
    <t>Survival factor 5 time (days)</t>
  </si>
  <si>
    <t>Survival factor 5 name</t>
  </si>
  <si>
    <t>Survival factor 5 applicable period</t>
  </si>
  <si>
    <t>Survival factor 5 predictor</t>
  </si>
  <si>
    <t>Survival factor 5 mortality rates (0-1)</t>
  </si>
  <si>
    <t>basal_coeffs</t>
  </si>
  <si>
    <t>dead_root</t>
  </si>
  <si>
    <t>dead_leaf</t>
  </si>
  <si>
    <t>dead_stem</t>
  </si>
  <si>
    <t>dead_reproductive</t>
  </si>
  <si>
    <t>Maintenance respiration coefficients</t>
  </si>
  <si>
    <t>Growth glucose requirement</t>
  </si>
  <si>
    <t>Maintenance respiration increase under saturation</t>
  </si>
  <si>
    <t>hypoxic_ratio</t>
  </si>
  <si>
    <t>Storage organ</t>
  </si>
  <si>
    <t>storage</t>
  </si>
  <si>
    <t>belowground</t>
  </si>
  <si>
    <t>Death rate (1/day)</t>
  </si>
  <si>
    <t>death_rate</t>
  </si>
  <si>
    <t>Basal diameter (m)</t>
  </si>
  <si>
    <t>basal_dia</t>
  </si>
  <si>
    <t>max</t>
  </si>
  <si>
    <t>mean</t>
  </si>
  <si>
    <t>min</t>
  </si>
  <si>
    <t>shoot_sys_width</t>
  </si>
  <si>
    <t>Shoot system width or Canopy diameter (m)</t>
  </si>
  <si>
    <t>Plant height (m)</t>
  </si>
  <si>
    <t>height</t>
  </si>
  <si>
    <t>Root system width (m)</t>
  </si>
  <si>
    <t>root_sys_width</t>
  </si>
  <si>
    <t>Root depth (m)</t>
  </si>
  <si>
    <t>root_depth</t>
  </si>
  <si>
    <t>default uses relationships from Gao et al 2024 and Conti; min-max fits an long linear relationship between the minimum and maximum dimensions assuming proportionality with biomass or other dimensions by plant habit; for two-parameter relationships, the mean is used as well; user-defined requires the user to provide the best-fit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</si>
</sst>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
      <b/>
      <sz val="12"/>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43">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11"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11" fillId="4" borderId="3" xfId="3" applyFont="1" applyFill="1" applyBorder="1" applyAlignment="1">
      <alignment horizontal="left" vertical="center" wrapText="1"/>
    </xf>
    <xf numFmtId="0" fontId="11" fillId="4" borderId="0" xfId="3"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0" fillId="0" borderId="0" xfId="0" applyAlignment="1">
      <alignment horizontal="center" vertical="center" wrapText="1"/>
    </xf>
    <xf numFmtId="0" fontId="4" fillId="4" borderId="0" xfId="3" applyFont="1" applyFill="1"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K264"/>
  <sheetViews>
    <sheetView tabSelected="1" zoomScale="87" zoomScaleNormal="87" workbookViewId="0">
      <selection activeCell="E7" sqref="E7"/>
    </sheetView>
  </sheetViews>
  <sheetFormatPr defaultRowHeight="14.5" x14ac:dyDescent="0.35"/>
  <cols>
    <col min="1" max="1" width="54" style="23" customWidth="1"/>
    <col min="2" max="2" width="16.6328125" style="23" customWidth="1"/>
    <col min="3" max="3" width="20.36328125" style="15" customWidth="1"/>
    <col min="4" max="4" width="15.453125" style="24" customWidth="1"/>
    <col min="5" max="5" width="20.36328125" customWidth="1"/>
    <col min="6" max="6" width="64.08984375" customWidth="1"/>
    <col min="11" max="11" width="22.6328125" customWidth="1"/>
  </cols>
  <sheetData>
    <row r="1" spans="1:11" ht="20" thickBot="1" x14ac:dyDescent="0.5">
      <c r="A1" s="1" t="s">
        <v>0</v>
      </c>
      <c r="B1" s="1" t="s">
        <v>73</v>
      </c>
      <c r="C1" s="2" t="s">
        <v>1</v>
      </c>
      <c r="D1" s="3" t="s">
        <v>2</v>
      </c>
      <c r="E1" s="4" t="s">
        <v>3</v>
      </c>
      <c r="F1" s="4" t="s">
        <v>4</v>
      </c>
      <c r="G1" s="4" t="s">
        <v>190</v>
      </c>
      <c r="H1" s="4" t="s">
        <v>191</v>
      </c>
      <c r="K1" s="4" t="s">
        <v>191</v>
      </c>
    </row>
    <row r="2" spans="1:11" ht="18" thickTop="1" thickBot="1" x14ac:dyDescent="0.45">
      <c r="A2" s="5" t="s">
        <v>5</v>
      </c>
      <c r="B2" s="5"/>
      <c r="C2" s="6"/>
      <c r="D2" s="7"/>
      <c r="E2" s="8"/>
      <c r="F2" s="8"/>
      <c r="G2">
        <v>0</v>
      </c>
      <c r="H2" t="s">
        <v>178</v>
      </c>
      <c r="K2" t="s">
        <v>178</v>
      </c>
    </row>
    <row r="3" spans="1:11" ht="15" thickTop="1" x14ac:dyDescent="0.35">
      <c r="A3" s="9" t="s">
        <v>6</v>
      </c>
      <c r="B3" s="9" t="s">
        <v>74</v>
      </c>
      <c r="C3" s="10" t="s">
        <v>7</v>
      </c>
      <c r="D3" s="11"/>
      <c r="E3" s="12" t="s">
        <v>122</v>
      </c>
      <c r="G3">
        <v>0</v>
      </c>
      <c r="H3" t="s">
        <v>178</v>
      </c>
      <c r="K3" t="str">
        <f>E7</f>
        <v>perennial deciduous</v>
      </c>
    </row>
    <row r="4" spans="1:11" x14ac:dyDescent="0.35">
      <c r="A4" s="9" t="s">
        <v>8</v>
      </c>
      <c r="B4" s="9" t="s">
        <v>74</v>
      </c>
      <c r="C4" s="10" t="s">
        <v>60</v>
      </c>
      <c r="D4" s="11"/>
      <c r="E4" s="12" t="s">
        <v>10</v>
      </c>
      <c r="G4">
        <v>0</v>
      </c>
      <c r="H4" t="s">
        <v>178</v>
      </c>
      <c r="K4" t="str">
        <f>E45</f>
        <v>Poorter</v>
      </c>
    </row>
    <row r="5" spans="1:11" x14ac:dyDescent="0.35">
      <c r="A5" s="9" t="s">
        <v>11</v>
      </c>
      <c r="B5" s="9" t="s">
        <v>74</v>
      </c>
      <c r="C5" s="10" t="s">
        <v>12</v>
      </c>
      <c r="D5" s="11"/>
      <c r="E5" s="13" t="s">
        <v>13</v>
      </c>
      <c r="G5">
        <v>0</v>
      </c>
      <c r="H5" t="s">
        <v>178</v>
      </c>
      <c r="K5" t="str">
        <f>E60</f>
        <v>Martinez-Vilalta</v>
      </c>
    </row>
    <row r="6" spans="1:11" x14ac:dyDescent="0.35">
      <c r="A6" s="9" t="s">
        <v>14</v>
      </c>
      <c r="B6" s="9" t="s">
        <v>74</v>
      </c>
      <c r="C6" s="10" t="s">
        <v>15</v>
      </c>
      <c r="D6" s="11"/>
      <c r="E6" s="13" t="s">
        <v>16</v>
      </c>
      <c r="G6">
        <v>0</v>
      </c>
      <c r="H6" t="s">
        <v>178</v>
      </c>
      <c r="K6" t="str">
        <f>E80</f>
        <v>min-max</v>
      </c>
    </row>
    <row r="7" spans="1:11" x14ac:dyDescent="0.35">
      <c r="A7" s="9" t="s">
        <v>57</v>
      </c>
      <c r="B7" s="9" t="s">
        <v>74</v>
      </c>
      <c r="C7" s="10" t="s">
        <v>59</v>
      </c>
      <c r="D7" s="11"/>
      <c r="E7" s="12" t="s">
        <v>133</v>
      </c>
      <c r="G7">
        <v>0</v>
      </c>
      <c r="H7" t="s">
        <v>178</v>
      </c>
    </row>
    <row r="8" spans="1:11" x14ac:dyDescent="0.35">
      <c r="A8" s="9" t="s">
        <v>58</v>
      </c>
      <c r="B8" s="9" t="s">
        <v>74</v>
      </c>
      <c r="C8" s="10" t="s">
        <v>9</v>
      </c>
      <c r="D8" s="11"/>
      <c r="E8" s="12" t="s">
        <v>123</v>
      </c>
      <c r="G8">
        <v>0</v>
      </c>
      <c r="H8" t="s">
        <v>178</v>
      </c>
    </row>
    <row r="9" spans="1:11" x14ac:dyDescent="0.35">
      <c r="A9" s="9" t="s">
        <v>221</v>
      </c>
      <c r="B9" s="9" t="s">
        <v>74</v>
      </c>
      <c r="C9" s="10" t="s">
        <v>222</v>
      </c>
      <c r="D9" s="11"/>
      <c r="E9" s="12" t="s">
        <v>223</v>
      </c>
      <c r="G9">
        <v>7</v>
      </c>
      <c r="H9" t="s">
        <v>178</v>
      </c>
    </row>
    <row r="10" spans="1:11" x14ac:dyDescent="0.35">
      <c r="A10" s="9" t="s">
        <v>17</v>
      </c>
      <c r="B10" s="9" t="s">
        <v>74</v>
      </c>
      <c r="C10" s="10" t="s">
        <v>61</v>
      </c>
      <c r="D10" s="11"/>
      <c r="E10" s="12" t="s">
        <v>55</v>
      </c>
      <c r="G10">
        <v>0</v>
      </c>
      <c r="H10" t="s">
        <v>178</v>
      </c>
    </row>
    <row r="11" spans="1:11" ht="17.5" thickBot="1" x14ac:dyDescent="0.45">
      <c r="A11" s="5" t="s">
        <v>80</v>
      </c>
      <c r="B11" s="5"/>
      <c r="C11" s="6"/>
      <c r="D11" s="7"/>
      <c r="E11" s="14"/>
      <c r="F11" s="8"/>
      <c r="G11">
        <v>0</v>
      </c>
      <c r="H11" t="s">
        <v>178</v>
      </c>
    </row>
    <row r="12" spans="1:11" ht="15" thickTop="1" x14ac:dyDescent="0.35">
      <c r="A12" s="9" t="s">
        <v>19</v>
      </c>
      <c r="B12" s="9" t="s">
        <v>79</v>
      </c>
      <c r="C12" s="10" t="s">
        <v>20</v>
      </c>
      <c r="D12" s="11"/>
      <c r="E12" s="15">
        <v>121</v>
      </c>
      <c r="G12">
        <v>0</v>
      </c>
      <c r="H12" t="s">
        <v>178</v>
      </c>
    </row>
    <row r="13" spans="1:11" x14ac:dyDescent="0.35">
      <c r="A13" s="9" t="s">
        <v>21</v>
      </c>
      <c r="B13" s="9" t="s">
        <v>79</v>
      </c>
      <c r="C13" s="10" t="s">
        <v>22</v>
      </c>
      <c r="D13" s="11"/>
      <c r="E13" s="15">
        <v>243</v>
      </c>
      <c r="G13">
        <v>0</v>
      </c>
      <c r="H13" t="s">
        <v>178</v>
      </c>
    </row>
    <row r="14" spans="1:11" x14ac:dyDescent="0.35">
      <c r="A14" s="9" t="s">
        <v>142</v>
      </c>
      <c r="B14" s="9" t="s">
        <v>79</v>
      </c>
      <c r="C14" s="10" t="s">
        <v>143</v>
      </c>
      <c r="D14" s="11"/>
      <c r="E14" s="15">
        <v>227</v>
      </c>
      <c r="G14">
        <v>0</v>
      </c>
      <c r="H14" t="s">
        <v>178</v>
      </c>
    </row>
    <row r="15" spans="1:11" ht="18.75" customHeight="1" x14ac:dyDescent="0.35">
      <c r="A15" s="19" t="s">
        <v>66</v>
      </c>
      <c r="B15" s="9" t="s">
        <v>79</v>
      </c>
      <c r="C15" s="17" t="s">
        <v>67</v>
      </c>
      <c r="D15" s="18"/>
      <c r="E15" s="15">
        <v>140</v>
      </c>
      <c r="G15">
        <v>0</v>
      </c>
      <c r="H15" t="s">
        <v>178</v>
      </c>
    </row>
    <row r="16" spans="1:11" ht="18.75" customHeight="1" x14ac:dyDescent="0.35">
      <c r="A16" s="19" t="s">
        <v>124</v>
      </c>
      <c r="B16" s="9" t="s">
        <v>79</v>
      </c>
      <c r="C16" s="17" t="s">
        <v>125</v>
      </c>
      <c r="D16" s="18"/>
      <c r="E16" s="15">
        <v>226</v>
      </c>
      <c r="G16">
        <v>0</v>
      </c>
      <c r="H16" t="s">
        <v>178</v>
      </c>
    </row>
    <row r="17" spans="1:8" ht="18.75" customHeight="1" x14ac:dyDescent="0.35">
      <c r="A17" s="9" t="s">
        <v>23</v>
      </c>
      <c r="B17" s="9" t="s">
        <v>79</v>
      </c>
      <c r="C17" s="17" t="s">
        <v>24</v>
      </c>
      <c r="D17" s="18"/>
      <c r="E17" s="15">
        <v>228</v>
      </c>
      <c r="G17">
        <v>0</v>
      </c>
      <c r="H17" t="s">
        <v>178</v>
      </c>
    </row>
    <row r="18" spans="1:8" x14ac:dyDescent="0.35">
      <c r="A18" s="9" t="s">
        <v>126</v>
      </c>
      <c r="B18" s="9" t="s">
        <v>79</v>
      </c>
      <c r="C18" s="10" t="s">
        <v>127</v>
      </c>
      <c r="D18" s="11"/>
      <c r="E18" s="15">
        <v>1000</v>
      </c>
      <c r="G18">
        <v>0</v>
      </c>
      <c r="H18" t="s">
        <v>178</v>
      </c>
    </row>
    <row r="19" spans="1:8" x14ac:dyDescent="0.35">
      <c r="A19" s="36" t="s">
        <v>224</v>
      </c>
      <c r="B19" s="19" t="s">
        <v>79</v>
      </c>
      <c r="C19" s="19" t="s">
        <v>225</v>
      </c>
      <c r="D19" s="19" t="s">
        <v>86</v>
      </c>
      <c r="E19" s="15">
        <v>7.0000000000000007E-2</v>
      </c>
      <c r="F19" t="s">
        <v>110</v>
      </c>
      <c r="G19">
        <v>0</v>
      </c>
      <c r="H19" t="s">
        <v>178</v>
      </c>
    </row>
    <row r="20" spans="1:8" x14ac:dyDescent="0.35">
      <c r="A20" s="36"/>
      <c r="B20" s="19" t="s">
        <v>79</v>
      </c>
      <c r="C20" s="19" t="s">
        <v>225</v>
      </c>
      <c r="D20" s="19" t="s">
        <v>88</v>
      </c>
      <c r="E20" s="15">
        <v>7.0000000000000007E-2</v>
      </c>
      <c r="G20">
        <v>0</v>
      </c>
      <c r="H20" t="s">
        <v>178</v>
      </c>
    </row>
    <row r="21" spans="1:8" x14ac:dyDescent="0.35">
      <c r="A21" s="36"/>
      <c r="B21" s="19" t="s">
        <v>79</v>
      </c>
      <c r="C21" s="19" t="s">
        <v>225</v>
      </c>
      <c r="D21" s="19" t="s">
        <v>87</v>
      </c>
      <c r="E21" s="15">
        <v>7.0000000000000007E-2</v>
      </c>
      <c r="G21">
        <v>0</v>
      </c>
      <c r="H21" t="s">
        <v>178</v>
      </c>
    </row>
    <row r="22" spans="1:8" x14ac:dyDescent="0.35">
      <c r="A22" s="36"/>
      <c r="B22" s="19" t="s">
        <v>79</v>
      </c>
      <c r="C22" s="19" t="s">
        <v>225</v>
      </c>
      <c r="D22" s="19" t="s">
        <v>78</v>
      </c>
      <c r="E22" s="15">
        <v>7.0000000000000007E-2</v>
      </c>
      <c r="G22">
        <v>0</v>
      </c>
      <c r="H22" t="s">
        <v>178</v>
      </c>
    </row>
    <row r="23" spans="1:8" ht="17.5" thickBot="1" x14ac:dyDescent="0.45">
      <c r="A23" s="5" t="s">
        <v>18</v>
      </c>
      <c r="B23" s="5"/>
      <c r="C23" s="6"/>
      <c r="D23" s="7"/>
      <c r="E23" s="14"/>
      <c r="F23" s="8"/>
      <c r="G23">
        <v>0</v>
      </c>
      <c r="H23" t="s">
        <v>178</v>
      </c>
    </row>
    <row r="24" spans="1:8" ht="15.75" customHeight="1" thickTop="1" x14ac:dyDescent="0.35">
      <c r="A24" s="27" t="s">
        <v>167</v>
      </c>
      <c r="B24" s="9" t="s">
        <v>156</v>
      </c>
      <c r="C24" s="10" t="s">
        <v>150</v>
      </c>
      <c r="D24" s="18"/>
      <c r="E24" s="15">
        <v>70</v>
      </c>
      <c r="G24">
        <v>0</v>
      </c>
      <c r="H24" t="s">
        <v>178</v>
      </c>
    </row>
    <row r="25" spans="1:8" ht="15.75" customHeight="1" x14ac:dyDescent="0.35">
      <c r="A25" s="28" t="s">
        <v>161</v>
      </c>
      <c r="B25" s="9" t="s">
        <v>156</v>
      </c>
      <c r="C25" s="10" t="s">
        <v>152</v>
      </c>
      <c r="D25" s="18"/>
      <c r="E25" s="15">
        <v>11</v>
      </c>
      <c r="F25" t="s">
        <v>168</v>
      </c>
      <c r="G25">
        <v>0</v>
      </c>
      <c r="H25" t="s">
        <v>178</v>
      </c>
    </row>
    <row r="26" spans="1:8" ht="15.75" customHeight="1" x14ac:dyDescent="0.35">
      <c r="A26" s="28" t="s">
        <v>151</v>
      </c>
      <c r="B26" s="9" t="s">
        <v>156</v>
      </c>
      <c r="C26" s="10" t="s">
        <v>153</v>
      </c>
      <c r="D26" s="18"/>
      <c r="E26" s="15">
        <v>300</v>
      </c>
      <c r="F26" t="s">
        <v>168</v>
      </c>
      <c r="G26">
        <v>0</v>
      </c>
      <c r="H26" t="s">
        <v>178</v>
      </c>
    </row>
    <row r="27" spans="1:8" ht="15.75" customHeight="1" x14ac:dyDescent="0.35">
      <c r="A27" s="28" t="s">
        <v>169</v>
      </c>
      <c r="B27" s="9" t="s">
        <v>156</v>
      </c>
      <c r="C27" s="10" t="s">
        <v>163</v>
      </c>
      <c r="D27" s="18"/>
      <c r="E27" s="15">
        <v>300</v>
      </c>
      <c r="G27">
        <v>0</v>
      </c>
      <c r="H27" t="s">
        <v>178</v>
      </c>
    </row>
    <row r="28" spans="1:8" ht="15.75" customHeight="1" x14ac:dyDescent="0.35">
      <c r="A28" s="28" t="s">
        <v>154</v>
      </c>
      <c r="B28" s="9" t="s">
        <v>156</v>
      </c>
      <c r="C28" s="10" t="s">
        <v>155</v>
      </c>
      <c r="D28" s="18"/>
      <c r="E28" s="15">
        <v>209</v>
      </c>
      <c r="G28">
        <v>0</v>
      </c>
      <c r="H28" t="s">
        <v>178</v>
      </c>
    </row>
    <row r="29" spans="1:8" ht="15.75" customHeight="1" x14ac:dyDescent="0.35">
      <c r="A29" s="28" t="s">
        <v>158</v>
      </c>
      <c r="B29" s="9" t="s">
        <v>156</v>
      </c>
      <c r="C29" s="10" t="s">
        <v>164</v>
      </c>
      <c r="D29" s="18"/>
      <c r="E29" s="15">
        <v>85</v>
      </c>
      <c r="G29">
        <v>0</v>
      </c>
      <c r="H29" t="s">
        <v>178</v>
      </c>
    </row>
    <row r="30" spans="1:8" ht="15.75" customHeight="1" x14ac:dyDescent="0.35">
      <c r="A30" s="29" t="s">
        <v>166</v>
      </c>
      <c r="B30" s="9" t="s">
        <v>156</v>
      </c>
      <c r="C30" s="10" t="s">
        <v>165</v>
      </c>
      <c r="D30" s="18"/>
      <c r="E30" s="15">
        <v>0.3</v>
      </c>
      <c r="G30">
        <v>0</v>
      </c>
      <c r="H30" t="s">
        <v>178</v>
      </c>
    </row>
    <row r="31" spans="1:8" ht="15.75" customHeight="1" thickBot="1" x14ac:dyDescent="0.45">
      <c r="A31" s="5" t="s">
        <v>157</v>
      </c>
      <c r="B31" s="5"/>
      <c r="C31" s="6"/>
      <c r="D31" s="7"/>
      <c r="E31" s="14"/>
      <c r="F31" s="8"/>
      <c r="G31">
        <v>0</v>
      </c>
      <c r="H31" t="s">
        <v>178</v>
      </c>
    </row>
    <row r="32" spans="1:8" ht="15" thickTop="1" x14ac:dyDescent="0.35">
      <c r="A32" s="37" t="s">
        <v>217</v>
      </c>
      <c r="B32" s="9" t="s">
        <v>75</v>
      </c>
      <c r="C32" s="10" t="s">
        <v>56</v>
      </c>
      <c r="D32" s="18" t="s">
        <v>86</v>
      </c>
      <c r="E32" s="15">
        <v>1.4999999999999999E-2</v>
      </c>
      <c r="G32">
        <v>0</v>
      </c>
      <c r="H32" t="s">
        <v>178</v>
      </c>
    </row>
    <row r="33" spans="1:8" x14ac:dyDescent="0.35">
      <c r="A33" s="38"/>
      <c r="B33" s="9" t="s">
        <v>75</v>
      </c>
      <c r="C33" s="10" t="s">
        <v>56</v>
      </c>
      <c r="D33" s="18" t="s">
        <v>87</v>
      </c>
      <c r="E33" s="15">
        <v>1.4999999999999999E-2</v>
      </c>
      <c r="G33">
        <v>0</v>
      </c>
      <c r="H33" t="s">
        <v>178</v>
      </c>
    </row>
    <row r="34" spans="1:8" x14ac:dyDescent="0.35">
      <c r="A34" s="38"/>
      <c r="B34" s="9" t="s">
        <v>75</v>
      </c>
      <c r="C34" s="10" t="s">
        <v>56</v>
      </c>
      <c r="D34" s="18" t="s">
        <v>88</v>
      </c>
      <c r="E34" s="15">
        <v>0.03</v>
      </c>
      <c r="G34">
        <v>0</v>
      </c>
      <c r="H34" t="s">
        <v>178</v>
      </c>
    </row>
    <row r="35" spans="1:8" ht="15.5" x14ac:dyDescent="0.35">
      <c r="A35" s="34"/>
      <c r="B35" s="9" t="s">
        <v>75</v>
      </c>
      <c r="C35" s="10" t="s">
        <v>56</v>
      </c>
      <c r="D35" s="18" t="s">
        <v>78</v>
      </c>
      <c r="E35" s="15">
        <v>0.01</v>
      </c>
      <c r="G35">
        <v>0</v>
      </c>
      <c r="H35" t="s">
        <v>178</v>
      </c>
    </row>
    <row r="36" spans="1:8" x14ac:dyDescent="0.35">
      <c r="A36" s="38" t="s">
        <v>219</v>
      </c>
      <c r="B36" s="9" t="s">
        <v>75</v>
      </c>
      <c r="C36" s="10" t="s">
        <v>220</v>
      </c>
      <c r="D36" s="18" t="s">
        <v>86</v>
      </c>
      <c r="E36" s="15">
        <v>1.6</v>
      </c>
      <c r="G36">
        <v>0</v>
      </c>
      <c r="H36" t="s">
        <v>178</v>
      </c>
    </row>
    <row r="37" spans="1:8" x14ac:dyDescent="0.35">
      <c r="A37" s="38"/>
      <c r="B37" s="9" t="s">
        <v>75</v>
      </c>
      <c r="C37" s="10" t="s">
        <v>220</v>
      </c>
      <c r="D37" s="18" t="s">
        <v>87</v>
      </c>
      <c r="E37" s="15">
        <v>2.1800000000000002</v>
      </c>
      <c r="G37">
        <v>0</v>
      </c>
      <c r="H37" t="s">
        <v>178</v>
      </c>
    </row>
    <row r="38" spans="1:8" x14ac:dyDescent="0.35">
      <c r="A38" s="38"/>
      <c r="B38" s="9" t="s">
        <v>75</v>
      </c>
      <c r="C38" s="10" t="s">
        <v>220</v>
      </c>
      <c r="D38" s="18" t="s">
        <v>88</v>
      </c>
      <c r="E38" s="15">
        <v>2.1800000000000002</v>
      </c>
      <c r="G38">
        <v>0</v>
      </c>
      <c r="H38" t="s">
        <v>178</v>
      </c>
    </row>
    <row r="39" spans="1:8" x14ac:dyDescent="0.35">
      <c r="A39" s="38"/>
      <c r="B39" s="9" t="s">
        <v>75</v>
      </c>
      <c r="C39" s="10" t="s">
        <v>220</v>
      </c>
      <c r="D39" s="18" t="s">
        <v>78</v>
      </c>
      <c r="E39" s="15">
        <v>1.6</v>
      </c>
      <c r="G39">
        <v>0</v>
      </c>
      <c r="H39" t="s">
        <v>178</v>
      </c>
    </row>
    <row r="40" spans="1:8" x14ac:dyDescent="0.35">
      <c r="A40" s="38" t="s">
        <v>218</v>
      </c>
      <c r="B40" s="9" t="s">
        <v>75</v>
      </c>
      <c r="C40" s="10" t="s">
        <v>27</v>
      </c>
      <c r="D40" s="18" t="s">
        <v>86</v>
      </c>
      <c r="E40" s="15">
        <v>1.444</v>
      </c>
      <c r="G40">
        <v>0</v>
      </c>
      <c r="H40" t="s">
        <v>178</v>
      </c>
    </row>
    <row r="41" spans="1:8" x14ac:dyDescent="0.35">
      <c r="A41" s="38"/>
      <c r="B41" s="9" t="s">
        <v>75</v>
      </c>
      <c r="C41" s="10" t="s">
        <v>27</v>
      </c>
      <c r="D41" s="18" t="s">
        <v>87</v>
      </c>
      <c r="E41" s="15">
        <v>1.5129999999999999</v>
      </c>
      <c r="G41">
        <v>0</v>
      </c>
      <c r="H41" t="s">
        <v>178</v>
      </c>
    </row>
    <row r="42" spans="1:8" x14ac:dyDescent="0.35">
      <c r="A42" s="38"/>
      <c r="B42" s="9" t="s">
        <v>75</v>
      </c>
      <c r="C42" s="10" t="s">
        <v>27</v>
      </c>
      <c r="D42" s="18" t="s">
        <v>88</v>
      </c>
      <c r="E42" s="15">
        <v>1.4630000000000001</v>
      </c>
      <c r="G42">
        <v>0</v>
      </c>
      <c r="H42" t="s">
        <v>178</v>
      </c>
    </row>
    <row r="43" spans="1:8" x14ac:dyDescent="0.35">
      <c r="A43" s="38"/>
      <c r="B43" s="9" t="s">
        <v>75</v>
      </c>
      <c r="C43" s="10" t="s">
        <v>27</v>
      </c>
      <c r="D43" s="18" t="s">
        <v>78</v>
      </c>
      <c r="E43" s="15">
        <v>1.4139999999999999</v>
      </c>
      <c r="G43">
        <v>0</v>
      </c>
      <c r="H43" t="s">
        <v>178</v>
      </c>
    </row>
    <row r="44" spans="1:8" ht="17.5" thickBot="1" x14ac:dyDescent="0.45">
      <c r="A44" s="5" t="s">
        <v>131</v>
      </c>
      <c r="B44" s="5"/>
      <c r="C44" s="6"/>
      <c r="D44" s="7"/>
      <c r="E44" s="14"/>
      <c r="F44" s="8"/>
      <c r="G44">
        <v>0</v>
      </c>
      <c r="H44" t="s">
        <v>178</v>
      </c>
    </row>
    <row r="45" spans="1:8" ht="29.5" thickTop="1" x14ac:dyDescent="0.35">
      <c r="A45" s="39" t="s">
        <v>28</v>
      </c>
      <c r="B45" s="9" t="s">
        <v>75</v>
      </c>
      <c r="C45" s="10" t="s">
        <v>175</v>
      </c>
      <c r="D45" s="11"/>
      <c r="E45" s="15" t="s">
        <v>174</v>
      </c>
      <c r="F45" s="16" t="s">
        <v>30</v>
      </c>
      <c r="G45">
        <v>0</v>
      </c>
      <c r="H45" t="s">
        <v>178</v>
      </c>
    </row>
    <row r="46" spans="1:8" ht="15" customHeight="1" x14ac:dyDescent="0.35">
      <c r="A46" s="40"/>
      <c r="B46" s="9" t="s">
        <v>75</v>
      </c>
      <c r="C46" s="10" t="s">
        <v>83</v>
      </c>
      <c r="D46" s="11" t="s">
        <v>29</v>
      </c>
      <c r="E46" s="15"/>
      <c r="F46" s="16"/>
      <c r="G46">
        <v>0</v>
      </c>
      <c r="H46" t="s">
        <v>192</v>
      </c>
    </row>
    <row r="47" spans="1:8" ht="15" customHeight="1" x14ac:dyDescent="0.35">
      <c r="A47" s="40"/>
      <c r="B47" s="9" t="s">
        <v>75</v>
      </c>
      <c r="C47" s="10" t="s">
        <v>83</v>
      </c>
      <c r="D47" s="11" t="s">
        <v>31</v>
      </c>
      <c r="E47" s="15"/>
      <c r="G47">
        <v>0</v>
      </c>
      <c r="H47" t="s">
        <v>192</v>
      </c>
    </row>
    <row r="48" spans="1:8" ht="15" customHeight="1" x14ac:dyDescent="0.35">
      <c r="A48" s="40"/>
      <c r="B48" s="9" t="s">
        <v>75</v>
      </c>
      <c r="C48" s="10" t="s">
        <v>83</v>
      </c>
      <c r="D48" s="11" t="s">
        <v>32</v>
      </c>
      <c r="E48" s="15"/>
      <c r="G48">
        <v>0</v>
      </c>
      <c r="H48" t="s">
        <v>192</v>
      </c>
    </row>
    <row r="49" spans="1:8" ht="15" customHeight="1" x14ac:dyDescent="0.35">
      <c r="A49" s="40"/>
      <c r="B49" s="9" t="s">
        <v>75</v>
      </c>
      <c r="C49" s="10" t="s">
        <v>84</v>
      </c>
      <c r="D49" s="11" t="s">
        <v>29</v>
      </c>
      <c r="E49" s="15"/>
      <c r="G49">
        <v>0</v>
      </c>
      <c r="H49" t="s">
        <v>192</v>
      </c>
    </row>
    <row r="50" spans="1:8" ht="15" customHeight="1" x14ac:dyDescent="0.35">
      <c r="A50" s="40"/>
      <c r="B50" s="9" t="s">
        <v>75</v>
      </c>
      <c r="C50" s="10" t="s">
        <v>84</v>
      </c>
      <c r="D50" s="11" t="s">
        <v>31</v>
      </c>
      <c r="E50" s="15"/>
      <c r="G50">
        <v>0</v>
      </c>
      <c r="H50" t="s">
        <v>192</v>
      </c>
    </row>
    <row r="51" spans="1:8" ht="15" customHeight="1" x14ac:dyDescent="0.35">
      <c r="A51" s="40"/>
      <c r="B51" s="9" t="s">
        <v>75</v>
      </c>
      <c r="C51" s="10" t="s">
        <v>84</v>
      </c>
      <c r="D51" s="11" t="s">
        <v>32</v>
      </c>
      <c r="E51" s="15"/>
      <c r="G51">
        <v>0</v>
      </c>
      <c r="H51" t="s">
        <v>192</v>
      </c>
    </row>
    <row r="52" spans="1:8" x14ac:dyDescent="0.35">
      <c r="A52" s="36" t="s">
        <v>33</v>
      </c>
      <c r="B52" s="9" t="s">
        <v>75</v>
      </c>
      <c r="C52" s="17" t="s">
        <v>34</v>
      </c>
      <c r="D52" s="18" t="s">
        <v>86</v>
      </c>
      <c r="E52" s="15">
        <v>0.01</v>
      </c>
      <c r="G52">
        <v>0</v>
      </c>
      <c r="H52" t="s">
        <v>178</v>
      </c>
    </row>
    <row r="53" spans="1:8" x14ac:dyDescent="0.35">
      <c r="A53" s="36"/>
      <c r="B53" s="9" t="s">
        <v>75</v>
      </c>
      <c r="C53" s="17" t="s">
        <v>34</v>
      </c>
      <c r="D53" s="18" t="s">
        <v>87</v>
      </c>
      <c r="E53" s="15">
        <v>0.2</v>
      </c>
      <c r="G53">
        <v>0</v>
      </c>
      <c r="H53" t="s">
        <v>178</v>
      </c>
    </row>
    <row r="54" spans="1:8" x14ac:dyDescent="0.35">
      <c r="A54" s="36"/>
      <c r="B54" s="9" t="s">
        <v>75</v>
      </c>
      <c r="C54" s="17" t="s">
        <v>34</v>
      </c>
      <c r="D54" s="18" t="s">
        <v>88</v>
      </c>
      <c r="E54" s="15">
        <v>0.5</v>
      </c>
      <c r="G54">
        <v>0</v>
      </c>
      <c r="H54" t="s">
        <v>178</v>
      </c>
    </row>
    <row r="55" spans="1:8" x14ac:dyDescent="0.35">
      <c r="A55" s="25"/>
      <c r="B55" s="9" t="s">
        <v>75</v>
      </c>
      <c r="C55" s="17" t="s">
        <v>34</v>
      </c>
      <c r="D55" s="18" t="s">
        <v>78</v>
      </c>
      <c r="E55" s="15">
        <v>0</v>
      </c>
      <c r="G55">
        <v>0</v>
      </c>
      <c r="H55" t="s">
        <v>178</v>
      </c>
    </row>
    <row r="56" spans="1:8" x14ac:dyDescent="0.35">
      <c r="A56" s="36" t="s">
        <v>62</v>
      </c>
      <c r="B56" s="9" t="s">
        <v>75</v>
      </c>
      <c r="C56" s="17" t="s">
        <v>63</v>
      </c>
      <c r="D56" s="18" t="s">
        <v>86</v>
      </c>
      <c r="E56" s="15">
        <v>10.9</v>
      </c>
      <c r="G56">
        <v>0</v>
      </c>
      <c r="H56" t="s">
        <v>178</v>
      </c>
    </row>
    <row r="57" spans="1:8" x14ac:dyDescent="0.35">
      <c r="A57" s="36"/>
      <c r="B57" s="9" t="s">
        <v>75</v>
      </c>
      <c r="C57" s="17" t="s">
        <v>63</v>
      </c>
      <c r="D57" s="18" t="s">
        <v>87</v>
      </c>
      <c r="E57" s="15">
        <v>6.68</v>
      </c>
      <c r="G57">
        <v>0</v>
      </c>
      <c r="H57" t="s">
        <v>178</v>
      </c>
    </row>
    <row r="58" spans="1:8" x14ac:dyDescent="0.35">
      <c r="A58" s="36"/>
      <c r="B58" s="9" t="s">
        <v>75</v>
      </c>
      <c r="C58" s="17" t="s">
        <v>63</v>
      </c>
      <c r="D58" s="18" t="s">
        <v>88</v>
      </c>
      <c r="E58" s="15">
        <v>10.02</v>
      </c>
      <c r="G58">
        <v>0</v>
      </c>
      <c r="H58" t="s">
        <v>178</v>
      </c>
    </row>
    <row r="59" spans="1:8" x14ac:dyDescent="0.35">
      <c r="A59" s="36"/>
      <c r="B59" s="9" t="s">
        <v>75</v>
      </c>
      <c r="C59" s="17" t="s">
        <v>63</v>
      </c>
      <c r="D59" s="18" t="s">
        <v>78</v>
      </c>
      <c r="E59" s="15">
        <v>18</v>
      </c>
      <c r="G59">
        <v>0</v>
      </c>
      <c r="H59" t="s">
        <v>178</v>
      </c>
    </row>
    <row r="60" spans="1:8" ht="29" x14ac:dyDescent="0.35">
      <c r="A60" s="30" t="s">
        <v>179</v>
      </c>
      <c r="B60" s="9" t="s">
        <v>75</v>
      </c>
      <c r="C60" s="17" t="s">
        <v>176</v>
      </c>
      <c r="D60" s="18"/>
      <c r="E60" s="15" t="s">
        <v>177</v>
      </c>
      <c r="G60">
        <v>0</v>
      </c>
      <c r="H60" t="s">
        <v>178</v>
      </c>
    </row>
    <row r="61" spans="1:8" x14ac:dyDescent="0.35">
      <c r="A61" s="36" t="s">
        <v>137</v>
      </c>
      <c r="B61" s="9" t="s">
        <v>75</v>
      </c>
      <c r="C61" s="17" t="s">
        <v>134</v>
      </c>
      <c r="D61" s="17" t="s">
        <v>86</v>
      </c>
      <c r="E61" s="15"/>
      <c r="F61" s="16" t="s">
        <v>136</v>
      </c>
      <c r="G61">
        <v>0</v>
      </c>
      <c r="H61" t="s">
        <v>193</v>
      </c>
    </row>
    <row r="62" spans="1:8" x14ac:dyDescent="0.35">
      <c r="A62" s="36"/>
      <c r="B62" s="9" t="s">
        <v>75</v>
      </c>
      <c r="C62" s="17" t="s">
        <v>134</v>
      </c>
      <c r="D62" s="17" t="s">
        <v>88</v>
      </c>
      <c r="E62" s="15"/>
      <c r="F62" s="16" t="s">
        <v>136</v>
      </c>
      <c r="G62">
        <v>0</v>
      </c>
      <c r="H62" t="s">
        <v>193</v>
      </c>
    </row>
    <row r="63" spans="1:8" x14ac:dyDescent="0.35">
      <c r="A63" s="36"/>
      <c r="B63" s="9" t="s">
        <v>75</v>
      </c>
      <c r="C63" s="17" t="s">
        <v>134</v>
      </c>
      <c r="D63" s="17" t="s">
        <v>87</v>
      </c>
      <c r="E63" s="15"/>
      <c r="F63" s="16" t="s">
        <v>136</v>
      </c>
      <c r="G63">
        <v>0</v>
      </c>
      <c r="H63" t="s">
        <v>193</v>
      </c>
    </row>
    <row r="64" spans="1:8" x14ac:dyDescent="0.35">
      <c r="A64" s="36"/>
      <c r="B64" s="9" t="s">
        <v>75</v>
      </c>
      <c r="C64" s="17" t="s">
        <v>134</v>
      </c>
      <c r="D64" s="17" t="s">
        <v>78</v>
      </c>
      <c r="E64" s="15"/>
      <c r="F64" s="16" t="s">
        <v>136</v>
      </c>
      <c r="G64">
        <v>0</v>
      </c>
      <c r="H64" t="s">
        <v>193</v>
      </c>
    </row>
    <row r="65" spans="1:8" x14ac:dyDescent="0.35">
      <c r="A65" s="36" t="s">
        <v>138</v>
      </c>
      <c r="B65" s="9" t="s">
        <v>75</v>
      </c>
      <c r="C65" s="17" t="s">
        <v>132</v>
      </c>
      <c r="D65" s="17" t="s">
        <v>86</v>
      </c>
      <c r="E65" s="15"/>
      <c r="F65" s="16" t="s">
        <v>136</v>
      </c>
      <c r="G65">
        <v>0</v>
      </c>
      <c r="H65" t="s">
        <v>193</v>
      </c>
    </row>
    <row r="66" spans="1:8" x14ac:dyDescent="0.35">
      <c r="A66" s="36"/>
      <c r="B66" s="9" t="s">
        <v>75</v>
      </c>
      <c r="C66" s="17" t="s">
        <v>132</v>
      </c>
      <c r="D66" s="17" t="s">
        <v>88</v>
      </c>
      <c r="E66" s="15"/>
      <c r="F66" s="16" t="s">
        <v>136</v>
      </c>
      <c r="G66">
        <v>0</v>
      </c>
      <c r="H66" t="s">
        <v>193</v>
      </c>
    </row>
    <row r="67" spans="1:8" x14ac:dyDescent="0.35">
      <c r="A67" s="36"/>
      <c r="B67" s="9" t="s">
        <v>75</v>
      </c>
      <c r="C67" s="17" t="s">
        <v>132</v>
      </c>
      <c r="D67" s="17" t="s">
        <v>87</v>
      </c>
      <c r="E67" s="15"/>
      <c r="F67" s="16" t="s">
        <v>136</v>
      </c>
      <c r="G67">
        <v>0</v>
      </c>
      <c r="H67" t="s">
        <v>193</v>
      </c>
    </row>
    <row r="68" spans="1:8" x14ac:dyDescent="0.35">
      <c r="A68" s="36"/>
      <c r="B68" s="9" t="s">
        <v>75</v>
      </c>
      <c r="C68" s="17" t="s">
        <v>132</v>
      </c>
      <c r="D68" s="17" t="s">
        <v>78</v>
      </c>
      <c r="E68" s="15"/>
      <c r="F68" s="16" t="s">
        <v>136</v>
      </c>
      <c r="G68">
        <v>0</v>
      </c>
      <c r="H68" t="s">
        <v>193</v>
      </c>
    </row>
    <row r="69" spans="1:8" x14ac:dyDescent="0.35">
      <c r="A69" s="36" t="s">
        <v>139</v>
      </c>
      <c r="B69" s="9" t="s">
        <v>75</v>
      </c>
      <c r="C69" s="17" t="s">
        <v>135</v>
      </c>
      <c r="D69" s="17" t="s">
        <v>86</v>
      </c>
      <c r="E69" s="15"/>
      <c r="F69" s="16" t="s">
        <v>136</v>
      </c>
      <c r="G69">
        <v>0</v>
      </c>
      <c r="H69" t="s">
        <v>193</v>
      </c>
    </row>
    <row r="70" spans="1:8" x14ac:dyDescent="0.35">
      <c r="A70" s="36"/>
      <c r="B70" s="9" t="s">
        <v>75</v>
      </c>
      <c r="C70" s="17" t="s">
        <v>135</v>
      </c>
      <c r="D70" s="17" t="s">
        <v>88</v>
      </c>
      <c r="E70" s="15"/>
      <c r="F70" s="16" t="s">
        <v>136</v>
      </c>
      <c r="G70">
        <v>0</v>
      </c>
      <c r="H70" t="s">
        <v>193</v>
      </c>
    </row>
    <row r="71" spans="1:8" x14ac:dyDescent="0.35">
      <c r="A71" s="36"/>
      <c r="B71" s="9" t="s">
        <v>75</v>
      </c>
      <c r="C71" s="17" t="s">
        <v>135</v>
      </c>
      <c r="D71" s="17" t="s">
        <v>87</v>
      </c>
      <c r="E71" s="15"/>
      <c r="F71" s="16" t="s">
        <v>136</v>
      </c>
      <c r="G71">
        <v>0</v>
      </c>
      <c r="H71" t="s">
        <v>193</v>
      </c>
    </row>
    <row r="72" spans="1:8" x14ac:dyDescent="0.35">
      <c r="A72" s="36"/>
      <c r="B72" s="9" t="s">
        <v>75</v>
      </c>
      <c r="C72" s="17" t="s">
        <v>135</v>
      </c>
      <c r="D72" s="17" t="s">
        <v>78</v>
      </c>
      <c r="E72" s="15"/>
      <c r="F72" s="16" t="s">
        <v>136</v>
      </c>
      <c r="G72">
        <v>0</v>
      </c>
      <c r="H72" t="s">
        <v>193</v>
      </c>
    </row>
    <row r="73" spans="1:8" x14ac:dyDescent="0.35">
      <c r="A73" s="36" t="s">
        <v>140</v>
      </c>
      <c r="B73" s="9" t="s">
        <v>75</v>
      </c>
      <c r="C73" s="17" t="s">
        <v>141</v>
      </c>
      <c r="D73" s="17" t="s">
        <v>86</v>
      </c>
      <c r="E73" s="15"/>
      <c r="F73" s="16" t="s">
        <v>136</v>
      </c>
      <c r="G73">
        <v>0</v>
      </c>
      <c r="H73" t="s">
        <v>193</v>
      </c>
    </row>
    <row r="74" spans="1:8" x14ac:dyDescent="0.35">
      <c r="A74" s="36"/>
      <c r="B74" s="9" t="s">
        <v>75</v>
      </c>
      <c r="C74" s="17" t="s">
        <v>141</v>
      </c>
      <c r="D74" s="17" t="s">
        <v>88</v>
      </c>
      <c r="E74" s="15"/>
      <c r="F74" s="16" t="s">
        <v>136</v>
      </c>
      <c r="G74">
        <v>0</v>
      </c>
      <c r="H74" t="s">
        <v>193</v>
      </c>
    </row>
    <row r="75" spans="1:8" x14ac:dyDescent="0.35">
      <c r="A75" s="36"/>
      <c r="B75" s="9" t="s">
        <v>75</v>
      </c>
      <c r="C75" s="17" t="s">
        <v>141</v>
      </c>
      <c r="D75" s="17" t="s">
        <v>87</v>
      </c>
      <c r="E75" s="15"/>
      <c r="F75" s="16" t="s">
        <v>136</v>
      </c>
      <c r="G75">
        <v>0</v>
      </c>
      <c r="H75" t="s">
        <v>193</v>
      </c>
    </row>
    <row r="76" spans="1:8" x14ac:dyDescent="0.35">
      <c r="A76" s="36"/>
      <c r="B76" s="9" t="s">
        <v>75</v>
      </c>
      <c r="C76" s="17" t="s">
        <v>141</v>
      </c>
      <c r="D76" s="17" t="s">
        <v>78</v>
      </c>
      <c r="E76" s="15"/>
      <c r="F76" s="16" t="s">
        <v>136</v>
      </c>
      <c r="G76">
        <v>0</v>
      </c>
      <c r="H76" t="s">
        <v>193</v>
      </c>
    </row>
    <row r="77" spans="1:8" ht="17.5" thickBot="1" x14ac:dyDescent="0.45">
      <c r="A77" s="5" t="s">
        <v>99</v>
      </c>
      <c r="B77" s="5"/>
      <c r="C77" s="6"/>
      <c r="D77" s="7"/>
      <c r="E77" s="6"/>
      <c r="F77" s="8"/>
      <c r="G77">
        <v>0</v>
      </c>
      <c r="H77" t="s">
        <v>178</v>
      </c>
    </row>
    <row r="78" spans="1:8" ht="17" thickTop="1" x14ac:dyDescent="0.35">
      <c r="A78" s="19" t="s">
        <v>35</v>
      </c>
      <c r="B78" s="19" t="s">
        <v>76</v>
      </c>
      <c r="C78" s="17" t="s">
        <v>36</v>
      </c>
      <c r="D78" s="18"/>
      <c r="E78" s="15">
        <v>100</v>
      </c>
      <c r="F78" s="16" t="s">
        <v>184</v>
      </c>
      <c r="G78">
        <v>0</v>
      </c>
      <c r="H78" t="s">
        <v>178</v>
      </c>
    </row>
    <row r="79" spans="1:8" x14ac:dyDescent="0.35">
      <c r="A79" s="19" t="s">
        <v>37</v>
      </c>
      <c r="B79" s="19" t="s">
        <v>76</v>
      </c>
      <c r="C79" s="17" t="s">
        <v>38</v>
      </c>
      <c r="D79" s="18"/>
      <c r="E79" s="15">
        <v>9</v>
      </c>
      <c r="G79">
        <v>0</v>
      </c>
      <c r="H79" t="s">
        <v>178</v>
      </c>
    </row>
    <row r="80" spans="1:8" x14ac:dyDescent="0.35">
      <c r="A80" s="19" t="s">
        <v>180</v>
      </c>
      <c r="B80" s="19" t="s">
        <v>76</v>
      </c>
      <c r="C80" s="17" t="s">
        <v>181</v>
      </c>
      <c r="D80" s="18"/>
      <c r="E80" s="15" t="s">
        <v>183</v>
      </c>
      <c r="F80" t="s">
        <v>239</v>
      </c>
      <c r="G80">
        <v>0</v>
      </c>
      <c r="H80" t="s">
        <v>178</v>
      </c>
    </row>
    <row r="81" spans="1:8" x14ac:dyDescent="0.35">
      <c r="A81" s="36" t="s">
        <v>226</v>
      </c>
      <c r="B81" s="19" t="s">
        <v>76</v>
      </c>
      <c r="C81" s="17" t="s">
        <v>227</v>
      </c>
      <c r="D81" s="18" t="s">
        <v>228</v>
      </c>
      <c r="E81" s="15">
        <v>0.1</v>
      </c>
      <c r="H81" t="s">
        <v>183</v>
      </c>
    </row>
    <row r="82" spans="1:8" x14ac:dyDescent="0.35">
      <c r="A82" s="36"/>
      <c r="B82" s="19" t="s">
        <v>76</v>
      </c>
      <c r="C82" s="17" t="s">
        <v>227</v>
      </c>
      <c r="D82" s="18" t="s">
        <v>229</v>
      </c>
      <c r="E82" s="15"/>
      <c r="H82" t="s">
        <v>183</v>
      </c>
    </row>
    <row r="83" spans="1:8" x14ac:dyDescent="0.35">
      <c r="A83" s="36"/>
      <c r="B83" s="19" t="s">
        <v>76</v>
      </c>
      <c r="C83" s="17" t="s">
        <v>227</v>
      </c>
      <c r="D83" s="18" t="s">
        <v>230</v>
      </c>
      <c r="E83" s="15">
        <v>0.02</v>
      </c>
      <c r="H83" t="s">
        <v>183</v>
      </c>
    </row>
    <row r="84" spans="1:8" x14ac:dyDescent="0.35">
      <c r="A84" s="36" t="s">
        <v>232</v>
      </c>
      <c r="B84" s="19" t="s">
        <v>76</v>
      </c>
      <c r="C84" s="17" t="s">
        <v>231</v>
      </c>
      <c r="D84" s="18" t="s">
        <v>228</v>
      </c>
      <c r="E84" s="15">
        <v>0.2</v>
      </c>
      <c r="H84" t="s">
        <v>183</v>
      </c>
    </row>
    <row r="85" spans="1:8" x14ac:dyDescent="0.35">
      <c r="A85" s="36"/>
      <c r="B85" s="19" t="s">
        <v>76</v>
      </c>
      <c r="C85" s="17" t="s">
        <v>231</v>
      </c>
      <c r="D85" s="18" t="s">
        <v>229</v>
      </c>
      <c r="E85" s="15"/>
      <c r="H85" t="s">
        <v>183</v>
      </c>
    </row>
    <row r="86" spans="1:8" x14ac:dyDescent="0.35">
      <c r="A86" s="36"/>
      <c r="B86" s="19" t="s">
        <v>76</v>
      </c>
      <c r="C86" s="17" t="s">
        <v>231</v>
      </c>
      <c r="D86" s="18" t="s">
        <v>230</v>
      </c>
      <c r="E86" s="15">
        <v>0.06</v>
      </c>
      <c r="H86" t="s">
        <v>183</v>
      </c>
    </row>
    <row r="87" spans="1:8" x14ac:dyDescent="0.35">
      <c r="A87" s="36" t="s">
        <v>233</v>
      </c>
      <c r="B87" s="19" t="s">
        <v>76</v>
      </c>
      <c r="C87" s="17" t="s">
        <v>234</v>
      </c>
      <c r="D87" s="18" t="s">
        <v>228</v>
      </c>
      <c r="E87" s="15">
        <f>0.91+3*0.007</f>
        <v>0.93100000000000005</v>
      </c>
      <c r="H87" t="s">
        <v>183</v>
      </c>
    </row>
    <row r="88" spans="1:8" x14ac:dyDescent="0.35">
      <c r="A88" s="36"/>
      <c r="B88" s="19" t="s">
        <v>76</v>
      </c>
      <c r="C88" s="17" t="s">
        <v>234</v>
      </c>
      <c r="D88" s="18" t="s">
        <v>229</v>
      </c>
      <c r="E88" s="15"/>
      <c r="H88" t="s">
        <v>183</v>
      </c>
    </row>
    <row r="89" spans="1:8" x14ac:dyDescent="0.35">
      <c r="A89" s="36"/>
      <c r="B89" s="19" t="s">
        <v>76</v>
      </c>
      <c r="C89" s="17" t="s">
        <v>234</v>
      </c>
      <c r="D89" s="18" t="s">
        <v>230</v>
      </c>
      <c r="E89" s="15">
        <v>0.16</v>
      </c>
      <c r="H89" t="s">
        <v>183</v>
      </c>
    </row>
    <row r="90" spans="1:8" x14ac:dyDescent="0.35">
      <c r="A90" s="36" t="s">
        <v>235</v>
      </c>
      <c r="B90" s="19" t="s">
        <v>76</v>
      </c>
      <c r="C90" s="17" t="s">
        <v>236</v>
      </c>
      <c r="D90" s="18" t="s">
        <v>228</v>
      </c>
      <c r="E90" s="15">
        <v>0.5</v>
      </c>
      <c r="H90" t="s">
        <v>183</v>
      </c>
    </row>
    <row r="91" spans="1:8" x14ac:dyDescent="0.35">
      <c r="A91" s="36"/>
      <c r="B91" s="19" t="s">
        <v>76</v>
      </c>
      <c r="C91" s="17" t="s">
        <v>236</v>
      </c>
      <c r="D91" s="18" t="s">
        <v>229</v>
      </c>
      <c r="E91" s="15"/>
      <c r="H91" t="s">
        <v>183</v>
      </c>
    </row>
    <row r="92" spans="1:8" x14ac:dyDescent="0.35">
      <c r="A92" s="36"/>
      <c r="B92" s="19" t="s">
        <v>76</v>
      </c>
      <c r="C92" s="17" t="s">
        <v>236</v>
      </c>
      <c r="D92" s="18" t="s">
        <v>230</v>
      </c>
      <c r="E92" s="15">
        <v>0.01</v>
      </c>
      <c r="H92" t="s">
        <v>183</v>
      </c>
    </row>
    <row r="93" spans="1:8" x14ac:dyDescent="0.35">
      <c r="A93" s="36" t="s">
        <v>237</v>
      </c>
      <c r="B93" s="19" t="s">
        <v>76</v>
      </c>
      <c r="C93" s="17" t="s">
        <v>238</v>
      </c>
      <c r="D93" s="18" t="s">
        <v>228</v>
      </c>
      <c r="E93" s="15">
        <v>1.45</v>
      </c>
      <c r="H93" t="s">
        <v>183</v>
      </c>
    </row>
    <row r="94" spans="1:8" x14ac:dyDescent="0.35">
      <c r="A94" s="36"/>
      <c r="B94" s="19" t="s">
        <v>76</v>
      </c>
      <c r="C94" s="17" t="s">
        <v>238</v>
      </c>
      <c r="D94" s="18" t="s">
        <v>229</v>
      </c>
      <c r="E94" s="15"/>
      <c r="H94" t="s">
        <v>183</v>
      </c>
    </row>
    <row r="95" spans="1:8" x14ac:dyDescent="0.35">
      <c r="A95" s="36"/>
      <c r="B95" s="19" t="s">
        <v>76</v>
      </c>
      <c r="C95" s="17" t="s">
        <v>238</v>
      </c>
      <c r="D95" s="18" t="s">
        <v>230</v>
      </c>
      <c r="E95" s="15">
        <v>0.01</v>
      </c>
      <c r="H95" t="s">
        <v>183</v>
      </c>
    </row>
    <row r="96" spans="1:8" x14ac:dyDescent="0.35">
      <c r="A96" s="36" t="s">
        <v>185</v>
      </c>
      <c r="B96" s="19" t="s">
        <v>76</v>
      </c>
      <c r="C96" s="17" t="s">
        <v>212</v>
      </c>
      <c r="D96" s="17" t="s">
        <v>29</v>
      </c>
      <c r="E96" s="15"/>
      <c r="G96">
        <v>0</v>
      </c>
      <c r="H96" t="s">
        <v>194</v>
      </c>
    </row>
    <row r="97" spans="1:8" x14ac:dyDescent="0.35">
      <c r="A97" s="36"/>
      <c r="B97" s="19" t="s">
        <v>76</v>
      </c>
      <c r="C97" s="17" t="s">
        <v>212</v>
      </c>
      <c r="D97" s="17" t="s">
        <v>186</v>
      </c>
      <c r="E97" s="15"/>
      <c r="G97">
        <v>0</v>
      </c>
      <c r="H97" t="s">
        <v>194</v>
      </c>
    </row>
    <row r="98" spans="1:8" x14ac:dyDescent="0.35">
      <c r="A98" s="35"/>
      <c r="B98" s="19" t="s">
        <v>76</v>
      </c>
      <c r="C98" s="17" t="s">
        <v>212</v>
      </c>
      <c r="D98" s="17" t="s">
        <v>189</v>
      </c>
      <c r="E98" s="15"/>
    </row>
    <row r="99" spans="1:8" x14ac:dyDescent="0.35">
      <c r="A99" s="36" t="s">
        <v>187</v>
      </c>
      <c r="B99" s="19" t="s">
        <v>76</v>
      </c>
      <c r="C99" s="17" t="s">
        <v>195</v>
      </c>
      <c r="D99" s="17" t="s">
        <v>29</v>
      </c>
      <c r="E99" s="15"/>
      <c r="G99">
        <v>0</v>
      </c>
      <c r="H99" t="s">
        <v>194</v>
      </c>
    </row>
    <row r="100" spans="1:8" x14ac:dyDescent="0.35">
      <c r="A100" s="36"/>
      <c r="B100" s="19" t="s">
        <v>76</v>
      </c>
      <c r="C100" s="17" t="s">
        <v>195</v>
      </c>
      <c r="D100" s="17" t="s">
        <v>186</v>
      </c>
      <c r="E100" s="15"/>
      <c r="G100">
        <v>0</v>
      </c>
      <c r="H100" t="s">
        <v>194</v>
      </c>
    </row>
    <row r="101" spans="1:8" x14ac:dyDescent="0.35">
      <c r="A101" s="35"/>
      <c r="B101" s="19" t="s">
        <v>76</v>
      </c>
      <c r="C101" s="17" t="s">
        <v>195</v>
      </c>
      <c r="D101" s="17" t="s">
        <v>189</v>
      </c>
      <c r="E101" s="15"/>
    </row>
    <row r="102" spans="1:8" x14ac:dyDescent="0.35">
      <c r="A102" s="36" t="s">
        <v>188</v>
      </c>
      <c r="B102" s="19" t="s">
        <v>76</v>
      </c>
      <c r="C102" s="17" t="s">
        <v>196</v>
      </c>
      <c r="D102" s="17" t="s">
        <v>29</v>
      </c>
      <c r="E102" s="15"/>
      <c r="G102">
        <v>0</v>
      </c>
      <c r="H102" t="s">
        <v>194</v>
      </c>
    </row>
    <row r="103" spans="1:8" x14ac:dyDescent="0.35">
      <c r="A103" s="36"/>
      <c r="B103" s="19" t="s">
        <v>76</v>
      </c>
      <c r="C103" s="17" t="s">
        <v>196</v>
      </c>
      <c r="D103" s="17" t="s">
        <v>186</v>
      </c>
      <c r="E103" s="15"/>
      <c r="G103">
        <v>0</v>
      </c>
      <c r="H103" t="s">
        <v>194</v>
      </c>
    </row>
    <row r="104" spans="1:8" x14ac:dyDescent="0.35">
      <c r="A104" s="36"/>
      <c r="B104" s="19" t="s">
        <v>76</v>
      </c>
      <c r="C104" s="17" t="s">
        <v>196</v>
      </c>
      <c r="D104" s="17" t="s">
        <v>189</v>
      </c>
      <c r="E104" s="15"/>
      <c r="G104">
        <v>0</v>
      </c>
      <c r="H104" t="s">
        <v>194</v>
      </c>
    </row>
    <row r="105" spans="1:8" ht="16.5" x14ac:dyDescent="0.35">
      <c r="A105" s="19" t="s">
        <v>144</v>
      </c>
      <c r="B105" s="19" t="s">
        <v>76</v>
      </c>
      <c r="C105" s="17" t="s">
        <v>145</v>
      </c>
      <c r="D105" s="18"/>
      <c r="E105" s="15">
        <v>6.6309999999999997E-3</v>
      </c>
      <c r="G105">
        <v>0</v>
      </c>
      <c r="H105" t="s">
        <v>178</v>
      </c>
    </row>
    <row r="106" spans="1:8" x14ac:dyDescent="0.35">
      <c r="A106" s="36" t="s">
        <v>129</v>
      </c>
      <c r="B106" s="19" t="s">
        <v>76</v>
      </c>
      <c r="C106" s="19" t="s">
        <v>130</v>
      </c>
      <c r="D106" s="19" t="s">
        <v>213</v>
      </c>
      <c r="E106" s="15">
        <v>7.0000000000000007E-2</v>
      </c>
      <c r="F106" t="s">
        <v>110</v>
      </c>
      <c r="G106">
        <v>0</v>
      </c>
      <c r="H106" t="s">
        <v>178</v>
      </c>
    </row>
    <row r="107" spans="1:8" x14ac:dyDescent="0.35">
      <c r="A107" s="36"/>
      <c r="B107" s="19" t="s">
        <v>76</v>
      </c>
      <c r="C107" s="19" t="s">
        <v>130</v>
      </c>
      <c r="D107" s="19" t="s">
        <v>214</v>
      </c>
      <c r="E107" s="15">
        <v>7.0000000000000007E-2</v>
      </c>
      <c r="G107">
        <v>0</v>
      </c>
      <c r="H107" t="s">
        <v>178</v>
      </c>
    </row>
    <row r="108" spans="1:8" x14ac:dyDescent="0.35">
      <c r="A108" s="36"/>
      <c r="B108" s="19" t="s">
        <v>76</v>
      </c>
      <c r="C108" s="19" t="s">
        <v>130</v>
      </c>
      <c r="D108" s="19" t="s">
        <v>215</v>
      </c>
      <c r="E108" s="15">
        <v>7.0000000000000007E-2</v>
      </c>
      <c r="G108">
        <v>0</v>
      </c>
      <c r="H108" t="s">
        <v>178</v>
      </c>
    </row>
    <row r="109" spans="1:8" ht="29" x14ac:dyDescent="0.35">
      <c r="A109" s="36"/>
      <c r="B109" s="19" t="s">
        <v>76</v>
      </c>
      <c r="C109" s="19" t="s">
        <v>130</v>
      </c>
      <c r="D109" s="19" t="s">
        <v>216</v>
      </c>
      <c r="E109" s="15">
        <v>7.0000000000000007E-2</v>
      </c>
      <c r="G109">
        <v>0</v>
      </c>
      <c r="H109" t="s">
        <v>178</v>
      </c>
    </row>
    <row r="110" spans="1:8" x14ac:dyDescent="0.35">
      <c r="A110" s="19" t="s">
        <v>146</v>
      </c>
      <c r="B110" s="19" t="s">
        <v>76</v>
      </c>
      <c r="C110" s="19" t="s">
        <v>147</v>
      </c>
      <c r="D110" s="19"/>
      <c r="E110" s="15">
        <v>3</v>
      </c>
      <c r="F110" s="19" t="s">
        <v>148</v>
      </c>
      <c r="G110">
        <v>0</v>
      </c>
      <c r="H110" t="s">
        <v>178</v>
      </c>
    </row>
    <row r="111" spans="1:8" ht="17.5" thickBot="1" x14ac:dyDescent="0.45">
      <c r="A111" s="5" t="s">
        <v>65</v>
      </c>
      <c r="B111" s="5"/>
      <c r="C111" s="6"/>
      <c r="D111" s="7"/>
      <c r="E111" s="6"/>
      <c r="F111" s="8"/>
      <c r="G111">
        <v>54</v>
      </c>
      <c r="H111" t="s">
        <v>178</v>
      </c>
    </row>
    <row r="112" spans="1:8" ht="15" thickTop="1" x14ac:dyDescent="0.35">
      <c r="A112" s="19" t="s">
        <v>107</v>
      </c>
      <c r="B112" s="19" t="s">
        <v>81</v>
      </c>
      <c r="C112" s="17" t="s">
        <v>68</v>
      </c>
      <c r="D112" s="18"/>
      <c r="E112" s="15">
        <v>0.93600000000000005</v>
      </c>
      <c r="G112">
        <v>55</v>
      </c>
      <c r="H112" t="s">
        <v>178</v>
      </c>
    </row>
    <row r="113" spans="1:8" x14ac:dyDescent="0.35">
      <c r="A113" s="19" t="s">
        <v>108</v>
      </c>
      <c r="B113" s="19" t="s">
        <v>81</v>
      </c>
      <c r="C113" s="17" t="s">
        <v>69</v>
      </c>
      <c r="D113" s="18"/>
      <c r="E113" s="15">
        <v>0.5</v>
      </c>
      <c r="G113">
        <v>56</v>
      </c>
      <c r="H113" t="s">
        <v>178</v>
      </c>
    </row>
    <row r="114" spans="1:8" x14ac:dyDescent="0.35">
      <c r="A114" s="19" t="s">
        <v>109</v>
      </c>
      <c r="B114" s="19" t="s">
        <v>81</v>
      </c>
      <c r="C114" s="17" t="s">
        <v>111</v>
      </c>
      <c r="D114" s="18"/>
      <c r="E114" s="15">
        <f>20*0.2*0.69</f>
        <v>2.76</v>
      </c>
      <c r="G114">
        <v>57</v>
      </c>
      <c r="H114" t="s">
        <v>178</v>
      </c>
    </row>
    <row r="115" spans="1:8" ht="17.5" thickBot="1" x14ac:dyDescent="0.45">
      <c r="A115" s="5" t="s">
        <v>39</v>
      </c>
      <c r="B115" s="5"/>
      <c r="C115" s="6"/>
      <c r="D115" s="7"/>
      <c r="E115" s="6"/>
      <c r="F115" s="6"/>
      <c r="G115">
        <v>58</v>
      </c>
      <c r="H115" t="s">
        <v>178</v>
      </c>
    </row>
    <row r="116" spans="1:8" ht="15" thickTop="1" x14ac:dyDescent="0.35">
      <c r="A116" s="19" t="s">
        <v>40</v>
      </c>
      <c r="B116" s="19" t="s">
        <v>77</v>
      </c>
      <c r="C116" s="17" t="s">
        <v>41</v>
      </c>
      <c r="D116" s="18"/>
      <c r="E116" s="15">
        <v>0.01</v>
      </c>
      <c r="G116">
        <v>59</v>
      </c>
      <c r="H116" t="s">
        <v>178</v>
      </c>
    </row>
    <row r="117" spans="1:8" ht="29" x14ac:dyDescent="0.35">
      <c r="A117" s="19" t="s">
        <v>42</v>
      </c>
      <c r="B117" s="19" t="s">
        <v>77</v>
      </c>
      <c r="C117" s="17" t="s">
        <v>43</v>
      </c>
      <c r="D117" s="18"/>
      <c r="E117" s="15">
        <v>365</v>
      </c>
      <c r="H117" t="s">
        <v>178</v>
      </c>
    </row>
    <row r="118" spans="1:8" ht="17.5" thickBot="1" x14ac:dyDescent="0.45">
      <c r="A118" s="5" t="s">
        <v>44</v>
      </c>
      <c r="B118" s="5"/>
      <c r="C118" s="6"/>
      <c r="D118" s="7"/>
      <c r="E118" s="6"/>
      <c r="F118" s="8" t="s">
        <v>45</v>
      </c>
      <c r="G118">
        <v>60</v>
      </c>
      <c r="H118" t="s">
        <v>178</v>
      </c>
    </row>
    <row r="119" spans="1:8" ht="15" thickTop="1" x14ac:dyDescent="0.35">
      <c r="A119" s="19" t="s">
        <v>46</v>
      </c>
      <c r="B119" s="19" t="s">
        <v>82</v>
      </c>
      <c r="C119" s="17" t="s">
        <v>72</v>
      </c>
      <c r="D119" s="18">
        <v>1</v>
      </c>
      <c r="E119" s="12" t="s">
        <v>47</v>
      </c>
      <c r="F119" t="s">
        <v>89</v>
      </c>
      <c r="G119">
        <v>61</v>
      </c>
      <c r="H119" t="s">
        <v>178</v>
      </c>
    </row>
    <row r="120" spans="1:8" x14ac:dyDescent="0.35">
      <c r="A120" s="19" t="s">
        <v>48</v>
      </c>
      <c r="B120" s="19" t="s">
        <v>82</v>
      </c>
      <c r="C120" s="17" t="s">
        <v>59</v>
      </c>
      <c r="D120" s="18">
        <v>1</v>
      </c>
      <c r="E120" s="15">
        <v>207</v>
      </c>
      <c r="F120" t="s">
        <v>94</v>
      </c>
      <c r="G120">
        <v>62</v>
      </c>
      <c r="H120" t="s">
        <v>178</v>
      </c>
    </row>
    <row r="121" spans="1:8" x14ac:dyDescent="0.35">
      <c r="A121" s="19" t="s">
        <v>90</v>
      </c>
      <c r="B121" s="19" t="s">
        <v>82</v>
      </c>
      <c r="C121" s="17" t="s">
        <v>91</v>
      </c>
      <c r="D121" s="18">
        <v>1</v>
      </c>
      <c r="E121" s="12" t="s">
        <v>92</v>
      </c>
      <c r="F121" t="s">
        <v>95</v>
      </c>
      <c r="G121">
        <v>63</v>
      </c>
      <c r="H121" t="s">
        <v>178</v>
      </c>
    </row>
    <row r="122" spans="1:8" x14ac:dyDescent="0.35">
      <c r="A122" s="19" t="s">
        <v>49</v>
      </c>
      <c r="B122" s="19" t="s">
        <v>82</v>
      </c>
      <c r="C122" s="17" t="s">
        <v>70</v>
      </c>
      <c r="D122" s="18">
        <v>1</v>
      </c>
      <c r="E122">
        <v>20</v>
      </c>
      <c r="G122">
        <v>64</v>
      </c>
      <c r="H122" t="s">
        <v>178</v>
      </c>
    </row>
    <row r="123" spans="1:8" x14ac:dyDescent="0.35">
      <c r="A123" s="19"/>
      <c r="B123" s="19" t="s">
        <v>82</v>
      </c>
      <c r="C123" s="17" t="s">
        <v>70</v>
      </c>
      <c r="D123" s="18">
        <v>1</v>
      </c>
      <c r="E123" s="15">
        <v>30</v>
      </c>
      <c r="G123">
        <v>65</v>
      </c>
      <c r="H123" t="s">
        <v>178</v>
      </c>
    </row>
    <row r="124" spans="1:8" x14ac:dyDescent="0.35">
      <c r="A124" s="19"/>
      <c r="B124" s="19" t="s">
        <v>82</v>
      </c>
      <c r="C124" s="17" t="s">
        <v>70</v>
      </c>
      <c r="D124" s="18">
        <v>1</v>
      </c>
      <c r="E124" s="15">
        <v>70</v>
      </c>
      <c r="G124">
        <v>66</v>
      </c>
      <c r="H124" t="s">
        <v>178</v>
      </c>
    </row>
    <row r="125" spans="1:8" x14ac:dyDescent="0.35">
      <c r="A125" s="19"/>
      <c r="B125" s="19" t="s">
        <v>82</v>
      </c>
      <c r="C125" s="17" t="s">
        <v>70</v>
      </c>
      <c r="D125" s="18">
        <v>1</v>
      </c>
      <c r="E125" s="15">
        <v>100</v>
      </c>
      <c r="G125">
        <v>67</v>
      </c>
      <c r="H125" t="s">
        <v>178</v>
      </c>
    </row>
    <row r="126" spans="1:8" x14ac:dyDescent="0.35">
      <c r="A126" s="19"/>
      <c r="B126" s="19" t="s">
        <v>82</v>
      </c>
      <c r="C126" s="17" t="s">
        <v>70</v>
      </c>
      <c r="D126" s="18">
        <v>1</v>
      </c>
      <c r="E126" s="15"/>
      <c r="G126">
        <v>68</v>
      </c>
      <c r="H126" t="s">
        <v>178</v>
      </c>
    </row>
    <row r="127" spans="1:8" x14ac:dyDescent="0.35">
      <c r="A127" s="19" t="s">
        <v>96</v>
      </c>
      <c r="B127" s="19" t="s">
        <v>82</v>
      </c>
      <c r="C127" s="17" t="s">
        <v>71</v>
      </c>
      <c r="D127" s="18">
        <v>1</v>
      </c>
      <c r="E127" s="15">
        <v>0</v>
      </c>
      <c r="G127">
        <v>69</v>
      </c>
      <c r="H127" t="s">
        <v>178</v>
      </c>
    </row>
    <row r="128" spans="1:8" x14ac:dyDescent="0.35">
      <c r="A128" s="19" t="s">
        <v>97</v>
      </c>
      <c r="B128" s="19" t="s">
        <v>82</v>
      </c>
      <c r="C128" s="17" t="s">
        <v>71</v>
      </c>
      <c r="D128" s="18">
        <v>1</v>
      </c>
      <c r="E128" s="15">
        <v>0.01</v>
      </c>
      <c r="G128">
        <v>75</v>
      </c>
      <c r="H128" t="s">
        <v>178</v>
      </c>
    </row>
    <row r="129" spans="1:8" x14ac:dyDescent="0.35">
      <c r="A129" s="19" t="s">
        <v>98</v>
      </c>
      <c r="B129" s="19" t="s">
        <v>82</v>
      </c>
      <c r="C129" s="17" t="s">
        <v>71</v>
      </c>
      <c r="D129" s="18">
        <v>1</v>
      </c>
      <c r="E129" s="15">
        <v>0.67</v>
      </c>
      <c r="G129">
        <v>76</v>
      </c>
      <c r="H129" t="s">
        <v>178</v>
      </c>
    </row>
    <row r="130" spans="1:8" x14ac:dyDescent="0.35">
      <c r="A130" s="19"/>
      <c r="B130" s="19" t="s">
        <v>82</v>
      </c>
      <c r="C130" s="17" t="s">
        <v>71</v>
      </c>
      <c r="D130" s="18">
        <v>1</v>
      </c>
      <c r="E130" s="15">
        <v>1</v>
      </c>
      <c r="H130" t="s">
        <v>178</v>
      </c>
    </row>
    <row r="131" spans="1:8" x14ac:dyDescent="0.35">
      <c r="A131" s="19"/>
      <c r="B131" s="19" t="s">
        <v>82</v>
      </c>
      <c r="C131" s="17" t="s">
        <v>71</v>
      </c>
      <c r="D131" s="18">
        <v>1</v>
      </c>
      <c r="E131" s="15"/>
      <c r="G131">
        <v>77</v>
      </c>
      <c r="H131" t="s">
        <v>178</v>
      </c>
    </row>
    <row r="132" spans="1:8" x14ac:dyDescent="0.35">
      <c r="A132" s="19" t="s">
        <v>51</v>
      </c>
      <c r="B132" s="19" t="s">
        <v>82</v>
      </c>
      <c r="C132" s="17" t="s">
        <v>72</v>
      </c>
      <c r="D132" s="18">
        <v>2</v>
      </c>
      <c r="E132" s="12" t="s">
        <v>128</v>
      </c>
      <c r="G132">
        <v>78</v>
      </c>
      <c r="H132" t="s">
        <v>178</v>
      </c>
    </row>
    <row r="133" spans="1:8" x14ac:dyDescent="0.35">
      <c r="A133" s="19" t="s">
        <v>52</v>
      </c>
      <c r="B133" s="19" t="s">
        <v>82</v>
      </c>
      <c r="C133" s="17" t="s">
        <v>59</v>
      </c>
      <c r="D133" s="18">
        <v>2</v>
      </c>
      <c r="E133" s="15">
        <v>365</v>
      </c>
      <c r="G133">
        <v>79</v>
      </c>
      <c r="H133" t="s">
        <v>178</v>
      </c>
    </row>
    <row r="134" spans="1:8" x14ac:dyDescent="0.35">
      <c r="A134" s="19" t="s">
        <v>93</v>
      </c>
      <c r="B134" s="19" t="s">
        <v>82</v>
      </c>
      <c r="C134" s="17" t="s">
        <v>91</v>
      </c>
      <c r="D134" s="18">
        <v>2</v>
      </c>
      <c r="E134" s="12" t="s">
        <v>92</v>
      </c>
      <c r="G134">
        <v>80</v>
      </c>
      <c r="H134" t="s">
        <v>178</v>
      </c>
    </row>
    <row r="135" spans="1:8" x14ac:dyDescent="0.35">
      <c r="A135" s="19" t="s">
        <v>53</v>
      </c>
      <c r="B135" s="19" t="s">
        <v>82</v>
      </c>
      <c r="C135" s="17" t="s">
        <v>70</v>
      </c>
      <c r="D135" s="18">
        <v>2</v>
      </c>
      <c r="E135" s="15">
        <v>0</v>
      </c>
      <c r="G135">
        <v>81</v>
      </c>
      <c r="H135" t="s">
        <v>178</v>
      </c>
    </row>
    <row r="136" spans="1:8" x14ac:dyDescent="0.35">
      <c r="A136" s="19"/>
      <c r="B136" s="19" t="s">
        <v>82</v>
      </c>
      <c r="C136" s="17" t="s">
        <v>70</v>
      </c>
      <c r="D136" s="18">
        <v>2</v>
      </c>
      <c r="E136" s="15">
        <v>0.2</v>
      </c>
      <c r="G136">
        <v>82</v>
      </c>
      <c r="H136" t="s">
        <v>178</v>
      </c>
    </row>
    <row r="137" spans="1:8" x14ac:dyDescent="0.35">
      <c r="A137" s="19"/>
      <c r="B137" s="19" t="s">
        <v>82</v>
      </c>
      <c r="C137" s="17" t="s">
        <v>70</v>
      </c>
      <c r="D137" s="18">
        <v>2</v>
      </c>
      <c r="E137" s="15">
        <v>0.5</v>
      </c>
      <c r="G137">
        <v>83</v>
      </c>
      <c r="H137" t="s">
        <v>178</v>
      </c>
    </row>
    <row r="138" spans="1:8" x14ac:dyDescent="0.35">
      <c r="A138" s="19"/>
      <c r="B138" s="19" t="s">
        <v>82</v>
      </c>
      <c r="C138" s="17" t="s">
        <v>70</v>
      </c>
      <c r="D138" s="18">
        <v>2</v>
      </c>
      <c r="E138" s="15">
        <v>1.1200000000000001</v>
      </c>
      <c r="G138">
        <v>84</v>
      </c>
      <c r="H138" t="s">
        <v>178</v>
      </c>
    </row>
    <row r="139" spans="1:8" x14ac:dyDescent="0.35">
      <c r="A139" s="19"/>
      <c r="B139" s="19" t="s">
        <v>82</v>
      </c>
      <c r="C139" s="17" t="s">
        <v>70</v>
      </c>
      <c r="D139" s="18">
        <v>2</v>
      </c>
      <c r="E139" s="15">
        <v>1.69</v>
      </c>
      <c r="G139">
        <v>85</v>
      </c>
      <c r="H139" t="s">
        <v>178</v>
      </c>
    </row>
    <row r="140" spans="1:8" x14ac:dyDescent="0.35">
      <c r="A140" s="19" t="s">
        <v>54</v>
      </c>
      <c r="B140" s="19" t="s">
        <v>82</v>
      </c>
      <c r="C140" s="17" t="s">
        <v>71</v>
      </c>
      <c r="D140" s="18">
        <v>2</v>
      </c>
      <c r="E140" s="15">
        <v>0</v>
      </c>
      <c r="G140">
        <v>86</v>
      </c>
      <c r="H140" t="s">
        <v>178</v>
      </c>
    </row>
    <row r="141" spans="1:8" x14ac:dyDescent="0.35">
      <c r="A141" s="19" t="s">
        <v>97</v>
      </c>
      <c r="B141" s="19" t="s">
        <v>82</v>
      </c>
      <c r="C141" s="17" t="s">
        <v>71</v>
      </c>
      <c r="D141" s="18">
        <v>2</v>
      </c>
      <c r="E141" s="15">
        <v>0</v>
      </c>
      <c r="H141" t="s">
        <v>178</v>
      </c>
    </row>
    <row r="142" spans="1:8" x14ac:dyDescent="0.35">
      <c r="A142" s="19" t="s">
        <v>98</v>
      </c>
      <c r="B142" s="19" t="s">
        <v>82</v>
      </c>
      <c r="C142" s="17" t="s">
        <v>71</v>
      </c>
      <c r="D142" s="18">
        <v>2</v>
      </c>
      <c r="E142" s="15">
        <v>0.02</v>
      </c>
      <c r="H142" t="s">
        <v>178</v>
      </c>
    </row>
    <row r="143" spans="1:8" x14ac:dyDescent="0.35">
      <c r="A143" s="19"/>
      <c r="B143" s="19" t="s">
        <v>82</v>
      </c>
      <c r="C143" s="17" t="s">
        <v>71</v>
      </c>
      <c r="D143" s="18">
        <v>2</v>
      </c>
      <c r="E143" s="15">
        <v>1</v>
      </c>
      <c r="H143" t="s">
        <v>178</v>
      </c>
    </row>
    <row r="144" spans="1:8" x14ac:dyDescent="0.35">
      <c r="A144" s="19"/>
      <c r="B144" s="19" t="s">
        <v>82</v>
      </c>
      <c r="C144" s="17" t="s">
        <v>71</v>
      </c>
      <c r="D144" s="18">
        <v>2</v>
      </c>
      <c r="E144" s="15">
        <v>1</v>
      </c>
      <c r="H144" t="s">
        <v>178</v>
      </c>
    </row>
    <row r="145" spans="1:8" x14ac:dyDescent="0.35">
      <c r="A145" s="19" t="s">
        <v>197</v>
      </c>
      <c r="B145" s="19" t="s">
        <v>82</v>
      </c>
      <c r="C145" s="17" t="s">
        <v>72</v>
      </c>
      <c r="D145" s="18">
        <v>3</v>
      </c>
      <c r="H145" t="s">
        <v>178</v>
      </c>
    </row>
    <row r="146" spans="1:8" x14ac:dyDescent="0.35">
      <c r="A146" s="19" t="s">
        <v>199</v>
      </c>
      <c r="B146" s="19" t="s">
        <v>82</v>
      </c>
      <c r="C146" s="17" t="s">
        <v>59</v>
      </c>
      <c r="D146" s="18">
        <v>3</v>
      </c>
      <c r="H146" t="s">
        <v>178</v>
      </c>
    </row>
    <row r="147" spans="1:8" x14ac:dyDescent="0.35">
      <c r="A147" s="19" t="s">
        <v>200</v>
      </c>
      <c r="B147" s="19" t="s">
        <v>82</v>
      </c>
      <c r="C147" s="17" t="s">
        <v>91</v>
      </c>
      <c r="D147" s="18">
        <v>3</v>
      </c>
      <c r="H147" t="s">
        <v>178</v>
      </c>
    </row>
    <row r="148" spans="1:8" x14ac:dyDescent="0.35">
      <c r="A148" s="19" t="s">
        <v>198</v>
      </c>
      <c r="B148" s="19" t="s">
        <v>82</v>
      </c>
      <c r="C148" s="17" t="s">
        <v>70</v>
      </c>
      <c r="D148" s="18">
        <v>3</v>
      </c>
      <c r="H148" t="s">
        <v>178</v>
      </c>
    </row>
    <row r="149" spans="1:8" x14ac:dyDescent="0.35">
      <c r="A149" s="19"/>
      <c r="B149" s="19" t="s">
        <v>82</v>
      </c>
      <c r="C149" s="17" t="s">
        <v>70</v>
      </c>
      <c r="D149" s="18">
        <v>3</v>
      </c>
      <c r="H149" t="s">
        <v>178</v>
      </c>
    </row>
    <row r="150" spans="1:8" x14ac:dyDescent="0.35">
      <c r="A150" s="19"/>
      <c r="B150" s="19" t="s">
        <v>82</v>
      </c>
      <c r="C150" s="17" t="s">
        <v>70</v>
      </c>
      <c r="D150" s="18">
        <v>3</v>
      </c>
      <c r="H150" t="s">
        <v>178</v>
      </c>
    </row>
    <row r="151" spans="1:8" x14ac:dyDescent="0.35">
      <c r="A151" s="19"/>
      <c r="B151" s="19" t="s">
        <v>82</v>
      </c>
      <c r="C151" s="17" t="s">
        <v>70</v>
      </c>
      <c r="D151" s="18">
        <v>3</v>
      </c>
      <c r="H151" t="s">
        <v>178</v>
      </c>
    </row>
    <row r="152" spans="1:8" x14ac:dyDescent="0.35">
      <c r="A152" s="19"/>
      <c r="B152" s="19" t="s">
        <v>82</v>
      </c>
      <c r="C152" s="17" t="s">
        <v>70</v>
      </c>
      <c r="D152" s="18">
        <v>3</v>
      </c>
      <c r="H152" t="s">
        <v>178</v>
      </c>
    </row>
    <row r="153" spans="1:8" x14ac:dyDescent="0.35">
      <c r="A153" s="19" t="s">
        <v>201</v>
      </c>
      <c r="B153" s="19" t="s">
        <v>82</v>
      </c>
      <c r="C153" s="17" t="s">
        <v>71</v>
      </c>
      <c r="D153" s="18">
        <v>3</v>
      </c>
      <c r="H153" t="s">
        <v>178</v>
      </c>
    </row>
    <row r="154" spans="1:8" x14ac:dyDescent="0.35">
      <c r="A154" s="19" t="s">
        <v>97</v>
      </c>
      <c r="B154" s="19" t="s">
        <v>82</v>
      </c>
      <c r="C154" s="17" t="s">
        <v>71</v>
      </c>
      <c r="D154" s="18">
        <v>3</v>
      </c>
      <c r="H154" t="s">
        <v>178</v>
      </c>
    </row>
    <row r="155" spans="1:8" x14ac:dyDescent="0.35">
      <c r="A155" s="19" t="s">
        <v>98</v>
      </c>
      <c r="B155" s="19" t="s">
        <v>82</v>
      </c>
      <c r="C155" s="17" t="s">
        <v>71</v>
      </c>
      <c r="D155" s="18">
        <v>3</v>
      </c>
      <c r="H155" t="s">
        <v>178</v>
      </c>
    </row>
    <row r="156" spans="1:8" x14ac:dyDescent="0.35">
      <c r="A156" s="19"/>
      <c r="B156" s="19" t="s">
        <v>82</v>
      </c>
      <c r="C156" s="17" t="s">
        <v>71</v>
      </c>
      <c r="D156" s="18">
        <v>3</v>
      </c>
      <c r="H156" t="s">
        <v>178</v>
      </c>
    </row>
    <row r="157" spans="1:8" x14ac:dyDescent="0.35">
      <c r="A157" s="19"/>
      <c r="B157" s="19" t="s">
        <v>82</v>
      </c>
      <c r="C157" s="17" t="s">
        <v>71</v>
      </c>
      <c r="D157" s="18">
        <v>3</v>
      </c>
      <c r="H157" t="s">
        <v>178</v>
      </c>
    </row>
    <row r="158" spans="1:8" x14ac:dyDescent="0.35">
      <c r="A158" s="19" t="s">
        <v>202</v>
      </c>
      <c r="B158" s="19" t="s">
        <v>82</v>
      </c>
      <c r="C158" s="17" t="s">
        <v>72</v>
      </c>
      <c r="D158" s="18">
        <v>4</v>
      </c>
      <c r="H158" t="s">
        <v>178</v>
      </c>
    </row>
    <row r="159" spans="1:8" x14ac:dyDescent="0.35">
      <c r="A159" s="19" t="s">
        <v>204</v>
      </c>
      <c r="B159" s="19" t="s">
        <v>82</v>
      </c>
      <c r="C159" s="17" t="s">
        <v>59</v>
      </c>
      <c r="D159" s="18">
        <v>4</v>
      </c>
      <c r="H159" t="s">
        <v>178</v>
      </c>
    </row>
    <row r="160" spans="1:8" x14ac:dyDescent="0.35">
      <c r="A160" s="19" t="s">
        <v>205</v>
      </c>
      <c r="B160" s="19" t="s">
        <v>82</v>
      </c>
      <c r="C160" s="17" t="s">
        <v>91</v>
      </c>
      <c r="D160" s="18">
        <v>4</v>
      </c>
      <c r="H160" t="s">
        <v>178</v>
      </c>
    </row>
    <row r="161" spans="1:8" x14ac:dyDescent="0.35">
      <c r="A161" s="19" t="s">
        <v>203</v>
      </c>
      <c r="B161" s="19" t="s">
        <v>82</v>
      </c>
      <c r="C161" s="17" t="s">
        <v>70</v>
      </c>
      <c r="D161" s="18">
        <v>4</v>
      </c>
      <c r="H161" t="s">
        <v>178</v>
      </c>
    </row>
    <row r="162" spans="1:8" x14ac:dyDescent="0.35">
      <c r="A162" s="19"/>
      <c r="B162" s="19" t="s">
        <v>82</v>
      </c>
      <c r="C162" s="17" t="s">
        <v>70</v>
      </c>
      <c r="D162" s="18">
        <v>4</v>
      </c>
      <c r="H162" t="s">
        <v>178</v>
      </c>
    </row>
    <row r="163" spans="1:8" x14ac:dyDescent="0.35">
      <c r="A163" s="19"/>
      <c r="B163" s="19" t="s">
        <v>82</v>
      </c>
      <c r="C163" s="17" t="s">
        <v>70</v>
      </c>
      <c r="D163" s="18">
        <v>4</v>
      </c>
      <c r="H163" t="s">
        <v>178</v>
      </c>
    </row>
    <row r="164" spans="1:8" x14ac:dyDescent="0.35">
      <c r="A164" s="19"/>
      <c r="B164" s="19" t="s">
        <v>82</v>
      </c>
      <c r="C164" s="17" t="s">
        <v>70</v>
      </c>
      <c r="D164" s="18">
        <v>4</v>
      </c>
      <c r="H164" t="s">
        <v>178</v>
      </c>
    </row>
    <row r="165" spans="1:8" x14ac:dyDescent="0.35">
      <c r="A165" s="19"/>
      <c r="B165" s="19" t="s">
        <v>82</v>
      </c>
      <c r="C165" s="17" t="s">
        <v>70</v>
      </c>
      <c r="D165" s="18">
        <v>4</v>
      </c>
      <c r="H165" t="s">
        <v>178</v>
      </c>
    </row>
    <row r="166" spans="1:8" x14ac:dyDescent="0.35">
      <c r="A166" s="19" t="s">
        <v>206</v>
      </c>
      <c r="B166" s="19" t="s">
        <v>82</v>
      </c>
      <c r="C166" s="17" t="s">
        <v>71</v>
      </c>
      <c r="D166" s="18">
        <v>4</v>
      </c>
      <c r="H166" t="s">
        <v>178</v>
      </c>
    </row>
    <row r="167" spans="1:8" x14ac:dyDescent="0.35">
      <c r="A167" s="19" t="s">
        <v>97</v>
      </c>
      <c r="B167" s="19" t="s">
        <v>82</v>
      </c>
      <c r="C167" s="17" t="s">
        <v>71</v>
      </c>
      <c r="D167" s="18">
        <v>4</v>
      </c>
      <c r="H167" t="s">
        <v>178</v>
      </c>
    </row>
    <row r="168" spans="1:8" x14ac:dyDescent="0.35">
      <c r="A168" s="19" t="s">
        <v>98</v>
      </c>
      <c r="B168" s="19" t="s">
        <v>82</v>
      </c>
      <c r="C168" s="17" t="s">
        <v>71</v>
      </c>
      <c r="D168" s="18">
        <v>4</v>
      </c>
      <c r="H168" t="s">
        <v>178</v>
      </c>
    </row>
    <row r="169" spans="1:8" x14ac:dyDescent="0.35">
      <c r="A169" s="19"/>
      <c r="B169" s="19" t="s">
        <v>82</v>
      </c>
      <c r="C169" s="17" t="s">
        <v>71</v>
      </c>
      <c r="D169" s="18">
        <v>4</v>
      </c>
      <c r="H169" t="s">
        <v>178</v>
      </c>
    </row>
    <row r="170" spans="1:8" x14ac:dyDescent="0.35">
      <c r="A170" s="19"/>
      <c r="B170" s="19" t="s">
        <v>82</v>
      </c>
      <c r="C170" s="17" t="s">
        <v>71</v>
      </c>
      <c r="D170" s="18">
        <v>4</v>
      </c>
      <c r="H170" t="s">
        <v>178</v>
      </c>
    </row>
    <row r="171" spans="1:8" x14ac:dyDescent="0.35">
      <c r="A171" s="19" t="s">
        <v>208</v>
      </c>
      <c r="B171" s="19" t="s">
        <v>82</v>
      </c>
      <c r="C171" s="17" t="s">
        <v>72</v>
      </c>
      <c r="D171" s="18">
        <v>5</v>
      </c>
      <c r="H171" t="s">
        <v>178</v>
      </c>
    </row>
    <row r="172" spans="1:8" x14ac:dyDescent="0.35">
      <c r="A172" s="19" t="s">
        <v>207</v>
      </c>
      <c r="B172" s="19" t="s">
        <v>82</v>
      </c>
      <c r="C172" s="17" t="s">
        <v>59</v>
      </c>
      <c r="D172" s="18">
        <v>5</v>
      </c>
      <c r="H172" t="s">
        <v>178</v>
      </c>
    </row>
    <row r="173" spans="1:8" x14ac:dyDescent="0.35">
      <c r="A173" s="19" t="s">
        <v>209</v>
      </c>
      <c r="B173" s="19" t="s">
        <v>82</v>
      </c>
      <c r="C173" s="17" t="s">
        <v>91</v>
      </c>
      <c r="D173" s="18">
        <v>5</v>
      </c>
      <c r="H173" t="s">
        <v>178</v>
      </c>
    </row>
    <row r="174" spans="1:8" x14ac:dyDescent="0.35">
      <c r="A174" s="19" t="s">
        <v>210</v>
      </c>
      <c r="B174" s="19" t="s">
        <v>82</v>
      </c>
      <c r="C174" s="17" t="s">
        <v>70</v>
      </c>
      <c r="D174" s="18">
        <v>5</v>
      </c>
      <c r="H174" t="s">
        <v>178</v>
      </c>
    </row>
    <row r="175" spans="1:8" x14ac:dyDescent="0.35">
      <c r="A175" s="19"/>
      <c r="B175" s="19" t="s">
        <v>82</v>
      </c>
      <c r="C175" s="17" t="s">
        <v>70</v>
      </c>
      <c r="D175" s="18">
        <v>5</v>
      </c>
      <c r="H175" t="s">
        <v>178</v>
      </c>
    </row>
    <row r="176" spans="1:8" x14ac:dyDescent="0.35">
      <c r="A176" s="19"/>
      <c r="B176" s="19" t="s">
        <v>82</v>
      </c>
      <c r="C176" s="17" t="s">
        <v>70</v>
      </c>
      <c r="D176" s="18">
        <v>5</v>
      </c>
      <c r="H176" t="s">
        <v>178</v>
      </c>
    </row>
    <row r="177" spans="1:8" x14ac:dyDescent="0.35">
      <c r="A177" s="19"/>
      <c r="B177" s="19" t="s">
        <v>82</v>
      </c>
      <c r="C177" s="17" t="s">
        <v>70</v>
      </c>
      <c r="D177" s="18">
        <v>5</v>
      </c>
      <c r="H177" t="s">
        <v>178</v>
      </c>
    </row>
    <row r="178" spans="1:8" x14ac:dyDescent="0.35">
      <c r="A178" s="19"/>
      <c r="B178" s="19" t="s">
        <v>82</v>
      </c>
      <c r="C178" s="17" t="s">
        <v>70</v>
      </c>
      <c r="D178" s="18">
        <v>5</v>
      </c>
      <c r="H178" t="s">
        <v>178</v>
      </c>
    </row>
    <row r="179" spans="1:8" x14ac:dyDescent="0.35">
      <c r="A179" s="19" t="s">
        <v>211</v>
      </c>
      <c r="B179" s="19" t="s">
        <v>82</v>
      </c>
      <c r="C179" s="17" t="s">
        <v>71</v>
      </c>
      <c r="D179" s="18">
        <v>5</v>
      </c>
      <c r="H179" t="s">
        <v>178</v>
      </c>
    </row>
    <row r="180" spans="1:8" x14ac:dyDescent="0.35">
      <c r="A180" s="19" t="s">
        <v>97</v>
      </c>
      <c r="B180" s="19" t="s">
        <v>82</v>
      </c>
      <c r="C180" s="17" t="s">
        <v>71</v>
      </c>
      <c r="D180" s="18">
        <v>5</v>
      </c>
      <c r="H180" t="s">
        <v>178</v>
      </c>
    </row>
    <row r="181" spans="1:8" x14ac:dyDescent="0.35">
      <c r="A181" s="19" t="s">
        <v>98</v>
      </c>
      <c r="B181" s="19" t="s">
        <v>82</v>
      </c>
      <c r="C181" s="17" t="s">
        <v>71</v>
      </c>
      <c r="D181" s="18">
        <v>5</v>
      </c>
      <c r="H181" t="s">
        <v>178</v>
      </c>
    </row>
    <row r="182" spans="1:8" x14ac:dyDescent="0.35">
      <c r="A182" s="19"/>
      <c r="B182" s="19" t="s">
        <v>82</v>
      </c>
      <c r="C182" s="17" t="s">
        <v>71</v>
      </c>
      <c r="D182" s="18">
        <v>5</v>
      </c>
      <c r="H182" t="s">
        <v>178</v>
      </c>
    </row>
    <row r="183" spans="1:8" x14ac:dyDescent="0.35">
      <c r="A183" s="19"/>
      <c r="B183" s="19" t="s">
        <v>82</v>
      </c>
      <c r="C183" s="17" t="s">
        <v>71</v>
      </c>
      <c r="D183" s="18">
        <v>5</v>
      </c>
      <c r="H183" t="s">
        <v>178</v>
      </c>
    </row>
    <row r="184" spans="1:8" x14ac:dyDescent="0.35">
      <c r="A184" s="20"/>
      <c r="B184" s="20"/>
      <c r="C184" s="21"/>
      <c r="D184" s="22"/>
    </row>
    <row r="185" spans="1:8" x14ac:dyDescent="0.35">
      <c r="A185" s="20"/>
      <c r="B185" s="20"/>
      <c r="C185" s="21"/>
      <c r="D185" s="22"/>
    </row>
    <row r="186" spans="1:8" x14ac:dyDescent="0.35">
      <c r="A186" s="20"/>
      <c r="B186" s="20"/>
      <c r="C186" s="21"/>
      <c r="D186" s="22"/>
    </row>
    <row r="187" spans="1:8" x14ac:dyDescent="0.35">
      <c r="A187" s="20"/>
      <c r="B187" s="20"/>
      <c r="C187" s="21"/>
      <c r="D187" s="22"/>
    </row>
    <row r="188" spans="1:8" x14ac:dyDescent="0.35">
      <c r="A188" s="20"/>
      <c r="B188" s="20"/>
      <c r="C188" s="21"/>
      <c r="D188" s="22"/>
    </row>
    <row r="189" spans="1:8" x14ac:dyDescent="0.35">
      <c r="A189" s="20"/>
      <c r="B189" s="20"/>
      <c r="C189" s="21"/>
      <c r="D189" s="22"/>
    </row>
    <row r="190" spans="1:8" x14ac:dyDescent="0.35">
      <c r="A190" s="20"/>
      <c r="B190" s="20"/>
      <c r="C190" s="21"/>
      <c r="D190" s="22"/>
    </row>
    <row r="191" spans="1:8" x14ac:dyDescent="0.35">
      <c r="A191" s="20"/>
      <c r="B191" s="20"/>
      <c r="C191" s="21"/>
      <c r="D191" s="22"/>
    </row>
    <row r="192" spans="1:8" x14ac:dyDescent="0.35">
      <c r="A192" s="20"/>
      <c r="B192" s="20"/>
      <c r="C192" s="21"/>
      <c r="D192" s="22"/>
    </row>
    <row r="193" spans="1:4" x14ac:dyDescent="0.35">
      <c r="A193" s="20"/>
      <c r="B193" s="20"/>
      <c r="C193" s="21"/>
      <c r="D193" s="22"/>
    </row>
    <row r="194" spans="1:4" x14ac:dyDescent="0.35">
      <c r="A194" s="20"/>
      <c r="B194" s="20"/>
      <c r="C194" s="21"/>
      <c r="D194" s="22"/>
    </row>
    <row r="195" spans="1:4" x14ac:dyDescent="0.35">
      <c r="A195" s="20"/>
      <c r="B195" s="20"/>
      <c r="C195" s="21"/>
      <c r="D195" s="22"/>
    </row>
    <row r="196" spans="1:4" x14ac:dyDescent="0.35">
      <c r="A196" s="20"/>
      <c r="B196" s="20"/>
      <c r="C196" s="21"/>
      <c r="D196" s="22"/>
    </row>
    <row r="197" spans="1:4" x14ac:dyDescent="0.35">
      <c r="A197" s="20"/>
      <c r="B197" s="20"/>
      <c r="C197" s="21"/>
      <c r="D197" s="22"/>
    </row>
    <row r="198" spans="1:4" x14ac:dyDescent="0.35">
      <c r="A198" s="20"/>
      <c r="B198" s="20"/>
      <c r="C198" s="21"/>
      <c r="D198" s="22"/>
    </row>
    <row r="199" spans="1:4" x14ac:dyDescent="0.35">
      <c r="A199" s="20"/>
      <c r="B199" s="20"/>
      <c r="C199" s="21"/>
      <c r="D199" s="22"/>
    </row>
    <row r="200" spans="1:4" x14ac:dyDescent="0.35">
      <c r="A200" s="20"/>
      <c r="B200" s="20"/>
      <c r="C200" s="21"/>
      <c r="D200" s="22"/>
    </row>
    <row r="201" spans="1:4" x14ac:dyDescent="0.35">
      <c r="A201" s="20"/>
      <c r="B201" s="20"/>
      <c r="C201" s="21"/>
      <c r="D201" s="22"/>
    </row>
    <row r="202" spans="1:4" x14ac:dyDescent="0.35">
      <c r="A202" s="20"/>
      <c r="B202" s="20"/>
      <c r="C202" s="21"/>
      <c r="D202" s="22"/>
    </row>
    <row r="203" spans="1:4" x14ac:dyDescent="0.35">
      <c r="A203" s="20"/>
      <c r="B203" s="20"/>
      <c r="C203" s="21"/>
      <c r="D203" s="22"/>
    </row>
    <row r="204" spans="1:4" x14ac:dyDescent="0.35">
      <c r="A204" s="20"/>
      <c r="B204" s="20"/>
      <c r="C204" s="21"/>
      <c r="D204" s="22"/>
    </row>
    <row r="205" spans="1:4" x14ac:dyDescent="0.35">
      <c r="A205" s="20"/>
      <c r="B205" s="20"/>
      <c r="C205" s="21"/>
      <c r="D205" s="22"/>
    </row>
    <row r="206" spans="1:4" x14ac:dyDescent="0.35">
      <c r="A206" s="20"/>
      <c r="B206" s="20"/>
      <c r="C206" s="21"/>
      <c r="D206" s="22"/>
    </row>
    <row r="207" spans="1:4" x14ac:dyDescent="0.35">
      <c r="A207" s="20"/>
      <c r="B207" s="20"/>
      <c r="C207" s="21"/>
      <c r="D207" s="22"/>
    </row>
    <row r="208" spans="1:4" x14ac:dyDescent="0.35">
      <c r="A208" s="20"/>
      <c r="B208" s="20"/>
      <c r="C208" s="21"/>
      <c r="D208" s="22"/>
    </row>
    <row r="209" spans="1:4" x14ac:dyDescent="0.35">
      <c r="A209" s="20"/>
      <c r="B209" s="20"/>
      <c r="C209" s="21"/>
      <c r="D209" s="22"/>
    </row>
    <row r="210" spans="1:4" x14ac:dyDescent="0.35">
      <c r="A210" s="20"/>
      <c r="B210" s="20"/>
      <c r="C210" s="21"/>
      <c r="D210" s="22"/>
    </row>
    <row r="211" spans="1:4" x14ac:dyDescent="0.35">
      <c r="A211" s="20"/>
      <c r="B211" s="20"/>
      <c r="C211" s="21"/>
      <c r="D211" s="22"/>
    </row>
    <row r="212" spans="1:4" x14ac:dyDescent="0.35">
      <c r="A212" s="20"/>
      <c r="B212" s="20"/>
      <c r="C212" s="21"/>
      <c r="D212" s="22"/>
    </row>
    <row r="213" spans="1:4" x14ac:dyDescent="0.35">
      <c r="A213" s="20"/>
      <c r="B213" s="20"/>
      <c r="C213" s="21"/>
      <c r="D213" s="22"/>
    </row>
    <row r="214" spans="1:4" x14ac:dyDescent="0.35">
      <c r="A214" s="20"/>
      <c r="B214" s="20"/>
      <c r="C214" s="21"/>
      <c r="D214" s="22"/>
    </row>
    <row r="215" spans="1:4" x14ac:dyDescent="0.35">
      <c r="A215" s="20"/>
      <c r="B215" s="20"/>
      <c r="C215" s="21"/>
      <c r="D215" s="22"/>
    </row>
    <row r="216" spans="1:4" x14ac:dyDescent="0.35">
      <c r="A216" s="20"/>
      <c r="B216" s="20"/>
      <c r="C216" s="21"/>
      <c r="D216" s="22"/>
    </row>
    <row r="217" spans="1:4" x14ac:dyDescent="0.35">
      <c r="A217" s="20"/>
      <c r="B217" s="20"/>
      <c r="C217" s="21"/>
      <c r="D217" s="22"/>
    </row>
    <row r="218" spans="1:4" x14ac:dyDescent="0.35">
      <c r="A218" s="20"/>
      <c r="B218" s="20"/>
      <c r="C218" s="21"/>
      <c r="D218" s="22"/>
    </row>
    <row r="219" spans="1:4" x14ac:dyDescent="0.35">
      <c r="A219" s="20"/>
      <c r="B219" s="20"/>
      <c r="C219" s="21"/>
      <c r="D219" s="22"/>
    </row>
    <row r="220" spans="1:4" x14ac:dyDescent="0.35">
      <c r="A220" s="20"/>
      <c r="B220" s="20"/>
      <c r="C220" s="21"/>
      <c r="D220" s="22"/>
    </row>
    <row r="221" spans="1:4" x14ac:dyDescent="0.35">
      <c r="A221" s="20"/>
      <c r="B221" s="20"/>
      <c r="C221" s="21"/>
      <c r="D221" s="22"/>
    </row>
    <row r="222" spans="1:4" x14ac:dyDescent="0.35">
      <c r="A222" s="20"/>
      <c r="B222" s="20"/>
      <c r="C222" s="21"/>
      <c r="D222" s="22"/>
    </row>
    <row r="223" spans="1:4" x14ac:dyDescent="0.35">
      <c r="A223" s="20"/>
      <c r="B223" s="20"/>
      <c r="C223" s="21"/>
      <c r="D223" s="22"/>
    </row>
    <row r="224" spans="1:4" x14ac:dyDescent="0.35">
      <c r="A224" s="20"/>
      <c r="B224" s="20"/>
      <c r="C224" s="21"/>
      <c r="D224" s="22"/>
    </row>
    <row r="225" spans="1:4" x14ac:dyDescent="0.35">
      <c r="A225" s="20"/>
      <c r="B225" s="20"/>
      <c r="C225" s="21"/>
      <c r="D225" s="22"/>
    </row>
    <row r="226" spans="1:4" x14ac:dyDescent="0.35">
      <c r="A226" s="20"/>
      <c r="B226" s="20"/>
      <c r="C226" s="21"/>
      <c r="D226" s="22"/>
    </row>
    <row r="227" spans="1:4" x14ac:dyDescent="0.35">
      <c r="A227" s="20"/>
      <c r="B227" s="20"/>
      <c r="C227" s="21"/>
      <c r="D227" s="22"/>
    </row>
    <row r="228" spans="1:4" x14ac:dyDescent="0.35">
      <c r="A228" s="20"/>
      <c r="B228" s="20"/>
      <c r="C228" s="21"/>
      <c r="D228" s="22"/>
    </row>
    <row r="229" spans="1:4" x14ac:dyDescent="0.35">
      <c r="A229" s="20"/>
      <c r="B229" s="20"/>
      <c r="C229" s="21"/>
      <c r="D229" s="22"/>
    </row>
    <row r="230" spans="1:4" x14ac:dyDescent="0.35">
      <c r="A230" s="20"/>
      <c r="B230" s="20"/>
      <c r="C230" s="21"/>
      <c r="D230" s="22"/>
    </row>
    <row r="231" spans="1:4" x14ac:dyDescent="0.35">
      <c r="A231" s="20"/>
      <c r="B231" s="20"/>
      <c r="C231" s="21"/>
      <c r="D231" s="22"/>
    </row>
    <row r="232" spans="1:4" x14ac:dyDescent="0.35">
      <c r="A232" s="20"/>
      <c r="B232" s="20"/>
      <c r="C232" s="21"/>
      <c r="D232" s="22"/>
    </row>
    <row r="233" spans="1:4" x14ac:dyDescent="0.35">
      <c r="A233" s="20"/>
      <c r="B233" s="20"/>
      <c r="C233" s="21"/>
      <c r="D233" s="22"/>
    </row>
    <row r="234" spans="1:4" x14ac:dyDescent="0.35">
      <c r="A234" s="20"/>
      <c r="B234" s="20"/>
      <c r="C234" s="21"/>
      <c r="D234" s="22"/>
    </row>
    <row r="235" spans="1:4" x14ac:dyDescent="0.35">
      <c r="A235" s="20"/>
      <c r="B235" s="20"/>
      <c r="C235" s="21"/>
      <c r="D235" s="22"/>
    </row>
    <row r="236" spans="1:4" x14ac:dyDescent="0.35">
      <c r="A236" s="20"/>
      <c r="B236" s="20"/>
      <c r="C236" s="21"/>
      <c r="D236" s="22"/>
    </row>
    <row r="237" spans="1:4" x14ac:dyDescent="0.35">
      <c r="A237" s="20"/>
      <c r="B237" s="20"/>
      <c r="C237" s="21"/>
      <c r="D237" s="22"/>
    </row>
    <row r="238" spans="1:4" x14ac:dyDescent="0.35">
      <c r="A238" s="20"/>
      <c r="B238" s="20"/>
      <c r="C238" s="21"/>
      <c r="D238" s="22"/>
    </row>
    <row r="239" spans="1:4" x14ac:dyDescent="0.35">
      <c r="A239" s="20"/>
      <c r="B239" s="20"/>
      <c r="C239" s="21"/>
      <c r="D239" s="22"/>
    </row>
    <row r="240" spans="1:4" x14ac:dyDescent="0.35">
      <c r="A240" s="20"/>
      <c r="B240" s="20"/>
      <c r="C240" s="21"/>
      <c r="D240" s="22"/>
    </row>
    <row r="241" spans="1:4" x14ac:dyDescent="0.35">
      <c r="A241" s="20"/>
      <c r="B241" s="20"/>
      <c r="C241" s="21"/>
      <c r="D241" s="22"/>
    </row>
    <row r="242" spans="1:4" x14ac:dyDescent="0.35">
      <c r="A242" s="20"/>
      <c r="B242" s="20"/>
      <c r="C242" s="21"/>
      <c r="D242" s="22"/>
    </row>
    <row r="243" spans="1:4" x14ac:dyDescent="0.35">
      <c r="A243" s="20"/>
      <c r="B243" s="20"/>
      <c r="C243" s="21"/>
      <c r="D243" s="22"/>
    </row>
    <row r="244" spans="1:4" x14ac:dyDescent="0.35">
      <c r="A244" s="20"/>
      <c r="B244" s="20"/>
      <c r="C244" s="21"/>
      <c r="D244" s="22"/>
    </row>
    <row r="245" spans="1:4" x14ac:dyDescent="0.35">
      <c r="A245" s="20"/>
      <c r="B245" s="20"/>
      <c r="C245" s="21"/>
      <c r="D245" s="22"/>
    </row>
    <row r="246" spans="1:4" x14ac:dyDescent="0.35">
      <c r="A246" s="20"/>
      <c r="B246" s="20"/>
      <c r="C246" s="21"/>
      <c r="D246" s="22"/>
    </row>
    <row r="247" spans="1:4" x14ac:dyDescent="0.35">
      <c r="A247" s="20"/>
      <c r="B247" s="20"/>
      <c r="C247" s="21"/>
      <c r="D247" s="22"/>
    </row>
    <row r="248" spans="1:4" x14ac:dyDescent="0.35">
      <c r="A248" s="20"/>
      <c r="B248" s="20"/>
      <c r="C248" s="21"/>
      <c r="D248" s="22"/>
    </row>
    <row r="249" spans="1:4" x14ac:dyDescent="0.35">
      <c r="A249" s="20"/>
      <c r="B249" s="20"/>
      <c r="C249" s="21"/>
      <c r="D249" s="22"/>
    </row>
    <row r="250" spans="1:4" x14ac:dyDescent="0.35">
      <c r="A250" s="20"/>
      <c r="B250" s="20"/>
      <c r="C250" s="21"/>
      <c r="D250" s="22"/>
    </row>
    <row r="251" spans="1:4" x14ac:dyDescent="0.35">
      <c r="A251" s="20"/>
      <c r="B251" s="20"/>
      <c r="C251" s="21"/>
      <c r="D251" s="22"/>
    </row>
    <row r="252" spans="1:4" x14ac:dyDescent="0.35">
      <c r="A252" s="20"/>
      <c r="B252" s="20"/>
      <c r="C252" s="21"/>
      <c r="D252" s="22"/>
    </row>
    <row r="253" spans="1:4" x14ac:dyDescent="0.35">
      <c r="A253" s="20"/>
      <c r="B253" s="20"/>
      <c r="C253" s="21"/>
      <c r="D253" s="22"/>
    </row>
    <row r="254" spans="1:4" x14ac:dyDescent="0.35">
      <c r="A254" s="20"/>
      <c r="B254" s="20"/>
      <c r="C254" s="21"/>
      <c r="D254" s="22"/>
    </row>
    <row r="255" spans="1:4" x14ac:dyDescent="0.35">
      <c r="A255" s="20"/>
      <c r="C255" s="21"/>
      <c r="D255" s="22"/>
    </row>
    <row r="256" spans="1:4" x14ac:dyDescent="0.35">
      <c r="A256" s="20"/>
      <c r="C256" s="21"/>
      <c r="D256" s="22"/>
    </row>
    <row r="257" spans="1:4" x14ac:dyDescent="0.35">
      <c r="A257" s="20"/>
      <c r="C257" s="21"/>
      <c r="D257" s="22"/>
    </row>
    <row r="258" spans="1:4" x14ac:dyDescent="0.35">
      <c r="A258" s="20"/>
      <c r="C258" s="21"/>
      <c r="D258" s="22"/>
    </row>
    <row r="259" spans="1:4" x14ac:dyDescent="0.35">
      <c r="A259" s="20"/>
      <c r="C259" s="21"/>
      <c r="D259" s="22"/>
    </row>
    <row r="260" spans="1:4" x14ac:dyDescent="0.35">
      <c r="A260" s="20"/>
      <c r="C260" s="21"/>
      <c r="D260" s="22"/>
    </row>
    <row r="261" spans="1:4" x14ac:dyDescent="0.35">
      <c r="A261" s="20"/>
      <c r="C261" s="21"/>
      <c r="D261" s="22"/>
    </row>
    <row r="262" spans="1:4" x14ac:dyDescent="0.35">
      <c r="A262" s="20"/>
      <c r="C262" s="21"/>
      <c r="D262" s="22"/>
    </row>
    <row r="263" spans="1:4" x14ac:dyDescent="0.35">
      <c r="A263" s="20"/>
      <c r="C263" s="21"/>
      <c r="D263" s="22"/>
    </row>
    <row r="264" spans="1:4" x14ac:dyDescent="0.35">
      <c r="A264" s="20"/>
      <c r="C264" s="21"/>
      <c r="D264" s="22"/>
    </row>
  </sheetData>
  <mergeCells count="20">
    <mergeCell ref="A19:A22"/>
    <mergeCell ref="A61:A64"/>
    <mergeCell ref="A65:A68"/>
    <mergeCell ref="A69:A72"/>
    <mergeCell ref="A32:A34"/>
    <mergeCell ref="A40:A43"/>
    <mergeCell ref="A45:A51"/>
    <mergeCell ref="A56:A59"/>
    <mergeCell ref="A52:A54"/>
    <mergeCell ref="A36:A39"/>
    <mergeCell ref="A96:A97"/>
    <mergeCell ref="A99:A100"/>
    <mergeCell ref="A102:A104"/>
    <mergeCell ref="A106:A109"/>
    <mergeCell ref="A73:A76"/>
    <mergeCell ref="A81:A83"/>
    <mergeCell ref="A84:A86"/>
    <mergeCell ref="A87:A89"/>
    <mergeCell ref="A90:A92"/>
    <mergeCell ref="A93:A95"/>
  </mergeCells>
  <phoneticPr fontId="9" type="noConversion"/>
  <dataValidations count="21">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117" xr:uid="{2A9331BB-EEBF-40CD-B47D-E4013CB2D0AD}">
      <formula1>0</formula1>
    </dataValidation>
    <dataValidation type="decimal" allowBlank="1" showInputMessage="1" showErrorMessage="1" sqref="E118 E113 E115:E116 F115"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44 E23 E31"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121 E134" xr:uid="{C614F1BE-BCDD-4E7E-8FB4-A3D677A1BB44}">
      <formula1>"year-round, during growing season, during dormant season"</formula1>
    </dataValidation>
    <dataValidation type="decimal" allowBlank="1" showInputMessage="1" showErrorMessage="1" sqref="E24" xr:uid="{DC451139-D175-47A3-922A-D7E1D89FD320}">
      <formula1>0</formula1>
      <formula2>250</formula2>
    </dataValidation>
    <dataValidation type="decimal" allowBlank="1" showInputMessage="1" showErrorMessage="1" sqref="E27" xr:uid="{348279D5-38F8-475A-AC64-035F5E3E4212}">
      <formula1>0</formula1>
      <formula2>1000</formula2>
    </dataValidation>
    <dataValidation type="decimal" allowBlank="1" showInputMessage="1" showErrorMessage="1" sqref="E28:E29" xr:uid="{EACE6BD1-D6C3-4928-842D-C63840BE30AC}">
      <formula1>0</formula1>
      <formula2>900000</formula2>
    </dataValidation>
    <dataValidation type="decimal" allowBlank="1" showInputMessage="1" showErrorMessage="1" sqref="E26" xr:uid="{4D91B116-B68A-4C95-AD47-FA9A88D15DD8}">
      <formula1>0</formula1>
      <formula2>800000</formula2>
    </dataValidation>
    <dataValidation type="decimal" allowBlank="1" showInputMessage="1" showErrorMessage="1" sqref="E25" xr:uid="{1507B952-3B7A-44BA-8085-6DFF3DB7EBFD}">
      <formula1>0</formula1>
      <formula2>500</formula2>
    </dataValidation>
    <dataValidation type="list" allowBlank="1" showInputMessage="1" showErrorMessage="1" sqref="E45" xr:uid="{E2339C9A-2940-4141-B685-7BF33B5A8E51}">
      <formula1>"Poorter, user-defined allocation"</formula1>
    </dataValidation>
    <dataValidation type="list" allowBlank="1" showInputMessage="1" showErrorMessage="1" sqref="E60" xr:uid="{D19B13DA-06D3-4C4D-9900-E7890DE8817B}">
      <formula1>"Martinez-Vilalta, user-defined NSC"</formula1>
    </dataValidation>
    <dataValidation type="list" allowBlank="1" showInputMessage="1" showErrorMessage="1" sqref="E80" xr:uid="{77DF1237-7A63-492D-A14F-5AB9AC22765E}">
      <formula1>"min-max, user-defined allometry, default"</formula1>
    </dataValidation>
    <dataValidation type="list" allowBlank="1" showInputMessage="1" showErrorMessage="1" sqref="E9" xr:uid="{3D116903-B405-4900-ADF4-C113E5F8EB27}">
      <formula1>"aboveground, belowground"</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53"/>
  <sheetViews>
    <sheetView zoomScaleNormal="100" workbookViewId="0">
      <selection activeCell="A9" sqref="A9:XFD9"/>
    </sheetView>
  </sheetViews>
  <sheetFormatPr defaultRowHeight="14.5" x14ac:dyDescent="0.35"/>
  <cols>
    <col min="1" max="1" width="41.08984375" style="23" customWidth="1"/>
    <col min="2" max="2" width="16.6328125" style="23" customWidth="1"/>
    <col min="3" max="3" width="20.36328125" style="15" customWidth="1"/>
    <col min="4" max="4" width="15.453125" style="24" customWidth="1"/>
    <col min="5" max="5" width="20.36328125" customWidth="1"/>
    <col min="6" max="6" width="64.08984375" customWidth="1"/>
    <col min="11" max="11" width="22.6328125" customWidth="1"/>
  </cols>
  <sheetData>
    <row r="1" spans="1:11" ht="20" thickBot="1" x14ac:dyDescent="0.5">
      <c r="A1" s="1" t="s">
        <v>0</v>
      </c>
      <c r="B1" s="1" t="s">
        <v>73</v>
      </c>
      <c r="C1" s="2" t="s">
        <v>1</v>
      </c>
      <c r="D1" s="3" t="s">
        <v>2</v>
      </c>
      <c r="E1" s="4" t="s">
        <v>3</v>
      </c>
      <c r="F1" s="4" t="s">
        <v>4</v>
      </c>
      <c r="G1" s="4" t="s">
        <v>190</v>
      </c>
      <c r="H1" s="4" t="s">
        <v>191</v>
      </c>
      <c r="K1" s="4" t="s">
        <v>191</v>
      </c>
    </row>
    <row r="2" spans="1:11" ht="18" thickTop="1" thickBot="1" x14ac:dyDescent="0.45">
      <c r="A2" s="5" t="s">
        <v>5</v>
      </c>
      <c r="B2" s="5"/>
      <c r="C2" s="6"/>
      <c r="D2" s="7"/>
      <c r="E2" s="8"/>
      <c r="F2" s="8"/>
      <c r="G2">
        <v>0</v>
      </c>
      <c r="H2" t="s">
        <v>178</v>
      </c>
      <c r="K2" t="s">
        <v>178</v>
      </c>
    </row>
    <row r="3" spans="1:11" ht="15" thickTop="1" x14ac:dyDescent="0.35">
      <c r="A3" s="9" t="s">
        <v>6</v>
      </c>
      <c r="B3" s="9" t="s">
        <v>74</v>
      </c>
      <c r="C3" s="10" t="s">
        <v>7</v>
      </c>
      <c r="D3" s="11"/>
      <c r="E3" s="12" t="s">
        <v>121</v>
      </c>
      <c r="G3">
        <v>1</v>
      </c>
      <c r="H3" t="s">
        <v>178</v>
      </c>
      <c r="K3" t="str">
        <f>E7</f>
        <v>perennial deciduous</v>
      </c>
    </row>
    <row r="4" spans="1:11" x14ac:dyDescent="0.35">
      <c r="A4" s="9" t="s">
        <v>8</v>
      </c>
      <c r="B4" s="9" t="s">
        <v>74</v>
      </c>
      <c r="C4" s="10" t="s">
        <v>60</v>
      </c>
      <c r="D4" s="11"/>
      <c r="E4" s="12" t="s">
        <v>10</v>
      </c>
      <c r="G4">
        <v>2</v>
      </c>
      <c r="H4" t="s">
        <v>178</v>
      </c>
      <c r="K4" t="str">
        <f>E41</f>
        <v>Poorter</v>
      </c>
    </row>
    <row r="5" spans="1:11" x14ac:dyDescent="0.35">
      <c r="A5" s="9" t="s">
        <v>11</v>
      </c>
      <c r="B5" s="9" t="s">
        <v>74</v>
      </c>
      <c r="C5" s="10" t="s">
        <v>12</v>
      </c>
      <c r="D5" s="11"/>
      <c r="E5" s="13" t="s">
        <v>13</v>
      </c>
      <c r="G5">
        <v>3</v>
      </c>
      <c r="H5" t="s">
        <v>178</v>
      </c>
      <c r="K5" t="str">
        <f>E56</f>
        <v>Martinez-Vilalta</v>
      </c>
    </row>
    <row r="6" spans="1:11" x14ac:dyDescent="0.35">
      <c r="A6" s="9" t="s">
        <v>14</v>
      </c>
      <c r="B6" s="9" t="s">
        <v>74</v>
      </c>
      <c r="C6" s="10" t="s">
        <v>15</v>
      </c>
      <c r="D6" s="11"/>
      <c r="E6" s="13" t="s">
        <v>16</v>
      </c>
      <c r="G6">
        <v>4</v>
      </c>
      <c r="H6" t="s">
        <v>178</v>
      </c>
    </row>
    <row r="7" spans="1:11" x14ac:dyDescent="0.35">
      <c r="A7" s="9" t="s">
        <v>57</v>
      </c>
      <c r="B7" s="9" t="s">
        <v>74</v>
      </c>
      <c r="C7" s="10" t="s">
        <v>59</v>
      </c>
      <c r="D7" s="11"/>
      <c r="E7" s="12" t="s">
        <v>133</v>
      </c>
      <c r="G7">
        <v>5</v>
      </c>
      <c r="H7" t="s">
        <v>178</v>
      </c>
    </row>
    <row r="8" spans="1:11" x14ac:dyDescent="0.35">
      <c r="A8" s="9" t="s">
        <v>58</v>
      </c>
      <c r="B8" s="9" t="s">
        <v>74</v>
      </c>
      <c r="C8" s="10" t="s">
        <v>9</v>
      </c>
      <c r="D8" s="11"/>
      <c r="E8" s="12" t="s">
        <v>123</v>
      </c>
      <c r="G8">
        <v>6</v>
      </c>
      <c r="H8" t="s">
        <v>178</v>
      </c>
    </row>
    <row r="9" spans="1:11" x14ac:dyDescent="0.35">
      <c r="A9" s="9" t="s">
        <v>221</v>
      </c>
      <c r="B9" s="9" t="s">
        <v>74</v>
      </c>
      <c r="C9" s="10" t="s">
        <v>222</v>
      </c>
      <c r="D9" s="11"/>
      <c r="E9" s="12" t="s">
        <v>223</v>
      </c>
      <c r="G9">
        <v>7</v>
      </c>
      <c r="H9" t="s">
        <v>178</v>
      </c>
    </row>
    <row r="10" spans="1:11" x14ac:dyDescent="0.35">
      <c r="A10" s="9" t="s">
        <v>17</v>
      </c>
      <c r="B10" s="9" t="s">
        <v>74</v>
      </c>
      <c r="C10" s="10" t="s">
        <v>61</v>
      </c>
      <c r="D10" s="11"/>
      <c r="E10" s="12" t="s">
        <v>64</v>
      </c>
      <c r="G10">
        <v>8</v>
      </c>
      <c r="H10" t="s">
        <v>178</v>
      </c>
    </row>
    <row r="11" spans="1:11" ht="17.5" thickBot="1" x14ac:dyDescent="0.45">
      <c r="A11" s="5" t="s">
        <v>80</v>
      </c>
      <c r="B11" s="5"/>
      <c r="C11" s="6"/>
      <c r="D11" s="7"/>
      <c r="E11" s="14"/>
      <c r="F11" s="8"/>
      <c r="G11">
        <v>9</v>
      </c>
      <c r="H11" t="s">
        <v>178</v>
      </c>
    </row>
    <row r="12" spans="1:11" ht="15" thickTop="1" x14ac:dyDescent="0.35">
      <c r="A12" s="9" t="s">
        <v>19</v>
      </c>
      <c r="B12" s="9" t="s">
        <v>79</v>
      </c>
      <c r="C12" s="10" t="s">
        <v>20</v>
      </c>
      <c r="D12" s="11"/>
      <c r="E12" s="15">
        <v>144</v>
      </c>
      <c r="G12">
        <v>10</v>
      </c>
      <c r="H12" t="s">
        <v>178</v>
      </c>
    </row>
    <row r="13" spans="1:11" x14ac:dyDescent="0.35">
      <c r="A13" s="9" t="s">
        <v>21</v>
      </c>
      <c r="B13" s="9" t="s">
        <v>79</v>
      </c>
      <c r="C13" s="10" t="s">
        <v>22</v>
      </c>
      <c r="D13" s="11"/>
      <c r="E13" s="15">
        <v>305</v>
      </c>
      <c r="G13">
        <v>11</v>
      </c>
      <c r="H13" t="s">
        <v>178</v>
      </c>
    </row>
    <row r="14" spans="1:11" x14ac:dyDescent="0.35">
      <c r="A14" s="9" t="s">
        <v>142</v>
      </c>
      <c r="B14" s="9" t="s">
        <v>79</v>
      </c>
      <c r="C14" s="10" t="s">
        <v>143</v>
      </c>
      <c r="D14" s="11"/>
      <c r="E14" s="15">
        <v>227</v>
      </c>
      <c r="G14">
        <v>12</v>
      </c>
      <c r="H14" t="s">
        <v>178</v>
      </c>
    </row>
    <row r="15" spans="1:11" ht="18.75" customHeight="1" x14ac:dyDescent="0.35">
      <c r="A15" s="19" t="s">
        <v>66</v>
      </c>
      <c r="B15" s="9" t="s">
        <v>79</v>
      </c>
      <c r="C15" s="17" t="s">
        <v>67</v>
      </c>
      <c r="D15" s="18"/>
      <c r="E15" s="15">
        <v>180</v>
      </c>
      <c r="G15">
        <v>13</v>
      </c>
      <c r="H15" t="s">
        <v>178</v>
      </c>
    </row>
    <row r="16" spans="1:11" ht="18.75" customHeight="1" x14ac:dyDescent="0.35">
      <c r="A16" s="19" t="s">
        <v>124</v>
      </c>
      <c r="B16" s="9" t="s">
        <v>79</v>
      </c>
      <c r="C16" s="17" t="s">
        <v>125</v>
      </c>
      <c r="D16" s="18"/>
      <c r="E16" s="15">
        <v>250</v>
      </c>
      <c r="G16">
        <v>14</v>
      </c>
      <c r="H16" t="s">
        <v>178</v>
      </c>
    </row>
    <row r="17" spans="1:8" x14ac:dyDescent="0.35">
      <c r="A17" s="9" t="s">
        <v>23</v>
      </c>
      <c r="B17" s="9" t="s">
        <v>79</v>
      </c>
      <c r="C17" s="10" t="s">
        <v>24</v>
      </c>
      <c r="D17" s="11"/>
      <c r="E17" s="15">
        <v>273</v>
      </c>
      <c r="G17">
        <v>15</v>
      </c>
      <c r="H17" t="s">
        <v>178</v>
      </c>
    </row>
    <row r="18" spans="1:8" x14ac:dyDescent="0.35">
      <c r="A18" s="9" t="s">
        <v>126</v>
      </c>
      <c r="B18" s="9" t="s">
        <v>79</v>
      </c>
      <c r="C18" s="10" t="s">
        <v>127</v>
      </c>
      <c r="D18" s="11"/>
      <c r="E18" s="15">
        <v>1000</v>
      </c>
      <c r="G18">
        <v>16</v>
      </c>
      <c r="H18" t="s">
        <v>178</v>
      </c>
    </row>
    <row r="19" spans="1:8" ht="17.5" thickBot="1" x14ac:dyDescent="0.45">
      <c r="A19" s="5" t="s">
        <v>18</v>
      </c>
      <c r="B19" s="5"/>
      <c r="C19" s="6"/>
      <c r="D19" s="7"/>
      <c r="E19" s="14"/>
      <c r="F19" s="8"/>
      <c r="G19">
        <v>17</v>
      </c>
      <c r="H19" t="s">
        <v>178</v>
      </c>
    </row>
    <row r="20" spans="1:8" ht="15.75" customHeight="1" thickTop="1" x14ac:dyDescent="0.35">
      <c r="A20" s="27" t="s">
        <v>149</v>
      </c>
      <c r="B20" s="9" t="s">
        <v>156</v>
      </c>
      <c r="C20" s="10" t="s">
        <v>150</v>
      </c>
      <c r="D20" s="18"/>
      <c r="E20" s="15">
        <v>50</v>
      </c>
      <c r="F20" t="s">
        <v>160</v>
      </c>
      <c r="G20">
        <v>18</v>
      </c>
      <c r="H20" t="s">
        <v>178</v>
      </c>
    </row>
    <row r="21" spans="1:8" ht="15.75" customHeight="1" x14ac:dyDescent="0.35">
      <c r="A21" s="27" t="s">
        <v>161</v>
      </c>
      <c r="B21" s="9" t="s">
        <v>156</v>
      </c>
      <c r="C21" s="10" t="s">
        <v>152</v>
      </c>
      <c r="D21" s="18"/>
      <c r="E21" s="15">
        <v>21</v>
      </c>
      <c r="G21">
        <v>19</v>
      </c>
      <c r="H21" t="s">
        <v>178</v>
      </c>
    </row>
    <row r="22" spans="1:8" ht="15.75" customHeight="1" x14ac:dyDescent="0.35">
      <c r="A22" s="27" t="s">
        <v>151</v>
      </c>
      <c r="B22" s="9" t="s">
        <v>156</v>
      </c>
      <c r="C22" s="10" t="s">
        <v>153</v>
      </c>
      <c r="D22" s="18"/>
      <c r="E22" s="15">
        <v>650</v>
      </c>
      <c r="G22">
        <v>20</v>
      </c>
      <c r="H22" t="s">
        <v>178</v>
      </c>
    </row>
    <row r="23" spans="1:8" ht="15.75" customHeight="1" x14ac:dyDescent="0.35">
      <c r="A23" s="27" t="s">
        <v>162</v>
      </c>
      <c r="B23" s="9" t="s">
        <v>156</v>
      </c>
      <c r="C23" s="10" t="s">
        <v>163</v>
      </c>
      <c r="D23" s="18"/>
      <c r="E23" s="15">
        <v>65</v>
      </c>
      <c r="G23">
        <v>21</v>
      </c>
      <c r="H23" t="s">
        <v>178</v>
      </c>
    </row>
    <row r="24" spans="1:8" ht="15.75" customHeight="1" x14ac:dyDescent="0.35">
      <c r="A24" s="27" t="s">
        <v>154</v>
      </c>
      <c r="B24" s="9" t="s">
        <v>156</v>
      </c>
      <c r="C24" s="10" t="s">
        <v>155</v>
      </c>
      <c r="D24" s="18"/>
      <c r="E24" s="15">
        <v>209</v>
      </c>
      <c r="G24">
        <v>22</v>
      </c>
      <c r="H24" t="s">
        <v>178</v>
      </c>
    </row>
    <row r="25" spans="1:8" ht="15.75" customHeight="1" x14ac:dyDescent="0.35">
      <c r="A25" s="27" t="s">
        <v>158</v>
      </c>
      <c r="B25" s="9" t="s">
        <v>156</v>
      </c>
      <c r="C25" s="10" t="s">
        <v>164</v>
      </c>
      <c r="D25" s="18"/>
      <c r="E25" s="15">
        <v>120</v>
      </c>
      <c r="G25">
        <v>23</v>
      </c>
      <c r="H25" t="s">
        <v>178</v>
      </c>
    </row>
    <row r="26" spans="1:8" ht="15.75" customHeight="1" x14ac:dyDescent="0.35">
      <c r="A26" s="29" t="s">
        <v>166</v>
      </c>
      <c r="B26" s="9" t="s">
        <v>156</v>
      </c>
      <c r="C26" s="10" t="s">
        <v>165</v>
      </c>
      <c r="D26" s="18"/>
      <c r="E26" s="15">
        <v>0.2</v>
      </c>
      <c r="F26" t="s">
        <v>159</v>
      </c>
      <c r="G26">
        <v>24</v>
      </c>
      <c r="H26" t="s">
        <v>178</v>
      </c>
    </row>
    <row r="27" spans="1:8" ht="15.75" customHeight="1" thickBot="1" x14ac:dyDescent="0.45">
      <c r="A27" s="5" t="s">
        <v>157</v>
      </c>
      <c r="B27" s="5"/>
      <c r="C27" s="6"/>
      <c r="D27" s="7"/>
      <c r="E27" s="14"/>
      <c r="F27" s="8"/>
      <c r="G27">
        <v>25</v>
      </c>
      <c r="H27" t="s">
        <v>178</v>
      </c>
    </row>
    <row r="28" spans="1:8" ht="15" thickTop="1" x14ac:dyDescent="0.35">
      <c r="A28" s="40" t="s">
        <v>25</v>
      </c>
      <c r="B28" s="9" t="s">
        <v>75</v>
      </c>
      <c r="C28" s="10" t="s">
        <v>56</v>
      </c>
      <c r="D28" s="18" t="s">
        <v>86</v>
      </c>
      <c r="E28" s="15">
        <v>1.4999999999999999E-2</v>
      </c>
      <c r="G28">
        <v>26</v>
      </c>
      <c r="H28" t="s">
        <v>178</v>
      </c>
    </row>
    <row r="29" spans="1:8" x14ac:dyDescent="0.35">
      <c r="A29" s="40"/>
      <c r="B29" s="9" t="s">
        <v>75</v>
      </c>
      <c r="C29" s="10" t="s">
        <v>56</v>
      </c>
      <c r="D29" s="18" t="s">
        <v>87</v>
      </c>
      <c r="E29" s="15">
        <v>1.4999999999999999E-2</v>
      </c>
      <c r="G29">
        <v>27</v>
      </c>
      <c r="H29" t="s">
        <v>178</v>
      </c>
    </row>
    <row r="30" spans="1:8" x14ac:dyDescent="0.35">
      <c r="A30" s="40"/>
      <c r="B30" s="9" t="s">
        <v>75</v>
      </c>
      <c r="C30" s="10" t="s">
        <v>56</v>
      </c>
      <c r="D30" s="18" t="s">
        <v>88</v>
      </c>
      <c r="E30" s="15">
        <v>0.03</v>
      </c>
      <c r="G30">
        <v>28</v>
      </c>
      <c r="H30" t="s">
        <v>178</v>
      </c>
    </row>
    <row r="31" spans="1:8" x14ac:dyDescent="0.35">
      <c r="A31" s="40"/>
      <c r="B31" s="9" t="s">
        <v>75</v>
      </c>
      <c r="C31" s="10" t="s">
        <v>56</v>
      </c>
      <c r="D31" s="18" t="s">
        <v>78</v>
      </c>
      <c r="E31" s="15">
        <v>0.01</v>
      </c>
      <c r="G31">
        <v>29</v>
      </c>
      <c r="H31" t="s">
        <v>178</v>
      </c>
    </row>
    <row r="32" spans="1:8" x14ac:dyDescent="0.35">
      <c r="A32" s="38" t="s">
        <v>219</v>
      </c>
      <c r="B32" s="9" t="s">
        <v>75</v>
      </c>
      <c r="C32" s="10" t="s">
        <v>220</v>
      </c>
      <c r="D32" s="18" t="s">
        <v>86</v>
      </c>
      <c r="E32" s="15">
        <v>1.6</v>
      </c>
      <c r="G32">
        <v>30</v>
      </c>
      <c r="H32" t="s">
        <v>178</v>
      </c>
    </row>
    <row r="33" spans="1:8" x14ac:dyDescent="0.35">
      <c r="A33" s="38"/>
      <c r="B33" s="9" t="s">
        <v>75</v>
      </c>
      <c r="C33" s="10" t="s">
        <v>220</v>
      </c>
      <c r="D33" s="18" t="s">
        <v>87</v>
      </c>
      <c r="E33" s="15">
        <v>2.1800000000000002</v>
      </c>
      <c r="G33">
        <v>31</v>
      </c>
      <c r="H33" t="s">
        <v>178</v>
      </c>
    </row>
    <row r="34" spans="1:8" x14ac:dyDescent="0.35">
      <c r="A34" s="38"/>
      <c r="B34" s="9" t="s">
        <v>75</v>
      </c>
      <c r="C34" s="10" t="s">
        <v>220</v>
      </c>
      <c r="D34" s="18" t="s">
        <v>88</v>
      </c>
      <c r="E34" s="15">
        <v>2.1800000000000002</v>
      </c>
      <c r="G34">
        <v>32</v>
      </c>
      <c r="H34" t="s">
        <v>178</v>
      </c>
    </row>
    <row r="35" spans="1:8" x14ac:dyDescent="0.35">
      <c r="A35" s="38"/>
      <c r="B35" s="9" t="s">
        <v>75</v>
      </c>
      <c r="C35" s="10" t="s">
        <v>220</v>
      </c>
      <c r="D35" s="18" t="s">
        <v>78</v>
      </c>
      <c r="E35" s="15">
        <v>1.6</v>
      </c>
      <c r="G35">
        <v>33</v>
      </c>
      <c r="H35" t="s">
        <v>178</v>
      </c>
    </row>
    <row r="36" spans="1:8" x14ac:dyDescent="0.35">
      <c r="A36" s="40" t="s">
        <v>26</v>
      </c>
      <c r="B36" s="9" t="s">
        <v>75</v>
      </c>
      <c r="C36" s="10" t="s">
        <v>27</v>
      </c>
      <c r="D36" s="18" t="s">
        <v>86</v>
      </c>
      <c r="E36" s="15">
        <v>1.444</v>
      </c>
      <c r="G36">
        <v>34</v>
      </c>
      <c r="H36" t="s">
        <v>178</v>
      </c>
    </row>
    <row r="37" spans="1:8" x14ac:dyDescent="0.35">
      <c r="A37" s="40"/>
      <c r="B37" s="9" t="s">
        <v>75</v>
      </c>
      <c r="C37" s="10" t="s">
        <v>27</v>
      </c>
      <c r="D37" s="18" t="s">
        <v>87</v>
      </c>
      <c r="E37" s="15">
        <v>1.5129999999999999</v>
      </c>
      <c r="G37">
        <v>35</v>
      </c>
      <c r="H37" t="s">
        <v>178</v>
      </c>
    </row>
    <row r="38" spans="1:8" x14ac:dyDescent="0.35">
      <c r="A38" s="40"/>
      <c r="B38" s="9" t="s">
        <v>75</v>
      </c>
      <c r="C38" s="10" t="s">
        <v>27</v>
      </c>
      <c r="D38" s="18" t="s">
        <v>88</v>
      </c>
      <c r="E38" s="15">
        <v>1.4630000000000001</v>
      </c>
      <c r="G38">
        <v>36</v>
      </c>
      <c r="H38" t="s">
        <v>178</v>
      </c>
    </row>
    <row r="39" spans="1:8" x14ac:dyDescent="0.35">
      <c r="A39" s="40"/>
      <c r="B39" s="9" t="s">
        <v>75</v>
      </c>
      <c r="C39" s="10" t="s">
        <v>27</v>
      </c>
      <c r="D39" s="18" t="s">
        <v>78</v>
      </c>
      <c r="E39" s="15">
        <v>1.4139999999999999</v>
      </c>
      <c r="G39">
        <v>37</v>
      </c>
      <c r="H39" t="s">
        <v>178</v>
      </c>
    </row>
    <row r="40" spans="1:8" ht="17.5" thickBot="1" x14ac:dyDescent="0.45">
      <c r="A40" s="5" t="s">
        <v>131</v>
      </c>
      <c r="B40" s="5"/>
      <c r="C40" s="6"/>
      <c r="D40" s="7"/>
      <c r="E40" s="14"/>
      <c r="F40" s="8"/>
      <c r="G40">
        <v>38</v>
      </c>
      <c r="H40" t="s">
        <v>178</v>
      </c>
    </row>
    <row r="41" spans="1:8" ht="25.5" customHeight="1" thickTop="1" x14ac:dyDescent="0.35">
      <c r="A41" s="33"/>
      <c r="B41" s="32" t="s">
        <v>75</v>
      </c>
      <c r="C41" s="33" t="s">
        <v>175</v>
      </c>
      <c r="D41" s="33"/>
      <c r="E41" s="15" t="s">
        <v>174</v>
      </c>
      <c r="F41" s="16" t="s">
        <v>30</v>
      </c>
      <c r="G41">
        <v>39</v>
      </c>
      <c r="H41" t="s">
        <v>178</v>
      </c>
    </row>
    <row r="42" spans="1:8" ht="30" customHeight="1" x14ac:dyDescent="0.35">
      <c r="A42" s="42" t="s">
        <v>28</v>
      </c>
      <c r="B42" s="9" t="s">
        <v>75</v>
      </c>
      <c r="C42" s="10" t="s">
        <v>83</v>
      </c>
      <c r="D42" s="11" t="s">
        <v>29</v>
      </c>
      <c r="E42" s="15"/>
      <c r="F42" s="41" t="s">
        <v>85</v>
      </c>
      <c r="G42">
        <v>40</v>
      </c>
      <c r="H42" t="s">
        <v>192</v>
      </c>
    </row>
    <row r="43" spans="1:8" x14ac:dyDescent="0.35">
      <c r="A43" s="42"/>
      <c r="B43" s="9" t="s">
        <v>75</v>
      </c>
      <c r="C43" s="10" t="s">
        <v>83</v>
      </c>
      <c r="D43" s="11" t="s">
        <v>31</v>
      </c>
      <c r="E43" s="15"/>
      <c r="F43" s="41"/>
      <c r="G43">
        <v>41</v>
      </c>
      <c r="H43" t="s">
        <v>192</v>
      </c>
    </row>
    <row r="44" spans="1:8" x14ac:dyDescent="0.35">
      <c r="A44" s="42"/>
      <c r="B44" s="9" t="s">
        <v>75</v>
      </c>
      <c r="C44" s="10" t="s">
        <v>83</v>
      </c>
      <c r="D44" s="11" t="s">
        <v>32</v>
      </c>
      <c r="E44" s="15"/>
      <c r="F44" s="41"/>
      <c r="G44">
        <v>42</v>
      </c>
      <c r="H44" t="s">
        <v>192</v>
      </c>
    </row>
    <row r="45" spans="1:8" x14ac:dyDescent="0.35">
      <c r="A45" s="42"/>
      <c r="B45" s="9" t="s">
        <v>75</v>
      </c>
      <c r="C45" s="10" t="s">
        <v>84</v>
      </c>
      <c r="D45" s="11" t="s">
        <v>29</v>
      </c>
      <c r="E45" s="15"/>
      <c r="F45" s="41"/>
      <c r="G45">
        <v>43</v>
      </c>
      <c r="H45" t="s">
        <v>192</v>
      </c>
    </row>
    <row r="46" spans="1:8" x14ac:dyDescent="0.35">
      <c r="A46" s="42"/>
      <c r="B46" s="9" t="s">
        <v>75</v>
      </c>
      <c r="C46" s="10" t="s">
        <v>84</v>
      </c>
      <c r="D46" s="11" t="s">
        <v>31</v>
      </c>
      <c r="E46" s="15"/>
      <c r="F46" s="41"/>
      <c r="G46">
        <v>44</v>
      </c>
      <c r="H46" t="s">
        <v>192</v>
      </c>
    </row>
    <row r="47" spans="1:8" x14ac:dyDescent="0.35">
      <c r="A47" s="42"/>
      <c r="B47" s="9" t="s">
        <v>75</v>
      </c>
      <c r="C47" s="10" t="s">
        <v>84</v>
      </c>
      <c r="D47" s="11" t="s">
        <v>32</v>
      </c>
      <c r="E47" s="15"/>
      <c r="F47" s="41"/>
      <c r="G47">
        <v>45</v>
      </c>
      <c r="H47" t="s">
        <v>192</v>
      </c>
    </row>
    <row r="48" spans="1:8" x14ac:dyDescent="0.35">
      <c r="A48" s="36" t="s">
        <v>33</v>
      </c>
      <c r="B48" s="9" t="s">
        <v>75</v>
      </c>
      <c r="C48" s="17" t="s">
        <v>34</v>
      </c>
      <c r="D48" s="18" t="s">
        <v>86</v>
      </c>
      <c r="E48" s="15">
        <v>0.01</v>
      </c>
      <c r="G48">
        <v>46</v>
      </c>
      <c r="H48" t="s">
        <v>178</v>
      </c>
    </row>
    <row r="49" spans="1:14" x14ac:dyDescent="0.35">
      <c r="A49" s="36"/>
      <c r="B49" s="9" t="s">
        <v>75</v>
      </c>
      <c r="C49" s="17" t="s">
        <v>34</v>
      </c>
      <c r="D49" s="18" t="s">
        <v>87</v>
      </c>
      <c r="E49" s="26">
        <f>E50/0.27*0.2</f>
        <v>2.2222222222222223E-2</v>
      </c>
      <c r="G49">
        <v>47</v>
      </c>
      <c r="H49" t="s">
        <v>178</v>
      </c>
    </row>
    <row r="50" spans="1:14" x14ac:dyDescent="0.35">
      <c r="A50" s="36"/>
      <c r="B50" s="9" t="s">
        <v>75</v>
      </c>
      <c r="C50" s="17" t="s">
        <v>34</v>
      </c>
      <c r="D50" s="18" t="s">
        <v>88</v>
      </c>
      <c r="E50" s="15">
        <v>0.03</v>
      </c>
      <c r="G50">
        <v>48</v>
      </c>
      <c r="H50" t="s">
        <v>178</v>
      </c>
    </row>
    <row r="51" spans="1:14" x14ac:dyDescent="0.35">
      <c r="A51" s="36"/>
      <c r="B51" s="9" t="s">
        <v>75</v>
      </c>
      <c r="C51" s="17" t="s">
        <v>34</v>
      </c>
      <c r="D51" s="18" t="s">
        <v>78</v>
      </c>
      <c r="E51" s="15">
        <v>0</v>
      </c>
      <c r="G51">
        <v>49</v>
      </c>
      <c r="H51" t="s">
        <v>178</v>
      </c>
    </row>
    <row r="52" spans="1:14" x14ac:dyDescent="0.35">
      <c r="A52" s="36" t="s">
        <v>62</v>
      </c>
      <c r="B52" s="9" t="s">
        <v>75</v>
      </c>
      <c r="C52" s="17" t="s">
        <v>63</v>
      </c>
      <c r="D52" s="18" t="s">
        <v>86</v>
      </c>
      <c r="E52" s="15">
        <v>4.3</v>
      </c>
      <c r="G52">
        <v>50</v>
      </c>
      <c r="H52" t="s">
        <v>178</v>
      </c>
    </row>
    <row r="53" spans="1:14" x14ac:dyDescent="0.35">
      <c r="A53" s="36"/>
      <c r="B53" s="9" t="s">
        <v>75</v>
      </c>
      <c r="C53" s="17" t="s">
        <v>63</v>
      </c>
      <c r="D53" s="18" t="s">
        <v>87</v>
      </c>
      <c r="E53" s="15">
        <v>4.0999999999999996</v>
      </c>
      <c r="G53">
        <v>51</v>
      </c>
      <c r="H53" t="s">
        <v>178</v>
      </c>
      <c r="M53">
        <f>E77/E78</f>
        <v>2.5</v>
      </c>
      <c r="N53">
        <f>LOG10(M53)</f>
        <v>0.3979400086720376</v>
      </c>
    </row>
    <row r="54" spans="1:14" x14ac:dyDescent="0.35">
      <c r="A54" s="36"/>
      <c r="B54" s="9" t="s">
        <v>75</v>
      </c>
      <c r="C54" s="17" t="s">
        <v>63</v>
      </c>
      <c r="D54" s="18" t="s">
        <v>88</v>
      </c>
      <c r="E54" s="15">
        <v>5.5</v>
      </c>
      <c r="G54">
        <v>52</v>
      </c>
      <c r="H54" t="s">
        <v>178</v>
      </c>
      <c r="M54">
        <f>E77/E83</f>
        <v>37.5</v>
      </c>
      <c r="N54">
        <f>LOG10(M54)</f>
        <v>1.5740312677277188</v>
      </c>
    </row>
    <row r="55" spans="1:14" x14ac:dyDescent="0.35">
      <c r="A55" s="36"/>
      <c r="B55" s="9" t="s">
        <v>75</v>
      </c>
      <c r="C55" s="17" t="s">
        <v>63</v>
      </c>
      <c r="D55" s="18" t="s">
        <v>78</v>
      </c>
      <c r="E55" s="15">
        <v>4</v>
      </c>
      <c r="G55">
        <v>53</v>
      </c>
      <c r="H55" t="s">
        <v>178</v>
      </c>
    </row>
    <row r="56" spans="1:14" ht="29" x14ac:dyDescent="0.35">
      <c r="A56" s="31" t="s">
        <v>179</v>
      </c>
      <c r="B56" s="9" t="s">
        <v>75</v>
      </c>
      <c r="C56" s="17" t="s">
        <v>176</v>
      </c>
      <c r="D56" s="18"/>
      <c r="E56" s="15" t="s">
        <v>177</v>
      </c>
      <c r="G56">
        <v>54</v>
      </c>
      <c r="H56" t="s">
        <v>178</v>
      </c>
    </row>
    <row r="57" spans="1:14" x14ac:dyDescent="0.35">
      <c r="A57" s="36" t="s">
        <v>137</v>
      </c>
      <c r="B57" s="9" t="s">
        <v>75</v>
      </c>
      <c r="C57" s="17" t="s">
        <v>134</v>
      </c>
      <c r="D57" s="17" t="s">
        <v>86</v>
      </c>
      <c r="E57" s="15"/>
      <c r="F57" s="16" t="s">
        <v>136</v>
      </c>
      <c r="G57">
        <v>55</v>
      </c>
      <c r="H57" t="s">
        <v>193</v>
      </c>
    </row>
    <row r="58" spans="1:14" x14ac:dyDescent="0.35">
      <c r="A58" s="36"/>
      <c r="B58" s="9" t="s">
        <v>75</v>
      </c>
      <c r="C58" s="17" t="s">
        <v>134</v>
      </c>
      <c r="D58" s="17" t="s">
        <v>88</v>
      </c>
      <c r="E58" s="15"/>
      <c r="F58" s="16" t="s">
        <v>136</v>
      </c>
      <c r="G58">
        <v>56</v>
      </c>
      <c r="H58" t="s">
        <v>193</v>
      </c>
    </row>
    <row r="59" spans="1:14" x14ac:dyDescent="0.35">
      <c r="A59" s="36"/>
      <c r="B59" s="9" t="s">
        <v>75</v>
      </c>
      <c r="C59" s="17" t="s">
        <v>134</v>
      </c>
      <c r="D59" s="17" t="s">
        <v>87</v>
      </c>
      <c r="E59" s="15"/>
      <c r="F59" s="16" t="s">
        <v>136</v>
      </c>
      <c r="G59">
        <v>57</v>
      </c>
      <c r="H59" t="s">
        <v>193</v>
      </c>
    </row>
    <row r="60" spans="1:14" x14ac:dyDescent="0.35">
      <c r="A60" s="36"/>
      <c r="B60" s="9" t="s">
        <v>75</v>
      </c>
      <c r="C60" s="17" t="s">
        <v>134</v>
      </c>
      <c r="D60" s="17" t="s">
        <v>78</v>
      </c>
      <c r="E60" s="15"/>
      <c r="F60" s="16" t="s">
        <v>136</v>
      </c>
      <c r="G60">
        <v>58</v>
      </c>
      <c r="H60" t="s">
        <v>193</v>
      </c>
    </row>
    <row r="61" spans="1:14" x14ac:dyDescent="0.35">
      <c r="A61" s="36" t="s">
        <v>138</v>
      </c>
      <c r="B61" s="9" t="s">
        <v>75</v>
      </c>
      <c r="C61" s="17" t="s">
        <v>132</v>
      </c>
      <c r="D61" s="17" t="s">
        <v>86</v>
      </c>
      <c r="E61" s="15"/>
      <c r="F61" s="16" t="s">
        <v>136</v>
      </c>
      <c r="G61">
        <v>59</v>
      </c>
      <c r="H61" t="s">
        <v>193</v>
      </c>
    </row>
    <row r="62" spans="1:14" x14ac:dyDescent="0.35">
      <c r="A62" s="36"/>
      <c r="B62" s="9" t="s">
        <v>75</v>
      </c>
      <c r="C62" s="17" t="s">
        <v>132</v>
      </c>
      <c r="D62" s="17" t="s">
        <v>88</v>
      </c>
      <c r="E62" s="15"/>
      <c r="F62" s="16" t="s">
        <v>136</v>
      </c>
      <c r="G62">
        <v>60</v>
      </c>
      <c r="H62" t="s">
        <v>193</v>
      </c>
    </row>
    <row r="63" spans="1:14" x14ac:dyDescent="0.35">
      <c r="A63" s="36"/>
      <c r="B63" s="9" t="s">
        <v>75</v>
      </c>
      <c r="C63" s="17" t="s">
        <v>132</v>
      </c>
      <c r="D63" s="17" t="s">
        <v>87</v>
      </c>
      <c r="E63" s="15"/>
      <c r="F63" s="16" t="s">
        <v>136</v>
      </c>
      <c r="G63">
        <v>61</v>
      </c>
      <c r="H63" t="s">
        <v>193</v>
      </c>
    </row>
    <row r="64" spans="1:14" x14ac:dyDescent="0.35">
      <c r="A64" s="36"/>
      <c r="B64" s="9" t="s">
        <v>75</v>
      </c>
      <c r="C64" s="17" t="s">
        <v>132</v>
      </c>
      <c r="D64" s="17" t="s">
        <v>78</v>
      </c>
      <c r="E64" s="15"/>
      <c r="F64" s="16" t="s">
        <v>136</v>
      </c>
      <c r="G64">
        <v>62</v>
      </c>
      <c r="H64" t="s">
        <v>193</v>
      </c>
    </row>
    <row r="65" spans="1:8" x14ac:dyDescent="0.35">
      <c r="A65" s="36" t="s">
        <v>139</v>
      </c>
      <c r="B65" s="9" t="s">
        <v>75</v>
      </c>
      <c r="C65" s="17" t="s">
        <v>135</v>
      </c>
      <c r="D65" s="17" t="s">
        <v>86</v>
      </c>
      <c r="E65" s="15"/>
      <c r="F65" s="16" t="s">
        <v>136</v>
      </c>
      <c r="G65">
        <v>63</v>
      </c>
      <c r="H65" t="s">
        <v>193</v>
      </c>
    </row>
    <row r="66" spans="1:8" x14ac:dyDescent="0.35">
      <c r="A66" s="36"/>
      <c r="B66" s="9" t="s">
        <v>75</v>
      </c>
      <c r="C66" s="17" t="s">
        <v>135</v>
      </c>
      <c r="D66" s="17" t="s">
        <v>88</v>
      </c>
      <c r="E66" s="15"/>
      <c r="F66" s="16" t="s">
        <v>136</v>
      </c>
      <c r="G66">
        <v>64</v>
      </c>
      <c r="H66" t="s">
        <v>193</v>
      </c>
    </row>
    <row r="67" spans="1:8" x14ac:dyDescent="0.35">
      <c r="A67" s="36"/>
      <c r="B67" s="9" t="s">
        <v>75</v>
      </c>
      <c r="C67" s="17" t="s">
        <v>135</v>
      </c>
      <c r="D67" s="17" t="s">
        <v>87</v>
      </c>
      <c r="E67" s="15"/>
      <c r="F67" s="16" t="s">
        <v>136</v>
      </c>
      <c r="G67">
        <v>65</v>
      </c>
      <c r="H67" t="s">
        <v>193</v>
      </c>
    </row>
    <row r="68" spans="1:8" x14ac:dyDescent="0.35">
      <c r="A68" s="36"/>
      <c r="B68" s="9" t="s">
        <v>75</v>
      </c>
      <c r="C68" s="17" t="s">
        <v>135</v>
      </c>
      <c r="D68" s="17" t="s">
        <v>78</v>
      </c>
      <c r="E68" s="15"/>
      <c r="F68" s="16" t="s">
        <v>136</v>
      </c>
      <c r="G68">
        <v>66</v>
      </c>
      <c r="H68" t="s">
        <v>193</v>
      </c>
    </row>
    <row r="69" spans="1:8" x14ac:dyDescent="0.35">
      <c r="A69" s="36" t="s">
        <v>140</v>
      </c>
      <c r="B69" s="9" t="s">
        <v>75</v>
      </c>
      <c r="C69" s="17" t="s">
        <v>141</v>
      </c>
      <c r="D69" s="17" t="s">
        <v>86</v>
      </c>
      <c r="E69" s="15"/>
      <c r="F69" s="16" t="s">
        <v>136</v>
      </c>
      <c r="G69">
        <v>67</v>
      </c>
      <c r="H69" t="s">
        <v>193</v>
      </c>
    </row>
    <row r="70" spans="1:8" x14ac:dyDescent="0.35">
      <c r="A70" s="36"/>
      <c r="B70" s="9" t="s">
        <v>75</v>
      </c>
      <c r="C70" s="17" t="s">
        <v>141</v>
      </c>
      <c r="D70" s="17" t="s">
        <v>88</v>
      </c>
      <c r="E70" s="15"/>
      <c r="F70" s="16" t="s">
        <v>136</v>
      </c>
      <c r="G70">
        <v>68</v>
      </c>
      <c r="H70" t="s">
        <v>193</v>
      </c>
    </row>
    <row r="71" spans="1:8" x14ac:dyDescent="0.35">
      <c r="A71" s="36"/>
      <c r="B71" s="9" t="s">
        <v>75</v>
      </c>
      <c r="C71" s="17" t="s">
        <v>141</v>
      </c>
      <c r="D71" s="17" t="s">
        <v>87</v>
      </c>
      <c r="E71" s="15"/>
      <c r="F71" s="16" t="s">
        <v>136</v>
      </c>
      <c r="G71">
        <v>69</v>
      </c>
      <c r="H71" t="s">
        <v>193</v>
      </c>
    </row>
    <row r="72" spans="1:8" x14ac:dyDescent="0.35">
      <c r="A72" s="36"/>
      <c r="B72" s="9" t="s">
        <v>75</v>
      </c>
      <c r="C72" s="17" t="s">
        <v>141</v>
      </c>
      <c r="D72" s="17" t="s">
        <v>78</v>
      </c>
      <c r="E72" s="15"/>
      <c r="F72" s="16" t="s">
        <v>136</v>
      </c>
      <c r="G72">
        <v>70</v>
      </c>
      <c r="H72" t="s">
        <v>193</v>
      </c>
    </row>
    <row r="73" spans="1:8" ht="17.5" thickBot="1" x14ac:dyDescent="0.45">
      <c r="A73" s="5" t="s">
        <v>99</v>
      </c>
      <c r="B73" s="5"/>
      <c r="C73" s="6"/>
      <c r="D73" s="7"/>
      <c r="E73" s="6"/>
      <c r="F73" s="8"/>
      <c r="G73">
        <v>71</v>
      </c>
      <c r="H73" t="s">
        <v>178</v>
      </c>
    </row>
    <row r="74" spans="1:8" ht="17" thickTop="1" x14ac:dyDescent="0.35">
      <c r="A74" s="19" t="s">
        <v>35</v>
      </c>
      <c r="B74" s="19" t="s">
        <v>76</v>
      </c>
      <c r="C74" s="17" t="s">
        <v>36</v>
      </c>
      <c r="D74" s="18"/>
      <c r="E74" s="15">
        <v>18</v>
      </c>
      <c r="G74">
        <v>72</v>
      </c>
      <c r="H74" t="s">
        <v>178</v>
      </c>
    </row>
    <row r="75" spans="1:8" x14ac:dyDescent="0.35">
      <c r="A75" s="19" t="s">
        <v>37</v>
      </c>
      <c r="B75" s="19" t="s">
        <v>76</v>
      </c>
      <c r="C75" s="17" t="s">
        <v>38</v>
      </c>
      <c r="D75" s="18"/>
      <c r="E75" s="15">
        <v>10</v>
      </c>
      <c r="G75">
        <v>73</v>
      </c>
      <c r="H75" t="s">
        <v>178</v>
      </c>
    </row>
    <row r="76" spans="1:8" ht="29" x14ac:dyDescent="0.35">
      <c r="A76" s="19" t="s">
        <v>180</v>
      </c>
      <c r="B76" s="19" t="s">
        <v>76</v>
      </c>
      <c r="C76" s="17" t="s">
        <v>181</v>
      </c>
      <c r="D76" s="18"/>
      <c r="E76" s="15" t="s">
        <v>183</v>
      </c>
      <c r="F76" t="s">
        <v>182</v>
      </c>
      <c r="G76">
        <v>74</v>
      </c>
      <c r="H76" t="s">
        <v>178</v>
      </c>
    </row>
    <row r="77" spans="1:8" x14ac:dyDescent="0.35">
      <c r="A77" s="19" t="s">
        <v>106</v>
      </c>
      <c r="B77" s="19" t="s">
        <v>76</v>
      </c>
      <c r="C77" s="17" t="s">
        <v>112</v>
      </c>
      <c r="D77" s="18"/>
      <c r="E77" s="15">
        <v>0.75</v>
      </c>
      <c r="G77">
        <v>75</v>
      </c>
      <c r="H77" t="s">
        <v>183</v>
      </c>
    </row>
    <row r="78" spans="1:8" x14ac:dyDescent="0.35">
      <c r="A78" s="19" t="s">
        <v>101</v>
      </c>
      <c r="B78" s="19" t="s">
        <v>76</v>
      </c>
      <c r="C78" s="17" t="s">
        <v>100</v>
      </c>
      <c r="D78" s="18"/>
      <c r="E78" s="15">
        <v>0.3</v>
      </c>
      <c r="G78">
        <v>76</v>
      </c>
      <c r="H78" t="s">
        <v>183</v>
      </c>
    </row>
    <row r="79" spans="1:8" x14ac:dyDescent="0.35">
      <c r="A79" s="19" t="s">
        <v>170</v>
      </c>
      <c r="B79" s="19" t="s">
        <v>76</v>
      </c>
      <c r="C79" s="17" t="s">
        <v>171</v>
      </c>
      <c r="D79" s="18"/>
      <c r="E79" s="15">
        <v>0.1</v>
      </c>
      <c r="G79">
        <v>77</v>
      </c>
      <c r="H79" t="s">
        <v>183</v>
      </c>
    </row>
    <row r="80" spans="1:8" x14ac:dyDescent="0.35">
      <c r="A80" s="19" t="s">
        <v>102</v>
      </c>
      <c r="B80" s="19" t="s">
        <v>76</v>
      </c>
      <c r="C80" s="17" t="s">
        <v>105</v>
      </c>
      <c r="D80" s="18"/>
      <c r="E80" s="15">
        <v>0.33</v>
      </c>
      <c r="G80">
        <v>78</v>
      </c>
      <c r="H80" t="s">
        <v>183</v>
      </c>
    </row>
    <row r="81" spans="1:13" x14ac:dyDescent="0.35">
      <c r="A81" s="19" t="s">
        <v>103</v>
      </c>
      <c r="B81" s="19" t="s">
        <v>76</v>
      </c>
      <c r="C81" s="17" t="s">
        <v>104</v>
      </c>
      <c r="D81" s="18"/>
      <c r="E81" s="15">
        <v>0.35</v>
      </c>
      <c r="G81">
        <v>79</v>
      </c>
      <c r="H81" t="s">
        <v>183</v>
      </c>
    </row>
    <row r="82" spans="1:13" x14ac:dyDescent="0.35">
      <c r="A82" s="19" t="s">
        <v>113</v>
      </c>
      <c r="B82" s="19" t="s">
        <v>76</v>
      </c>
      <c r="C82" s="17" t="s">
        <v>114</v>
      </c>
      <c r="D82" s="18"/>
      <c r="E82" s="15">
        <f>E77/10</f>
        <v>7.4999999999999997E-2</v>
      </c>
      <c r="G82">
        <v>80</v>
      </c>
      <c r="H82" t="s">
        <v>183</v>
      </c>
      <c r="M82" t="e">
        <f>(M74-M73)/M74</f>
        <v>#DIV/0!</v>
      </c>
    </row>
    <row r="83" spans="1:13" x14ac:dyDescent="0.35">
      <c r="A83" s="19" t="s">
        <v>115</v>
      </c>
      <c r="B83" s="19" t="s">
        <v>76</v>
      </c>
      <c r="C83" s="17" t="s">
        <v>120</v>
      </c>
      <c r="D83" s="18"/>
      <c r="E83" s="26">
        <v>0.02</v>
      </c>
      <c r="G83">
        <v>81</v>
      </c>
      <c r="H83" t="s">
        <v>183</v>
      </c>
    </row>
    <row r="84" spans="1:13" x14ac:dyDescent="0.35">
      <c r="A84" s="19" t="s">
        <v>172</v>
      </c>
      <c r="B84" s="19" t="s">
        <v>76</v>
      </c>
      <c r="C84" s="17" t="s">
        <v>173</v>
      </c>
      <c r="D84" s="18"/>
      <c r="E84" s="26">
        <v>0.01</v>
      </c>
      <c r="G84">
        <v>82</v>
      </c>
      <c r="H84" t="s">
        <v>183</v>
      </c>
    </row>
    <row r="85" spans="1:13" x14ac:dyDescent="0.35">
      <c r="A85" s="19" t="s">
        <v>116</v>
      </c>
      <c r="B85" s="19" t="s">
        <v>76</v>
      </c>
      <c r="C85" s="17" t="s">
        <v>117</v>
      </c>
      <c r="D85" s="18"/>
      <c r="E85" s="15">
        <v>0.02</v>
      </c>
      <c r="G85">
        <v>83</v>
      </c>
      <c r="H85" t="s">
        <v>183</v>
      </c>
    </row>
    <row r="86" spans="1:13" x14ac:dyDescent="0.35">
      <c r="A86" s="19" t="s">
        <v>118</v>
      </c>
      <c r="B86" s="19" t="s">
        <v>76</v>
      </c>
      <c r="C86" s="17" t="s">
        <v>119</v>
      </c>
      <c r="D86" s="18"/>
      <c r="E86" s="15">
        <v>0.01</v>
      </c>
      <c r="G86">
        <v>84</v>
      </c>
      <c r="H86" t="s">
        <v>183</v>
      </c>
    </row>
    <row r="87" spans="1:13" x14ac:dyDescent="0.35">
      <c r="A87" s="36" t="s">
        <v>185</v>
      </c>
      <c r="B87" s="19" t="s">
        <v>76</v>
      </c>
      <c r="C87" s="17" t="s">
        <v>212</v>
      </c>
      <c r="D87" s="17" t="s">
        <v>29</v>
      </c>
      <c r="E87" s="15"/>
      <c r="G87">
        <v>85</v>
      </c>
      <c r="H87" t="s">
        <v>194</v>
      </c>
    </row>
    <row r="88" spans="1:13" x14ac:dyDescent="0.35">
      <c r="A88" s="36"/>
      <c r="B88" s="19" t="s">
        <v>76</v>
      </c>
      <c r="C88" s="17" t="s">
        <v>212</v>
      </c>
      <c r="D88" s="17" t="s">
        <v>186</v>
      </c>
      <c r="E88" s="15"/>
      <c r="G88">
        <v>86</v>
      </c>
      <c r="H88" t="s">
        <v>194</v>
      </c>
    </row>
    <row r="89" spans="1:13" x14ac:dyDescent="0.35">
      <c r="A89" s="36" t="s">
        <v>187</v>
      </c>
      <c r="B89" s="19" t="s">
        <v>76</v>
      </c>
      <c r="C89" s="17" t="s">
        <v>195</v>
      </c>
      <c r="D89" s="17" t="s">
        <v>29</v>
      </c>
      <c r="E89" s="15"/>
      <c r="G89">
        <v>87</v>
      </c>
      <c r="H89" t="s">
        <v>194</v>
      </c>
    </row>
    <row r="90" spans="1:13" x14ac:dyDescent="0.35">
      <c r="A90" s="36"/>
      <c r="B90" s="19" t="s">
        <v>76</v>
      </c>
      <c r="C90" s="17" t="s">
        <v>195</v>
      </c>
      <c r="D90" s="17" t="s">
        <v>186</v>
      </c>
      <c r="E90" s="15"/>
      <c r="G90">
        <v>88</v>
      </c>
      <c r="H90" t="s">
        <v>194</v>
      </c>
    </row>
    <row r="91" spans="1:13" x14ac:dyDescent="0.35">
      <c r="A91" s="36" t="s">
        <v>188</v>
      </c>
      <c r="B91" s="19" t="s">
        <v>76</v>
      </c>
      <c r="C91" s="17" t="s">
        <v>196</v>
      </c>
      <c r="D91" s="17" t="s">
        <v>29</v>
      </c>
      <c r="E91" s="15"/>
      <c r="G91">
        <v>89</v>
      </c>
      <c r="H91" t="s">
        <v>194</v>
      </c>
    </row>
    <row r="92" spans="1:13" x14ac:dyDescent="0.35">
      <c r="A92" s="36"/>
      <c r="B92" s="19" t="s">
        <v>76</v>
      </c>
      <c r="C92" s="17" t="s">
        <v>196</v>
      </c>
      <c r="D92" s="17" t="s">
        <v>186</v>
      </c>
      <c r="E92" s="15"/>
      <c r="G92">
        <v>90</v>
      </c>
      <c r="H92" t="s">
        <v>194</v>
      </c>
    </row>
    <row r="93" spans="1:13" x14ac:dyDescent="0.35">
      <c r="A93" s="36"/>
      <c r="B93" s="19" t="s">
        <v>76</v>
      </c>
      <c r="C93" s="17" t="s">
        <v>196</v>
      </c>
      <c r="D93" s="17" t="s">
        <v>189</v>
      </c>
      <c r="E93" s="15"/>
      <c r="G93">
        <v>91</v>
      </c>
      <c r="H93" t="s">
        <v>194</v>
      </c>
    </row>
    <row r="94" spans="1:13" ht="16.5" x14ac:dyDescent="0.35">
      <c r="A94" s="19" t="s">
        <v>144</v>
      </c>
      <c r="B94" s="19" t="s">
        <v>76</v>
      </c>
      <c r="C94" s="17" t="s">
        <v>145</v>
      </c>
      <c r="D94" s="18"/>
      <c r="E94" s="15">
        <v>7.4000000000000003E-3</v>
      </c>
      <c r="G94">
        <v>92</v>
      </c>
      <c r="H94" t="s">
        <v>178</v>
      </c>
    </row>
    <row r="95" spans="1:13" x14ac:dyDescent="0.35">
      <c r="A95" s="19" t="s">
        <v>129</v>
      </c>
      <c r="B95" s="19" t="s">
        <v>76</v>
      </c>
      <c r="C95" s="19" t="s">
        <v>130</v>
      </c>
      <c r="D95" s="19" t="s">
        <v>213</v>
      </c>
      <c r="E95" s="15">
        <v>7.0000000000000007E-2</v>
      </c>
      <c r="F95" t="s">
        <v>110</v>
      </c>
      <c r="G95">
        <v>93</v>
      </c>
      <c r="H95" t="s">
        <v>178</v>
      </c>
    </row>
    <row r="96" spans="1:13" x14ac:dyDescent="0.35">
      <c r="A96" s="19"/>
      <c r="B96" s="19" t="s">
        <v>76</v>
      </c>
      <c r="C96" s="19" t="s">
        <v>130</v>
      </c>
      <c r="D96" s="19" t="s">
        <v>214</v>
      </c>
      <c r="E96" s="15">
        <v>7.0000000000000007E-2</v>
      </c>
      <c r="G96">
        <v>94</v>
      </c>
      <c r="H96" t="s">
        <v>178</v>
      </c>
    </row>
    <row r="97" spans="1:8" x14ac:dyDescent="0.35">
      <c r="A97" s="19"/>
      <c r="B97" s="19" t="s">
        <v>76</v>
      </c>
      <c r="C97" s="19" t="s">
        <v>130</v>
      </c>
      <c r="D97" s="19" t="s">
        <v>215</v>
      </c>
      <c r="E97" s="15">
        <v>7.0000000000000007E-2</v>
      </c>
      <c r="G97">
        <v>95</v>
      </c>
      <c r="H97" t="s">
        <v>178</v>
      </c>
    </row>
    <row r="98" spans="1:8" ht="29" x14ac:dyDescent="0.35">
      <c r="A98" s="19"/>
      <c r="B98" s="19" t="s">
        <v>76</v>
      </c>
      <c r="C98" s="19" t="s">
        <v>130</v>
      </c>
      <c r="D98" s="19" t="s">
        <v>216</v>
      </c>
      <c r="E98" s="15">
        <v>7.0000000000000007E-2</v>
      </c>
      <c r="G98">
        <v>96</v>
      </c>
      <c r="H98" t="s">
        <v>178</v>
      </c>
    </row>
    <row r="99" spans="1:8" x14ac:dyDescent="0.35">
      <c r="A99" s="19" t="s">
        <v>146</v>
      </c>
      <c r="B99" s="19" t="s">
        <v>76</v>
      </c>
      <c r="C99" s="19" t="s">
        <v>147</v>
      </c>
      <c r="D99" s="19"/>
      <c r="E99" s="15">
        <v>2</v>
      </c>
      <c r="F99" s="19" t="s">
        <v>148</v>
      </c>
      <c r="G99">
        <v>97</v>
      </c>
      <c r="H99" t="s">
        <v>178</v>
      </c>
    </row>
    <row r="100" spans="1:8" ht="17.5" thickBot="1" x14ac:dyDescent="0.45">
      <c r="A100" s="5" t="s">
        <v>65</v>
      </c>
      <c r="B100" s="5"/>
      <c r="C100" s="6"/>
      <c r="D100" s="7"/>
      <c r="E100" s="6"/>
      <c r="F100" s="8"/>
      <c r="G100">
        <v>98</v>
      </c>
      <c r="H100" t="s">
        <v>178</v>
      </c>
    </row>
    <row r="101" spans="1:8" ht="29.5" thickTop="1" x14ac:dyDescent="0.35">
      <c r="A101" s="19" t="s">
        <v>107</v>
      </c>
      <c r="B101" s="19" t="s">
        <v>81</v>
      </c>
      <c r="C101" s="17" t="s">
        <v>68</v>
      </c>
      <c r="D101" s="18"/>
      <c r="E101" s="15">
        <v>0.4</v>
      </c>
      <c r="G101">
        <v>99</v>
      </c>
      <c r="H101" t="s">
        <v>178</v>
      </c>
    </row>
    <row r="102" spans="1:8" ht="29" x14ac:dyDescent="0.35">
      <c r="A102" s="19" t="s">
        <v>108</v>
      </c>
      <c r="B102" s="19" t="s">
        <v>81</v>
      </c>
      <c r="C102" s="17" t="s">
        <v>69</v>
      </c>
      <c r="D102" s="18"/>
      <c r="E102" s="15">
        <v>0.5</v>
      </c>
      <c r="G102">
        <v>100</v>
      </c>
      <c r="H102" t="s">
        <v>178</v>
      </c>
    </row>
    <row r="103" spans="1:8" x14ac:dyDescent="0.35">
      <c r="A103" s="19" t="s">
        <v>109</v>
      </c>
      <c r="B103" s="19" t="s">
        <v>81</v>
      </c>
      <c r="C103" s="17" t="s">
        <v>111</v>
      </c>
      <c r="D103" s="18"/>
      <c r="E103" s="15">
        <v>1.2</v>
      </c>
      <c r="G103">
        <v>101</v>
      </c>
      <c r="H103" t="s">
        <v>178</v>
      </c>
    </row>
    <row r="104" spans="1:8" ht="17.5" thickBot="1" x14ac:dyDescent="0.45">
      <c r="A104" s="5" t="s">
        <v>39</v>
      </c>
      <c r="B104" s="5"/>
      <c r="C104" s="7"/>
      <c r="D104" s="7"/>
      <c r="E104" s="6"/>
      <c r="F104" s="8" t="s">
        <v>45</v>
      </c>
      <c r="G104">
        <v>102</v>
      </c>
      <c r="H104" t="s">
        <v>178</v>
      </c>
    </row>
    <row r="105" spans="1:8" ht="15" thickTop="1" x14ac:dyDescent="0.35">
      <c r="A105" s="19" t="s">
        <v>40</v>
      </c>
      <c r="B105" s="19" t="s">
        <v>77</v>
      </c>
      <c r="C105" s="17" t="s">
        <v>41</v>
      </c>
      <c r="D105" s="18"/>
      <c r="E105" s="15">
        <v>0.01</v>
      </c>
      <c r="G105">
        <v>103</v>
      </c>
      <c r="H105" t="s">
        <v>178</v>
      </c>
    </row>
    <row r="106" spans="1:8" ht="29" x14ac:dyDescent="0.35">
      <c r="A106" s="19" t="s">
        <v>42</v>
      </c>
      <c r="B106" s="19" t="s">
        <v>77</v>
      </c>
      <c r="C106" s="17" t="s">
        <v>43</v>
      </c>
      <c r="D106" s="18"/>
      <c r="E106" s="15">
        <v>365</v>
      </c>
      <c r="F106" t="s">
        <v>95</v>
      </c>
      <c r="G106">
        <v>104</v>
      </c>
      <c r="H106" t="s">
        <v>178</v>
      </c>
    </row>
    <row r="107" spans="1:8" ht="17.5" thickBot="1" x14ac:dyDescent="0.45">
      <c r="A107" s="5" t="s">
        <v>44</v>
      </c>
      <c r="B107" s="5"/>
      <c r="C107" s="6"/>
      <c r="D107" s="7"/>
      <c r="E107" s="6"/>
      <c r="F107" s="8"/>
      <c r="G107">
        <v>105</v>
      </c>
      <c r="H107" t="s">
        <v>178</v>
      </c>
    </row>
    <row r="108" spans="1:8" ht="15" thickTop="1" x14ac:dyDescent="0.35">
      <c r="A108" s="19" t="s">
        <v>46</v>
      </c>
      <c r="B108" s="19" t="s">
        <v>82</v>
      </c>
      <c r="C108" s="17" t="s">
        <v>72</v>
      </c>
      <c r="D108" s="18">
        <v>1</v>
      </c>
      <c r="E108" s="12" t="s">
        <v>47</v>
      </c>
      <c r="G108">
        <v>106</v>
      </c>
      <c r="H108" t="s">
        <v>178</v>
      </c>
    </row>
    <row r="109" spans="1:8" x14ac:dyDescent="0.35">
      <c r="A109" s="19" t="s">
        <v>48</v>
      </c>
      <c r="B109" s="19" t="s">
        <v>82</v>
      </c>
      <c r="C109" s="17" t="s">
        <v>59</v>
      </c>
      <c r="D109" s="18">
        <v>1</v>
      </c>
      <c r="E109" s="15">
        <v>207</v>
      </c>
      <c r="G109">
        <v>107</v>
      </c>
      <c r="H109" t="s">
        <v>178</v>
      </c>
    </row>
    <row r="110" spans="1:8" x14ac:dyDescent="0.35">
      <c r="A110" s="19" t="s">
        <v>90</v>
      </c>
      <c r="B110" s="19" t="s">
        <v>82</v>
      </c>
      <c r="C110" s="17" t="s">
        <v>91</v>
      </c>
      <c r="D110" s="18">
        <v>1</v>
      </c>
      <c r="E110" s="12" t="s">
        <v>92</v>
      </c>
      <c r="G110">
        <v>108</v>
      </c>
      <c r="H110" t="s">
        <v>178</v>
      </c>
    </row>
    <row r="111" spans="1:8" x14ac:dyDescent="0.35">
      <c r="A111" s="19" t="s">
        <v>49</v>
      </c>
      <c r="B111" s="19" t="s">
        <v>82</v>
      </c>
      <c r="C111" s="17" t="s">
        <v>70</v>
      </c>
      <c r="D111" s="18">
        <v>1</v>
      </c>
      <c r="E111" s="15">
        <v>30</v>
      </c>
      <c r="G111">
        <v>109</v>
      </c>
      <c r="H111" t="s">
        <v>178</v>
      </c>
    </row>
    <row r="112" spans="1:8" x14ac:dyDescent="0.35">
      <c r="A112" s="19"/>
      <c r="B112" s="19" t="s">
        <v>82</v>
      </c>
      <c r="C112" s="17" t="s">
        <v>70</v>
      </c>
      <c r="D112" s="18">
        <v>1</v>
      </c>
      <c r="E112" s="15">
        <v>40</v>
      </c>
      <c r="G112">
        <v>110</v>
      </c>
      <c r="H112" t="s">
        <v>178</v>
      </c>
    </row>
    <row r="113" spans="1:8" x14ac:dyDescent="0.35">
      <c r="A113" s="19"/>
      <c r="B113" s="19" t="s">
        <v>82</v>
      </c>
      <c r="C113" s="17" t="s">
        <v>70</v>
      </c>
      <c r="D113" s="18">
        <v>1</v>
      </c>
      <c r="E113" s="15">
        <v>50</v>
      </c>
      <c r="G113">
        <v>111</v>
      </c>
      <c r="H113" t="s">
        <v>178</v>
      </c>
    </row>
    <row r="114" spans="1:8" x14ac:dyDescent="0.35">
      <c r="A114" s="19"/>
      <c r="B114" s="19" t="s">
        <v>82</v>
      </c>
      <c r="C114" s="17" t="s">
        <v>70</v>
      </c>
      <c r="D114" s="18">
        <v>1</v>
      </c>
      <c r="E114" s="15">
        <v>55</v>
      </c>
      <c r="G114">
        <v>112</v>
      </c>
      <c r="H114" t="s">
        <v>178</v>
      </c>
    </row>
    <row r="115" spans="1:8" x14ac:dyDescent="0.35">
      <c r="A115" s="19"/>
      <c r="B115" s="19" t="s">
        <v>82</v>
      </c>
      <c r="C115" s="17" t="s">
        <v>70</v>
      </c>
      <c r="D115" s="18">
        <v>1</v>
      </c>
      <c r="E115" s="15"/>
      <c r="G115">
        <v>113</v>
      </c>
      <c r="H115" t="s">
        <v>178</v>
      </c>
    </row>
    <row r="116" spans="1:8" x14ac:dyDescent="0.35">
      <c r="A116" s="19" t="s">
        <v>50</v>
      </c>
      <c r="B116" s="19" t="s">
        <v>82</v>
      </c>
      <c r="C116" s="17" t="s">
        <v>71</v>
      </c>
      <c r="D116" s="18">
        <v>1</v>
      </c>
      <c r="E116" s="15">
        <v>0.01</v>
      </c>
      <c r="G116">
        <v>114</v>
      </c>
      <c r="H116" t="s">
        <v>178</v>
      </c>
    </row>
    <row r="117" spans="1:8" x14ac:dyDescent="0.35">
      <c r="A117" s="19"/>
      <c r="B117" s="19" t="s">
        <v>82</v>
      </c>
      <c r="C117" s="17" t="s">
        <v>71</v>
      </c>
      <c r="D117" s="18">
        <v>1</v>
      </c>
      <c r="E117" s="15">
        <v>0.25</v>
      </c>
      <c r="G117">
        <v>115</v>
      </c>
      <c r="H117" t="s">
        <v>178</v>
      </c>
    </row>
    <row r="118" spans="1:8" x14ac:dyDescent="0.35">
      <c r="A118" s="19"/>
      <c r="B118" s="19" t="s">
        <v>82</v>
      </c>
      <c r="C118" s="17" t="s">
        <v>71</v>
      </c>
      <c r="D118" s="18">
        <v>1</v>
      </c>
      <c r="E118" s="15">
        <v>0.67</v>
      </c>
      <c r="G118">
        <v>116</v>
      </c>
      <c r="H118" t="s">
        <v>178</v>
      </c>
    </row>
    <row r="119" spans="1:8" x14ac:dyDescent="0.35">
      <c r="A119" s="19"/>
      <c r="B119" s="19" t="s">
        <v>82</v>
      </c>
      <c r="C119" s="17" t="s">
        <v>71</v>
      </c>
      <c r="D119" s="18">
        <v>1</v>
      </c>
      <c r="E119" s="15">
        <v>0.9</v>
      </c>
      <c r="F119" t="s">
        <v>95</v>
      </c>
      <c r="G119">
        <v>117</v>
      </c>
      <c r="H119" t="s">
        <v>178</v>
      </c>
    </row>
    <row r="120" spans="1:8" x14ac:dyDescent="0.35">
      <c r="A120" s="19"/>
      <c r="B120" s="19" t="s">
        <v>82</v>
      </c>
      <c r="C120" s="17" t="s">
        <v>71</v>
      </c>
      <c r="D120" s="18">
        <v>1</v>
      </c>
      <c r="E120" s="15"/>
      <c r="G120">
        <v>118</v>
      </c>
      <c r="H120" t="s">
        <v>178</v>
      </c>
    </row>
    <row r="121" spans="1:8" x14ac:dyDescent="0.35">
      <c r="A121" s="19" t="s">
        <v>51</v>
      </c>
      <c r="B121" s="19" t="s">
        <v>82</v>
      </c>
      <c r="C121" s="17" t="s">
        <v>72</v>
      </c>
      <c r="D121" s="18">
        <v>2</v>
      </c>
      <c r="E121" s="12" t="s">
        <v>128</v>
      </c>
      <c r="G121">
        <v>119</v>
      </c>
      <c r="H121" t="s">
        <v>178</v>
      </c>
    </row>
    <row r="122" spans="1:8" x14ac:dyDescent="0.35">
      <c r="A122" s="19" t="s">
        <v>52</v>
      </c>
      <c r="B122" s="19" t="s">
        <v>82</v>
      </c>
      <c r="C122" s="17" t="s">
        <v>59</v>
      </c>
      <c r="D122" s="18">
        <v>2</v>
      </c>
      <c r="E122" s="15">
        <v>365</v>
      </c>
      <c r="G122">
        <v>120</v>
      </c>
      <c r="H122" t="s">
        <v>178</v>
      </c>
    </row>
    <row r="123" spans="1:8" x14ac:dyDescent="0.35">
      <c r="A123" s="19" t="s">
        <v>93</v>
      </c>
      <c r="B123" s="19" t="s">
        <v>82</v>
      </c>
      <c r="C123" s="17" t="s">
        <v>91</v>
      </c>
      <c r="D123" s="18">
        <v>2</v>
      </c>
      <c r="E123" s="12" t="s">
        <v>92</v>
      </c>
      <c r="G123">
        <v>121</v>
      </c>
      <c r="H123" t="s">
        <v>178</v>
      </c>
    </row>
    <row r="124" spans="1:8" x14ac:dyDescent="0.35">
      <c r="A124" s="19" t="s">
        <v>53</v>
      </c>
      <c r="B124" s="19" t="s">
        <v>82</v>
      </c>
      <c r="C124" s="17" t="s">
        <v>70</v>
      </c>
      <c r="D124" s="18">
        <v>2</v>
      </c>
      <c r="E124" s="15">
        <v>0</v>
      </c>
      <c r="G124">
        <v>122</v>
      </c>
      <c r="H124" t="s">
        <v>178</v>
      </c>
    </row>
    <row r="125" spans="1:8" x14ac:dyDescent="0.35">
      <c r="A125" s="19"/>
      <c r="B125" s="19" t="s">
        <v>82</v>
      </c>
      <c r="C125" s="17" t="s">
        <v>70</v>
      </c>
      <c r="D125" s="18">
        <v>2</v>
      </c>
      <c r="E125" s="15">
        <v>0.5</v>
      </c>
      <c r="G125">
        <v>123</v>
      </c>
      <c r="H125" t="s">
        <v>178</v>
      </c>
    </row>
    <row r="126" spans="1:8" x14ac:dyDescent="0.35">
      <c r="A126" s="19"/>
      <c r="B126" s="19" t="s">
        <v>82</v>
      </c>
      <c r="C126" s="17" t="s">
        <v>70</v>
      </c>
      <c r="D126" s="18">
        <v>2</v>
      </c>
      <c r="E126" s="15">
        <v>0.6</v>
      </c>
      <c r="G126">
        <v>124</v>
      </c>
      <c r="H126" t="s">
        <v>178</v>
      </c>
    </row>
    <row r="127" spans="1:8" x14ac:dyDescent="0.35">
      <c r="A127" s="19"/>
      <c r="B127" s="19" t="s">
        <v>82</v>
      </c>
      <c r="C127" s="17" t="s">
        <v>70</v>
      </c>
      <c r="D127" s="18">
        <v>2</v>
      </c>
      <c r="E127" s="15">
        <v>0.68</v>
      </c>
      <c r="G127">
        <v>125</v>
      </c>
      <c r="H127" t="s">
        <v>178</v>
      </c>
    </row>
    <row r="128" spans="1:8" x14ac:dyDescent="0.35">
      <c r="A128" s="19"/>
      <c r="B128" s="19" t="s">
        <v>82</v>
      </c>
      <c r="C128" s="17" t="s">
        <v>70</v>
      </c>
      <c r="D128" s="18">
        <v>2</v>
      </c>
      <c r="E128" s="15">
        <v>1.1200000000000001</v>
      </c>
      <c r="G128">
        <v>126</v>
      </c>
      <c r="H128" t="s">
        <v>178</v>
      </c>
    </row>
    <row r="129" spans="1:8" x14ac:dyDescent="0.35">
      <c r="A129" s="19" t="s">
        <v>54</v>
      </c>
      <c r="B129" s="19" t="s">
        <v>82</v>
      </c>
      <c r="C129" s="17" t="s">
        <v>71</v>
      </c>
      <c r="D129" s="18">
        <v>2</v>
      </c>
      <c r="E129" s="15">
        <v>0</v>
      </c>
      <c r="G129">
        <v>127</v>
      </c>
      <c r="H129" t="s">
        <v>178</v>
      </c>
    </row>
    <row r="130" spans="1:8" x14ac:dyDescent="0.35">
      <c r="A130" s="19"/>
      <c r="B130" s="19" t="s">
        <v>82</v>
      </c>
      <c r="C130" s="17" t="s">
        <v>71</v>
      </c>
      <c r="D130" s="18">
        <v>2</v>
      </c>
      <c r="E130" s="15">
        <v>0</v>
      </c>
      <c r="G130">
        <v>128</v>
      </c>
      <c r="H130" t="s">
        <v>178</v>
      </c>
    </row>
    <row r="131" spans="1:8" x14ac:dyDescent="0.35">
      <c r="A131" s="19"/>
      <c r="B131" s="19" t="s">
        <v>82</v>
      </c>
      <c r="C131" s="17" t="s">
        <v>71</v>
      </c>
      <c r="D131" s="18">
        <v>2</v>
      </c>
      <c r="E131" s="15">
        <v>0.3</v>
      </c>
      <c r="G131">
        <v>129</v>
      </c>
      <c r="H131" t="s">
        <v>178</v>
      </c>
    </row>
    <row r="132" spans="1:8" x14ac:dyDescent="0.35">
      <c r="A132" s="19"/>
      <c r="B132" s="19" t="s">
        <v>82</v>
      </c>
      <c r="C132" s="17" t="s">
        <v>71</v>
      </c>
      <c r="D132" s="18">
        <v>2</v>
      </c>
      <c r="E132" s="15">
        <v>1</v>
      </c>
      <c r="G132">
        <v>130</v>
      </c>
      <c r="H132" t="s">
        <v>178</v>
      </c>
    </row>
    <row r="133" spans="1:8" x14ac:dyDescent="0.35">
      <c r="A133" s="19"/>
      <c r="B133" s="19" t="s">
        <v>82</v>
      </c>
      <c r="C133" s="17" t="s">
        <v>71</v>
      </c>
      <c r="D133" s="18">
        <v>2</v>
      </c>
      <c r="E133" s="15">
        <v>1</v>
      </c>
      <c r="G133">
        <v>131</v>
      </c>
      <c r="H133" t="s">
        <v>178</v>
      </c>
    </row>
    <row r="134" spans="1:8" x14ac:dyDescent="0.35">
      <c r="A134" s="19" t="s">
        <v>197</v>
      </c>
      <c r="B134" s="19" t="s">
        <v>82</v>
      </c>
      <c r="C134" s="17" t="s">
        <v>72</v>
      </c>
      <c r="D134" s="18">
        <v>3</v>
      </c>
      <c r="G134">
        <v>132</v>
      </c>
      <c r="H134" t="s">
        <v>178</v>
      </c>
    </row>
    <row r="135" spans="1:8" x14ac:dyDescent="0.35">
      <c r="A135" s="19" t="s">
        <v>199</v>
      </c>
      <c r="B135" s="19" t="s">
        <v>82</v>
      </c>
      <c r="C135" s="17" t="s">
        <v>59</v>
      </c>
      <c r="D135" s="18">
        <v>3</v>
      </c>
      <c r="G135">
        <v>133</v>
      </c>
      <c r="H135" t="s">
        <v>178</v>
      </c>
    </row>
    <row r="136" spans="1:8" x14ac:dyDescent="0.35">
      <c r="A136" s="19" t="s">
        <v>200</v>
      </c>
      <c r="B136" s="19" t="s">
        <v>82</v>
      </c>
      <c r="C136" s="17" t="s">
        <v>91</v>
      </c>
      <c r="D136" s="18">
        <v>3</v>
      </c>
      <c r="G136">
        <v>134</v>
      </c>
      <c r="H136" t="s">
        <v>178</v>
      </c>
    </row>
    <row r="137" spans="1:8" x14ac:dyDescent="0.35">
      <c r="A137" s="19" t="s">
        <v>198</v>
      </c>
      <c r="B137" s="19" t="s">
        <v>82</v>
      </c>
      <c r="C137" s="17" t="s">
        <v>70</v>
      </c>
      <c r="D137" s="18">
        <v>3</v>
      </c>
      <c r="G137">
        <v>135</v>
      </c>
      <c r="H137" t="s">
        <v>178</v>
      </c>
    </row>
    <row r="138" spans="1:8" x14ac:dyDescent="0.35">
      <c r="A138" s="19"/>
      <c r="B138" s="19" t="s">
        <v>82</v>
      </c>
      <c r="C138" s="17" t="s">
        <v>70</v>
      </c>
      <c r="D138" s="18">
        <v>3</v>
      </c>
      <c r="G138">
        <v>136</v>
      </c>
      <c r="H138" t="s">
        <v>178</v>
      </c>
    </row>
    <row r="139" spans="1:8" x14ac:dyDescent="0.35">
      <c r="A139" s="19"/>
      <c r="B139" s="19" t="s">
        <v>82</v>
      </c>
      <c r="C139" s="17" t="s">
        <v>70</v>
      </c>
      <c r="D139" s="18">
        <v>3</v>
      </c>
      <c r="G139">
        <v>137</v>
      </c>
      <c r="H139" t="s">
        <v>178</v>
      </c>
    </row>
    <row r="140" spans="1:8" x14ac:dyDescent="0.35">
      <c r="A140" s="19"/>
      <c r="B140" s="19" t="s">
        <v>82</v>
      </c>
      <c r="C140" s="17" t="s">
        <v>70</v>
      </c>
      <c r="D140" s="18">
        <v>3</v>
      </c>
      <c r="G140">
        <v>138</v>
      </c>
      <c r="H140" t="s">
        <v>178</v>
      </c>
    </row>
    <row r="141" spans="1:8" x14ac:dyDescent="0.35">
      <c r="A141" s="19"/>
      <c r="B141" s="19" t="s">
        <v>82</v>
      </c>
      <c r="C141" s="17" t="s">
        <v>70</v>
      </c>
      <c r="D141" s="18">
        <v>3</v>
      </c>
      <c r="G141">
        <v>139</v>
      </c>
      <c r="H141" t="s">
        <v>178</v>
      </c>
    </row>
    <row r="142" spans="1:8" x14ac:dyDescent="0.35">
      <c r="A142" s="19" t="s">
        <v>201</v>
      </c>
      <c r="B142" s="19" t="s">
        <v>82</v>
      </c>
      <c r="C142" s="17" t="s">
        <v>71</v>
      </c>
      <c r="D142" s="18">
        <v>3</v>
      </c>
      <c r="G142">
        <v>140</v>
      </c>
      <c r="H142" t="s">
        <v>178</v>
      </c>
    </row>
    <row r="143" spans="1:8" x14ac:dyDescent="0.35">
      <c r="A143" s="19" t="s">
        <v>97</v>
      </c>
      <c r="B143" s="19" t="s">
        <v>82</v>
      </c>
      <c r="C143" s="17" t="s">
        <v>71</v>
      </c>
      <c r="D143" s="18">
        <v>3</v>
      </c>
      <c r="G143">
        <v>141</v>
      </c>
      <c r="H143" t="s">
        <v>178</v>
      </c>
    </row>
    <row r="144" spans="1:8" x14ac:dyDescent="0.35">
      <c r="A144" s="19" t="s">
        <v>98</v>
      </c>
      <c r="B144" s="19" t="s">
        <v>82</v>
      </c>
      <c r="C144" s="17" t="s">
        <v>71</v>
      </c>
      <c r="D144" s="18">
        <v>3</v>
      </c>
      <c r="G144">
        <v>142</v>
      </c>
      <c r="H144" t="s">
        <v>178</v>
      </c>
    </row>
    <row r="145" spans="1:8" x14ac:dyDescent="0.35">
      <c r="A145" s="19"/>
      <c r="B145" s="19" t="s">
        <v>82</v>
      </c>
      <c r="C145" s="17" t="s">
        <v>71</v>
      </c>
      <c r="D145" s="18">
        <v>3</v>
      </c>
      <c r="G145">
        <v>143</v>
      </c>
      <c r="H145" t="s">
        <v>178</v>
      </c>
    </row>
    <row r="146" spans="1:8" x14ac:dyDescent="0.35">
      <c r="A146" s="19"/>
      <c r="B146" s="19" t="s">
        <v>82</v>
      </c>
      <c r="C146" s="17" t="s">
        <v>71</v>
      </c>
      <c r="D146" s="18">
        <v>3</v>
      </c>
      <c r="G146">
        <v>144</v>
      </c>
      <c r="H146" t="s">
        <v>178</v>
      </c>
    </row>
    <row r="147" spans="1:8" x14ac:dyDescent="0.35">
      <c r="A147" s="19" t="s">
        <v>202</v>
      </c>
      <c r="B147" s="19" t="s">
        <v>82</v>
      </c>
      <c r="C147" s="17" t="s">
        <v>72</v>
      </c>
      <c r="D147" s="18">
        <v>4</v>
      </c>
      <c r="G147">
        <v>145</v>
      </c>
      <c r="H147" t="s">
        <v>178</v>
      </c>
    </row>
    <row r="148" spans="1:8" x14ac:dyDescent="0.35">
      <c r="A148" s="19" t="s">
        <v>204</v>
      </c>
      <c r="B148" s="19" t="s">
        <v>82</v>
      </c>
      <c r="C148" s="17" t="s">
        <v>59</v>
      </c>
      <c r="D148" s="18">
        <v>4</v>
      </c>
      <c r="G148">
        <v>146</v>
      </c>
      <c r="H148" t="s">
        <v>178</v>
      </c>
    </row>
    <row r="149" spans="1:8" x14ac:dyDescent="0.35">
      <c r="A149" s="19" t="s">
        <v>205</v>
      </c>
      <c r="B149" s="19" t="s">
        <v>82</v>
      </c>
      <c r="C149" s="17" t="s">
        <v>91</v>
      </c>
      <c r="D149" s="18">
        <v>4</v>
      </c>
      <c r="G149">
        <v>147</v>
      </c>
      <c r="H149" t="s">
        <v>178</v>
      </c>
    </row>
    <row r="150" spans="1:8" x14ac:dyDescent="0.35">
      <c r="A150" s="19" t="s">
        <v>203</v>
      </c>
      <c r="B150" s="19" t="s">
        <v>82</v>
      </c>
      <c r="C150" s="17" t="s">
        <v>70</v>
      </c>
      <c r="D150" s="18">
        <v>4</v>
      </c>
      <c r="G150">
        <v>148</v>
      </c>
      <c r="H150" t="s">
        <v>178</v>
      </c>
    </row>
    <row r="151" spans="1:8" x14ac:dyDescent="0.35">
      <c r="A151" s="19"/>
      <c r="B151" s="19" t="s">
        <v>82</v>
      </c>
      <c r="C151" s="17" t="s">
        <v>70</v>
      </c>
      <c r="D151" s="18">
        <v>4</v>
      </c>
      <c r="G151">
        <v>149</v>
      </c>
      <c r="H151" t="s">
        <v>178</v>
      </c>
    </row>
    <row r="152" spans="1:8" x14ac:dyDescent="0.35">
      <c r="A152" s="19"/>
      <c r="B152" s="19" t="s">
        <v>82</v>
      </c>
      <c r="C152" s="17" t="s">
        <v>70</v>
      </c>
      <c r="D152" s="18">
        <v>4</v>
      </c>
      <c r="G152">
        <v>150</v>
      </c>
      <c r="H152" t="s">
        <v>178</v>
      </c>
    </row>
    <row r="153" spans="1:8" x14ac:dyDescent="0.35">
      <c r="A153" s="19"/>
      <c r="B153" s="19" t="s">
        <v>82</v>
      </c>
      <c r="C153" s="17" t="s">
        <v>70</v>
      </c>
      <c r="D153" s="18">
        <v>4</v>
      </c>
      <c r="G153">
        <v>151</v>
      </c>
      <c r="H153" t="s">
        <v>178</v>
      </c>
    </row>
    <row r="154" spans="1:8" x14ac:dyDescent="0.35">
      <c r="A154" s="19"/>
      <c r="B154" s="19" t="s">
        <v>82</v>
      </c>
      <c r="C154" s="17" t="s">
        <v>70</v>
      </c>
      <c r="D154" s="18">
        <v>4</v>
      </c>
      <c r="G154">
        <v>152</v>
      </c>
      <c r="H154" t="s">
        <v>178</v>
      </c>
    </row>
    <row r="155" spans="1:8" x14ac:dyDescent="0.35">
      <c r="A155" s="19" t="s">
        <v>206</v>
      </c>
      <c r="B155" s="19" t="s">
        <v>82</v>
      </c>
      <c r="C155" s="17" t="s">
        <v>71</v>
      </c>
      <c r="D155" s="18">
        <v>4</v>
      </c>
      <c r="G155">
        <v>153</v>
      </c>
      <c r="H155" t="s">
        <v>178</v>
      </c>
    </row>
    <row r="156" spans="1:8" x14ac:dyDescent="0.35">
      <c r="A156" s="19" t="s">
        <v>97</v>
      </c>
      <c r="B156" s="19" t="s">
        <v>82</v>
      </c>
      <c r="C156" s="17" t="s">
        <v>71</v>
      </c>
      <c r="D156" s="18">
        <v>4</v>
      </c>
      <c r="G156">
        <v>154</v>
      </c>
      <c r="H156" t="s">
        <v>178</v>
      </c>
    </row>
    <row r="157" spans="1:8" x14ac:dyDescent="0.35">
      <c r="A157" s="19" t="s">
        <v>98</v>
      </c>
      <c r="B157" s="19" t="s">
        <v>82</v>
      </c>
      <c r="C157" s="17" t="s">
        <v>71</v>
      </c>
      <c r="D157" s="18">
        <v>4</v>
      </c>
      <c r="G157">
        <v>155</v>
      </c>
      <c r="H157" t="s">
        <v>178</v>
      </c>
    </row>
    <row r="158" spans="1:8" x14ac:dyDescent="0.35">
      <c r="A158" s="19"/>
      <c r="B158" s="19" t="s">
        <v>82</v>
      </c>
      <c r="C158" s="17" t="s">
        <v>71</v>
      </c>
      <c r="D158" s="18">
        <v>4</v>
      </c>
      <c r="G158">
        <v>156</v>
      </c>
      <c r="H158" t="s">
        <v>178</v>
      </c>
    </row>
    <row r="159" spans="1:8" x14ac:dyDescent="0.35">
      <c r="A159" s="19"/>
      <c r="B159" s="19" t="s">
        <v>82</v>
      </c>
      <c r="C159" s="17" t="s">
        <v>71</v>
      </c>
      <c r="D159" s="18">
        <v>4</v>
      </c>
      <c r="G159">
        <v>157</v>
      </c>
      <c r="H159" t="s">
        <v>178</v>
      </c>
    </row>
    <row r="160" spans="1:8" x14ac:dyDescent="0.35">
      <c r="A160" s="19" t="s">
        <v>208</v>
      </c>
      <c r="B160" s="19" t="s">
        <v>82</v>
      </c>
      <c r="C160" s="17" t="s">
        <v>72</v>
      </c>
      <c r="D160" s="18">
        <v>5</v>
      </c>
      <c r="G160">
        <v>158</v>
      </c>
      <c r="H160" t="s">
        <v>178</v>
      </c>
    </row>
    <row r="161" spans="1:8" x14ac:dyDescent="0.35">
      <c r="A161" s="19" t="s">
        <v>207</v>
      </c>
      <c r="B161" s="19" t="s">
        <v>82</v>
      </c>
      <c r="C161" s="17" t="s">
        <v>59</v>
      </c>
      <c r="D161" s="18">
        <v>5</v>
      </c>
      <c r="G161">
        <v>159</v>
      </c>
      <c r="H161" t="s">
        <v>178</v>
      </c>
    </row>
    <row r="162" spans="1:8" x14ac:dyDescent="0.35">
      <c r="A162" s="19" t="s">
        <v>209</v>
      </c>
      <c r="B162" s="19" t="s">
        <v>82</v>
      </c>
      <c r="C162" s="17" t="s">
        <v>91</v>
      </c>
      <c r="D162" s="18">
        <v>5</v>
      </c>
      <c r="G162">
        <v>160</v>
      </c>
      <c r="H162" t="s">
        <v>178</v>
      </c>
    </row>
    <row r="163" spans="1:8" x14ac:dyDescent="0.35">
      <c r="A163" s="19" t="s">
        <v>210</v>
      </c>
      <c r="B163" s="19" t="s">
        <v>82</v>
      </c>
      <c r="C163" s="17" t="s">
        <v>70</v>
      </c>
      <c r="D163" s="18">
        <v>5</v>
      </c>
      <c r="G163">
        <v>161</v>
      </c>
      <c r="H163" t="s">
        <v>178</v>
      </c>
    </row>
    <row r="164" spans="1:8" x14ac:dyDescent="0.35">
      <c r="A164" s="19"/>
      <c r="B164" s="19" t="s">
        <v>82</v>
      </c>
      <c r="C164" s="17" t="s">
        <v>70</v>
      </c>
      <c r="D164" s="18">
        <v>5</v>
      </c>
      <c r="G164">
        <v>162</v>
      </c>
      <c r="H164" t="s">
        <v>178</v>
      </c>
    </row>
    <row r="165" spans="1:8" x14ac:dyDescent="0.35">
      <c r="A165" s="19"/>
      <c r="B165" s="19" t="s">
        <v>82</v>
      </c>
      <c r="C165" s="17" t="s">
        <v>70</v>
      </c>
      <c r="D165" s="18">
        <v>5</v>
      </c>
      <c r="G165">
        <v>163</v>
      </c>
      <c r="H165" t="s">
        <v>178</v>
      </c>
    </row>
    <row r="166" spans="1:8" x14ac:dyDescent="0.35">
      <c r="A166" s="19"/>
      <c r="B166" s="19" t="s">
        <v>82</v>
      </c>
      <c r="C166" s="17" t="s">
        <v>70</v>
      </c>
      <c r="D166" s="18">
        <v>5</v>
      </c>
      <c r="G166">
        <v>164</v>
      </c>
      <c r="H166" t="s">
        <v>178</v>
      </c>
    </row>
    <row r="167" spans="1:8" x14ac:dyDescent="0.35">
      <c r="A167" s="19"/>
      <c r="B167" s="19" t="s">
        <v>82</v>
      </c>
      <c r="C167" s="17" t="s">
        <v>70</v>
      </c>
      <c r="D167" s="18">
        <v>5</v>
      </c>
      <c r="G167">
        <v>165</v>
      </c>
      <c r="H167" t="s">
        <v>178</v>
      </c>
    </row>
    <row r="168" spans="1:8" x14ac:dyDescent="0.35">
      <c r="A168" s="19" t="s">
        <v>211</v>
      </c>
      <c r="B168" s="19" t="s">
        <v>82</v>
      </c>
      <c r="C168" s="17" t="s">
        <v>71</v>
      </c>
      <c r="D168" s="18">
        <v>5</v>
      </c>
      <c r="G168">
        <v>166</v>
      </c>
      <c r="H168" t="s">
        <v>178</v>
      </c>
    </row>
    <row r="169" spans="1:8" x14ac:dyDescent="0.35">
      <c r="A169" s="19" t="s">
        <v>97</v>
      </c>
      <c r="B169" s="19" t="s">
        <v>82</v>
      </c>
      <c r="C169" s="17" t="s">
        <v>71</v>
      </c>
      <c r="D169" s="18">
        <v>5</v>
      </c>
      <c r="G169">
        <v>167</v>
      </c>
      <c r="H169" t="s">
        <v>178</v>
      </c>
    </row>
    <row r="170" spans="1:8" x14ac:dyDescent="0.35">
      <c r="A170" s="19" t="s">
        <v>98</v>
      </c>
      <c r="B170" s="19" t="s">
        <v>82</v>
      </c>
      <c r="C170" s="17" t="s">
        <v>71</v>
      </c>
      <c r="D170" s="18">
        <v>5</v>
      </c>
      <c r="G170">
        <v>168</v>
      </c>
      <c r="H170" t="s">
        <v>178</v>
      </c>
    </row>
    <row r="171" spans="1:8" x14ac:dyDescent="0.35">
      <c r="A171" s="19"/>
      <c r="B171" s="19" t="s">
        <v>82</v>
      </c>
      <c r="C171" s="17" t="s">
        <v>71</v>
      </c>
      <c r="D171" s="18">
        <v>5</v>
      </c>
      <c r="G171">
        <v>169</v>
      </c>
      <c r="H171" t="s">
        <v>178</v>
      </c>
    </row>
    <row r="172" spans="1:8" x14ac:dyDescent="0.35">
      <c r="A172" s="19"/>
      <c r="B172" s="19" t="s">
        <v>82</v>
      </c>
      <c r="C172" s="17" t="s">
        <v>71</v>
      </c>
      <c r="D172" s="18">
        <v>5</v>
      </c>
      <c r="G172">
        <v>170</v>
      </c>
      <c r="H172" t="s">
        <v>178</v>
      </c>
    </row>
    <row r="173" spans="1:8" x14ac:dyDescent="0.35">
      <c r="A173" s="20"/>
      <c r="B173" s="20"/>
      <c r="C173" s="21"/>
      <c r="D173" s="22"/>
    </row>
    <row r="174" spans="1:8" x14ac:dyDescent="0.35">
      <c r="A174" s="20"/>
      <c r="B174" s="20"/>
      <c r="C174" s="21"/>
      <c r="D174" s="22"/>
    </row>
    <row r="175" spans="1:8" x14ac:dyDescent="0.35">
      <c r="A175" s="20"/>
      <c r="B175" s="20"/>
      <c r="C175" s="21"/>
      <c r="D175" s="22"/>
    </row>
    <row r="176" spans="1:8" x14ac:dyDescent="0.35">
      <c r="A176" s="20"/>
      <c r="B176" s="20"/>
      <c r="C176" s="21"/>
      <c r="D176" s="22"/>
    </row>
    <row r="177" spans="1:4" x14ac:dyDescent="0.35">
      <c r="A177" s="20"/>
      <c r="B177" s="20"/>
      <c r="C177" s="21"/>
      <c r="D177" s="22"/>
    </row>
    <row r="178" spans="1:4" x14ac:dyDescent="0.35">
      <c r="A178" s="20"/>
      <c r="B178" s="20"/>
      <c r="C178" s="21"/>
      <c r="D178" s="22"/>
    </row>
    <row r="179" spans="1:4" x14ac:dyDescent="0.35">
      <c r="A179" s="20"/>
      <c r="B179" s="20"/>
      <c r="C179" s="21"/>
      <c r="D179" s="22"/>
    </row>
    <row r="180" spans="1:4" x14ac:dyDescent="0.35">
      <c r="A180" s="20"/>
      <c r="B180" s="20"/>
      <c r="C180" s="21"/>
      <c r="D180" s="22"/>
    </row>
    <row r="181" spans="1:4" x14ac:dyDescent="0.35">
      <c r="A181" s="20"/>
      <c r="B181" s="20"/>
      <c r="C181" s="21"/>
      <c r="D181" s="22"/>
    </row>
    <row r="182" spans="1:4" x14ac:dyDescent="0.35">
      <c r="A182" s="20"/>
      <c r="B182" s="20"/>
      <c r="C182" s="21"/>
      <c r="D182" s="22"/>
    </row>
    <row r="183" spans="1:4" x14ac:dyDescent="0.35">
      <c r="A183" s="20"/>
      <c r="B183" s="20"/>
      <c r="C183" s="21"/>
      <c r="D183" s="22"/>
    </row>
    <row r="184" spans="1:4" x14ac:dyDescent="0.35">
      <c r="A184" s="20"/>
      <c r="B184" s="20"/>
      <c r="C184" s="21"/>
      <c r="D184" s="22"/>
    </row>
    <row r="185" spans="1:4" x14ac:dyDescent="0.35">
      <c r="A185" s="20"/>
      <c r="B185" s="20"/>
      <c r="C185" s="21"/>
      <c r="D185" s="22"/>
    </row>
    <row r="186" spans="1:4" x14ac:dyDescent="0.35">
      <c r="A186" s="20"/>
      <c r="B186" s="20"/>
      <c r="C186" s="21"/>
      <c r="D186" s="22"/>
    </row>
    <row r="187" spans="1:4" x14ac:dyDescent="0.35">
      <c r="A187" s="20"/>
      <c r="B187" s="20"/>
      <c r="C187" s="21"/>
      <c r="D187" s="22"/>
    </row>
    <row r="188" spans="1:4" x14ac:dyDescent="0.35">
      <c r="A188" s="20"/>
      <c r="B188" s="20"/>
      <c r="C188" s="21"/>
      <c r="D188" s="22"/>
    </row>
    <row r="189" spans="1:4" x14ac:dyDescent="0.35">
      <c r="A189" s="20"/>
      <c r="B189" s="20"/>
      <c r="C189" s="21"/>
      <c r="D189" s="22"/>
    </row>
    <row r="190" spans="1:4" x14ac:dyDescent="0.35">
      <c r="A190" s="20"/>
      <c r="B190" s="20"/>
      <c r="C190" s="21"/>
      <c r="D190" s="22"/>
    </row>
    <row r="191" spans="1:4" x14ac:dyDescent="0.35">
      <c r="A191" s="20"/>
      <c r="B191" s="20"/>
      <c r="C191" s="21"/>
      <c r="D191" s="22"/>
    </row>
    <row r="192" spans="1:4" x14ac:dyDescent="0.35">
      <c r="A192" s="20"/>
      <c r="B192" s="20"/>
      <c r="C192" s="21"/>
      <c r="D192" s="22"/>
    </row>
    <row r="193" spans="1:4" x14ac:dyDescent="0.35">
      <c r="A193" s="20"/>
      <c r="B193" s="20"/>
      <c r="C193" s="21"/>
      <c r="D193" s="22"/>
    </row>
    <row r="194" spans="1:4" x14ac:dyDescent="0.35">
      <c r="A194" s="20"/>
      <c r="B194" s="20"/>
      <c r="C194" s="21"/>
      <c r="D194" s="22"/>
    </row>
    <row r="195" spans="1:4" x14ac:dyDescent="0.35">
      <c r="A195" s="20"/>
      <c r="B195" s="20"/>
      <c r="C195" s="21"/>
      <c r="D195" s="22"/>
    </row>
    <row r="196" spans="1:4" x14ac:dyDescent="0.35">
      <c r="A196" s="20"/>
      <c r="B196" s="20"/>
      <c r="C196" s="21"/>
      <c r="D196" s="22"/>
    </row>
    <row r="197" spans="1:4" x14ac:dyDescent="0.35">
      <c r="A197" s="20"/>
      <c r="B197" s="20"/>
      <c r="C197" s="21"/>
      <c r="D197" s="22"/>
    </row>
    <row r="198" spans="1:4" x14ac:dyDescent="0.35">
      <c r="A198" s="20"/>
      <c r="B198" s="20"/>
      <c r="C198" s="21"/>
      <c r="D198" s="22"/>
    </row>
    <row r="199" spans="1:4" x14ac:dyDescent="0.35">
      <c r="A199" s="20"/>
      <c r="B199" s="20"/>
      <c r="C199" s="21"/>
      <c r="D199" s="22"/>
    </row>
    <row r="200" spans="1:4" x14ac:dyDescent="0.35">
      <c r="A200" s="20"/>
      <c r="B200" s="20"/>
      <c r="C200" s="21"/>
      <c r="D200" s="22"/>
    </row>
    <row r="201" spans="1:4" x14ac:dyDescent="0.35">
      <c r="A201" s="20"/>
      <c r="B201" s="20"/>
      <c r="C201" s="21"/>
      <c r="D201" s="22"/>
    </row>
    <row r="202" spans="1:4" x14ac:dyDescent="0.35">
      <c r="A202" s="20"/>
      <c r="B202" s="20"/>
      <c r="C202" s="21"/>
      <c r="D202" s="22"/>
    </row>
    <row r="203" spans="1:4" x14ac:dyDescent="0.35">
      <c r="A203" s="20"/>
      <c r="B203" s="20"/>
      <c r="C203" s="21"/>
      <c r="D203" s="22"/>
    </row>
    <row r="204" spans="1:4" x14ac:dyDescent="0.35">
      <c r="A204" s="20"/>
      <c r="B204" s="20"/>
      <c r="C204" s="21"/>
      <c r="D204" s="22"/>
    </row>
    <row r="205" spans="1:4" x14ac:dyDescent="0.35">
      <c r="A205" s="20"/>
      <c r="B205" s="20"/>
      <c r="C205" s="21"/>
      <c r="D205" s="22"/>
    </row>
    <row r="206" spans="1:4" x14ac:dyDescent="0.35">
      <c r="A206" s="20"/>
      <c r="B206" s="20"/>
      <c r="C206" s="21"/>
      <c r="D206" s="22"/>
    </row>
    <row r="207" spans="1:4" x14ac:dyDescent="0.35">
      <c r="A207" s="20"/>
      <c r="B207" s="20"/>
      <c r="C207" s="21"/>
      <c r="D207" s="22"/>
    </row>
    <row r="208" spans="1:4" x14ac:dyDescent="0.35">
      <c r="A208" s="20"/>
      <c r="B208" s="20"/>
      <c r="C208" s="21"/>
      <c r="D208" s="22"/>
    </row>
    <row r="209" spans="1:4" x14ac:dyDescent="0.35">
      <c r="A209" s="20"/>
      <c r="B209" s="20"/>
      <c r="C209" s="21"/>
      <c r="D209" s="22"/>
    </row>
    <row r="210" spans="1:4" x14ac:dyDescent="0.35">
      <c r="A210" s="20"/>
      <c r="B210" s="20"/>
      <c r="C210" s="21"/>
      <c r="D210" s="22"/>
    </row>
    <row r="211" spans="1:4" x14ac:dyDescent="0.35">
      <c r="A211" s="20"/>
      <c r="B211" s="20"/>
      <c r="C211" s="21"/>
      <c r="D211" s="22"/>
    </row>
    <row r="212" spans="1:4" x14ac:dyDescent="0.35">
      <c r="A212" s="20"/>
      <c r="B212" s="20"/>
      <c r="C212" s="21"/>
      <c r="D212" s="22"/>
    </row>
    <row r="213" spans="1:4" x14ac:dyDescent="0.35">
      <c r="A213" s="20"/>
      <c r="B213" s="20"/>
      <c r="C213" s="21"/>
      <c r="D213" s="22"/>
    </row>
    <row r="214" spans="1:4" x14ac:dyDescent="0.35">
      <c r="A214" s="20"/>
      <c r="B214" s="20"/>
      <c r="C214" s="21"/>
      <c r="D214" s="22"/>
    </row>
    <row r="215" spans="1:4" x14ac:dyDescent="0.35">
      <c r="A215" s="20"/>
      <c r="B215" s="20"/>
      <c r="C215" s="21"/>
      <c r="D215" s="22"/>
    </row>
    <row r="216" spans="1:4" x14ac:dyDescent="0.35">
      <c r="A216" s="20"/>
      <c r="B216" s="20"/>
      <c r="C216" s="21"/>
      <c r="D216" s="22"/>
    </row>
    <row r="217" spans="1:4" x14ac:dyDescent="0.35">
      <c r="A217" s="20"/>
      <c r="B217" s="20"/>
      <c r="C217" s="21"/>
      <c r="D217" s="22"/>
    </row>
    <row r="218" spans="1:4" x14ac:dyDescent="0.35">
      <c r="A218" s="20"/>
      <c r="B218" s="20"/>
      <c r="C218" s="21"/>
      <c r="D218" s="22"/>
    </row>
    <row r="219" spans="1:4" x14ac:dyDescent="0.35">
      <c r="A219" s="20"/>
      <c r="B219" s="20"/>
      <c r="C219" s="21"/>
      <c r="D219" s="22"/>
    </row>
    <row r="220" spans="1:4" x14ac:dyDescent="0.35">
      <c r="A220" s="20"/>
      <c r="B220" s="20"/>
      <c r="C220" s="21"/>
      <c r="D220" s="22"/>
    </row>
    <row r="221" spans="1:4" x14ac:dyDescent="0.35">
      <c r="A221" s="20"/>
      <c r="B221" s="20"/>
      <c r="C221" s="21"/>
      <c r="D221" s="22"/>
    </row>
    <row r="222" spans="1:4" x14ac:dyDescent="0.35">
      <c r="A222" s="20"/>
      <c r="B222" s="20"/>
      <c r="C222" s="21"/>
      <c r="D222" s="22"/>
    </row>
    <row r="223" spans="1:4" x14ac:dyDescent="0.35">
      <c r="A223" s="20"/>
      <c r="B223" s="20"/>
      <c r="C223" s="21"/>
      <c r="D223" s="22"/>
    </row>
    <row r="224" spans="1:4" x14ac:dyDescent="0.35">
      <c r="A224" s="20"/>
      <c r="B224" s="20"/>
      <c r="C224" s="21"/>
      <c r="D224" s="22"/>
    </row>
    <row r="225" spans="1:4" x14ac:dyDescent="0.35">
      <c r="A225" s="20"/>
      <c r="B225" s="20"/>
      <c r="C225" s="21"/>
      <c r="D225" s="22"/>
    </row>
    <row r="226" spans="1:4" x14ac:dyDescent="0.35">
      <c r="A226" s="20"/>
      <c r="B226" s="20"/>
      <c r="C226" s="21"/>
      <c r="D226" s="22"/>
    </row>
    <row r="227" spans="1:4" x14ac:dyDescent="0.35">
      <c r="A227" s="20"/>
      <c r="B227" s="20"/>
      <c r="C227" s="21"/>
      <c r="D227" s="22"/>
    </row>
    <row r="228" spans="1:4" x14ac:dyDescent="0.35">
      <c r="A228" s="20"/>
      <c r="B228" s="20"/>
      <c r="C228" s="21"/>
      <c r="D228" s="22"/>
    </row>
    <row r="229" spans="1:4" x14ac:dyDescent="0.35">
      <c r="A229" s="20"/>
      <c r="B229" s="20"/>
      <c r="C229" s="21"/>
      <c r="D229" s="22"/>
    </row>
    <row r="230" spans="1:4" x14ac:dyDescent="0.35">
      <c r="A230" s="20"/>
      <c r="B230" s="20"/>
      <c r="C230" s="21"/>
      <c r="D230" s="22"/>
    </row>
    <row r="231" spans="1:4" x14ac:dyDescent="0.35">
      <c r="A231" s="20"/>
      <c r="B231" s="20"/>
      <c r="C231" s="21"/>
      <c r="D231" s="22"/>
    </row>
    <row r="232" spans="1:4" x14ac:dyDescent="0.35">
      <c r="A232" s="20"/>
      <c r="B232" s="20"/>
      <c r="C232" s="21"/>
      <c r="D232" s="22"/>
    </row>
    <row r="233" spans="1:4" x14ac:dyDescent="0.35">
      <c r="A233" s="20"/>
      <c r="B233" s="20"/>
      <c r="C233" s="21"/>
      <c r="D233" s="22"/>
    </row>
    <row r="234" spans="1:4" x14ac:dyDescent="0.35">
      <c r="A234" s="20"/>
      <c r="B234" s="20"/>
      <c r="C234" s="21"/>
      <c r="D234" s="22"/>
    </row>
    <row r="235" spans="1:4" x14ac:dyDescent="0.35">
      <c r="A235" s="20"/>
      <c r="B235" s="20"/>
      <c r="C235" s="21"/>
      <c r="D235" s="22"/>
    </row>
    <row r="236" spans="1:4" x14ac:dyDescent="0.35">
      <c r="A236" s="20"/>
      <c r="B236" s="20"/>
      <c r="C236" s="21"/>
      <c r="D236" s="22"/>
    </row>
    <row r="237" spans="1:4" x14ac:dyDescent="0.35">
      <c r="A237" s="20"/>
      <c r="B237" s="20"/>
      <c r="C237" s="21"/>
      <c r="D237" s="22"/>
    </row>
    <row r="238" spans="1:4" x14ac:dyDescent="0.35">
      <c r="A238" s="20"/>
      <c r="B238" s="20"/>
      <c r="C238" s="21"/>
      <c r="D238" s="22"/>
    </row>
    <row r="239" spans="1:4" x14ac:dyDescent="0.35">
      <c r="A239" s="20"/>
      <c r="B239" s="20"/>
      <c r="C239" s="21"/>
      <c r="D239" s="22"/>
    </row>
    <row r="240" spans="1:4" x14ac:dyDescent="0.35">
      <c r="A240" s="20"/>
      <c r="B240" s="20"/>
      <c r="C240" s="21"/>
      <c r="D240" s="22"/>
    </row>
    <row r="241" spans="1:4" x14ac:dyDescent="0.35">
      <c r="A241" s="20"/>
      <c r="B241" s="20"/>
      <c r="C241" s="21"/>
      <c r="D241" s="22"/>
    </row>
    <row r="242" spans="1:4" x14ac:dyDescent="0.35">
      <c r="A242" s="20"/>
      <c r="B242" s="20"/>
      <c r="C242" s="21"/>
      <c r="D242" s="22"/>
    </row>
    <row r="243" spans="1:4" x14ac:dyDescent="0.35">
      <c r="A243" s="20"/>
      <c r="B243" s="20"/>
      <c r="C243" s="21"/>
      <c r="D243" s="22"/>
    </row>
    <row r="244" spans="1:4" x14ac:dyDescent="0.35">
      <c r="A244" s="20"/>
      <c r="B244" s="20"/>
      <c r="C244" s="21"/>
      <c r="D244" s="22"/>
    </row>
    <row r="245" spans="1:4" x14ac:dyDescent="0.35">
      <c r="A245" s="20"/>
      <c r="B245" s="20"/>
      <c r="C245" s="21"/>
      <c r="D245" s="22"/>
    </row>
    <row r="246" spans="1:4" x14ac:dyDescent="0.35">
      <c r="A246" s="20"/>
      <c r="B246" s="20"/>
      <c r="C246" s="21"/>
      <c r="D246" s="22"/>
    </row>
    <row r="247" spans="1:4" x14ac:dyDescent="0.35">
      <c r="A247" s="20"/>
      <c r="B247" s="20"/>
      <c r="C247" s="21"/>
      <c r="D247" s="22"/>
    </row>
    <row r="248" spans="1:4" x14ac:dyDescent="0.35">
      <c r="A248" s="20"/>
      <c r="B248" s="20"/>
      <c r="C248" s="21"/>
      <c r="D248" s="22"/>
    </row>
    <row r="249" spans="1:4" x14ac:dyDescent="0.35">
      <c r="A249" s="20"/>
      <c r="B249" s="20"/>
      <c r="C249" s="21"/>
      <c r="D249" s="22"/>
    </row>
    <row r="250" spans="1:4" x14ac:dyDescent="0.35">
      <c r="A250" s="20"/>
      <c r="B250" s="20"/>
      <c r="C250" s="21"/>
      <c r="D250" s="22"/>
    </row>
    <row r="251" spans="1:4" x14ac:dyDescent="0.35">
      <c r="A251" s="20"/>
      <c r="B251" s="20"/>
      <c r="C251" s="21"/>
      <c r="D251" s="22"/>
    </row>
    <row r="252" spans="1:4" x14ac:dyDescent="0.35">
      <c r="A252" s="20"/>
      <c r="B252" s="20"/>
      <c r="C252" s="21"/>
      <c r="D252" s="22"/>
    </row>
    <row r="253" spans="1:4" x14ac:dyDescent="0.35">
      <c r="A253" s="20"/>
      <c r="B253" s="20"/>
      <c r="C253" s="21"/>
      <c r="D253" s="22"/>
    </row>
  </sheetData>
  <mergeCells count="14">
    <mergeCell ref="A28:A31"/>
    <mergeCell ref="A36:A39"/>
    <mergeCell ref="A48:A51"/>
    <mergeCell ref="A69:A72"/>
    <mergeCell ref="A57:A60"/>
    <mergeCell ref="A61:A64"/>
    <mergeCell ref="A65:A68"/>
    <mergeCell ref="A32:A35"/>
    <mergeCell ref="A91:A93"/>
    <mergeCell ref="F42:F47"/>
    <mergeCell ref="A42:A47"/>
    <mergeCell ref="A52:A55"/>
    <mergeCell ref="A87:A88"/>
    <mergeCell ref="A89:A90"/>
  </mergeCells>
  <dataValidations count="21">
    <dataValidation type="list" allowBlank="1" showInputMessage="1" showErrorMessage="1" sqref="E11 E19 E4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107 E102 E104:E105" xr:uid="{99673017-9BA7-4007-B122-EE6B62E8329F}">
      <formula1>0</formula1>
      <formula2>1</formula2>
    </dataValidation>
    <dataValidation type="whole" operator="greaterThan" allowBlank="1" showInputMessage="1" showErrorMessage="1" sqref="E106"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110 E123" xr:uid="{3B070726-5ED6-4F50-8EA9-9C057DD1E6C1}">
      <formula1>"year-round, during growing season, during dormant season"</formula1>
    </dataValidation>
    <dataValidation type="decimal" allowBlank="1" showInputMessage="1" showErrorMessage="1" sqref="E20 E27" xr:uid="{CC49B6F4-DDA3-41C3-9192-398A844CBA5C}">
      <formula1>0</formula1>
      <formula2>250</formula2>
    </dataValidation>
    <dataValidation type="decimal" allowBlank="1" showInputMessage="1" showErrorMessage="1" sqref="E21" xr:uid="{725E2D21-525F-4470-8E4D-06D0C7633A3F}">
      <formula1>0</formula1>
      <formula2>500</formula2>
    </dataValidation>
    <dataValidation type="decimal" allowBlank="1" showInputMessage="1" showErrorMessage="1" sqref="E22" xr:uid="{645FDE51-0254-4FFC-8F46-1369E7CCF18B}">
      <formula1>0</formula1>
      <formula2>800000</formula2>
    </dataValidation>
    <dataValidation type="decimal" allowBlank="1" showInputMessage="1" showErrorMessage="1" sqref="E23" xr:uid="{036093C0-53D0-4F98-9007-9733283CE490}">
      <formula1>0</formula1>
      <formula2>1000</formula2>
    </dataValidation>
    <dataValidation type="decimal" allowBlank="1" showInputMessage="1" showErrorMessage="1" sqref="E24:E25" xr:uid="{C087BDC9-F4AC-4DFE-80A9-3E8AE2633514}">
      <formula1>0</formula1>
      <formula2>900000</formula2>
    </dataValidation>
    <dataValidation type="list" allowBlank="1" showInputMessage="1" showErrorMessage="1" sqref="E41" xr:uid="{17FCB52D-9B3E-47AB-9A33-93BCB6BB7361}">
      <formula1>"Poorter, user-defined allocation"</formula1>
    </dataValidation>
    <dataValidation type="list" allowBlank="1" showInputMessage="1" showErrorMessage="1" sqref="E56" xr:uid="{301F39BC-9C77-4E8D-AC90-E1B575894601}">
      <formula1>"Martinez-Vilalta, user-defined NSC"</formula1>
    </dataValidation>
    <dataValidation type="list" allowBlank="1" showInputMessage="1" showErrorMessage="1" sqref="E76" xr:uid="{7866AA62-DBF4-4CD2-BA99-F98E05C2161E}">
      <formula1>"min-max, user-defined allometry, default"</formula1>
    </dataValidation>
    <dataValidation type="list" allowBlank="1" showInputMessage="1" showErrorMessage="1" sqref="E9" xr:uid="{EC576C34-7D3B-4051-A82C-B5920CE9C0EA}">
      <formula1>"aboveground, belowground"</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DB</vt:lpstr>
      <vt:lpstr>BTS</vt:lpstr>
      <vt:lpstr>DB!Criteria</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2025-06-13T18:28:42Z</dcterms:modified>
</cp:coreProperties>
</file>