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SCCannon\Dropbox\FreeBasic_SCC\Model_Muscle\"/>
    </mc:Choice>
  </mc:AlternateContent>
  <xr:revisionPtr revIDLastSave="0" documentId="13_ncr:1_{63D96674-2EFE-4488-AC29-C9B5AFF40FA8}" xr6:coauthVersionLast="47" xr6:coauthVersionMax="47" xr10:uidLastSave="{00000000-0000-0000-0000-000000000000}"/>
  <bookViews>
    <workbookView xWindow="29835" yWindow="1035" windowWidth="13785" windowHeight="145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" i="1" l="1"/>
  <c r="C36" i="1" l="1"/>
  <c r="C37" i="1"/>
  <c r="C82" i="1" l="1"/>
  <c r="C148" i="1" l="1"/>
  <c r="C144" i="1"/>
</calcChain>
</file>

<file path=xl/sharedStrings.xml><?xml version="1.0" encoding="utf-8"?>
<sst xmlns="http://schemas.openxmlformats.org/spreadsheetml/2006/main" count="248" uniqueCount="247">
  <si>
    <t>Muscle Simulation Parameters</t>
  </si>
  <si>
    <t>Physical Constants</t>
  </si>
  <si>
    <r>
      <t>Temperature 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K)</t>
    </r>
  </si>
  <si>
    <t>F (coul/mole)</t>
  </si>
  <si>
    <t>R (mV * coul) / (degK * mole)</t>
  </si>
  <si>
    <r>
      <t>Cm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F/cm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</si>
  <si>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 xml:space="preserve">Q10 rate constants </t>
  </si>
  <si>
    <t>Q10 diffusion</t>
  </si>
  <si>
    <t xml:space="preserve">Muscle Fiber </t>
  </si>
  <si>
    <t>Radius (cm)</t>
  </si>
  <si>
    <r>
      <t>Ra (TT access resistance, K</t>
    </r>
    <r>
      <rPr>
        <sz val="11"/>
        <color theme="1"/>
        <rFont val="Symbol"/>
        <family val="1"/>
        <charset val="2"/>
      </rPr>
      <t>W</t>
    </r>
    <r>
      <rPr>
        <sz val="11"/>
        <color theme="1"/>
        <rFont val="Calibri"/>
        <family val="2"/>
        <scheme val="minor"/>
      </rPr>
      <t>-cm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</si>
  <si>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G_lumen (TT specific conductivity, S/cm)</t>
  </si>
  <si>
    <t>rho (Vol TT / vol fiber)</t>
  </si>
  <si>
    <t>TT volume to surface area (cm)</t>
  </si>
  <si>
    <t>Sigma (TT tortuosity factor)</t>
  </si>
  <si>
    <t>Number of shells (default)</t>
  </si>
  <si>
    <t>TT Flag (include T-tubules in simulation)</t>
  </si>
  <si>
    <t>TT Chan Flag (Channels in TT)</t>
  </si>
  <si>
    <t>Ion Concentrations (all in mM)</t>
  </si>
  <si>
    <t>Na internal</t>
  </si>
  <si>
    <t>K internal</t>
  </si>
  <si>
    <t>Ca internal</t>
  </si>
  <si>
    <t>H internal</t>
  </si>
  <si>
    <t>Na external</t>
  </si>
  <si>
    <t>K external</t>
  </si>
  <si>
    <t>Cl external</t>
  </si>
  <si>
    <t>Ca external</t>
  </si>
  <si>
    <t>H external</t>
  </si>
  <si>
    <t>Conductances</t>
  </si>
  <si>
    <t>Gna</t>
  </si>
  <si>
    <t>GNaMutant</t>
  </si>
  <si>
    <t>GKdr</t>
  </si>
  <si>
    <t>Gkir</t>
  </si>
  <si>
    <t>GCl</t>
  </si>
  <si>
    <t>Gca</t>
  </si>
  <si>
    <t>GH</t>
  </si>
  <si>
    <t>G gating pore</t>
  </si>
  <si>
    <t>GHK Constant Field model (cm/sec)</t>
  </si>
  <si>
    <t>PNa sodium channel</t>
  </si>
  <si>
    <t>PK sodium channel</t>
  </si>
  <si>
    <t>PNa mutant sodium channel</t>
  </si>
  <si>
    <t>PK mutant sodium channel</t>
  </si>
  <si>
    <t>PK delayed rectifier</t>
  </si>
  <si>
    <t>PNa delayed rectifier</t>
  </si>
  <si>
    <t>PK inward rectifier</t>
  </si>
  <si>
    <t>PNa inward rectifier</t>
  </si>
  <si>
    <t>PCl chloride channel</t>
  </si>
  <si>
    <t>V surface charge chloride channel (mV)</t>
  </si>
  <si>
    <t>PCa calcium channel</t>
  </si>
  <si>
    <t>PK gating pore</t>
  </si>
  <si>
    <t>PNa gating pore</t>
  </si>
  <si>
    <t>PNa leak (to simulate damage)</t>
  </si>
  <si>
    <t>PK leak (to simulate damage</t>
  </si>
  <si>
    <t>Na/K-ATPase</t>
  </si>
  <si>
    <r>
      <t>J_max pump (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mole / 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-sec)</t>
    </r>
  </si>
  <si>
    <t>NKCC Co-transporter</t>
  </si>
  <si>
    <t>Default scale factors for current density</t>
  </si>
  <si>
    <t>Scale_Na</t>
  </si>
  <si>
    <t>Scale_Kdr</t>
  </si>
  <si>
    <t>Scale_Kir</t>
  </si>
  <si>
    <t>Scale_Cl</t>
  </si>
  <si>
    <t>Scale_Ca</t>
  </si>
  <si>
    <t>Scale_GP</t>
  </si>
  <si>
    <t>Scale_Pump</t>
  </si>
  <si>
    <t>Scale_NKCC</t>
  </si>
  <si>
    <t>Scale_Leak</t>
  </si>
  <si>
    <t>Gating Rate Constants</t>
  </si>
  <si>
    <t>ValphaBarM (mV)</t>
  </si>
  <si>
    <t>Na channel inactivation (WT)</t>
  </si>
  <si>
    <t>Na channel inactivation (mutant)</t>
  </si>
  <si>
    <t>Fs (pedistal)</t>
  </si>
  <si>
    <t>Vs  (mV)  Boltzmann fit</t>
  </si>
  <si>
    <t>Ks (mV) Boltzmann fit</t>
  </si>
  <si>
    <t>Na channel slow inactivation (WT) - Hayward et al Biophysical Journal 1997</t>
  </si>
  <si>
    <t>Na channel slow inactivation (mutant) - Hayward et al Biophysical Journal 1997</t>
  </si>
  <si>
    <t>K delayed rectifier activation</t>
  </si>
  <si>
    <t>ValphaBarN (mV)</t>
  </si>
  <si>
    <t>KalphaBarN (mV)</t>
  </si>
  <si>
    <t>VbetaBarN (mV)</t>
  </si>
  <si>
    <t>KBetaN (mV)</t>
  </si>
  <si>
    <t>ClC-1 channel activation</t>
  </si>
  <si>
    <t>Kir gating for Popen</t>
  </si>
  <si>
    <t>Vgp (mV)</t>
  </si>
  <si>
    <t>Kgp (mV)</t>
  </si>
  <si>
    <t>Gating Pore Boltzmann for Popen</t>
  </si>
  <si>
    <t>Adjust SA_to_Vol, even if no TT</t>
  </si>
  <si>
    <t>FrNI (fraction non-inactivating)</t>
  </si>
  <si>
    <t>Conductance ratio Ttuble / Sarcolemma</t>
  </si>
  <si>
    <t>Eta_Na</t>
  </si>
  <si>
    <t>Eta_Kdr</t>
  </si>
  <si>
    <t>Eta_Kir</t>
  </si>
  <si>
    <t>Eta_Cl</t>
  </si>
  <si>
    <t>Eta_Ca</t>
  </si>
  <si>
    <t>Eta_GP</t>
  </si>
  <si>
    <t>Eta_NKCC</t>
  </si>
  <si>
    <t>Eta_pump</t>
  </si>
  <si>
    <t>FNaMut</t>
  </si>
  <si>
    <t>FClMut</t>
  </si>
  <si>
    <t>FCaMut</t>
  </si>
  <si>
    <t>Use Boltzmann for Hinf</t>
  </si>
  <si>
    <t>Include Slow Inactivation</t>
  </si>
  <si>
    <t>Proportion of mutant channels [0 to 1]</t>
  </si>
  <si>
    <r>
      <t xml:space="preserve">Ohmic Model at 295 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K  (S/cm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</si>
  <si>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AlphaBarM (msec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</si>
  <si>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KalphaM (mV)</t>
  </si>
  <si>
    <r>
      <t>BetaBarM (msec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</si>
  <si>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VBetaBarM (mV)</t>
  </si>
  <si>
    <t>KBetaM (mV)</t>
  </si>
  <si>
    <t>Vm (mV)</t>
  </si>
  <si>
    <t>Km (mV)</t>
  </si>
  <si>
    <t>Na channel activation - WT</t>
  </si>
  <si>
    <t>Use Boltzmann for Hinf (-1 = T, 0 = F)</t>
  </si>
  <si>
    <r>
      <t>AlphaBarH (msec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</si>
  <si>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ValphaBarH (mV)</t>
  </si>
  <si>
    <t>KalphaH (mV)</t>
  </si>
  <si>
    <r>
      <t>BetaBarH (msec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</si>
  <si>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VBetaBarH (mV)</t>
  </si>
  <si>
    <t>KbetaH (mV)</t>
  </si>
  <si>
    <t>Include Slow Inactivation (-1 = T, 0 = F)</t>
  </si>
  <si>
    <r>
      <t>AlphaBarS (msec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</si>
  <si>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BetaBarS (msec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</si>
  <si>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KAlphaS (mV)</t>
  </si>
  <si>
    <t>KBetaS (mV)</t>
  </si>
  <si>
    <t>VBetaS (mV)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</si>
  <si>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Vh (mV)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</si>
  <si>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Vs (mV)</t>
    </r>
  </si>
  <si>
    <t>Vh (mV) Boltzmann fit</t>
  </si>
  <si>
    <t>Kh (mV) Boltzmann fit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</si>
  <si>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Fs (delta)</t>
    </r>
  </si>
  <si>
    <t>Na channel activation - mutant channel</t>
  </si>
  <si>
    <r>
      <t>AlphaBarN (msec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</si>
  <si>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BetaBarN (msec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</si>
  <si>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Vn (mV)</t>
    </r>
  </si>
  <si>
    <r>
      <t>AlphaBarC (msec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</si>
  <si>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ValphaBarC (mV)</t>
  </si>
  <si>
    <t>KalphaC (mV)</t>
  </si>
  <si>
    <r>
      <t>BetaBarC (msec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</si>
  <si>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VbetaBarC (mV)</t>
  </si>
  <si>
    <t>KbetaC (mV)</t>
  </si>
  <si>
    <t>Vkir (mV)</t>
  </si>
  <si>
    <t>Kkir (mV)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</si>
  <si>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Vc (mV)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</si>
  <si>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Vgp (mV)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</si>
  <si>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Kgp (mV)</t>
    </r>
  </si>
  <si>
    <t>Version</t>
  </si>
  <si>
    <t>HH Eqn Type:    (1) P0*  exp (-(V-P1)/P2)) ;     (2) P0 / (1 + exp(-(V-P1)/p2) )  ;      (3)  P0 * (V-P1) / (1 - exp(-(V-P1)/P2) )</t>
  </si>
  <si>
    <t>AlphaC_HH_Eqn_Type</t>
  </si>
  <si>
    <t>BetaC_HH_Eqn_Type</t>
  </si>
  <si>
    <t>BetaN_HH_Eqn_Type</t>
  </si>
  <si>
    <t>AlphaN_HH_Eqn_type</t>
  </si>
  <si>
    <t>BetaHM_HH_Eqn_Type</t>
  </si>
  <si>
    <t>AlphaHM_HH_Eqn_Type</t>
  </si>
  <si>
    <t>BetaMM_HH_Eqn_Type</t>
  </si>
  <si>
    <t>AlphaMM_HH_Eqn_Type</t>
  </si>
  <si>
    <t>BetaH_HH_Eqn_Type</t>
  </si>
  <si>
    <t>AlphaH_HH_Eqn_Type</t>
  </si>
  <si>
    <t>BetaM_HH_Eqn_Type</t>
  </si>
  <si>
    <t>AlphaM_HH_Eqn_Type</t>
  </si>
  <si>
    <t>AlphaS_HH_Eqn_Type</t>
  </si>
  <si>
    <t>BetaS_HH_Eqn_Type</t>
  </si>
  <si>
    <r>
      <t>AlphaBarHM (msec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</si>
  <si>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ValphaBarHm (mV)</t>
  </si>
  <si>
    <t>KalphaHm (mV)</t>
  </si>
  <si>
    <r>
      <t>BetaBarHm (msec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</si>
  <si>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VBetaBarHm (mV)</t>
  </si>
  <si>
    <t>KbetaHm (mV)</t>
  </si>
  <si>
    <t>Vhm (mV)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</si>
  <si>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Vhm (mV)</t>
    </r>
  </si>
  <si>
    <t>Khm (mV)</t>
  </si>
  <si>
    <r>
      <t>AlphaBarSm (msec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</si>
  <si>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BetaBarSm (msec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</si>
  <si>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KAlphaSm (mV)</t>
  </si>
  <si>
    <t>KBetaSm (mV)</t>
  </si>
  <si>
    <t>VBetaSm (mV)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</si>
  <si>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Vsm (mV)</t>
    </r>
  </si>
  <si>
    <t>Vsm  (mV)  Boltzmann fit</t>
  </si>
  <si>
    <t>Ksm (mV) Boltzmann fit</t>
  </si>
  <si>
    <t>Fsm (pedistal)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</si>
  <si>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Fsm (delta)</t>
    </r>
  </si>
  <si>
    <r>
      <t>AlphaBarMm (msec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</si>
  <si>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ValphaBarMm (mV)</t>
  </si>
  <si>
    <t>KalphaMm (mV)</t>
  </si>
  <si>
    <r>
      <t>BetaBarMm (msec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</si>
  <si>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t>VBetaBarMm (mV)</t>
  </si>
  <si>
    <t>KBetaMm (mV)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</si>
  <si>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Vmm (mV)</t>
    </r>
  </si>
  <si>
    <t>Vmm (mV)</t>
  </si>
  <si>
    <t>Kmm (mV)</t>
  </si>
  <si>
    <t>AlphaSm_HH_Eqn_Type</t>
  </si>
  <si>
    <t>BetaSm_HH_Eqn_Type</t>
  </si>
  <si>
    <t>alpha1 Km Na (mM)</t>
  </si>
  <si>
    <t>alpha1 Km K (mM)</t>
  </si>
  <si>
    <t>alpha2 Km Na (mM)</t>
  </si>
  <si>
    <t>alpha2 Km K (mM)</t>
  </si>
  <si>
    <t>T-tubule % alpha 2</t>
  </si>
  <si>
    <t>Sarcolemma % alpha 2</t>
  </si>
  <si>
    <t>ECV_ICV (Extracellular Vol / Intra Vol)</t>
  </si>
  <si>
    <t>PH gating pore (0.024 for H-selective)</t>
  </si>
  <si>
    <t>PCl gating pore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</si>
  <si>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Vm (mV)</t>
    </r>
  </si>
  <si>
    <t>X internal (osm balance)</t>
  </si>
  <si>
    <t>Cl internal</t>
  </si>
  <si>
    <t>Osm_off (mM)</t>
  </si>
  <si>
    <t>Kosm (mM)</t>
  </si>
  <si>
    <r>
      <t>J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 (pmol/cm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-sec = 2 at baseline)</t>
    </r>
  </si>
  <si>
    <t>X external (osm balance)</t>
  </si>
  <si>
    <t>Osmolarity</t>
  </si>
  <si>
    <t>Hagiwara Model</t>
  </si>
  <si>
    <t>Standen &amp; Stanfield Model</t>
  </si>
  <si>
    <t>Use Hagiwara Model</t>
  </si>
  <si>
    <t>d</t>
  </si>
  <si>
    <r>
      <t>K</t>
    </r>
    <r>
      <rPr>
        <vertAlign val="subscript"/>
        <sz val="11"/>
        <color theme="1"/>
        <rFont val="Calibri"/>
        <family val="2"/>
        <scheme val="minor"/>
      </rPr>
      <t>K</t>
    </r>
    <r>
      <rPr>
        <sz val="11"/>
        <color theme="1"/>
        <rFont val="Calibri"/>
        <family val="2"/>
        <scheme val="minor"/>
      </rPr>
      <t xml:space="preserve"> (mM)</t>
    </r>
    <r>
      <rPr>
        <vertAlign val="superscript"/>
        <sz val="11"/>
        <color theme="1"/>
        <rFont val="Calibri"/>
        <family val="2"/>
        <scheme val="minor"/>
      </rPr>
      <t>2</t>
    </r>
  </si>
  <si>
    <t>Ks (mM)</t>
  </si>
  <si>
    <t>S (mM)</t>
  </si>
  <si>
    <t>Use Ohmic Open-Channel IV</t>
  </si>
  <si>
    <t>Scale_nAChR</t>
  </si>
  <si>
    <t>GnAChR</t>
  </si>
  <si>
    <t>PNa nAChR</t>
  </si>
  <si>
    <t>PK nAChR</t>
  </si>
  <si>
    <t>Scale_KCNQ</t>
  </si>
  <si>
    <t>Eta_KCNQ</t>
  </si>
  <si>
    <t>PK KCNQ channel</t>
  </si>
  <si>
    <t>Pna KCNQ channel</t>
  </si>
  <si>
    <t>GKCNQ</t>
  </si>
  <si>
    <t>KCNQ K channel</t>
  </si>
  <si>
    <t>KalphaBarQ (mV)</t>
  </si>
  <si>
    <t>KbetaBarQ</t>
  </si>
  <si>
    <t>AlphaQ_HH_Type</t>
  </si>
  <si>
    <t>BetaQ_HH_type</t>
  </si>
  <si>
    <r>
      <t>AlphaBarQ(msec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</si>
  <si>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r>
      <t>Beta BarQ(msec</t>
    </r>
    <r>
      <rPr>
        <vertAlign val="superscript"/>
        <sz val="11"/>
        <rFont val="Calibri"/>
        <family val="2"/>
        <scheme val="minor"/>
      </rPr>
      <t>-1</t>
    </r>
    <r>
      <rPr>
        <sz val="11"/>
        <rFont val="Calibri"/>
        <family val="2"/>
        <scheme val="minor"/>
      </rPr>
      <t>)</t>
    </r>
  </si>
  <si>
    <r>
      <rPr>
        <sz val="11"/>
        <rFont val="Symbol"/>
        <family val="1"/>
        <charset val="2"/>
      </rPr>
      <t>D</t>
    </r>
    <r>
      <rPr>
        <sz val="11"/>
        <rFont val="Calibri"/>
        <family val="2"/>
        <scheme val="minor"/>
      </rPr>
      <t>VQ</t>
    </r>
    <r>
      <rPr>
        <sz val="11"/>
        <rFont val="Calibri"/>
        <family val="1"/>
        <charset val="2"/>
        <scheme val="minor"/>
      </rPr>
      <t xml:space="preserve"> (mV)</t>
    </r>
  </si>
  <si>
    <t>VAlBarQ (mV)</t>
  </si>
  <si>
    <t>VBeBarQ (mV)</t>
  </si>
  <si>
    <t>Use Boltzmann for Qinf</t>
  </si>
  <si>
    <t>Vq</t>
  </si>
  <si>
    <t>kQ</t>
  </si>
  <si>
    <t>Vhk (mV) midpoint inactivation</t>
  </si>
  <si>
    <t>Khk (mV) slope inactivation</t>
  </si>
  <si>
    <t>Tau_dr (msec) time const inactivation</t>
  </si>
  <si>
    <t>Include inactivation of Kdr</t>
  </si>
  <si>
    <t>Na TT</t>
  </si>
  <si>
    <t>K TT</t>
  </si>
  <si>
    <t>Cl TT</t>
  </si>
  <si>
    <t>X TT (osm balance)</t>
  </si>
  <si>
    <t>Ca TT</t>
  </si>
  <si>
    <t>H 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</si>
</sst>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name val="Calibri"/>
      <family val="1"/>
      <charset val="2"/>
      <scheme val="minor"/>
    </font>
    <font>
      <sz val="1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14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3" fillId="0" borderId="0" xfId="0" applyFont="1" applyAlignment="1">
      <alignment horizontal="left" indent="3"/>
    </xf>
    <xf numFmtId="0" fontId="5" fillId="0" borderId="0" xfId="0" applyFont="1"/>
    <xf numFmtId="0" fontId="6" fillId="0" borderId="0" xfId="0" applyFont="1"/>
    <xf numFmtId="0" fontId="6" fillId="0" borderId="0" xfId="0" applyFont="1" applyProtection="1">
      <protection locked="0"/>
    </xf>
    <xf numFmtId="11" fontId="6" fillId="0" borderId="0" xfId="0" applyNumberFormat="1" applyFont="1" applyProtection="1">
      <protection locked="0"/>
    </xf>
    <xf numFmtId="2" fontId="6" fillId="0" borderId="0" xfId="0" applyNumberFormat="1" applyFont="1" applyProtection="1">
      <protection locked="0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6"/>
  <sheetViews>
    <sheetView tabSelected="1" topLeftCell="A160" workbookViewId="0">
      <selection activeCell="E179" sqref="E179"/>
    </sheetView>
  </sheetViews>
  <sheetFormatPr defaultRowHeight="15"/>
  <cols>
    <col min="2" max="2" width="36.5703125" customWidth="1"/>
    <col min="3" max="3" width="10.7109375" bestFit="1" customWidth="1"/>
    <col min="5" max="5" width="12" bestFit="1" customWidth="1"/>
  </cols>
  <sheetData>
    <row r="1" spans="1:3">
      <c r="A1" s="1" t="s">
        <v>0</v>
      </c>
      <c r="C1" s="6">
        <v>45300</v>
      </c>
    </row>
    <row r="2" spans="1:3">
      <c r="A2" s="1"/>
    </row>
    <row r="3" spans="1:3">
      <c r="A3" s="1" t="s">
        <v>144</v>
      </c>
      <c r="C3">
        <v>9</v>
      </c>
    </row>
    <row r="5" spans="1:3">
      <c r="A5" t="s">
        <v>1</v>
      </c>
    </row>
    <row r="6" spans="1:3" ht="17.25">
      <c r="B6" t="s">
        <v>2</v>
      </c>
      <c r="C6" s="3">
        <v>295</v>
      </c>
    </row>
    <row r="7" spans="1:3">
      <c r="B7" t="s">
        <v>3</v>
      </c>
      <c r="C7" s="3">
        <v>96480</v>
      </c>
    </row>
    <row r="8" spans="1:3">
      <c r="B8" t="s">
        <v>4</v>
      </c>
      <c r="C8" s="3">
        <v>8314</v>
      </c>
    </row>
    <row r="9" spans="1:3" ht="17.25">
      <c r="B9" t="s">
        <v>5</v>
      </c>
      <c r="C9" s="3">
        <v>1</v>
      </c>
    </row>
    <row r="10" spans="1:3">
      <c r="B10" t="s">
        <v>6</v>
      </c>
      <c r="C10" s="3">
        <v>2.5</v>
      </c>
    </row>
    <row r="11" spans="1:3">
      <c r="B11" t="s">
        <v>7</v>
      </c>
      <c r="C11" s="3">
        <v>1.5</v>
      </c>
    </row>
    <row r="13" spans="1:3">
      <c r="A13" t="s">
        <v>8</v>
      </c>
    </row>
    <row r="14" spans="1:3">
      <c r="B14" t="s">
        <v>9</v>
      </c>
      <c r="C14" s="4">
        <v>4.0000000000000001E-3</v>
      </c>
    </row>
    <row r="15" spans="1:3">
      <c r="B15" t="s">
        <v>196</v>
      </c>
      <c r="C15" s="4">
        <v>0.2</v>
      </c>
    </row>
    <row r="16" spans="1:3" ht="17.25">
      <c r="B16" t="s">
        <v>10</v>
      </c>
      <c r="C16" s="3">
        <v>0.04</v>
      </c>
    </row>
    <row r="17" spans="1:3">
      <c r="B17" t="s">
        <v>11</v>
      </c>
      <c r="C17" s="3">
        <v>1.2500000000000001E-2</v>
      </c>
    </row>
    <row r="18" spans="1:3">
      <c r="B18" t="s">
        <v>12</v>
      </c>
      <c r="C18" s="3">
        <v>3.0000000000000001E-3</v>
      </c>
    </row>
    <row r="19" spans="1:3">
      <c r="B19" t="s">
        <v>13</v>
      </c>
      <c r="C19" s="4">
        <v>1.26E-6</v>
      </c>
    </row>
    <row r="20" spans="1:3">
      <c r="B20" t="s">
        <v>14</v>
      </c>
      <c r="C20" s="3">
        <v>0.32</v>
      </c>
    </row>
    <row r="21" spans="1:3">
      <c r="B21" t="s">
        <v>15</v>
      </c>
      <c r="C21" s="3">
        <v>1</v>
      </c>
    </row>
    <row r="22" spans="1:3">
      <c r="B22" t="s">
        <v>16</v>
      </c>
      <c r="C22" s="3">
        <v>-1</v>
      </c>
    </row>
    <row r="23" spans="1:3">
      <c r="B23" t="s">
        <v>17</v>
      </c>
      <c r="C23" s="3">
        <v>-1</v>
      </c>
    </row>
    <row r="24" spans="1:3">
      <c r="B24" t="s">
        <v>85</v>
      </c>
      <c r="C24" s="3">
        <v>0</v>
      </c>
    </row>
    <row r="26" spans="1:3">
      <c r="A26" t="s">
        <v>18</v>
      </c>
    </row>
    <row r="27" spans="1:3">
      <c r="B27" t="s">
        <v>23</v>
      </c>
      <c r="C27" s="3">
        <v>138.30000000000001</v>
      </c>
    </row>
    <row r="28" spans="1:3">
      <c r="B28" t="s">
        <v>19</v>
      </c>
      <c r="C28" s="3">
        <v>6.8879999999999999</v>
      </c>
    </row>
    <row r="29" spans="1:3">
      <c r="B29" t="s">
        <v>241</v>
      </c>
      <c r="C29" s="3">
        <v>138</v>
      </c>
    </row>
    <row r="30" spans="1:3">
      <c r="B30" t="s">
        <v>24</v>
      </c>
      <c r="C30" s="3">
        <v>4.5</v>
      </c>
    </row>
    <row r="31" spans="1:3">
      <c r="B31" t="s">
        <v>20</v>
      </c>
      <c r="C31" s="3">
        <v>151.9</v>
      </c>
    </row>
    <row r="32" spans="1:3">
      <c r="B32" t="s">
        <v>242</v>
      </c>
      <c r="C32" s="3">
        <v>4.5590000000000002</v>
      </c>
    </row>
    <row r="33" spans="1:3">
      <c r="B33" t="s">
        <v>25</v>
      </c>
      <c r="C33" s="3">
        <v>103.9</v>
      </c>
    </row>
    <row r="34" spans="1:3">
      <c r="B34" t="s">
        <v>201</v>
      </c>
      <c r="C34" s="3">
        <v>5.6740000000000004</v>
      </c>
    </row>
    <row r="35" spans="1:3">
      <c r="B35" t="s">
        <v>243</v>
      </c>
      <c r="C35" s="3">
        <v>104</v>
      </c>
    </row>
    <row r="36" spans="1:3">
      <c r="B36" t="s">
        <v>205</v>
      </c>
      <c r="C36" s="3">
        <f>C45-C27-C30-C33-C39</f>
        <v>36.299999999999983</v>
      </c>
    </row>
    <row r="37" spans="1:3">
      <c r="B37" t="s">
        <v>200</v>
      </c>
      <c r="C37" s="3">
        <f>C45-C28-C31-C34-C40</f>
        <v>120.53790000000001</v>
      </c>
    </row>
    <row r="38" spans="1:3">
      <c r="B38" t="s">
        <v>244</v>
      </c>
      <c r="C38" s="3">
        <v>118</v>
      </c>
    </row>
    <row r="39" spans="1:3">
      <c r="B39" t="s">
        <v>26</v>
      </c>
      <c r="C39" s="3">
        <v>2</v>
      </c>
    </row>
    <row r="40" spans="1:3">
      <c r="B40" t="s">
        <v>21</v>
      </c>
      <c r="C40" s="3">
        <v>1E-4</v>
      </c>
    </row>
    <row r="41" spans="1:3">
      <c r="B41" t="s">
        <v>245</v>
      </c>
      <c r="C41" s="3">
        <v>2</v>
      </c>
    </row>
    <row r="42" spans="1:3">
      <c r="B42" t="s">
        <v>27</v>
      </c>
      <c r="C42" s="3">
        <v>3.9810717055349573E-5</v>
      </c>
    </row>
    <row r="43" spans="1:3">
      <c r="B43" t="s">
        <v>22</v>
      </c>
      <c r="C43" s="3">
        <v>5.0118723362727163E-5</v>
      </c>
    </row>
    <row r="44" spans="1:3">
      <c r="B44" t="s">
        <v>246</v>
      </c>
      <c r="C44" s="3">
        <v>3.9811000000000002E-5</v>
      </c>
    </row>
    <row r="45" spans="1:3">
      <c r="B45" t="s">
        <v>206</v>
      </c>
      <c r="C45" s="3">
        <v>285</v>
      </c>
    </row>
    <row r="47" spans="1:3">
      <c r="A47" t="s">
        <v>53</v>
      </c>
    </row>
    <row r="48" spans="1:3" ht="17.25">
      <c r="B48" t="s">
        <v>54</v>
      </c>
      <c r="C48" s="3">
        <v>2.0699999999999999E-4</v>
      </c>
    </row>
    <row r="49" spans="1:3">
      <c r="B49" t="s">
        <v>190</v>
      </c>
      <c r="C49" s="3">
        <v>13</v>
      </c>
    </row>
    <row r="50" spans="1:3">
      <c r="B50" t="s">
        <v>191</v>
      </c>
      <c r="C50" s="3">
        <v>1</v>
      </c>
    </row>
    <row r="51" spans="1:3">
      <c r="B51" t="s">
        <v>192</v>
      </c>
      <c r="C51" s="3">
        <v>13</v>
      </c>
    </row>
    <row r="52" spans="1:3">
      <c r="B52" t="s">
        <v>193</v>
      </c>
      <c r="C52" s="3">
        <v>2.5</v>
      </c>
    </row>
    <row r="53" spans="1:3">
      <c r="B53" t="s">
        <v>195</v>
      </c>
      <c r="C53" s="3">
        <v>62</v>
      </c>
    </row>
    <row r="54" spans="1:3">
      <c r="B54" t="s">
        <v>194</v>
      </c>
      <c r="C54" s="3">
        <v>100</v>
      </c>
    </row>
    <row r="56" spans="1:3">
      <c r="A56" t="s">
        <v>55</v>
      </c>
    </row>
    <row r="57" spans="1:3" ht="18.75">
      <c r="B57" t="s">
        <v>204</v>
      </c>
      <c r="C57" s="3">
        <v>4</v>
      </c>
    </row>
    <row r="58" spans="1:3">
      <c r="B58" t="s">
        <v>202</v>
      </c>
      <c r="C58" s="3">
        <v>0</v>
      </c>
    </row>
    <row r="59" spans="1:3">
      <c r="B59" t="s">
        <v>203</v>
      </c>
      <c r="C59" s="3">
        <v>2.5</v>
      </c>
    </row>
    <row r="61" spans="1:3">
      <c r="A61" t="s">
        <v>28</v>
      </c>
    </row>
    <row r="62" spans="1:3">
      <c r="B62" t="s">
        <v>101</v>
      </c>
    </row>
    <row r="63" spans="1:3">
      <c r="B63" t="s">
        <v>96</v>
      </c>
      <c r="C63" s="3">
        <v>0</v>
      </c>
    </row>
    <row r="64" spans="1:3">
      <c r="B64" t="s">
        <v>97</v>
      </c>
      <c r="C64" s="3">
        <v>0</v>
      </c>
    </row>
    <row r="65" spans="2:3">
      <c r="B65" t="s">
        <v>98</v>
      </c>
      <c r="C65" s="3">
        <v>0</v>
      </c>
    </row>
    <row r="67" spans="2:3" ht="17.25">
      <c r="B67" t="s">
        <v>102</v>
      </c>
    </row>
    <row r="68" spans="2:3">
      <c r="B68" t="s">
        <v>29</v>
      </c>
      <c r="C68" s="3">
        <v>15.1</v>
      </c>
    </row>
    <row r="69" spans="2:3">
      <c r="B69" t="s">
        <v>30</v>
      </c>
      <c r="C69" s="3">
        <v>15.1</v>
      </c>
    </row>
    <row r="70" spans="2:3">
      <c r="B70" t="s">
        <v>31</v>
      </c>
      <c r="C70" s="3">
        <v>0.86399999999999999</v>
      </c>
    </row>
    <row r="71" spans="2:3">
      <c r="B71" t="s">
        <v>32</v>
      </c>
      <c r="C71" s="3">
        <v>0.28799999999999998</v>
      </c>
    </row>
    <row r="72" spans="2:3">
      <c r="B72" s="11" t="s">
        <v>223</v>
      </c>
      <c r="C72" s="12">
        <v>0.14000000000000001</v>
      </c>
    </row>
    <row r="73" spans="2:3">
      <c r="B73" t="s">
        <v>33</v>
      </c>
      <c r="C73" s="3">
        <v>6.56</v>
      </c>
    </row>
    <row r="74" spans="2:3">
      <c r="B74" t="s">
        <v>34</v>
      </c>
      <c r="C74" s="3">
        <v>0</v>
      </c>
    </row>
    <row r="75" spans="2:3">
      <c r="B75" t="s">
        <v>35</v>
      </c>
      <c r="C75" s="3">
        <v>0</v>
      </c>
    </row>
    <row r="76" spans="2:3">
      <c r="B76" t="s">
        <v>216</v>
      </c>
      <c r="C76" s="3">
        <v>5</v>
      </c>
    </row>
    <row r="77" spans="2:3">
      <c r="B77" t="s">
        <v>36</v>
      </c>
      <c r="C77" s="3">
        <v>0</v>
      </c>
    </row>
    <row r="79" spans="2:3">
      <c r="B79" t="s">
        <v>37</v>
      </c>
    </row>
    <row r="80" spans="2:3">
      <c r="B80" t="s">
        <v>38</v>
      </c>
      <c r="C80" s="4">
        <v>1.02E-4</v>
      </c>
    </row>
    <row r="81" spans="2:3">
      <c r="B81" t="s">
        <v>39</v>
      </c>
      <c r="C81" s="3">
        <v>0</v>
      </c>
    </row>
    <row r="82" spans="2:3">
      <c r="B82" t="s">
        <v>40</v>
      </c>
      <c r="C82" s="4">
        <f>C80</f>
        <v>1.02E-4</v>
      </c>
    </row>
    <row r="83" spans="2:3">
      <c r="B83" t="s">
        <v>41</v>
      </c>
      <c r="C83" s="3">
        <v>0</v>
      </c>
    </row>
    <row r="84" spans="2:3">
      <c r="B84" t="s">
        <v>42</v>
      </c>
      <c r="C84" s="4">
        <v>1.2E-5</v>
      </c>
    </row>
    <row r="85" spans="2:3">
      <c r="B85" t="s">
        <v>43</v>
      </c>
      <c r="C85" s="3">
        <v>0</v>
      </c>
    </row>
    <row r="86" spans="2:3">
      <c r="B86" t="s">
        <v>44</v>
      </c>
      <c r="C86" s="4">
        <v>4.3499999999999999E-6</v>
      </c>
    </row>
    <row r="87" spans="2:3">
      <c r="B87" t="s">
        <v>45</v>
      </c>
      <c r="C87" s="3">
        <v>0</v>
      </c>
    </row>
    <row r="88" spans="2:3">
      <c r="B88" s="11" t="s">
        <v>221</v>
      </c>
      <c r="C88" s="13">
        <v>1.9999999999999999E-6</v>
      </c>
    </row>
    <row r="89" spans="2:3">
      <c r="B89" s="11" t="s">
        <v>222</v>
      </c>
      <c r="C89" s="12">
        <v>0</v>
      </c>
    </row>
    <row r="90" spans="2:3">
      <c r="B90" t="s">
        <v>46</v>
      </c>
      <c r="C90" s="4">
        <v>8.0000000000000004E-4</v>
      </c>
    </row>
    <row r="91" spans="2:3">
      <c r="B91" t="s">
        <v>47</v>
      </c>
      <c r="C91" s="3">
        <v>-120</v>
      </c>
    </row>
    <row r="92" spans="2:3">
      <c r="B92" t="s">
        <v>48</v>
      </c>
      <c r="C92" s="4">
        <v>0</v>
      </c>
    </row>
    <row r="93" spans="2:3">
      <c r="B93" t="s">
        <v>49</v>
      </c>
      <c r="C93" s="4">
        <v>1E-8</v>
      </c>
    </row>
    <row r="94" spans="2:3">
      <c r="B94" t="s">
        <v>50</v>
      </c>
      <c r="C94" s="4">
        <v>1E-8</v>
      </c>
    </row>
    <row r="95" spans="2:3">
      <c r="B95" t="s">
        <v>197</v>
      </c>
      <c r="C95" s="4">
        <v>0</v>
      </c>
    </row>
    <row r="96" spans="2:3">
      <c r="B96" t="s">
        <v>198</v>
      </c>
      <c r="C96" s="4">
        <v>0</v>
      </c>
    </row>
    <row r="97" spans="2:3">
      <c r="B97" t="s">
        <v>51</v>
      </c>
      <c r="C97" s="4">
        <v>2E-8</v>
      </c>
    </row>
    <row r="98" spans="2:3">
      <c r="B98" t="s">
        <v>52</v>
      </c>
      <c r="C98" s="4">
        <v>2E-8</v>
      </c>
    </row>
    <row r="99" spans="2:3">
      <c r="B99" t="s">
        <v>217</v>
      </c>
      <c r="C99" s="4">
        <v>1.0000000000000001E-5</v>
      </c>
    </row>
    <row r="100" spans="2:3">
      <c r="B100" t="s">
        <v>218</v>
      </c>
      <c r="C100" s="4">
        <f>1.1*C99</f>
        <v>1.1000000000000001E-5</v>
      </c>
    </row>
    <row r="102" spans="2:3">
      <c r="B102" t="s">
        <v>56</v>
      </c>
    </row>
    <row r="103" spans="2:3">
      <c r="B103" t="s">
        <v>57</v>
      </c>
      <c r="C103" s="5">
        <v>1</v>
      </c>
    </row>
    <row r="104" spans="2:3">
      <c r="B104" t="s">
        <v>58</v>
      </c>
      <c r="C104" s="5">
        <v>1</v>
      </c>
    </row>
    <row r="105" spans="2:3">
      <c r="B105" t="s">
        <v>59</v>
      </c>
      <c r="C105" s="5">
        <v>1</v>
      </c>
    </row>
    <row r="106" spans="2:3">
      <c r="B106" s="11" t="s">
        <v>219</v>
      </c>
      <c r="C106" s="14">
        <v>1</v>
      </c>
    </row>
    <row r="107" spans="2:3">
      <c r="B107" t="s">
        <v>60</v>
      </c>
      <c r="C107" s="5">
        <v>0.2</v>
      </c>
    </row>
    <row r="108" spans="2:3">
      <c r="B108" t="s">
        <v>61</v>
      </c>
      <c r="C108" s="5">
        <v>1</v>
      </c>
    </row>
    <row r="109" spans="2:3">
      <c r="B109" t="s">
        <v>62</v>
      </c>
      <c r="C109" s="5">
        <v>0</v>
      </c>
    </row>
    <row r="110" spans="2:3">
      <c r="B110" t="s">
        <v>63</v>
      </c>
      <c r="C110" s="5">
        <v>1.3</v>
      </c>
    </row>
    <row r="111" spans="2:3">
      <c r="B111" t="s">
        <v>64</v>
      </c>
      <c r="C111" s="5">
        <v>0.35</v>
      </c>
    </row>
    <row r="112" spans="2:3">
      <c r="B112" t="s">
        <v>65</v>
      </c>
      <c r="C112" s="5">
        <v>0</v>
      </c>
    </row>
    <row r="113" spans="1:3">
      <c r="B113" t="s">
        <v>215</v>
      </c>
      <c r="C113" s="5">
        <v>0</v>
      </c>
    </row>
    <row r="114" spans="1:3">
      <c r="C114" s="2"/>
    </row>
    <row r="115" spans="1:3">
      <c r="B115" t="s">
        <v>87</v>
      </c>
      <c r="C115" s="2"/>
    </row>
    <row r="116" spans="1:3">
      <c r="B116" t="s">
        <v>88</v>
      </c>
      <c r="C116" s="5">
        <v>0.8</v>
      </c>
    </row>
    <row r="117" spans="1:3">
      <c r="B117" t="s">
        <v>89</v>
      </c>
      <c r="C117" s="5">
        <v>0.4</v>
      </c>
    </row>
    <row r="118" spans="1:3">
      <c r="B118" t="s">
        <v>90</v>
      </c>
      <c r="C118" s="5">
        <v>1</v>
      </c>
    </row>
    <row r="119" spans="1:3">
      <c r="B119" s="11" t="s">
        <v>220</v>
      </c>
      <c r="C119" s="14">
        <v>0.4</v>
      </c>
    </row>
    <row r="120" spans="1:3">
      <c r="B120" t="s">
        <v>91</v>
      </c>
      <c r="C120" s="5">
        <v>0.3</v>
      </c>
    </row>
    <row r="121" spans="1:3">
      <c r="B121" t="s">
        <v>92</v>
      </c>
      <c r="C121" s="5">
        <v>100</v>
      </c>
    </row>
    <row r="122" spans="1:3">
      <c r="B122" t="s">
        <v>93</v>
      </c>
      <c r="C122" s="5">
        <v>1</v>
      </c>
    </row>
    <row r="123" spans="1:3">
      <c r="B123" t="s">
        <v>94</v>
      </c>
      <c r="C123" s="5">
        <v>1</v>
      </c>
    </row>
    <row r="124" spans="1:3">
      <c r="B124" t="s">
        <v>95</v>
      </c>
      <c r="C124" s="5">
        <v>1</v>
      </c>
    </row>
    <row r="126" spans="1:3">
      <c r="A126" t="s">
        <v>66</v>
      </c>
    </row>
    <row r="127" spans="1:3">
      <c r="B127" t="s">
        <v>145</v>
      </c>
    </row>
    <row r="128" spans="1:3">
      <c r="B128" t="s">
        <v>110</v>
      </c>
    </row>
    <row r="129" spans="2:3">
      <c r="B129" t="s">
        <v>157</v>
      </c>
      <c r="C129">
        <v>3</v>
      </c>
    </row>
    <row r="130" spans="2:3" ht="17.25">
      <c r="B130" t="s">
        <v>103</v>
      </c>
      <c r="C130" s="3">
        <v>0.28749999999999998</v>
      </c>
    </row>
    <row r="131" spans="2:3">
      <c r="B131" t="s">
        <v>67</v>
      </c>
      <c r="C131" s="3">
        <v>-46</v>
      </c>
    </row>
    <row r="132" spans="2:3">
      <c r="B132" t="s">
        <v>104</v>
      </c>
      <c r="C132" s="3">
        <v>10</v>
      </c>
    </row>
    <row r="133" spans="2:3">
      <c r="B133" t="s">
        <v>156</v>
      </c>
      <c r="C133" s="3">
        <v>1</v>
      </c>
    </row>
    <row r="134" spans="2:3" ht="17.25">
      <c r="B134" t="s">
        <v>105</v>
      </c>
      <c r="C134" s="3">
        <v>1.375</v>
      </c>
    </row>
    <row r="135" spans="2:3">
      <c r="B135" t="s">
        <v>106</v>
      </c>
      <c r="C135" s="3">
        <v>-46</v>
      </c>
    </row>
    <row r="136" spans="2:3">
      <c r="B136" t="s">
        <v>107</v>
      </c>
      <c r="C136" s="3">
        <v>18</v>
      </c>
    </row>
    <row r="137" spans="2:3">
      <c r="B137" t="s">
        <v>199</v>
      </c>
      <c r="C137" s="3">
        <v>0</v>
      </c>
    </row>
    <row r="138" spans="2:3">
      <c r="B138" t="s">
        <v>108</v>
      </c>
      <c r="C138" s="3">
        <v>-41</v>
      </c>
    </row>
    <row r="139" spans="2:3">
      <c r="B139" t="s">
        <v>109</v>
      </c>
      <c r="C139" s="3">
        <v>4.3</v>
      </c>
    </row>
    <row r="140" spans="2:3">
      <c r="B140" t="s">
        <v>68</v>
      </c>
    </row>
    <row r="141" spans="2:3">
      <c r="B141" t="s">
        <v>111</v>
      </c>
      <c r="C141" s="3">
        <v>-1</v>
      </c>
    </row>
    <row r="142" spans="2:3">
      <c r="B142" t="s">
        <v>155</v>
      </c>
      <c r="C142" s="3">
        <v>2</v>
      </c>
    </row>
    <row r="143" spans="2:3" ht="17.25">
      <c r="B143" t="s">
        <v>112</v>
      </c>
      <c r="C143" s="3">
        <v>0.50800000000000001</v>
      </c>
    </row>
    <row r="144" spans="2:3">
      <c r="B144" t="s">
        <v>113</v>
      </c>
      <c r="C144" s="3">
        <f xml:space="preserve"> -102.5 -7.5</f>
        <v>-110</v>
      </c>
    </row>
    <row r="145" spans="2:3">
      <c r="B145" t="s">
        <v>114</v>
      </c>
      <c r="C145" s="3">
        <v>-9.9700000000000006</v>
      </c>
    </row>
    <row r="146" spans="2:3">
      <c r="B146" t="s">
        <v>154</v>
      </c>
      <c r="C146" s="3">
        <v>2</v>
      </c>
    </row>
    <row r="147" spans="2:3" ht="17.25">
      <c r="B147" t="s">
        <v>115</v>
      </c>
      <c r="C147" s="3">
        <v>3.2719999999999998</v>
      </c>
    </row>
    <row r="148" spans="2:3">
      <c r="B148" t="s">
        <v>116</v>
      </c>
      <c r="C148" s="3">
        <f xml:space="preserve"> -18.7 -7.5</f>
        <v>-26.2</v>
      </c>
    </row>
    <row r="149" spans="2:3">
      <c r="B149" t="s">
        <v>117</v>
      </c>
      <c r="C149" s="3">
        <v>9.09</v>
      </c>
    </row>
    <row r="150" spans="2:3">
      <c r="B150" t="s">
        <v>124</v>
      </c>
      <c r="C150" s="3">
        <v>0</v>
      </c>
    </row>
    <row r="151" spans="2:3">
      <c r="B151" t="s">
        <v>126</v>
      </c>
      <c r="C151" s="3">
        <v>-80</v>
      </c>
    </row>
    <row r="152" spans="2:3">
      <c r="B152" t="s">
        <v>127</v>
      </c>
      <c r="C152" s="3">
        <v>5.37</v>
      </c>
    </row>
    <row r="153" spans="2:3">
      <c r="B153" t="s">
        <v>86</v>
      </c>
      <c r="C153" s="3">
        <v>3.0000000000000001E-3</v>
      </c>
    </row>
    <row r="154" spans="2:3">
      <c r="B154" t="s">
        <v>73</v>
      </c>
    </row>
    <row r="155" spans="2:3">
      <c r="B155" t="s">
        <v>118</v>
      </c>
      <c r="C155" s="3">
        <v>-1</v>
      </c>
    </row>
    <row r="156" spans="2:3">
      <c r="B156" t="s">
        <v>158</v>
      </c>
      <c r="C156" s="3">
        <v>1</v>
      </c>
    </row>
    <row r="157" spans="2:3">
      <c r="B157" t="s">
        <v>159</v>
      </c>
      <c r="C157" s="3">
        <v>2</v>
      </c>
    </row>
    <row r="158" spans="2:3" ht="17.25">
      <c r="B158" t="s">
        <v>119</v>
      </c>
      <c r="C158" s="4">
        <v>4.0400000000000003E-6</v>
      </c>
    </row>
    <row r="159" spans="2:3" ht="17.25">
      <c r="B159" t="s">
        <v>120</v>
      </c>
      <c r="C159" s="4">
        <v>7.36E-4</v>
      </c>
    </row>
    <row r="160" spans="2:3">
      <c r="B160" t="s">
        <v>121</v>
      </c>
      <c r="C160" s="3">
        <v>21.1</v>
      </c>
    </row>
    <row r="161" spans="2:3">
      <c r="B161" t="s">
        <v>122</v>
      </c>
      <c r="C161" s="3">
        <v>21.2</v>
      </c>
    </row>
    <row r="162" spans="2:3">
      <c r="B162" t="s">
        <v>123</v>
      </c>
      <c r="C162" s="3">
        <v>-16.600000000000001</v>
      </c>
    </row>
    <row r="163" spans="2:3">
      <c r="B163" t="s">
        <v>125</v>
      </c>
      <c r="C163" s="3">
        <v>0</v>
      </c>
    </row>
    <row r="164" spans="2:3">
      <c r="B164" t="s">
        <v>71</v>
      </c>
      <c r="C164" s="3">
        <v>-59</v>
      </c>
    </row>
    <row r="165" spans="2:3">
      <c r="B165" t="s">
        <v>72</v>
      </c>
      <c r="C165" s="3">
        <v>10.6</v>
      </c>
    </row>
    <row r="166" spans="2:3">
      <c r="B166" t="s">
        <v>70</v>
      </c>
      <c r="C166" s="3">
        <v>0.115</v>
      </c>
    </row>
    <row r="167" spans="2:3">
      <c r="B167" t="s">
        <v>128</v>
      </c>
      <c r="C167" s="3">
        <v>0</v>
      </c>
    </row>
    <row r="169" spans="2:3">
      <c r="B169" t="s">
        <v>129</v>
      </c>
    </row>
    <row r="170" spans="2:3">
      <c r="B170" t="s">
        <v>153</v>
      </c>
      <c r="C170" s="3">
        <v>3</v>
      </c>
    </row>
    <row r="171" spans="2:3" ht="17.25">
      <c r="B171" t="s">
        <v>179</v>
      </c>
      <c r="C171" s="3">
        <v>0.28749999999999998</v>
      </c>
    </row>
    <row r="172" spans="2:3">
      <c r="B172" t="s">
        <v>180</v>
      </c>
      <c r="C172" s="3">
        <v>-46</v>
      </c>
    </row>
    <row r="173" spans="2:3">
      <c r="B173" t="s">
        <v>181</v>
      </c>
      <c r="C173" s="3">
        <v>10</v>
      </c>
    </row>
    <row r="174" spans="2:3">
      <c r="B174" t="s">
        <v>152</v>
      </c>
      <c r="C174" s="3">
        <v>1</v>
      </c>
    </row>
    <row r="175" spans="2:3" ht="17.25">
      <c r="B175" t="s">
        <v>182</v>
      </c>
      <c r="C175" s="3">
        <v>1.375</v>
      </c>
    </row>
    <row r="176" spans="2:3">
      <c r="B176" t="s">
        <v>183</v>
      </c>
      <c r="C176" s="3">
        <v>-46</v>
      </c>
    </row>
    <row r="177" spans="2:3">
      <c r="B177" t="s">
        <v>184</v>
      </c>
      <c r="C177" s="3">
        <v>18</v>
      </c>
    </row>
    <row r="178" spans="2:3">
      <c r="B178" t="s">
        <v>185</v>
      </c>
      <c r="C178" s="3">
        <v>0</v>
      </c>
    </row>
    <row r="179" spans="2:3">
      <c r="B179" t="s">
        <v>186</v>
      </c>
      <c r="C179" s="3">
        <v>-41</v>
      </c>
    </row>
    <row r="180" spans="2:3">
      <c r="B180" t="s">
        <v>187</v>
      </c>
      <c r="C180" s="3">
        <v>4.3</v>
      </c>
    </row>
    <row r="181" spans="2:3">
      <c r="B181" t="s">
        <v>69</v>
      </c>
    </row>
    <row r="182" spans="2:3">
      <c r="B182" t="s">
        <v>99</v>
      </c>
      <c r="C182" s="3">
        <v>-1</v>
      </c>
    </row>
    <row r="183" spans="2:3">
      <c r="B183" t="s">
        <v>151</v>
      </c>
      <c r="C183" s="3">
        <v>2</v>
      </c>
    </row>
    <row r="184" spans="2:3" ht="17.25">
      <c r="B184" t="s">
        <v>160</v>
      </c>
      <c r="C184" s="3">
        <v>0.50800000000000001</v>
      </c>
    </row>
    <row r="185" spans="2:3">
      <c r="B185" t="s">
        <v>161</v>
      </c>
      <c r="C185" s="3">
        <v>-110</v>
      </c>
    </row>
    <row r="186" spans="2:3">
      <c r="B186" t="s">
        <v>162</v>
      </c>
      <c r="C186" s="3">
        <v>-9.9700000000000006</v>
      </c>
    </row>
    <row r="187" spans="2:3">
      <c r="B187" t="s">
        <v>150</v>
      </c>
      <c r="C187" s="3">
        <v>2</v>
      </c>
    </row>
    <row r="188" spans="2:3" ht="17.25">
      <c r="B188" t="s">
        <v>163</v>
      </c>
      <c r="C188" s="3">
        <v>3.2719999999999998</v>
      </c>
    </row>
    <row r="189" spans="2:3">
      <c r="B189" t="s">
        <v>164</v>
      </c>
      <c r="C189" s="3">
        <v>-26.2</v>
      </c>
    </row>
    <row r="190" spans="2:3">
      <c r="B190" t="s">
        <v>165</v>
      </c>
      <c r="C190" s="3">
        <v>9.09</v>
      </c>
    </row>
    <row r="191" spans="2:3">
      <c r="B191" t="s">
        <v>167</v>
      </c>
      <c r="C191" s="3">
        <v>0</v>
      </c>
    </row>
    <row r="192" spans="2:3">
      <c r="B192" t="s">
        <v>166</v>
      </c>
      <c r="C192" s="3">
        <v>-80</v>
      </c>
    </row>
    <row r="193" spans="2:3">
      <c r="B193" t="s">
        <v>168</v>
      </c>
      <c r="C193" s="3">
        <v>5.37</v>
      </c>
    </row>
    <row r="194" spans="2:3">
      <c r="B194" t="s">
        <v>86</v>
      </c>
      <c r="C194" s="3">
        <v>3.0000000000000001E-3</v>
      </c>
    </row>
    <row r="195" spans="2:3">
      <c r="B195" t="s">
        <v>74</v>
      </c>
    </row>
    <row r="196" spans="2:3">
      <c r="B196" t="s">
        <v>100</v>
      </c>
      <c r="C196" s="3">
        <v>-1</v>
      </c>
    </row>
    <row r="197" spans="2:3">
      <c r="B197" t="s">
        <v>188</v>
      </c>
      <c r="C197" s="3">
        <v>1</v>
      </c>
    </row>
    <row r="198" spans="2:3">
      <c r="B198" t="s">
        <v>189</v>
      </c>
      <c r="C198" s="3">
        <v>2</v>
      </c>
    </row>
    <row r="199" spans="2:3" ht="17.25">
      <c r="B199" t="s">
        <v>169</v>
      </c>
      <c r="C199" s="4">
        <v>4.0400000000000003E-6</v>
      </c>
    </row>
    <row r="200" spans="2:3" ht="17.25">
      <c r="B200" t="s">
        <v>170</v>
      </c>
      <c r="C200" s="4">
        <v>7.36E-4</v>
      </c>
    </row>
    <row r="201" spans="2:3">
      <c r="B201" t="s">
        <v>171</v>
      </c>
      <c r="C201" s="3">
        <v>21.1</v>
      </c>
    </row>
    <row r="202" spans="2:3">
      <c r="B202" t="s">
        <v>172</v>
      </c>
      <c r="C202" s="3">
        <v>21.2</v>
      </c>
    </row>
    <row r="203" spans="2:3">
      <c r="B203" t="s">
        <v>173</v>
      </c>
      <c r="C203" s="3">
        <v>-16.600000000000001</v>
      </c>
    </row>
    <row r="204" spans="2:3">
      <c r="B204" t="s">
        <v>174</v>
      </c>
      <c r="C204" s="3">
        <v>0</v>
      </c>
    </row>
    <row r="205" spans="2:3">
      <c r="B205" t="s">
        <v>175</v>
      </c>
      <c r="C205" s="3">
        <v>-59</v>
      </c>
    </row>
    <row r="206" spans="2:3">
      <c r="B206" t="s">
        <v>176</v>
      </c>
      <c r="C206" s="3">
        <v>10.6</v>
      </c>
    </row>
    <row r="207" spans="2:3">
      <c r="B207" t="s">
        <v>177</v>
      </c>
      <c r="C207" s="3">
        <v>0.115</v>
      </c>
    </row>
    <row r="208" spans="2:3">
      <c r="B208" t="s">
        <v>178</v>
      </c>
      <c r="C208" s="3">
        <v>0</v>
      </c>
    </row>
    <row r="210" spans="2:3">
      <c r="B210" t="s">
        <v>75</v>
      </c>
    </row>
    <row r="211" spans="2:3">
      <c r="B211" t="s">
        <v>149</v>
      </c>
      <c r="C211" s="3">
        <v>3</v>
      </c>
    </row>
    <row r="212" spans="2:3" ht="17.25">
      <c r="B212" t="s">
        <v>130</v>
      </c>
      <c r="C212" s="3">
        <v>2.6200000000000001E-2</v>
      </c>
    </row>
    <row r="213" spans="2:3">
      <c r="B213" t="s">
        <v>76</v>
      </c>
      <c r="C213" s="3">
        <v>-40</v>
      </c>
    </row>
    <row r="214" spans="2:3">
      <c r="B214" t="s">
        <v>77</v>
      </c>
      <c r="C214" s="3">
        <v>7</v>
      </c>
    </row>
    <row r="215" spans="2:3">
      <c r="B215" t="s">
        <v>148</v>
      </c>
      <c r="C215" s="3">
        <v>1</v>
      </c>
    </row>
    <row r="216" spans="2:3" ht="17.25">
      <c r="B216" t="s">
        <v>131</v>
      </c>
      <c r="C216" s="3">
        <v>0.13400000000000001</v>
      </c>
    </row>
    <row r="217" spans="2:3">
      <c r="B217" t="s">
        <v>78</v>
      </c>
      <c r="C217" s="3">
        <v>-40</v>
      </c>
    </row>
    <row r="218" spans="2:3">
      <c r="B218" t="s">
        <v>79</v>
      </c>
      <c r="C218" s="3">
        <v>40</v>
      </c>
    </row>
    <row r="219" spans="2:3">
      <c r="B219" t="s">
        <v>132</v>
      </c>
      <c r="C219" s="3">
        <v>0</v>
      </c>
    </row>
    <row r="220" spans="2:3">
      <c r="B220" t="s">
        <v>240</v>
      </c>
      <c r="C220" s="3">
        <v>-1</v>
      </c>
    </row>
    <row r="221" spans="2:3">
      <c r="B221" t="s">
        <v>237</v>
      </c>
      <c r="C221" s="3">
        <v>-40</v>
      </c>
    </row>
    <row r="222" spans="2:3">
      <c r="B222" t="s">
        <v>238</v>
      </c>
      <c r="C222" s="3">
        <v>7.5</v>
      </c>
    </row>
    <row r="223" spans="2:3">
      <c r="B223" t="s">
        <v>239</v>
      </c>
      <c r="C223" s="3">
        <v>315</v>
      </c>
    </row>
    <row r="224" spans="2:3">
      <c r="C224" s="3"/>
    </row>
    <row r="225" spans="2:3">
      <c r="B225" s="11" t="s">
        <v>224</v>
      </c>
      <c r="C225" s="3"/>
    </row>
    <row r="226" spans="2:3">
      <c r="B226" s="11" t="s">
        <v>234</v>
      </c>
      <c r="C226" s="3">
        <v>-1</v>
      </c>
    </row>
    <row r="227" spans="2:3">
      <c r="B227" s="11" t="s">
        <v>227</v>
      </c>
      <c r="C227" s="3">
        <v>1</v>
      </c>
    </row>
    <row r="228" spans="2:3" ht="17.25">
      <c r="B228" s="11" t="s">
        <v>229</v>
      </c>
      <c r="C228" s="3">
        <v>1.6E-2</v>
      </c>
    </row>
    <row r="229" spans="2:3">
      <c r="B229" s="11" t="s">
        <v>232</v>
      </c>
      <c r="C229" s="3">
        <v>0</v>
      </c>
    </row>
    <row r="230" spans="2:3">
      <c r="B230" s="11" t="s">
        <v>225</v>
      </c>
      <c r="C230" s="3">
        <v>40</v>
      </c>
    </row>
    <row r="231" spans="2:3">
      <c r="B231" s="11" t="s">
        <v>228</v>
      </c>
      <c r="C231" s="3">
        <v>1</v>
      </c>
    </row>
    <row r="232" spans="2:3" ht="17.25">
      <c r="B232" s="11" t="s">
        <v>230</v>
      </c>
      <c r="C232" s="3">
        <v>2E-3</v>
      </c>
    </row>
    <row r="233" spans="2:3">
      <c r="B233" s="11" t="s">
        <v>233</v>
      </c>
      <c r="C233" s="3">
        <v>0</v>
      </c>
    </row>
    <row r="234" spans="2:3">
      <c r="B234" s="11" t="s">
        <v>226</v>
      </c>
      <c r="C234" s="3">
        <v>50</v>
      </c>
    </row>
    <row r="235" spans="2:3">
      <c r="B235" s="15" t="s">
        <v>231</v>
      </c>
      <c r="C235" s="3">
        <v>0</v>
      </c>
    </row>
    <row r="236" spans="2:3">
      <c r="B236" s="15" t="s">
        <v>235</v>
      </c>
      <c r="C236" s="3">
        <v>-30</v>
      </c>
    </row>
    <row r="237" spans="2:3">
      <c r="B237" s="15" t="s">
        <v>236</v>
      </c>
      <c r="C237" s="3">
        <v>10</v>
      </c>
    </row>
    <row r="238" spans="2:3">
      <c r="B238" s="10"/>
    </row>
    <row r="239" spans="2:3">
      <c r="B239" t="s">
        <v>80</v>
      </c>
    </row>
    <row r="240" spans="2:3">
      <c r="B240" t="s">
        <v>146</v>
      </c>
      <c r="C240" s="3">
        <v>2</v>
      </c>
    </row>
    <row r="241" spans="2:3" ht="17.25">
      <c r="B241" t="s">
        <v>133</v>
      </c>
      <c r="C241" s="3">
        <v>0.03</v>
      </c>
    </row>
    <row r="242" spans="2:3">
      <c r="B242" t="s">
        <v>134</v>
      </c>
      <c r="C242" s="3">
        <v>-50</v>
      </c>
    </row>
    <row r="243" spans="2:3">
      <c r="B243" t="s">
        <v>135</v>
      </c>
      <c r="C243" s="3">
        <v>41</v>
      </c>
    </row>
    <row r="244" spans="2:3">
      <c r="B244" t="s">
        <v>147</v>
      </c>
      <c r="C244" s="3">
        <v>2</v>
      </c>
    </row>
    <row r="245" spans="2:3" ht="17.25">
      <c r="B245" t="s">
        <v>136</v>
      </c>
      <c r="C245" s="3">
        <v>0.16</v>
      </c>
    </row>
    <row r="246" spans="2:3">
      <c r="B246" t="s">
        <v>137</v>
      </c>
      <c r="C246" s="3">
        <v>-90</v>
      </c>
    </row>
    <row r="247" spans="2:3">
      <c r="B247" t="s">
        <v>138</v>
      </c>
      <c r="C247" s="3">
        <v>25</v>
      </c>
    </row>
    <row r="248" spans="2:3">
      <c r="B248" t="s">
        <v>141</v>
      </c>
      <c r="C248" s="3">
        <v>0</v>
      </c>
    </row>
    <row r="250" spans="2:3">
      <c r="B250" t="s">
        <v>81</v>
      </c>
    </row>
    <row r="251" spans="2:3">
      <c r="B251" t="s">
        <v>209</v>
      </c>
      <c r="C251" s="3">
        <v>-1</v>
      </c>
    </row>
    <row r="252" spans="2:3">
      <c r="B252" t="s">
        <v>214</v>
      </c>
      <c r="C252" s="3">
        <v>0</v>
      </c>
    </row>
    <row r="253" spans="2:3">
      <c r="B253" s="7" t="s">
        <v>207</v>
      </c>
    </row>
    <row r="254" spans="2:3">
      <c r="B254" s="8" t="s">
        <v>139</v>
      </c>
      <c r="C254" s="3">
        <v>0</v>
      </c>
    </row>
    <row r="255" spans="2:3">
      <c r="B255" s="8" t="s">
        <v>140</v>
      </c>
      <c r="C255" s="3">
        <v>12</v>
      </c>
    </row>
    <row r="256" spans="2:3">
      <c r="B256" s="7" t="s">
        <v>208</v>
      </c>
    </row>
    <row r="257" spans="2:3">
      <c r="B257" s="9" t="s">
        <v>210</v>
      </c>
      <c r="C257" s="3">
        <v>0.2</v>
      </c>
    </row>
    <row r="258" spans="2:3" ht="18.75">
      <c r="B258" s="8" t="s">
        <v>211</v>
      </c>
      <c r="C258" s="3">
        <v>950</v>
      </c>
    </row>
    <row r="259" spans="2:3">
      <c r="B259" s="8" t="s">
        <v>212</v>
      </c>
      <c r="C259" s="3">
        <v>1</v>
      </c>
    </row>
    <row r="260" spans="2:3">
      <c r="B260" s="8" t="s">
        <v>213</v>
      </c>
      <c r="C260" s="3">
        <v>36</v>
      </c>
    </row>
    <row r="262" spans="2:3">
      <c r="B262" t="s">
        <v>84</v>
      </c>
    </row>
    <row r="263" spans="2:3">
      <c r="B263" t="s">
        <v>82</v>
      </c>
      <c r="C263" s="3">
        <v>-51.7</v>
      </c>
    </row>
    <row r="264" spans="2:3">
      <c r="B264" t="s">
        <v>83</v>
      </c>
      <c r="C264" s="3">
        <v>3.9</v>
      </c>
    </row>
    <row r="265" spans="2:3">
      <c r="B265" t="s">
        <v>142</v>
      </c>
      <c r="C265" s="3">
        <v>20</v>
      </c>
    </row>
    <row r="266" spans="2:3">
      <c r="B266" t="s">
        <v>143</v>
      </c>
      <c r="C266" s="3">
        <v>0</v>
      </c>
    </row>
  </sheetData>
  <pageMargins left="0.7" right="0.7" top="0.75" bottom="0.75" header="0.3" footer="0.3"/>
  <pageSetup orientation="portrait" r:id="rId1"/>
  <ignoredErrors>
    <ignoredError sqref="C10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SCC</dc:creator>
  <cp:lastModifiedBy>Cannon, Stephen C.</cp:lastModifiedBy>
  <dcterms:created xsi:type="dcterms:W3CDTF">2017-10-05T00:19:04Z</dcterms:created>
  <dcterms:modified xsi:type="dcterms:W3CDTF">2024-07-08T20:53:48Z</dcterms:modified>
</cp:coreProperties>
</file>