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bansal/Desktop/CSDS_RA/Opioid/Policy scan/ naltrexone data reconcilation/"/>
    </mc:Choice>
  </mc:AlternateContent>
  <xr:revisionPtr revIDLastSave="0" documentId="13_ncr:1_{BA13256E-4EE8-E446-A0A0-A58146A4D494}" xr6:coauthVersionLast="45" xr6:coauthVersionMax="45" xr10:uidLastSave="{00000000-0000-0000-0000-000000000000}"/>
  <bookViews>
    <workbookView xWindow="380" yWindow="460" windowWidth="28040" windowHeight="16520" activeTab="4" xr2:uid="{F7D537C0-F5EE-CB48-827F-97F67ADEF4C1}"/>
  </bookViews>
  <sheets>
    <sheet name="Sheet1" sheetId="1" r:id="rId1"/>
    <sheet name="ChicagoV" sheetId="2" r:id="rId2"/>
    <sheet name="ChicagoS" sheetId="3" r:id="rId3"/>
    <sheet name="match" sheetId="4" r:id="rId4"/>
    <sheet name="State" sheetId="5" r:id="rId5"/>
  </sheets>
  <definedNames>
    <definedName name="_xlnm._FilterDatabase" localSheetId="2" hidden="1">ChicagoS!$A$1:$N$143</definedName>
    <definedName name="_xlnm._FilterDatabase" localSheetId="1" hidden="1">ChicagoV!$A$1:$T$30</definedName>
    <definedName name="_xlchart.v1.0" hidden="1">State!$G$5:$G$57</definedName>
    <definedName name="_xlchart.v1.1" hidden="1">State!$H$4</definedName>
    <definedName name="_xlchart.v1.2" hidden="1">State!$H$5:$H$57</definedName>
    <definedName name="_xlchart.v1.3" hidden="1">State!$I$4</definedName>
    <definedName name="_xlchart.v1.4" hidden="1">State!$I$5:$I$57</definedName>
    <definedName name="_xlchart.v5.5" hidden="1">State!$G$4</definedName>
    <definedName name="_xlchart.v5.6" hidden="1">State!$G$5:$G$57</definedName>
    <definedName name="_xlchart.v5.7" hidden="1">State!$H$4</definedName>
    <definedName name="_xlchart.v5.8" hidden="1">State!$H$5:$H$57</definedName>
  </definedNames>
  <calcPr calcId="191029"/>
  <pivotCaches>
    <pivotCache cacheId="22" r:id="rId6"/>
    <pivotCache cacheId="2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5" l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" i="5"/>
  <c r="F6" i="4"/>
  <c r="E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7" i="4"/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7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</calcChain>
</file>

<file path=xl/sharedStrings.xml><?xml version="1.0" encoding="utf-8"?>
<sst xmlns="http://schemas.openxmlformats.org/spreadsheetml/2006/main" count="1119" uniqueCount="468">
  <si>
    <t>Samhsa</t>
  </si>
  <si>
    <t>Vivitrol</t>
  </si>
  <si>
    <t>Alcohol Dependence, Opioid Dependence</t>
  </si>
  <si>
    <t>vivitrol id</t>
  </si>
  <si>
    <t>Samsha id</t>
  </si>
  <si>
    <t>Notes</t>
  </si>
  <si>
    <t>1415, 1416, 1417</t>
  </si>
  <si>
    <t>vivitrol row</t>
  </si>
  <si>
    <t>Samhsa has three facilities, seems like vivitrol has merged it all into one.</t>
  </si>
  <si>
    <t xml:space="preserve">Matched within 111 m </t>
  </si>
  <si>
    <t>29 samhsa units point to same location</t>
  </si>
  <si>
    <t>vivitrolRow</t>
  </si>
  <si>
    <t>count</t>
  </si>
  <si>
    <t>ID</t>
  </si>
  <si>
    <t>name</t>
  </si>
  <si>
    <t>services</t>
  </si>
  <si>
    <t>type</t>
  </si>
  <si>
    <t>treats</t>
  </si>
  <si>
    <t>street</t>
  </si>
  <si>
    <t>city_state</t>
  </si>
  <si>
    <t>phone</t>
  </si>
  <si>
    <t>insurance</t>
  </si>
  <si>
    <t>hcps_count</t>
  </si>
  <si>
    <t>hcps_names</t>
  </si>
  <si>
    <t>ADDRESS</t>
  </si>
  <si>
    <t>CITY</t>
  </si>
  <si>
    <t>STATE</t>
  </si>
  <si>
    <t>ZIP</t>
  </si>
  <si>
    <t>Match.Score</t>
  </si>
  <si>
    <t>geometry</t>
  </si>
  <si>
    <t>Longitude</t>
  </si>
  <si>
    <t>Latitude</t>
  </si>
  <si>
    <t>JEWEL-OSCO</t>
  </si>
  <si>
    <t>Injection Provider</t>
  </si>
  <si>
    <t>Outpatient Facility, Retail Pharmacy</t>
  </si>
  <si>
    <t>1655 E 95TH ST</t>
  </si>
  <si>
    <t>Chicago, IL 60617</t>
  </si>
  <si>
    <t>877-466-8028</t>
  </si>
  <si>
    <t>NA</t>
  </si>
  <si>
    <t>Chicago</t>
  </si>
  <si>
    <t>IL</t>
  </si>
  <si>
    <t>c(-87.5823160109959</t>
  </si>
  <si>
    <t xml:space="preserve"> 41.7202610111424)</t>
  </si>
  <si>
    <t>COAAST Addiction Treatment Services/ Claude Mandel Medical Center</t>
  </si>
  <si>
    <t>Prescriber, Injection Provider, Counseling</t>
  </si>
  <si>
    <t>Outpatient Facility</t>
  </si>
  <si>
    <t>8507 S. Stony Island</t>
  </si>
  <si>
    <t>773-978-1400</t>
  </si>
  <si>
    <t>Most private insurance and public insurance plans</t>
  </si>
  <si>
    <t>CLAUDIA JOHNSON</t>
  </si>
  <si>
    <t>c(-87.5852625014191</t>
  </si>
  <si>
    <t xml:space="preserve"> 41.7402819831578)</t>
  </si>
  <si>
    <t>7530 S STONY ISLAND AVE</t>
  </si>
  <si>
    <t>Chicago, IL 60649</t>
  </si>
  <si>
    <t>c(-87.5861556201602</t>
  </si>
  <si>
    <t xml:space="preserve"> 41.7577811749316)</t>
  </si>
  <si>
    <t>6107 SOUTH ARCHER AVENUE</t>
  </si>
  <si>
    <t>Chicago, IL 60638</t>
  </si>
  <si>
    <t>c(-87.7704015596632</t>
  </si>
  <si>
    <t xml:space="preserve"> 41.7944523793618)</t>
  </si>
  <si>
    <t>FAMILY GUIDANCE CENTERS INC. ‚Äì W 64TH</t>
  </si>
  <si>
    <t>Injection Provider, Counseling</t>
  </si>
  <si>
    <t>364 w 64th st, Suite 305</t>
  </si>
  <si>
    <t>Chicago, IL 60625</t>
  </si>
  <si>
    <t>773-635-2060</t>
  </si>
  <si>
    <t>HILTON GORDON</t>
  </si>
  <si>
    <t>c(-87.6344799343732</t>
  </si>
  <si>
    <t xml:space="preserve"> 41.7781686041052)</t>
  </si>
  <si>
    <t>6014 S COTTAGE GROVE AVE</t>
  </si>
  <si>
    <t>Chicago, IL 60637</t>
  </si>
  <si>
    <t>c(-87.6060564944549</t>
  </si>
  <si>
    <t xml:space="preserve"> 41.785212714125)</t>
  </si>
  <si>
    <t>SOLLEYS PLACE - S ARCHER</t>
  </si>
  <si>
    <t>4163 S Archer Ave</t>
  </si>
  <si>
    <t>Chicago, IL 60632</t>
  </si>
  <si>
    <t>773-475-6055</t>
  </si>
  <si>
    <t>SARAH SLATTERY</t>
  </si>
  <si>
    <t>c(-87.6979080716604</t>
  </si>
  <si>
    <t xml:space="preserve"> 41.8179466444151)</t>
  </si>
  <si>
    <t>ESPERANZA HEALTH CENTER- CHICAGO</t>
  </si>
  <si>
    <t>2001 South California Avenue, Suite 100</t>
  </si>
  <si>
    <t>Chicago, IL 60608</t>
  </si>
  <si>
    <t>773-584-6200</t>
  </si>
  <si>
    <t>SYLVIA SHOKUNBI,CAROL KINDLEBERGER</t>
  </si>
  <si>
    <t>c(-87.6955125237328</t>
  </si>
  <si>
    <t xml:space="preserve"> 41.8546909800985)</t>
  </si>
  <si>
    <t>FAMILY GUIDANCE CENTERS INC. ‚Äì WABASH</t>
  </si>
  <si>
    <t>2630 S Wabash Ave.</t>
  </si>
  <si>
    <t>Chicago, IL 60616</t>
  </si>
  <si>
    <t>313-808-3218</t>
  </si>
  <si>
    <t>c(-87.6253393141672</t>
  </si>
  <si>
    <t xml:space="preserve"> 41.8446050360075)</t>
  </si>
  <si>
    <t>1220 S ASHLAND AVE</t>
  </si>
  <si>
    <t>c(-87.6685030142164</t>
  </si>
  <si>
    <t xml:space="preserve"> 41.8659449843066)</t>
  </si>
  <si>
    <t>1340 S CANAL ST</t>
  </si>
  <si>
    <t>Chicago, IL 60607</t>
  </si>
  <si>
    <t>c(-87.6398809941671</t>
  </si>
  <si>
    <t xml:space="preserve"> 41.8641119878106)</t>
  </si>
  <si>
    <t>1224 S WABASH AVE</t>
  </si>
  <si>
    <t>Chicago, IL 60605</t>
  </si>
  <si>
    <t>c(-87.6258237881707</t>
  </si>
  <si>
    <t xml:space="preserve"> 41.8663211222116)</t>
  </si>
  <si>
    <t>FOUNDATIONS RECOVERY NETWORK - Chicago</t>
  </si>
  <si>
    <t>225 West Washington Street</t>
  </si>
  <si>
    <t>Chicago, IL 60606</t>
  </si>
  <si>
    <t>312-980-2255</t>
  </si>
  <si>
    <t>Limited health network, please contact office to learn more</t>
  </si>
  <si>
    <t>ZACHARY KORDIK</t>
  </si>
  <si>
    <t>c(-87.6349850407033</t>
  </si>
  <si>
    <t xml:space="preserve"> 41.8828480140692)</t>
  </si>
  <si>
    <t>MODERN MENTAL HEALTH</t>
  </si>
  <si>
    <t>Prescriber, Injection Provider</t>
  </si>
  <si>
    <t>25 East Washington, Suite 904</t>
  </si>
  <si>
    <t>Chicago, IL 60602</t>
  </si>
  <si>
    <t>312-566-7936</t>
  </si>
  <si>
    <t>c(-87.6266599668314</t>
  </si>
  <si>
    <t xml:space="preserve"> 41.8829110040716)</t>
  </si>
  <si>
    <t>370 N DESPLAINES ST</t>
  </si>
  <si>
    <t>Chicago, IL 60661</t>
  </si>
  <si>
    <t>c(-87.6443168649658</t>
  </si>
  <si>
    <t xml:space="preserve"> 41.8887599799264)</t>
  </si>
  <si>
    <t>BRITT BORDEN, MD OFFICE</t>
  </si>
  <si>
    <t>180 North Stetson Avenue, Suite 3500</t>
  </si>
  <si>
    <t>Chicago, IL 60601</t>
  </si>
  <si>
    <t>312-502-4255</t>
  </si>
  <si>
    <t>Most private insurance, no public insurance plans</t>
  </si>
  <si>
    <t>BRITT BORDEN</t>
  </si>
  <si>
    <t>c(-87.6223220804811</t>
  </si>
  <si>
    <t xml:space="preserve"> 41.8854208811584)</t>
  </si>
  <si>
    <t>FAMILY GUIDANCE CENTERS INC. ‚Äì CHICAGO</t>
  </si>
  <si>
    <t>310 West Chicago Avenue</t>
  </si>
  <si>
    <t>Chicago, IL 60654</t>
  </si>
  <si>
    <t>312-943-6545</t>
  </si>
  <si>
    <t>c(-87.6363533025777</t>
  </si>
  <si>
    <t xml:space="preserve"> 41.896599615876)</t>
  </si>
  <si>
    <t>1343 N. PAULINA ST.</t>
  </si>
  <si>
    <t>Chicago, IL 60622</t>
  </si>
  <si>
    <t>c(-87.6699559531855</t>
  </si>
  <si>
    <t xml:space="preserve"> 41.9063714247881)</t>
  </si>
  <si>
    <t>424 W DIVISION ST</t>
  </si>
  <si>
    <t>Chicago, IL 60610</t>
  </si>
  <si>
    <t>c(-87.6393629925509</t>
  </si>
  <si>
    <t xml:space="preserve"> 41.9051419905877)</t>
  </si>
  <si>
    <t>2550 N CLYBOURN AVE</t>
  </si>
  <si>
    <t>Chicago, IL 60614</t>
  </si>
  <si>
    <t>c(-87.6731827983976</t>
  </si>
  <si>
    <t xml:space="preserve"> 41.9279545973649)</t>
  </si>
  <si>
    <t>2940 N ASHLAND AVE</t>
  </si>
  <si>
    <t>Chicago, IL 60657</t>
  </si>
  <si>
    <t>c(-87.6702549996182</t>
  </si>
  <si>
    <t xml:space="preserve"> 41.9353300016072)</t>
  </si>
  <si>
    <t>4734 N CUMBERLAND AVE</t>
  </si>
  <si>
    <t>Chicago, IL 60656</t>
  </si>
  <si>
    <t>c(-87.8379750381401</t>
  </si>
  <si>
    <t xml:space="preserve"> 41.965548983759)</t>
  </si>
  <si>
    <t>3400 N WESTERN AVE</t>
  </si>
  <si>
    <t>Chicago, IL 60618</t>
  </si>
  <si>
    <t>c(-87.688307235606</t>
  </si>
  <si>
    <t xml:space="preserve"> 41.9431673379237)</t>
  </si>
  <si>
    <t>4660 W. IRVING PARK ROAD</t>
  </si>
  <si>
    <t>Chicago, IL 60641</t>
  </si>
  <si>
    <t>c(-87.7452250047332</t>
  </si>
  <si>
    <t xml:space="preserve"> 41.9554160171912)</t>
  </si>
  <si>
    <t>SYMETRIA RECOVERY ‚Äì CHICAGO</t>
  </si>
  <si>
    <t>3934 North Lincoln Avenue</t>
  </si>
  <si>
    <t>Chicago, IL 60613</t>
  </si>
  <si>
    <t>855-661-3271</t>
  </si>
  <si>
    <t>SABIHA SAMEE</t>
  </si>
  <si>
    <t>c(-87.678440011888</t>
  </si>
  <si>
    <t xml:space="preserve"> 41.9532099840945)</t>
  </si>
  <si>
    <t>7342 W FOSTER AVE</t>
  </si>
  <si>
    <t>c(-87.8106614413958</t>
  </si>
  <si>
    <t xml:space="preserve"> 41.9745209183938)</t>
  </si>
  <si>
    <t>4032 W FOSTER AVE</t>
  </si>
  <si>
    <t>Chicago, IL 60630</t>
  </si>
  <si>
    <t>c(-87.7298019676142</t>
  </si>
  <si>
    <t xml:space="preserve"> 41.9763589985559)</t>
  </si>
  <si>
    <t>5532 N CLARK ST</t>
  </si>
  <si>
    <t>Chicago, IL 60640</t>
  </si>
  <si>
    <t>c(-87.6686669642427</t>
  </si>
  <si>
    <t xml:space="preserve"> 41.9829446598808)</t>
  </si>
  <si>
    <t>1763 W HOWARD ST</t>
  </si>
  <si>
    <t>Chicago, IL 60626</t>
  </si>
  <si>
    <t>c(-87.6746040338998</t>
  </si>
  <si>
    <t xml:space="preserve"> 42.0175720201887)</t>
  </si>
  <si>
    <t>name1</t>
  </si>
  <si>
    <t>name2</t>
  </si>
  <si>
    <t>street1</t>
  </si>
  <si>
    <t>street2</t>
  </si>
  <si>
    <t>city</t>
  </si>
  <si>
    <t>state</t>
  </si>
  <si>
    <t>zip</t>
  </si>
  <si>
    <t>zip4</t>
  </si>
  <si>
    <t>county</t>
  </si>
  <si>
    <t>category</t>
  </si>
  <si>
    <t>New Hope Community Serv Ctr</t>
  </si>
  <si>
    <t>2559 West 79th Street</t>
  </si>
  <si>
    <t>Cook</t>
  </si>
  <si>
    <t>naltrexone</t>
  </si>
  <si>
    <t>c(-87.6877354</t>
  </si>
  <si>
    <t>Lawndale Christian Health Center</t>
  </si>
  <si>
    <t>Archer Ave</t>
  </si>
  <si>
    <t>5122 South Archer Avenue</t>
  </si>
  <si>
    <t>c(-87.7303633</t>
  </si>
  <si>
    <t>HRDI</t>
  </si>
  <si>
    <t>Roseland Mens Residential</t>
  </si>
  <si>
    <t>11352 South State Street</t>
  </si>
  <si>
    <t>c(-87.6233235</t>
  </si>
  <si>
    <t>Christian Community Health Center</t>
  </si>
  <si>
    <t>9718 South Halsted Street</t>
  </si>
  <si>
    <t>c(-87.6431910898519</t>
  </si>
  <si>
    <t>Hartgrove Behavioral Health System</t>
  </si>
  <si>
    <t>5730 West Roosevelt Road</t>
  </si>
  <si>
    <t>c(-87.7674928</t>
  </si>
  <si>
    <t>Loretto Hospital</t>
  </si>
  <si>
    <t>Addiction Center</t>
  </si>
  <si>
    <t>645 South Central Avenue</t>
  </si>
  <si>
    <t>c(-87.7636039</t>
  </si>
  <si>
    <t>Columbus Manor</t>
  </si>
  <si>
    <t>5107 West Jackson Boulevard</t>
  </si>
  <si>
    <t>c(-87.7536521</t>
  </si>
  <si>
    <t>Solleys Place</t>
  </si>
  <si>
    <t>4163 South Archer Avenue</t>
  </si>
  <si>
    <t>c(-87.697932</t>
  </si>
  <si>
    <t>PCC Community Wellness Center</t>
  </si>
  <si>
    <t>Austin Family Health Center</t>
  </si>
  <si>
    <t>5425 West Lake Street</t>
  </si>
  <si>
    <t>c(-87.7615316</t>
  </si>
  <si>
    <t>Ogden Avenue</t>
  </si>
  <si>
    <t>3860 West Ogden Avenue</t>
  </si>
  <si>
    <t>c(-87.7219686</t>
  </si>
  <si>
    <t>Health and Fitness Center</t>
  </si>
  <si>
    <t>3750 West Ogden Avenue</t>
  </si>
  <si>
    <t>c(-87.7193329</t>
  </si>
  <si>
    <t>Yana House</t>
  </si>
  <si>
    <t>7120 South Normal Boulevard</t>
  </si>
  <si>
    <t>c(-87.6374256</t>
  </si>
  <si>
    <t>Access Westside Family Health</t>
  </si>
  <si>
    <t>3752 West 16th Street</t>
  </si>
  <si>
    <t>c(-87.719686</t>
  </si>
  <si>
    <t>Farragut</t>
  </si>
  <si>
    <t>3256 West 24th Street</t>
  </si>
  <si>
    <t>c(-87.7082557</t>
  </si>
  <si>
    <t>Howard Brown Health Center</t>
  </si>
  <si>
    <t>641 West 63rd Street</t>
  </si>
  <si>
    <t>c(-87.6413809</t>
  </si>
  <si>
    <t>Gateway Foundation</t>
  </si>
  <si>
    <t>Chicago West</t>
  </si>
  <si>
    <t>3828 West Taylor Street</t>
  </si>
  <si>
    <t>c(-87.72161</t>
  </si>
  <si>
    <t>Access Austin Family Health Ctr</t>
  </si>
  <si>
    <t>4909 West Division Street</t>
  </si>
  <si>
    <t>Suite 508</t>
  </si>
  <si>
    <t>c(-87.7492299</t>
  </si>
  <si>
    <t>Family Guidance Centers Inc</t>
  </si>
  <si>
    <t>St Bernard Hospital</t>
  </si>
  <si>
    <t>326 West 64th Street</t>
  </si>
  <si>
    <t>c(-87.6336764</t>
  </si>
  <si>
    <t>Homan Square Clinic</t>
  </si>
  <si>
    <t>3517 West Arthington Street</t>
  </si>
  <si>
    <t>c(-87.7134139</t>
  </si>
  <si>
    <t>Access Madison Family Health Ctr</t>
  </si>
  <si>
    <t>3800 West Madison Avenue</t>
  </si>
  <si>
    <t>c(-87.7209714</t>
  </si>
  <si>
    <t>Salud Family Health Center</t>
  </si>
  <si>
    <t>5359 West Fullerton Avenue</t>
  </si>
  <si>
    <t>c(-87.7607652</t>
  </si>
  <si>
    <t>HRDI/Harriet Tubman Womens</t>
  </si>
  <si>
    <t>Residential Treatment</t>
  </si>
  <si>
    <t>2311 East 98th Street</t>
  </si>
  <si>
    <t>c(-87.5673333</t>
  </si>
  <si>
    <t>Thresholds</t>
  </si>
  <si>
    <t>West</t>
  </si>
  <si>
    <t>3015 West Harrison Street</t>
  </si>
  <si>
    <t>c(-87.7018044</t>
  </si>
  <si>
    <t>Clinic at the Boulevard</t>
  </si>
  <si>
    <t>3456 West Franklin Boulevard</t>
  </si>
  <si>
    <t>c(-87.7131466</t>
  </si>
  <si>
    <t>Breakthrough Clinic</t>
  </si>
  <si>
    <t>3219 West Carroll Avenue</t>
  </si>
  <si>
    <t>c(-87.7071779</t>
  </si>
  <si>
    <t>Human Resources Development Inst</t>
  </si>
  <si>
    <t>Brass l Medication Assisted Treatment</t>
  </si>
  <si>
    <t>340 East 51st Street</t>
  </si>
  <si>
    <t>c(-87.6176925</t>
  </si>
  <si>
    <t>Jesse Brown VA Medical Center</t>
  </si>
  <si>
    <t>SARRTP</t>
  </si>
  <si>
    <t>820 South Damen Avenue</t>
  </si>
  <si>
    <t>c(-87.6776848</t>
  </si>
  <si>
    <t>Addiction Treatment Program (ATP)</t>
  </si>
  <si>
    <t>c(-87.6769964</t>
  </si>
  <si>
    <t>University of IL Mile Square</t>
  </si>
  <si>
    <t>Health Center (FQHC)</t>
  </si>
  <si>
    <t>1220 South Wood Street</t>
  </si>
  <si>
    <t>c(-87.6720594</t>
  </si>
  <si>
    <t>Cook County Health and Hospital Sys</t>
  </si>
  <si>
    <t>Ruth M Rothstein Core Center</t>
  </si>
  <si>
    <t>2020 West Harrison Street</t>
  </si>
  <si>
    <t>c(-87.6771101</t>
  </si>
  <si>
    <t>West Town Family Health Center</t>
  </si>
  <si>
    <t>1044 North Mozart Street</t>
  </si>
  <si>
    <t>Suite 100</t>
  </si>
  <si>
    <t>c(-87.6996714</t>
  </si>
  <si>
    <t>Westcare Illinois Inc</t>
  </si>
  <si>
    <t>1100 West Cermak Road</t>
  </si>
  <si>
    <t>Suite B-414</t>
  </si>
  <si>
    <t>c(-87.65372</t>
  </si>
  <si>
    <t>Access Brandon Family Health Ctr</t>
  </si>
  <si>
    <t>2822 East 83rd Street</t>
  </si>
  <si>
    <t>c(-87.5554231</t>
  </si>
  <si>
    <t>Access Booker Family Health Ctr</t>
  </si>
  <si>
    <t>654 East 47th Street</t>
  </si>
  <si>
    <t>c(-87.6093424</t>
  </si>
  <si>
    <t>Healthcare Alternative Systems Inc</t>
  </si>
  <si>
    <t>Residential</t>
  </si>
  <si>
    <t>1949 North Humboldt Boulevard</t>
  </si>
  <si>
    <t>c(-87.701332</t>
  </si>
  <si>
    <t>Erie Division Street Health Center</t>
  </si>
  <si>
    <t>2418 West Division Street</t>
  </si>
  <si>
    <t>c(-87.6877703</t>
  </si>
  <si>
    <t>2630 South Wabash Avenue</t>
  </si>
  <si>
    <t>c(-87.6256932</t>
  </si>
  <si>
    <t>Mercy Hospital and Medical Center</t>
  </si>
  <si>
    <t>Chemical Dependency Intensive Outpt</t>
  </si>
  <si>
    <t>2525 South Michigan Avenue</t>
  </si>
  <si>
    <t>4th Floor</t>
  </si>
  <si>
    <t>c(-87.6213364</t>
  </si>
  <si>
    <t>McDermott Center/Haymarket Ctr</t>
  </si>
  <si>
    <t>Outpatient</t>
  </si>
  <si>
    <t>932 West Washington Boulevard</t>
  </si>
  <si>
    <t>1st Floor</t>
  </si>
  <si>
    <t>c(-87.651281</t>
  </si>
  <si>
    <t>Integrated Mens Program</t>
  </si>
  <si>
    <t>108 North Sangamon Street</t>
  </si>
  <si>
    <t>3rd Floor</t>
  </si>
  <si>
    <t>c(-87.6512022</t>
  </si>
  <si>
    <t>Rapid Stabilization Prg (RSP)</t>
  </si>
  <si>
    <t>120 North Sangamon Street</t>
  </si>
  <si>
    <t>2nd Floor</t>
  </si>
  <si>
    <t>c(-87.6512044</t>
  </si>
  <si>
    <t>Mens Medically Monitored Detox</t>
  </si>
  <si>
    <t>124 North Sangamon Street</t>
  </si>
  <si>
    <t>c(-87.651127</t>
  </si>
  <si>
    <t>Heartland Health Centers</t>
  </si>
  <si>
    <t>Albany Park</t>
  </si>
  <si>
    <t>3737 West Lawrence Avenue</t>
  </si>
  <si>
    <t>c(-87.7222307</t>
  </si>
  <si>
    <t>Foundations Chicago LLC</t>
  </si>
  <si>
    <t>Suite 200</t>
  </si>
  <si>
    <t>c(-87.6349821</t>
  </si>
  <si>
    <t>Ann and Robert H Lurie Childs Hosp</t>
  </si>
  <si>
    <t>of Chicago/Div of Adolescent Med</t>
  </si>
  <si>
    <t>1440 North Dayton Street</t>
  </si>
  <si>
    <t>c(-87.6499824</t>
  </si>
  <si>
    <t>c(-87.636283</t>
  </si>
  <si>
    <t>Lincoln Square</t>
  </si>
  <si>
    <t>2645 West Lawrence Avenue</t>
  </si>
  <si>
    <t>c(-87.6959369</t>
  </si>
  <si>
    <t>Hazelden Betty Ford Foundation</t>
  </si>
  <si>
    <t>867 North Dearborn Street</t>
  </si>
  <si>
    <t>c(-87.6295512</t>
  </si>
  <si>
    <t>Symetria Recovery</t>
  </si>
  <si>
    <t>Lakeview</t>
  </si>
  <si>
    <t>c(-87.6784232</t>
  </si>
  <si>
    <t>New Hope Recovery Center</t>
  </si>
  <si>
    <t>2835 North Sheffield Avenue</t>
  </si>
  <si>
    <t>Suite 308</t>
  </si>
  <si>
    <t>c(-87.6537249</t>
  </si>
  <si>
    <t>Positive Sobriety Institute LLC</t>
  </si>
  <si>
    <t>680 North Lake Shore Drive</t>
  </si>
  <si>
    <t>Suite 800</t>
  </si>
  <si>
    <t>c(-87.6166312</t>
  </si>
  <si>
    <t>Northwest Recovery Center</t>
  </si>
  <si>
    <t>5352 North Lincoln Avenue</t>
  </si>
  <si>
    <t>c(-87.6929797</t>
  </si>
  <si>
    <t>3048 North Wilton Avenue</t>
  </si>
  <si>
    <t>c(-87.6530707</t>
  </si>
  <si>
    <t>4423 North Ravenswood Avenue</t>
  </si>
  <si>
    <t>c(-87.6737576</t>
  </si>
  <si>
    <t>4025 North Sheridan Road</t>
  </si>
  <si>
    <t>c(-87.6605</t>
  </si>
  <si>
    <t>Presence Behavioral Health</t>
  </si>
  <si>
    <t>Addiction Services</t>
  </si>
  <si>
    <t>2913 North Commonwealth Avenue</t>
  </si>
  <si>
    <t>Manor Building, 6th Floor</t>
  </si>
  <si>
    <t>c(-87.6373037</t>
  </si>
  <si>
    <t>Wilson</t>
  </si>
  <si>
    <t>845 West Wilson Avenue</t>
  </si>
  <si>
    <t>c(-87.6520221</t>
  </si>
  <si>
    <t>Touhy</t>
  </si>
  <si>
    <t>2200 West Touchy Avenue</t>
  </si>
  <si>
    <t>c(-87.6864026</t>
  </si>
  <si>
    <t>C4 Broadway</t>
  </si>
  <si>
    <t>5710 North Broadway Street</t>
  </si>
  <si>
    <t>c(-87.6604635</t>
  </si>
  <si>
    <t>6500 North Clark Street</t>
  </si>
  <si>
    <t>c(-87.6715977</t>
  </si>
  <si>
    <t>Devon</t>
  </si>
  <si>
    <t>1300 West Devon Avenue</t>
  </si>
  <si>
    <t>c(-87.6634397</t>
  </si>
  <si>
    <t>Trilogy Inc</t>
  </si>
  <si>
    <t>1400 West Greenleaf Avenue</t>
  </si>
  <si>
    <t>c(-87.6662771292466</t>
  </si>
  <si>
    <t>Access Evanston Rogers Park Family Ctr</t>
  </si>
  <si>
    <t>1555 West Howard Street</t>
  </si>
  <si>
    <t>c(-87.6702494</t>
  </si>
  <si>
    <t>Grand Total</t>
  </si>
  <si>
    <t>Row Labels</t>
  </si>
  <si>
    <t>Count of county</t>
  </si>
  <si>
    <t>Count of city_state</t>
  </si>
  <si>
    <t xml:space="preserve">Samhsa data has many duplicates. Why, I don’t know? Started with 142 centers, ended with 63 unique. </t>
  </si>
  <si>
    <t>(blank)</t>
  </si>
  <si>
    <t>Zipcode</t>
  </si>
  <si>
    <t>vMatchedZips</t>
  </si>
  <si>
    <t>vUnMatchedZips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</si>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</sst>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ksha Menghaney" refreshedDate="44104.451768287036" createdVersion="6" refreshedVersion="6" minRefreshableVersion="3" recordCount="29" xr:uid="{3B2AC779-66B9-664B-B74E-DE1A8326D5F3}">
  <cacheSource type="worksheet">
    <worksheetSource ref="A1:S30" sheet="ChicagoV"/>
  </cacheSource>
  <cacheFields count="19">
    <cacheField name="ID" numFmtId="0">
      <sharedItems containsSemiMixedTypes="0" containsString="0" containsNumber="1" containsInteger="1" minValue="3164" maxValue="3349"/>
    </cacheField>
    <cacheField name="name" numFmtId="0">
      <sharedItems/>
    </cacheField>
    <cacheField name="services" numFmtId="0">
      <sharedItems/>
    </cacheField>
    <cacheField name="type" numFmtId="0">
      <sharedItems/>
    </cacheField>
    <cacheField name="treats" numFmtId="0">
      <sharedItems/>
    </cacheField>
    <cacheField name="street" numFmtId="0">
      <sharedItems/>
    </cacheField>
    <cacheField name="city_state" numFmtId="0">
      <sharedItems count="26">
        <s v="Chicago, IL 60617"/>
        <s v="Chicago, IL 60649"/>
        <s v="Chicago, IL 60638"/>
        <s v="Chicago, IL 60625"/>
        <s v="Chicago, IL 60637"/>
        <s v="Chicago, IL 60632"/>
        <s v="Chicago, IL 60608"/>
        <s v="Chicago, IL 60616"/>
        <s v="Chicago, IL 60607"/>
        <s v="Chicago, IL 60605"/>
        <s v="Chicago, IL 60606"/>
        <s v="Chicago, IL 60602"/>
        <s v="Chicago, IL 60661"/>
        <s v="Chicago, IL 60601"/>
        <s v="Chicago, IL 60654"/>
        <s v="Chicago, IL 60622"/>
        <s v="Chicago, IL 60610"/>
        <s v="Chicago, IL 60614"/>
        <s v="Chicago, IL 60657"/>
        <s v="Chicago, IL 60656"/>
        <s v="Chicago, IL 60618"/>
        <s v="Chicago, IL 60641"/>
        <s v="Chicago, IL 60613"/>
        <s v="Chicago, IL 60630"/>
        <s v="Chicago, IL 60640"/>
        <s v="Chicago, IL 60626"/>
      </sharedItems>
    </cacheField>
    <cacheField name="phone" numFmtId="0">
      <sharedItems/>
    </cacheField>
    <cacheField name="insurance" numFmtId="0">
      <sharedItems containsBlank="1"/>
    </cacheField>
    <cacheField name="hcps_count" numFmtId="0">
      <sharedItems containsSemiMixedTypes="0" containsString="0" containsNumber="1" containsInteger="1" minValue="0" maxValue="2"/>
    </cacheField>
    <cacheField name="hcps_names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" numFmtId="0">
      <sharedItems containsSemiMixedTypes="0" containsString="0" containsNumber="1" containsInteger="1" minValue="60601" maxValue="60661" count="26">
        <n v="60617"/>
        <n v="60649"/>
        <n v="60638"/>
        <n v="60625"/>
        <n v="60637"/>
        <n v="60632"/>
        <n v="60608"/>
        <n v="60616"/>
        <n v="60607"/>
        <n v="60605"/>
        <n v="60606"/>
        <n v="60602"/>
        <n v="60661"/>
        <n v="60601"/>
        <n v="60654"/>
        <n v="60622"/>
        <n v="60610"/>
        <n v="60614"/>
        <n v="60657"/>
        <n v="60656"/>
        <n v="60618"/>
        <n v="60641"/>
        <n v="60613"/>
        <n v="60630"/>
        <n v="60640"/>
        <n v="60626"/>
      </sharedItems>
    </cacheField>
    <cacheField name="Match.Score" numFmtId="0">
      <sharedItems containsSemiMixedTypes="0" containsString="0" containsNumber="1" minValue="98.44" maxValue="100"/>
    </cacheField>
    <cacheField name="geometry" numFmtId="0">
      <sharedItems/>
    </cacheField>
    <cacheField name="Longitude" numFmtId="0">
      <sharedItems/>
    </cacheField>
    <cacheField name="Latitude" numFmtId="0">
      <sharedItems containsSemiMixedTypes="0" containsString="0" containsNumber="1" minValue="-87.837975038140101" maxValue="-87.582316010995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ksha Menghaney" refreshedDate="44104.469605555554" createdVersion="6" refreshedVersion="6" minRefreshableVersion="3" recordCount="64" xr:uid="{7228BE9B-3435-134E-A917-18BF8F6C1763}">
  <cacheSource type="worksheet">
    <worksheetSource ref="A1:M143" sheet="ChicagoS"/>
  </cacheSource>
  <cacheFields count="13">
    <cacheField name="name1" numFmtId="0">
      <sharedItems containsBlank="1"/>
    </cacheField>
    <cacheField name="name2" numFmtId="0">
      <sharedItems containsBlank="1"/>
    </cacheField>
    <cacheField name="street1" numFmtId="0">
      <sharedItems containsBlank="1"/>
    </cacheField>
    <cacheField name="street2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zip" numFmtId="0">
      <sharedItems containsString="0" containsBlank="1" containsNumber="1" containsInteger="1" minValue="60606" maxValue="60660" count="31">
        <n v="60652"/>
        <n v="60632"/>
        <n v="60628"/>
        <n v="60644"/>
        <n v="60623"/>
        <n v="60621"/>
        <n v="60624"/>
        <n v="60651"/>
        <n v="60639"/>
        <n v="60617"/>
        <n v="60612"/>
        <n v="60615"/>
        <n v="60608"/>
        <n v="60622"/>
        <n v="60653"/>
        <n v="60647"/>
        <n v="60616"/>
        <n v="60607"/>
        <n v="60625"/>
        <n v="60606"/>
        <n v="60642"/>
        <n v="60654"/>
        <n v="60610"/>
        <n v="60613"/>
        <n v="60657"/>
        <n v="60611"/>
        <n v="60640"/>
        <n v="60645"/>
        <n v="60660"/>
        <n v="60626"/>
        <m/>
      </sharedItems>
    </cacheField>
    <cacheField name="zip4" numFmtId="0">
      <sharedItems containsBlank="1" containsMixedTypes="1" containsNumber="1" containsInteger="1" minValue="2031" maxValue="8713"/>
    </cacheField>
    <cacheField name="county" numFmtId="0">
      <sharedItems containsBlank="1"/>
    </cacheField>
    <cacheField name="category" numFmtId="0">
      <sharedItems containsBlank="1"/>
    </cacheField>
    <cacheField name="Longitude" numFmtId="0">
      <sharedItems containsString="0" containsBlank="1" containsNumber="1" minValue="-87.767492799999999" maxValue="-87.555423099999999"/>
    </cacheField>
    <cacheField name="Latitude" numFmtId="0">
      <sharedItems containsString="0" containsBlank="1" containsNumber="1" minValue="41.687327099999997" maxValue="42.019088799999999"/>
    </cacheField>
    <cacheField name="geomet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3164"/>
    <s v="JEWEL-OSCO"/>
    <s v="Injection Provider"/>
    <s v="Outpatient Facility, Retail Pharmacy"/>
    <s v="Alcohol Dependence, Opioid Dependence"/>
    <s v="1655 E 95TH ST"/>
    <x v="0"/>
    <s v="877-466-8028"/>
    <m/>
    <n v="0"/>
    <s v="NA"/>
    <s v="1655 E 95TH ST"/>
    <s v="Chicago"/>
    <s v="IL"/>
    <x v="0"/>
    <n v="100"/>
    <s v="c(-87.5823160109959"/>
    <s v=" 41.7202610111424)"/>
    <n v="-87.582316010995896"/>
  </r>
  <r>
    <n v="3166"/>
    <s v="COAAST Addiction Treatment Services/ Claude Mandel Medical Center"/>
    <s v="Prescriber, Injection Provider, Counseling"/>
    <s v="Outpatient Facility"/>
    <s v="Alcohol Dependence, Opioid Dependence"/>
    <s v="8507 S. Stony Island"/>
    <x v="0"/>
    <s v="773-978-1400"/>
    <s v="Most private insurance and public insurance plans"/>
    <n v="1"/>
    <s v="CLAUDIA JOHNSON"/>
    <s v="8507 S. Stony Island"/>
    <s v="Chicago"/>
    <s v="IL"/>
    <x v="0"/>
    <n v="98.84"/>
    <s v="c(-87.5852625014191"/>
    <s v=" 41.7402819831578)"/>
    <n v="-87.585262501419095"/>
  </r>
  <r>
    <n v="3169"/>
    <s v="JEWEL-OSCO"/>
    <s v="Injection Provider"/>
    <s v="Outpatient Facility, Retail Pharmacy"/>
    <s v="Alcohol Dependence, Opioid Dependence"/>
    <s v="7530 S STONY ISLAND AVE"/>
    <x v="1"/>
    <s v="877-466-8028"/>
    <m/>
    <n v="0"/>
    <s v="NA"/>
    <s v="7530 S STONY ISLAND AVE"/>
    <s v="Chicago"/>
    <s v="IL"/>
    <x v="1"/>
    <n v="100"/>
    <s v="c(-87.5861556201602"/>
    <s v=" 41.7577811749316)"/>
    <n v="-87.586155620160199"/>
  </r>
  <r>
    <n v="3170"/>
    <s v="JEWEL-OSCO"/>
    <s v="Injection Provider"/>
    <s v="Outpatient Facility, Retail Pharmacy"/>
    <s v="Alcohol Dependence, Opioid Dependence"/>
    <s v="6107 SOUTH ARCHER AVENUE"/>
    <x v="2"/>
    <s v="877-466-8028"/>
    <m/>
    <n v="0"/>
    <s v="NA"/>
    <s v="6107 SOUTH ARCHER AVENUE"/>
    <s v="Chicago"/>
    <s v="IL"/>
    <x v="2"/>
    <n v="100"/>
    <s v="c(-87.7704015596632"/>
    <s v=" 41.7944523793618)"/>
    <n v="-87.770401559663199"/>
  </r>
  <r>
    <n v="3172"/>
    <s v="FAMILY GUIDANCE CENTERS INC. ‚Äì W 64TH"/>
    <s v="Injection Provider, Counseling"/>
    <s v="Outpatient Facility"/>
    <s v="Alcohol Dependence, Opioid Dependence"/>
    <s v="364 w 64th st, Suite 305"/>
    <x v="3"/>
    <s v="773-635-2060"/>
    <s v="Most private insurance and public insurance plans"/>
    <n v="1"/>
    <s v="HILTON GORDON"/>
    <s v="364 w 64th st, Suite 305"/>
    <s v="Chicago"/>
    <s v="IL"/>
    <x v="3"/>
    <n v="98.44"/>
    <s v="c(-87.6344799343732"/>
    <s v=" 41.7781686041052)"/>
    <n v="-87.634479934373203"/>
  </r>
  <r>
    <n v="3175"/>
    <s v="JEWEL-OSCO"/>
    <s v="Injection Provider"/>
    <s v="Outpatient Facility, Retail Pharmacy"/>
    <s v="Alcohol Dependence, Opioid Dependence"/>
    <s v="6014 S COTTAGE GROVE AVE"/>
    <x v="4"/>
    <s v="877-466-8028"/>
    <m/>
    <n v="0"/>
    <s v="NA"/>
    <s v="6014 S COTTAGE GROVE AVE"/>
    <s v="Chicago"/>
    <s v="IL"/>
    <x v="4"/>
    <n v="100"/>
    <s v="c(-87.6060564944549"/>
    <s v=" 41.785212714125)"/>
    <n v="-87.606056494454904"/>
  </r>
  <r>
    <n v="3179"/>
    <s v="SOLLEYS PLACE - S ARCHER"/>
    <s v="Prescriber, Injection Provider, Counseling"/>
    <s v="Outpatient Facility"/>
    <s v="Alcohol Dependence, Opioid Dependence"/>
    <s v="4163 S Archer Ave"/>
    <x v="5"/>
    <s v="773-475-6055"/>
    <s v="Most private insurance and public insurance plans"/>
    <n v="1"/>
    <s v="SARAH SLATTERY"/>
    <s v="4163 S Archer Ave"/>
    <s v="Chicago"/>
    <s v="IL"/>
    <x v="5"/>
    <n v="100"/>
    <s v="c(-87.6979080716604"/>
    <s v=" 41.8179466444151)"/>
    <n v="-87.697908071660393"/>
  </r>
  <r>
    <n v="3185"/>
    <s v="ESPERANZA HEALTH CENTER- CHICAGO"/>
    <s v="Prescriber, Injection Provider, Counseling"/>
    <s v="Outpatient Facility"/>
    <s v="Alcohol Dependence, Opioid Dependence"/>
    <s v="2001 South California Avenue, Suite 100"/>
    <x v="6"/>
    <s v="773-584-6200"/>
    <s v="Most private insurance and public insurance plans"/>
    <n v="2"/>
    <s v="SYLVIA SHOKUNBI,CAROL KINDLEBERGER"/>
    <s v="2001 South California Avenue, Suite 100"/>
    <s v="Chicago"/>
    <s v="IL"/>
    <x v="6"/>
    <n v="100"/>
    <s v="c(-87.6955125237328"/>
    <s v=" 41.8546909800985)"/>
    <n v="-87.695512523732802"/>
  </r>
  <r>
    <n v="3186"/>
    <s v="FAMILY GUIDANCE CENTERS INC. ‚Äì WABASH"/>
    <s v="Injection Provider, Counseling"/>
    <s v="Outpatient Facility"/>
    <s v="Alcohol Dependence, Opioid Dependence"/>
    <s v="2630 S Wabash Ave."/>
    <x v="7"/>
    <s v="313-808-3218"/>
    <s v="Most private insurance and public insurance plans"/>
    <n v="1"/>
    <s v="HILTON GORDON"/>
    <s v="2630 S Wabash Ave."/>
    <s v="Chicago"/>
    <s v="IL"/>
    <x v="7"/>
    <n v="100"/>
    <s v="c(-87.6253393141672"/>
    <s v=" 41.8446050360075)"/>
    <n v="-87.625339314167206"/>
  </r>
  <r>
    <n v="3191"/>
    <s v="JEWEL-OSCO"/>
    <s v="Injection Provider"/>
    <s v="Outpatient Facility, Retail Pharmacy"/>
    <s v="Alcohol Dependence, Opioid Dependence"/>
    <s v="1220 S ASHLAND AVE"/>
    <x v="6"/>
    <s v="877-466-8028"/>
    <m/>
    <n v="0"/>
    <s v="NA"/>
    <s v="1220 S ASHLAND AVE"/>
    <s v="Chicago"/>
    <s v="IL"/>
    <x v="6"/>
    <n v="100"/>
    <s v="c(-87.6685030142164"/>
    <s v=" 41.8659449843066)"/>
    <n v="-87.668503014216398"/>
  </r>
  <r>
    <n v="3193"/>
    <s v="JEWEL-OSCO"/>
    <s v="Injection Provider"/>
    <s v="Outpatient Facility, Retail Pharmacy"/>
    <s v="Alcohol Dependence, Opioid Dependence"/>
    <s v="1340 S CANAL ST"/>
    <x v="8"/>
    <s v="877-466-8028"/>
    <m/>
    <n v="0"/>
    <s v="NA"/>
    <s v="1340 S CANAL ST"/>
    <s v="Chicago"/>
    <s v="IL"/>
    <x v="8"/>
    <n v="100"/>
    <s v="c(-87.6398809941671"/>
    <s v=" 41.8641119878106)"/>
    <n v="-87.6398809941671"/>
  </r>
  <r>
    <n v="3194"/>
    <s v="JEWEL-OSCO"/>
    <s v="Injection Provider"/>
    <s v="Outpatient Facility, Retail Pharmacy"/>
    <s v="Alcohol Dependence, Opioid Dependence"/>
    <s v="1224 S WABASH AVE"/>
    <x v="9"/>
    <s v="877-466-8028"/>
    <m/>
    <n v="0"/>
    <s v="NA"/>
    <s v="1224 S WABASH AVE"/>
    <s v="Chicago"/>
    <s v="IL"/>
    <x v="9"/>
    <n v="100"/>
    <s v="c(-87.6258237881707"/>
    <s v=" 41.8663211222116)"/>
    <n v="-87.625823788170706"/>
  </r>
  <r>
    <n v="3197"/>
    <s v="FOUNDATIONS RECOVERY NETWORK - Chicago"/>
    <s v="Prescriber, Injection Provider, Counseling"/>
    <s v="Outpatient Facility"/>
    <s v="Alcohol Dependence, Opioid Dependence"/>
    <s v="225 West Washington Street"/>
    <x v="10"/>
    <s v="312-980-2255"/>
    <s v="Limited health network, please contact office to learn more"/>
    <n v="1"/>
    <s v="ZACHARY KORDIK"/>
    <s v="225 West Washington Street"/>
    <s v="Chicago"/>
    <s v="IL"/>
    <x v="10"/>
    <n v="100"/>
    <s v="c(-87.6349850407033"/>
    <s v=" 41.8828480140692)"/>
    <n v="-87.634985040703299"/>
  </r>
  <r>
    <n v="3199"/>
    <s v="MODERN MENTAL HEALTH"/>
    <s v="Prescriber, Injection Provider"/>
    <s v="Outpatient Facility"/>
    <s v="Alcohol Dependence, Opioid Dependence"/>
    <s v="25 East Washington, Suite 904"/>
    <x v="11"/>
    <s v="312-566-7936"/>
    <s v="Limited health network, please contact office to learn more"/>
    <n v="1"/>
    <s v="ZACHARY KORDIK"/>
    <s v="25 East Washington, Suite 904"/>
    <s v="Chicago"/>
    <s v="IL"/>
    <x v="11"/>
    <n v="98.84"/>
    <s v="c(-87.6266599668314"/>
    <s v=" 41.8829110040716)"/>
    <n v="-87.626659966831397"/>
  </r>
  <r>
    <n v="3200"/>
    <s v="JEWEL-OSCO"/>
    <s v="Injection Provider"/>
    <s v="Outpatient Facility, Retail Pharmacy"/>
    <s v="Alcohol Dependence, Opioid Dependence"/>
    <s v="370 N DESPLAINES ST"/>
    <x v="12"/>
    <s v="877-466-8028"/>
    <m/>
    <n v="0"/>
    <s v="NA"/>
    <s v="370 N DESPLAINES ST"/>
    <s v="Chicago"/>
    <s v="IL"/>
    <x v="12"/>
    <n v="100"/>
    <s v="c(-87.6443168649658"/>
    <s v=" 41.8887599799264)"/>
    <n v="-87.644316864965802"/>
  </r>
  <r>
    <n v="3201"/>
    <s v="BRITT BORDEN, MD OFFICE"/>
    <s v="Prescriber, Injection Provider, Counseling"/>
    <s v="Outpatient Facility"/>
    <s v="Alcohol Dependence, Opioid Dependence"/>
    <s v="180 North Stetson Avenue, Suite 3500"/>
    <x v="13"/>
    <s v="312-502-4255"/>
    <s v="Most private insurance, no public insurance plans"/>
    <n v="1"/>
    <s v="BRITT BORDEN"/>
    <s v="180 North Stetson Avenue, Suite 3500"/>
    <s v="Chicago"/>
    <s v="IL"/>
    <x v="13"/>
    <n v="100"/>
    <s v="c(-87.6223220804811"/>
    <s v=" 41.8854208811584)"/>
    <n v="-87.622322080481098"/>
  </r>
  <r>
    <n v="3202"/>
    <s v="FAMILY GUIDANCE CENTERS INC. ‚Äì CHICAGO"/>
    <s v="Injection Provider, Counseling"/>
    <s v="Outpatient Facility"/>
    <s v="Alcohol Dependence, Opioid Dependence"/>
    <s v="310 West Chicago Avenue"/>
    <x v="14"/>
    <s v="312-943-6545"/>
    <s v="Most private insurance and public insurance plans"/>
    <n v="1"/>
    <s v="HILTON GORDON"/>
    <s v="310 West Chicago Avenue"/>
    <s v="Chicago"/>
    <s v="IL"/>
    <x v="14"/>
    <n v="100"/>
    <s v="c(-87.6363533025777"/>
    <s v=" 41.896599615876)"/>
    <n v="-87.636353302577703"/>
  </r>
  <r>
    <n v="3204"/>
    <s v="JEWEL-OSCO"/>
    <s v="Injection Provider"/>
    <s v="Outpatient Facility, Retail Pharmacy"/>
    <s v="Alcohol Dependence, Opioid Dependence"/>
    <s v="1343 N. PAULINA ST."/>
    <x v="15"/>
    <s v="877-466-8028"/>
    <m/>
    <n v="0"/>
    <s v="NA"/>
    <s v="1343 N. PAULINA ST."/>
    <s v="Chicago"/>
    <s v="IL"/>
    <x v="15"/>
    <n v="100"/>
    <s v="c(-87.6699559531855"/>
    <s v=" 41.9063714247881)"/>
    <n v="-87.669955953185493"/>
  </r>
  <r>
    <n v="3205"/>
    <s v="JEWEL-OSCO"/>
    <s v="Injection Provider"/>
    <s v="Outpatient Facility, Retail Pharmacy"/>
    <s v="Alcohol Dependence, Opioid Dependence"/>
    <s v="424 W DIVISION ST"/>
    <x v="16"/>
    <s v="877-466-8028"/>
    <m/>
    <n v="0"/>
    <s v="NA"/>
    <s v="424 W DIVISION ST"/>
    <s v="Chicago"/>
    <s v="IL"/>
    <x v="16"/>
    <n v="100"/>
    <s v="c(-87.6393629925509"/>
    <s v=" 41.9051419905877)"/>
    <n v="-87.6393629925509"/>
  </r>
  <r>
    <n v="3210"/>
    <s v="JEWEL-OSCO"/>
    <s v="Injection Provider"/>
    <s v="Outpatient Facility, Retail Pharmacy"/>
    <s v="Alcohol Dependence, Opioid Dependence"/>
    <s v="2550 N CLYBOURN AVE"/>
    <x v="17"/>
    <s v="877-466-8028"/>
    <m/>
    <n v="0"/>
    <s v="NA"/>
    <s v="2550 N CLYBOURN AVE"/>
    <s v="Chicago"/>
    <s v="IL"/>
    <x v="17"/>
    <n v="100"/>
    <s v="c(-87.6731827983976"/>
    <s v=" 41.9279545973649)"/>
    <n v="-87.673182798397605"/>
  </r>
  <r>
    <n v="3214"/>
    <s v="JEWEL-OSCO"/>
    <s v="Injection Provider"/>
    <s v="Outpatient Facility, Retail Pharmacy"/>
    <s v="Alcohol Dependence, Opioid Dependence"/>
    <s v="2940 N ASHLAND AVE"/>
    <x v="18"/>
    <s v="877-466-8028"/>
    <m/>
    <n v="0"/>
    <s v="NA"/>
    <s v="2940 N ASHLAND AVE"/>
    <s v="Chicago"/>
    <s v="IL"/>
    <x v="18"/>
    <n v="100"/>
    <s v="c(-87.6702549996182"/>
    <s v=" 41.9353300016072)"/>
    <n v="-87.670254999618194"/>
  </r>
  <r>
    <n v="3215"/>
    <s v="JEWEL-OSCO"/>
    <s v="Injection Provider"/>
    <s v="Outpatient Facility, Retail Pharmacy"/>
    <s v="Alcohol Dependence, Opioid Dependence"/>
    <s v="4734 N CUMBERLAND AVE"/>
    <x v="19"/>
    <s v="877-466-8028"/>
    <m/>
    <n v="0"/>
    <s v="NA"/>
    <s v="4734 N CUMBERLAND AVE"/>
    <s v="Chicago"/>
    <s v="IL"/>
    <x v="19"/>
    <n v="100"/>
    <s v="c(-87.8379750381401"/>
    <s v=" 41.965548983759)"/>
    <n v="-87.837975038140101"/>
  </r>
  <r>
    <n v="3216"/>
    <s v="JEWEL-OSCO"/>
    <s v="Injection Provider"/>
    <s v="Outpatient Facility, Retail Pharmacy"/>
    <s v="Alcohol Dependence, Opioid Dependence"/>
    <s v="3400 N WESTERN AVE"/>
    <x v="20"/>
    <s v="877-466-8028"/>
    <m/>
    <n v="0"/>
    <s v="NA"/>
    <s v="3400 N WESTERN AVE"/>
    <s v="Chicago"/>
    <s v="IL"/>
    <x v="20"/>
    <n v="100"/>
    <s v="c(-87.688307235606"/>
    <s v=" 41.9431673379237)"/>
    <n v="-87.688307235606004"/>
  </r>
  <r>
    <n v="3217"/>
    <s v="JEWEL-OSCO"/>
    <s v="Injection Provider"/>
    <s v="Outpatient Facility, Retail Pharmacy"/>
    <s v="Alcohol Dependence, Opioid Dependence"/>
    <s v="4660 W. IRVING PARK ROAD"/>
    <x v="21"/>
    <s v="877-466-8028"/>
    <m/>
    <n v="0"/>
    <s v="NA"/>
    <s v="4660 W. IRVING PARK ROAD"/>
    <s v="Chicago"/>
    <s v="IL"/>
    <x v="21"/>
    <n v="100"/>
    <s v="c(-87.7452250047332"/>
    <s v=" 41.9554160171912)"/>
    <n v="-87.7452250047332"/>
  </r>
  <r>
    <n v="3218"/>
    <s v="SYMETRIA RECOVERY ‚Äì CHICAGO"/>
    <s v="Prescriber, Injection Provider, Counseling"/>
    <s v="Outpatient Facility"/>
    <s v="Alcohol Dependence, Opioid Dependence"/>
    <s v="3934 North Lincoln Avenue"/>
    <x v="22"/>
    <s v="855-661-3271"/>
    <s v="Most private insurance, no public insurance plans"/>
    <n v="1"/>
    <s v="SABIHA SAMEE"/>
    <s v="3934 North Lincoln Avenue"/>
    <s v="Chicago"/>
    <s v="IL"/>
    <x v="22"/>
    <n v="100"/>
    <s v="c(-87.678440011888"/>
    <s v=" 41.9532099840945)"/>
    <n v="-87.678440011888"/>
  </r>
  <r>
    <n v="3219"/>
    <s v="JEWEL-OSCO"/>
    <s v="Injection Provider"/>
    <s v="Outpatient Facility, Retail Pharmacy"/>
    <s v="Alcohol Dependence, Opioid Dependence"/>
    <s v="7342 W FOSTER AVE"/>
    <x v="19"/>
    <s v="877-466-8028"/>
    <m/>
    <n v="0"/>
    <s v="NA"/>
    <s v="7342 W FOSTER AVE"/>
    <s v="Chicago"/>
    <s v="IL"/>
    <x v="19"/>
    <n v="100"/>
    <s v="c(-87.8106614413958"/>
    <s v=" 41.9745209183938)"/>
    <n v="-87.810661441395794"/>
  </r>
  <r>
    <n v="3221"/>
    <s v="JEWEL-OSCO"/>
    <s v="Injection Provider"/>
    <s v="Outpatient Facility, Retail Pharmacy"/>
    <s v="Alcohol Dependence, Opioid Dependence"/>
    <s v="4032 W FOSTER AVE"/>
    <x v="23"/>
    <s v="877-466-8028"/>
    <m/>
    <n v="0"/>
    <s v="NA"/>
    <s v="4032 W FOSTER AVE"/>
    <s v="Chicago"/>
    <s v="IL"/>
    <x v="23"/>
    <n v="100"/>
    <s v="c(-87.7298019676142"/>
    <s v=" 41.9763589985559)"/>
    <n v="-87.729801967614193"/>
  </r>
  <r>
    <n v="3231"/>
    <s v="JEWEL-OSCO"/>
    <s v="Injection Provider"/>
    <s v="Outpatient Facility, Retail Pharmacy"/>
    <s v="Alcohol Dependence, Opioid Dependence"/>
    <s v="5532 N CLARK ST"/>
    <x v="24"/>
    <s v="877-466-8028"/>
    <m/>
    <n v="0"/>
    <s v="NA"/>
    <s v="5532 N CLARK ST"/>
    <s v="Chicago"/>
    <s v="IL"/>
    <x v="24"/>
    <n v="100"/>
    <s v="c(-87.6686669642427"/>
    <s v=" 41.9829446598808)"/>
    <n v="-87.668666964242703"/>
  </r>
  <r>
    <n v="3349"/>
    <s v="JEWEL-OSCO"/>
    <s v="Injection Provider"/>
    <s v="Outpatient Facility, Retail Pharmacy"/>
    <s v="Alcohol Dependence, Opioid Dependence"/>
    <s v="1763 W HOWARD ST"/>
    <x v="25"/>
    <s v="877-466-8028"/>
    <m/>
    <n v="0"/>
    <s v="NA"/>
    <s v="1763 W HOWARD ST"/>
    <s v="Chicago"/>
    <s v="IL"/>
    <x v="25"/>
    <n v="100"/>
    <s v="c(-87.6746040338998"/>
    <s v=" 42.0175720201887)"/>
    <n v="-87.6746040338997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s v="New Hope Community Serv Ctr"/>
    <s v="NA"/>
    <s v="2559 West 79th Street"/>
    <s v="NA"/>
    <s v="Chicago"/>
    <s v="IL"/>
    <x v="0"/>
    <s v="NA"/>
    <s v="Cook"/>
    <s v="naltrexone"/>
    <n v="-87.687735399999994"/>
    <n v="41.749783100000002"/>
    <s v="c(-87.6877354"/>
  </r>
  <r>
    <s v="Lawndale Christian Health Center"/>
    <s v="Archer Ave"/>
    <s v="5122 South Archer Avenue"/>
    <s v="NA"/>
    <s v="Chicago"/>
    <s v="IL"/>
    <x v="1"/>
    <n v="4508"/>
    <s v="Cook"/>
    <s v="naltrexone"/>
    <n v="-87.730363299999993"/>
    <n v="41.800759900000003"/>
    <s v="c(-87.7303633"/>
  </r>
  <r>
    <s v="HRDI"/>
    <s v="Roseland Mens Residential"/>
    <s v="11352 South State Street"/>
    <s v="NA"/>
    <s v="Chicago"/>
    <s v="IL"/>
    <x v="2"/>
    <s v="NA"/>
    <s v="Cook"/>
    <s v="naltrexone"/>
    <n v="-87.623323499999998"/>
    <n v="41.687327099999997"/>
    <s v="c(-87.6233235"/>
  </r>
  <r>
    <s v="Christian Community Health Center"/>
    <s v="NA"/>
    <s v="9718 South Halsted Street"/>
    <s v="NA"/>
    <s v="Chicago"/>
    <s v="IL"/>
    <x v="2"/>
    <s v="NA"/>
    <s v="Cook"/>
    <s v="naltrexone"/>
    <n v="-87.643191089851896"/>
    <n v="41.717678714508601"/>
    <s v="c(-87.6431910898519"/>
  </r>
  <r>
    <s v="Hartgrove Behavioral Health System"/>
    <s v="NA"/>
    <s v="5730 West Roosevelt Road"/>
    <s v="NA"/>
    <s v="Chicago"/>
    <s v="IL"/>
    <x v="3"/>
    <s v="NA"/>
    <s v="Cook"/>
    <s v="naltrexone"/>
    <n v="-87.767492799999999"/>
    <n v="41.866307399999997"/>
    <s v="c(-87.7674928"/>
  </r>
  <r>
    <s v="Loretto Hospital"/>
    <s v="Addiction Center"/>
    <s v="645 South Central Avenue"/>
    <s v="NA"/>
    <s v="Chicago"/>
    <s v="IL"/>
    <x v="3"/>
    <s v="NA"/>
    <s v="Cook"/>
    <s v="naltrexone"/>
    <n v="-87.763603900000007"/>
    <n v="41.872153099999998"/>
    <s v="c(-87.7636039"/>
  </r>
  <r>
    <s v="Columbus Manor"/>
    <s v="NA"/>
    <s v="5107 West Jackson Boulevard"/>
    <s v="NA"/>
    <s v="Chicago"/>
    <s v="IL"/>
    <x v="3"/>
    <s v="NA"/>
    <s v="Cook"/>
    <s v="naltrexone"/>
    <n v="-87.753652099999996"/>
    <n v="41.8764307"/>
    <s v="c(-87.7536521"/>
  </r>
  <r>
    <s v="Solleys Place"/>
    <s v="NA"/>
    <s v="4163 South Archer Avenue"/>
    <s v="NA"/>
    <s v="Chicago"/>
    <s v="IL"/>
    <x v="1"/>
    <s v="NA"/>
    <s v="Cook"/>
    <s v="naltrexone"/>
    <n v="-87.697931999999994"/>
    <n v="41.817815899999999"/>
    <s v="c(-87.697932"/>
  </r>
  <r>
    <s v="PCC Community Wellness Center"/>
    <s v="Austin Family Health Center"/>
    <s v="5425 West Lake Street"/>
    <s v="NA"/>
    <s v="Chicago"/>
    <s v="IL"/>
    <x v="3"/>
    <s v="NA"/>
    <s v="Cook"/>
    <s v="naltrexone"/>
    <n v="-87.761531599999998"/>
    <n v="41.887011999999999"/>
    <s v="c(-87.7615316"/>
  </r>
  <r>
    <s v="Lawndale Christian Health Center"/>
    <s v="Ogden Avenue"/>
    <s v="3860 West Ogden Avenue"/>
    <s v="NA"/>
    <s v="Chicago"/>
    <s v="IL"/>
    <x v="4"/>
    <s v="NA"/>
    <s v="Cook"/>
    <s v="naltrexone"/>
    <n v="-87.721968599999997"/>
    <n v="41.852494999999998"/>
    <s v="c(-87.7219686"/>
  </r>
  <r>
    <s v="Lawndale Christian Health Center"/>
    <s v="Health and Fitness Center"/>
    <s v="3750 West Ogden Avenue"/>
    <s v="NA"/>
    <s v="Chicago"/>
    <s v="IL"/>
    <x v="4"/>
    <n v="2426"/>
    <s v="Cook"/>
    <s v="naltrexone"/>
    <n v="-87.719332899999998"/>
    <n v="41.853268"/>
    <s v="c(-87.7193329"/>
  </r>
  <r>
    <s v="Yana House"/>
    <s v="NA"/>
    <s v="7120 South Normal Boulevard"/>
    <s v="NA"/>
    <s v="Chicago"/>
    <s v="IL"/>
    <x v="5"/>
    <s v="NA"/>
    <s v="Cook"/>
    <s v="naltrexone"/>
    <n v="-87.6374256"/>
    <n v="41.764665100000002"/>
    <s v="c(-87.6374256"/>
  </r>
  <r>
    <s v="Access Westside Family Health"/>
    <s v="NA"/>
    <s v="3752 West 16th Street"/>
    <s v="NA"/>
    <s v="Chicago"/>
    <s v="IL"/>
    <x v="4"/>
    <s v="NA"/>
    <s v="Cook"/>
    <s v="naltrexone"/>
    <n v="-87.719685999999996"/>
    <n v="41.859127100000002"/>
    <s v="c(-87.719686"/>
  </r>
  <r>
    <s v="Lawndale Christian Health Center"/>
    <s v="Farragut"/>
    <s v="3256 West 24th Street"/>
    <s v="NA"/>
    <s v="Chicago"/>
    <s v="IL"/>
    <x v="4"/>
    <n v="3217"/>
    <s v="Cook"/>
    <s v="naltrexone"/>
    <n v="-87.708255699999995"/>
    <n v="41.848388499999999"/>
    <s v="c(-87.7082557"/>
  </r>
  <r>
    <s v="Howard Brown Health Center"/>
    <s v="NA"/>
    <s v="641 West 63rd Street"/>
    <s v="NA"/>
    <s v="Chicago"/>
    <s v="IL"/>
    <x v="5"/>
    <s v="NA"/>
    <s v="Cook"/>
    <s v="naltrexone"/>
    <n v="-87.641380900000001"/>
    <n v="41.779516899999997"/>
    <s v="c(-87.6413809"/>
  </r>
  <r>
    <s v="Gateway Foundation"/>
    <s v="Chicago West"/>
    <s v="3828 West Taylor Street"/>
    <s v="NA"/>
    <s v="Chicago"/>
    <s v="IL"/>
    <x v="6"/>
    <s v="NA"/>
    <s v="Cook"/>
    <s v="naltrexone"/>
    <n v="-87.721609999999998"/>
    <n v="41.869248399999996"/>
    <s v="c(-87.72161"/>
  </r>
  <r>
    <s v="Access Austin Family Health Ctr"/>
    <s v="NA"/>
    <s v="4909 West Division Street"/>
    <s v="Suite 508"/>
    <s v="Chicago"/>
    <s v="IL"/>
    <x v="7"/>
    <s v="NA"/>
    <s v="Cook"/>
    <s v="naltrexone"/>
    <n v="-87.749229900000003"/>
    <n v="41.901967499999998"/>
    <s v="c(-87.7492299"/>
  </r>
  <r>
    <s v="Family Guidance Centers Inc"/>
    <s v="St Bernard Hospital"/>
    <s v="326 West 64th Street"/>
    <s v="NA"/>
    <s v="Chicago"/>
    <s v="IL"/>
    <x v="5"/>
    <s v="NA"/>
    <s v="Cook"/>
    <s v="naltrexone"/>
    <n v="-87.633676399999999"/>
    <n v="41.778563200000001"/>
    <s v="c(-87.6336764"/>
  </r>
  <r>
    <s v="Lawndale Christian Health Center"/>
    <s v="Homan Square Clinic"/>
    <s v="3517 West Arthington Street"/>
    <s v="NA"/>
    <s v="Chicago"/>
    <s v="IL"/>
    <x v="6"/>
    <n v="4165"/>
    <s v="Cook"/>
    <s v="naltrexone"/>
    <n v="-87.713413900000006"/>
    <n v="41.869201400000001"/>
    <s v="c(-87.7134139"/>
  </r>
  <r>
    <s v="Access Madison Family Health Ctr"/>
    <s v="NA"/>
    <s v="3800 West Madison Avenue"/>
    <s v="NA"/>
    <s v="Chicago"/>
    <s v="IL"/>
    <x v="6"/>
    <s v="NA"/>
    <s v="Cook"/>
    <s v="naltrexone"/>
    <n v="-87.720971399999996"/>
    <n v="41.881111599999997"/>
    <s v="c(-87.7209714"/>
  </r>
  <r>
    <s v="PCC Community Wellness Center"/>
    <s v="Salud Family Health Center"/>
    <s v="5359 West Fullerton Avenue"/>
    <s v="NA"/>
    <s v="Chicago"/>
    <s v="IL"/>
    <x v="8"/>
    <s v="NA"/>
    <s v="Cook"/>
    <s v="naltrexone"/>
    <n v="-87.760765199999994"/>
    <n v="41.923735800000003"/>
    <s v="c(-87.7607652"/>
  </r>
  <r>
    <s v="HRDI/Harriet Tubman Womens"/>
    <s v="Residential Treatment"/>
    <s v="2311 East 98th Street"/>
    <s v="NA"/>
    <s v="Chicago"/>
    <s v="IL"/>
    <x v="9"/>
    <n v="4842"/>
    <s v="Cook"/>
    <s v="naltrexone"/>
    <n v="-87.567333300000001"/>
    <n v="41.716466400000002"/>
    <s v="c(-87.5673333"/>
  </r>
  <r>
    <s v="Thresholds"/>
    <s v="West"/>
    <s v="3015 West Harrison Street"/>
    <s v="NA"/>
    <s v="Chicago"/>
    <s v="IL"/>
    <x v="10"/>
    <s v="NA"/>
    <s v="Cook"/>
    <s v="naltrexone"/>
    <n v="-87.7018044"/>
    <n v="41.873633499999997"/>
    <s v="c(-87.7018044"/>
  </r>
  <r>
    <s v="PCC Community Wellness Center"/>
    <s v="Clinic at the Boulevard"/>
    <s v="3456 West Franklin Boulevard"/>
    <s v="NA"/>
    <s v="Chicago"/>
    <s v="IL"/>
    <x v="6"/>
    <s v="NA"/>
    <s v="Cook"/>
    <s v="naltrexone"/>
    <n v="-87.713146600000002"/>
    <n v="41.890638799999998"/>
    <s v="c(-87.7131466"/>
  </r>
  <r>
    <s v="Lawndale Christian Health Center"/>
    <s v="Breakthrough Clinic"/>
    <s v="3219 West Carroll Avenue"/>
    <s v="NA"/>
    <s v="Chicago"/>
    <s v="IL"/>
    <x v="6"/>
    <n v="2031"/>
    <s v="Cook"/>
    <s v="naltrexone"/>
    <n v="-87.707177900000005"/>
    <n v="41.8871459"/>
    <s v="c(-87.7071779"/>
  </r>
  <r>
    <s v="Human Resources Development Inst"/>
    <s v="Brass l Medication Assisted Treatment"/>
    <s v="340 East 51st Street"/>
    <s v="NA"/>
    <s v="Chicago"/>
    <s v="IL"/>
    <x v="11"/>
    <s v="NA"/>
    <s v="Cook"/>
    <s v="naltrexone"/>
    <n v="-87.617692500000004"/>
    <n v="41.802389499999997"/>
    <s v="c(-87.6176925"/>
  </r>
  <r>
    <s v="Jesse Brown VA Medical Center"/>
    <s v="SARRTP"/>
    <s v="820 South Damen Avenue"/>
    <s v="NA"/>
    <s v="Chicago"/>
    <s v="IL"/>
    <x v="10"/>
    <s v="NA"/>
    <s v="Cook"/>
    <s v="naltrexone"/>
    <n v="-87.677684799999994"/>
    <n v="41.870223699999997"/>
    <s v="c(-87.6776848"/>
  </r>
  <r>
    <s v="Jesse Brown VA Medical Center"/>
    <s v="Addiction Treatment Program (ATP)"/>
    <s v="820 South Damen Avenue"/>
    <s v="NA"/>
    <s v="Chicago"/>
    <s v="IL"/>
    <x v="10"/>
    <s v="NA"/>
    <s v="Cook"/>
    <s v="naltrexone"/>
    <n v="-87.676996399999993"/>
    <n v="41.869945800000004"/>
    <s v="c(-87.6769964"/>
  </r>
  <r>
    <s v="University of IL Mile Square"/>
    <s v="Health Center (FQHC)"/>
    <s v="1220 South Wood Street"/>
    <s v="NA"/>
    <s v="Chicago"/>
    <s v="IL"/>
    <x v="12"/>
    <s v="NA"/>
    <s v="Cook"/>
    <s v="naltrexone"/>
    <n v="-87.672059399999995"/>
    <n v="41.866439200000002"/>
    <s v="c(-87.6720594"/>
  </r>
  <r>
    <s v="Cook County Health and Hospital Sys"/>
    <s v="Ruth M Rothstein Core Center"/>
    <s v="2020 West Harrison Street"/>
    <s v="NA"/>
    <s v="Chicago"/>
    <s v="IL"/>
    <x v="10"/>
    <s v="NA"/>
    <s v="Cook"/>
    <s v="naltrexone"/>
    <n v="-87.677110099999993"/>
    <n v="41.874642299999998"/>
    <s v="c(-87.6771101"/>
  </r>
  <r>
    <s v="PCC Community Wellness Center"/>
    <s v="West Town Family Health Center"/>
    <s v="1044 North Mozart Street"/>
    <s v="Suite 100"/>
    <s v="Chicago"/>
    <s v="IL"/>
    <x v="13"/>
    <s v="NA"/>
    <s v="Cook"/>
    <s v="naltrexone"/>
    <n v="-87.6996714"/>
    <n v="41.900678599999999"/>
    <s v="c(-87.6996714"/>
  </r>
  <r>
    <s v="Westcare Illinois Inc"/>
    <s v="NA"/>
    <s v="1100 West Cermak Road"/>
    <s v="Suite B-414"/>
    <s v="Chicago"/>
    <s v="IL"/>
    <x v="12"/>
    <s v="NA"/>
    <s v="Cook"/>
    <s v="naltrexone"/>
    <n v="-87.653720000000007"/>
    <n v="41.852721600000002"/>
    <s v="c(-87.65372"/>
  </r>
  <r>
    <s v="Access Brandon Family Health Ctr"/>
    <s v="NA"/>
    <s v="2822 East 83rd Street"/>
    <s v="NA"/>
    <s v="Chicago"/>
    <s v="IL"/>
    <x v="9"/>
    <s v="NA"/>
    <s v="Cook"/>
    <s v="naltrexone"/>
    <n v="-87.555423099999999"/>
    <n v="41.744850100000001"/>
    <s v="c(-87.5554231"/>
  </r>
  <r>
    <s v="Access Booker Family Health Ctr"/>
    <s v="NA"/>
    <s v="654 East 47th Street"/>
    <s v="NA"/>
    <s v="Chicago"/>
    <s v="IL"/>
    <x v="14"/>
    <s v="NA"/>
    <s v="Cook"/>
    <s v="naltrexone"/>
    <n v="-87.609342400000003"/>
    <n v="41.809707500000002"/>
    <s v="c(-87.6093424"/>
  </r>
  <r>
    <s v="Healthcare Alternative Systems Inc"/>
    <s v="Residential"/>
    <s v="1949 North Humboldt Boulevard"/>
    <s v="NA"/>
    <s v="Chicago"/>
    <s v="IL"/>
    <x v="15"/>
    <s v="NA"/>
    <s v="Cook"/>
    <s v="naltrexone"/>
    <n v="-87.701331999999994"/>
    <n v="41.917074"/>
    <s v="c(-87.701332"/>
  </r>
  <r>
    <s v="Erie Division Street Health Center"/>
    <s v="NA"/>
    <s v="2418 West Division Street"/>
    <s v="NA"/>
    <s v="Chicago"/>
    <s v="IL"/>
    <x v="13"/>
    <s v="NA"/>
    <s v="Cook"/>
    <s v="naltrexone"/>
    <n v="-87.687770299999997"/>
    <n v="41.903364699999997"/>
    <s v="c(-87.6877703"/>
  </r>
  <r>
    <s v="Family Guidance Centers Inc"/>
    <s v="NA"/>
    <s v="2630 South Wabash Avenue"/>
    <s v="NA"/>
    <s v="Chicago"/>
    <s v="IL"/>
    <x v="16"/>
    <s v="NA"/>
    <s v="Cook"/>
    <s v="naltrexone"/>
    <n v="-87.625693200000001"/>
    <n v="41.844582299999999"/>
    <s v="c(-87.6256932"/>
  </r>
  <r>
    <s v="Mercy Hospital and Medical Center"/>
    <s v="Chemical Dependency Intensive Outpt"/>
    <s v="2525 South Michigan Avenue"/>
    <s v="4th Floor"/>
    <s v="Chicago"/>
    <s v="IL"/>
    <x v="16"/>
    <s v="NA"/>
    <s v="Cook"/>
    <s v="naltrexone"/>
    <n v="-87.621336400000004"/>
    <n v="41.8467816"/>
    <s v="c(-87.6213364"/>
  </r>
  <r>
    <s v="McDermott Center/Haymarket Ctr"/>
    <s v="Outpatient"/>
    <s v="932 West Washington Boulevard"/>
    <s v="1st Floor"/>
    <s v="Chicago"/>
    <s v="IL"/>
    <x v="17"/>
    <s v="NA"/>
    <s v="Cook"/>
    <s v="naltrexone"/>
    <n v="-87.651280999999997"/>
    <n v="41.8832588"/>
    <s v="c(-87.651281"/>
  </r>
  <r>
    <s v="McDermott Center/Haymarket Ctr"/>
    <s v="Integrated Mens Program"/>
    <s v="108 North Sangamon Street"/>
    <s v="3rd Floor"/>
    <s v="Chicago"/>
    <s v="IL"/>
    <x v="17"/>
    <s v="NA"/>
    <s v="Cook"/>
    <s v="naltrexone"/>
    <n v="-87.6512022"/>
    <n v="41.883390200000001"/>
    <s v="c(-87.6512022"/>
  </r>
  <r>
    <s v="McDermott Center/Haymarket Ctr"/>
    <s v="Rapid Stabilization Prg (RSP)"/>
    <s v="120 North Sangamon Street"/>
    <s v="2nd Floor"/>
    <s v="Chicago"/>
    <s v="IL"/>
    <x v="17"/>
    <s v="NA"/>
    <s v="Cook"/>
    <s v="naltrexone"/>
    <n v="-87.651204399999997"/>
    <n v="41.883602000000003"/>
    <s v="c(-87.6512044"/>
  </r>
  <r>
    <s v="McDermott Center/Haymarket Ctr"/>
    <s v="Mens Medically Monitored Detox"/>
    <s v="124 North Sangamon Street"/>
    <s v="2nd Floor"/>
    <s v="Chicago"/>
    <s v="IL"/>
    <x v="17"/>
    <s v="NA"/>
    <s v="Cook"/>
    <s v="naltrexone"/>
    <n v="-87.651127000000002"/>
    <n v="41.883710399999998"/>
    <s v="c(-87.651127"/>
  </r>
  <r>
    <s v="Heartland Health Centers"/>
    <s v="Albany Park"/>
    <s v="3737 West Lawrence Avenue"/>
    <s v="NA"/>
    <s v="Chicago"/>
    <s v="IL"/>
    <x v="18"/>
    <s v="NA"/>
    <s v="Cook"/>
    <s v="naltrexone"/>
    <n v="-87.722230699999997"/>
    <n v="41.968050499999997"/>
    <s v="c(-87.7222307"/>
  </r>
  <r>
    <s v="Foundations Chicago LLC"/>
    <s v="NA"/>
    <s v="225 West Washington Street"/>
    <s v="Suite 200"/>
    <s v="Chicago"/>
    <s v="IL"/>
    <x v="19"/>
    <n v="3483"/>
    <s v="Cook"/>
    <s v="naltrexone"/>
    <n v="-87.634982100000002"/>
    <n v="41.882843800000003"/>
    <s v="c(-87.6349821"/>
  </r>
  <r>
    <s v="Ann and Robert H Lurie Childs Hosp"/>
    <s v="of Chicago/Div of Adolescent Med"/>
    <s v="1440 North Dayton Street"/>
    <s v="NA"/>
    <s v="Chicago"/>
    <s v="IL"/>
    <x v="20"/>
    <s v="NA"/>
    <s v="Cook"/>
    <s v="naltrexone"/>
    <n v="-87.649982399999999"/>
    <n v="41.9076564"/>
    <s v="c(-87.6499824"/>
  </r>
  <r>
    <s v="Family Guidance Centers Inc"/>
    <s v="NA"/>
    <s v="310 West Chicago Avenue"/>
    <s v="NA"/>
    <s v="Chicago"/>
    <s v="IL"/>
    <x v="21"/>
    <s v="NA"/>
    <s v="Cook"/>
    <s v="naltrexone"/>
    <n v="-87.636283000000006"/>
    <n v="41.896830000000001"/>
    <s v="c(-87.636283"/>
  </r>
  <r>
    <s v="Heartland Health Centers"/>
    <s v="Lincoln Square"/>
    <s v="2645 West Lawrence Avenue"/>
    <s v="NA"/>
    <s v="Chicago"/>
    <s v="IL"/>
    <x v="18"/>
    <s v="NA"/>
    <s v="Cook"/>
    <s v="naltrexone"/>
    <n v="-87.695936900000007"/>
    <n v="41.9682666"/>
    <s v="c(-87.6959369"/>
  </r>
  <r>
    <s v="Hazelden Betty Ford Foundation"/>
    <s v="NA"/>
    <s v="867 North Dearborn Street"/>
    <s v="NA"/>
    <s v="Chicago"/>
    <s v="IL"/>
    <x v="22"/>
    <s v="NA"/>
    <s v="Cook"/>
    <s v="naltrexone"/>
    <n v="-87.629551199999995"/>
    <n v="41.898559599999999"/>
    <s v="c(-87.6295512"/>
  </r>
  <r>
    <s v="Symetria Recovery"/>
    <s v="Lakeview"/>
    <s v="3934 North Lincoln Avenue"/>
    <s v="NA"/>
    <s v="Chicago"/>
    <s v="IL"/>
    <x v="23"/>
    <n v="2432"/>
    <s v="Cook"/>
    <s v="naltrexone"/>
    <n v="-87.678423199999997"/>
    <n v="41.953242600000003"/>
    <s v="c(-87.6784232"/>
  </r>
  <r>
    <s v="New Hope Recovery Center"/>
    <s v="NA"/>
    <s v="2835 North Sheffield Avenue"/>
    <s v="Suite 308"/>
    <s v="Chicago"/>
    <s v="IL"/>
    <x v="24"/>
    <n v="5084"/>
    <s v="Cook"/>
    <s v="naltrexone"/>
    <n v="-87.6537249"/>
    <n v="41.933805100000001"/>
    <s v="c(-87.6537249"/>
  </r>
  <r>
    <s v="Positive Sobriety Institute LLC"/>
    <s v="NA"/>
    <s v="680 North Lake Shore Drive"/>
    <s v="Suite 800"/>
    <s v="Chicago"/>
    <s v="IL"/>
    <x v="25"/>
    <n v="8713"/>
    <s v="Cook"/>
    <s v="naltrexone"/>
    <n v="-87.6166312"/>
    <n v="41.894531000000001"/>
    <s v="c(-87.6166312"/>
  </r>
  <r>
    <s v="Northwest Recovery Center"/>
    <s v="NA"/>
    <s v="5352 North Lincoln Avenue"/>
    <s v="NA"/>
    <s v="Chicago"/>
    <s v="IL"/>
    <x v="18"/>
    <s v="NA"/>
    <s v="Cook"/>
    <s v="naltrexone"/>
    <n v="-87.692979699999995"/>
    <n v="41.979194999999997"/>
    <s v="c(-87.6929797"/>
  </r>
  <r>
    <s v="Heartland Health Centers"/>
    <s v="Lakeview"/>
    <s v="3048 North Wilton Avenue"/>
    <s v="NA"/>
    <s v="Chicago"/>
    <s v="IL"/>
    <x v="24"/>
    <s v="NA"/>
    <s v="Cook"/>
    <s v="naltrexone"/>
    <n v="-87.653070700000001"/>
    <n v="41.937738199999998"/>
    <s v="c(-87.6530707"/>
  </r>
  <r>
    <s v="Heartland Health Centers"/>
    <s v="Thresholds"/>
    <s v="4423 North Ravenswood Avenue"/>
    <s v="NA"/>
    <s v="Chicago"/>
    <s v="IL"/>
    <x v="26"/>
    <s v="NA"/>
    <s v="Cook"/>
    <s v="naltrexone"/>
    <n v="-87.673757600000002"/>
    <n v="41.962247599999998"/>
    <s v="c(-87.6737576"/>
  </r>
  <r>
    <s v="Howard Brown Health Center"/>
    <s v="NA"/>
    <s v="4025 North Sheridan Road"/>
    <s v="NA"/>
    <s v="Chicago"/>
    <s v="IL"/>
    <x v="23"/>
    <s v="NA"/>
    <s v="Cook"/>
    <s v="naltrexone"/>
    <n v="-87.660499999999999"/>
    <n v="41.954099999999997"/>
    <s v="c(-87.6605"/>
  </r>
  <r>
    <s v="Presence Behavioral Health"/>
    <s v="Addiction Services"/>
    <s v="2913 North Commonwealth Avenue"/>
    <s v="Manor Building, 6th Floor"/>
    <s v="Chicago"/>
    <s v="IL"/>
    <x v="24"/>
    <s v="NA"/>
    <s v="Cook"/>
    <s v="naltrexone"/>
    <n v="-87.637303700000004"/>
    <n v="41.934939399999998"/>
    <s v="c(-87.6373037"/>
  </r>
  <r>
    <s v="Heartland Health Centers"/>
    <s v="Wilson"/>
    <s v="845 West Wilson Avenue"/>
    <s v="NA"/>
    <s v="Chicago"/>
    <s v="IL"/>
    <x v="26"/>
    <s v="NA"/>
    <s v="Cook"/>
    <s v="naltrexone"/>
    <n v="-87.652022099999996"/>
    <n v="41.965211099999998"/>
    <s v="c(-87.6520221"/>
  </r>
  <r>
    <s v="Heartland Health Centers"/>
    <s v="Touhy"/>
    <s v="2200 West Touchy Avenue"/>
    <s v="NA"/>
    <s v="Chicago"/>
    <s v="IL"/>
    <x v="27"/>
    <s v="NA"/>
    <s v="Cook"/>
    <s v="naltrexone"/>
    <n v="-87.686402599999994"/>
    <n v="42.012431499999998"/>
    <s v="c(-87.6864026"/>
  </r>
  <r>
    <s v="Heartland Health Centers"/>
    <s v="C4 Broadway"/>
    <s v="5710 North Broadway Street"/>
    <s v="NA"/>
    <s v="Chicago"/>
    <s v="IL"/>
    <x v="28"/>
    <s v="NA"/>
    <s v="Cook"/>
    <s v="naltrexone"/>
    <n v="-87.660463500000006"/>
    <n v="41.985933899999999"/>
    <s v="c(-87.6604635"/>
  </r>
  <r>
    <s v="Howard Brown Health Center"/>
    <s v="NA"/>
    <s v="6500 North Clark Street"/>
    <s v="NA"/>
    <s v="Chicago"/>
    <s v="IL"/>
    <x v="29"/>
    <s v="NA"/>
    <s v="Cook"/>
    <s v="naltrexone"/>
    <n v="-87.671597700000007"/>
    <n v="41.999971299999999"/>
    <s v="c(-87.6715977"/>
  </r>
  <r>
    <s v="Heartland Health Centers"/>
    <s v="Devon"/>
    <s v="1300 West Devon Avenue"/>
    <s v="NA"/>
    <s v="Chicago"/>
    <s v="IL"/>
    <x v="28"/>
    <s v="NA"/>
    <s v="Cook"/>
    <s v="naltrexone"/>
    <n v="-87.663439699999998"/>
    <n v="41.998411500000003"/>
    <s v="c(-87.6634397"/>
  </r>
  <r>
    <s v="Trilogy Inc"/>
    <s v="NA"/>
    <s v="1400 West Greenleaf Avenue"/>
    <s v="NA"/>
    <s v="Chicago"/>
    <s v="IL"/>
    <x v="29"/>
    <s v="NA"/>
    <s v="Cook"/>
    <s v="naltrexone"/>
    <n v="-87.666277129246595"/>
    <n v="42.010342075159897"/>
    <s v="c(-87.6662771292466"/>
  </r>
  <r>
    <s v="Access Evanston Rogers Park Family Ctr"/>
    <s v="NA"/>
    <s v="1555 West Howard Street"/>
    <s v="NA"/>
    <s v="Chicago"/>
    <s v="IL"/>
    <x v="29"/>
    <s v="NA"/>
    <s v="Cook"/>
    <s v="naltrexone"/>
    <n v="-87.670249400000003"/>
    <n v="42.019088799999999"/>
    <s v="c(-87.6702494"/>
  </r>
  <r>
    <m/>
    <m/>
    <m/>
    <m/>
    <m/>
    <m/>
    <x v="3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44E96-33A1-F241-A781-FFD1B3F240D3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5:K32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dataField="1" showAll="0">
      <items count="27">
        <item x="13"/>
        <item x="11"/>
        <item x="9"/>
        <item x="10"/>
        <item x="8"/>
        <item x="6"/>
        <item x="16"/>
        <item x="22"/>
        <item x="17"/>
        <item x="7"/>
        <item x="0"/>
        <item x="20"/>
        <item x="15"/>
        <item x="3"/>
        <item x="25"/>
        <item x="23"/>
        <item x="5"/>
        <item x="4"/>
        <item x="2"/>
        <item x="24"/>
        <item x="21"/>
        <item x="1"/>
        <item x="14"/>
        <item x="19"/>
        <item x="18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13"/>
        <item x="11"/>
        <item x="9"/>
        <item x="10"/>
        <item x="8"/>
        <item x="6"/>
        <item x="16"/>
        <item x="22"/>
        <item x="17"/>
        <item x="7"/>
        <item x="0"/>
        <item x="20"/>
        <item x="15"/>
        <item x="3"/>
        <item x="25"/>
        <item x="23"/>
        <item x="5"/>
        <item x="4"/>
        <item x="2"/>
        <item x="24"/>
        <item x="21"/>
        <item x="1"/>
        <item x="14"/>
        <item x="19"/>
        <item x="18"/>
        <item x="12"/>
        <item t="default"/>
      </items>
    </pivotField>
    <pivotField showAll="0"/>
    <pivotField showAll="0"/>
    <pivotField showAll="0"/>
    <pivotField showAll="0"/>
  </pivotFields>
  <rowFields count="1">
    <field x="14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city_stat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93743-C6A9-0C4C-A218-3E9E576B378A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3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32">
        <item x="19"/>
        <item x="17"/>
        <item x="12"/>
        <item x="22"/>
        <item x="25"/>
        <item x="10"/>
        <item x="23"/>
        <item x="11"/>
        <item x="16"/>
        <item x="9"/>
        <item x="5"/>
        <item x="13"/>
        <item x="4"/>
        <item x="6"/>
        <item x="18"/>
        <item x="29"/>
        <item x="2"/>
        <item x="1"/>
        <item x="8"/>
        <item x="26"/>
        <item x="20"/>
        <item x="3"/>
        <item x="27"/>
        <item x="15"/>
        <item x="7"/>
        <item x="0"/>
        <item x="14"/>
        <item x="21"/>
        <item x="24"/>
        <item x="28"/>
        <item x="30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6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count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5753-B8B0-2D43-B54D-FDE682C78988}">
  <dimension ref="A2:D42"/>
  <sheetViews>
    <sheetView zoomScale="150" zoomScaleNormal="150" workbookViewId="0">
      <selection activeCell="D9" sqref="D9"/>
    </sheetView>
  </sheetViews>
  <sheetFormatPr baseColWidth="10" defaultRowHeight="16" x14ac:dyDescent="0.2"/>
  <cols>
    <col min="2" max="2" width="20.33203125" bestFit="1" customWidth="1"/>
    <col min="3" max="4" width="16.5" customWidth="1"/>
  </cols>
  <sheetData>
    <row r="2" spans="1:4" x14ac:dyDescent="0.2">
      <c r="C2" s="2" t="s">
        <v>0</v>
      </c>
      <c r="D2" s="2" t="s">
        <v>1</v>
      </c>
    </row>
    <row r="3" spans="1:4" x14ac:dyDescent="0.2">
      <c r="C3" s="2">
        <v>4763</v>
      </c>
      <c r="D3" s="2">
        <v>4174</v>
      </c>
    </row>
    <row r="4" spans="1:4" x14ac:dyDescent="0.2">
      <c r="B4" t="s">
        <v>9</v>
      </c>
      <c r="C4" s="1">
        <v>767</v>
      </c>
      <c r="D4" s="1"/>
    </row>
    <row r="9" spans="1:4" x14ac:dyDescent="0.2">
      <c r="A9" t="s">
        <v>7</v>
      </c>
      <c r="B9" s="1" t="s">
        <v>3</v>
      </c>
      <c r="C9" s="1" t="s">
        <v>4</v>
      </c>
      <c r="D9" s="1" t="s">
        <v>5</v>
      </c>
    </row>
    <row r="10" spans="1:4" x14ac:dyDescent="0.2">
      <c r="A10" s="1">
        <v>652</v>
      </c>
      <c r="B10" s="1">
        <v>654</v>
      </c>
      <c r="C10" s="1" t="s">
        <v>6</v>
      </c>
      <c r="D10" t="s">
        <v>8</v>
      </c>
    </row>
    <row r="12" spans="1:4" x14ac:dyDescent="0.2">
      <c r="C12" t="s">
        <v>10</v>
      </c>
    </row>
    <row r="13" spans="1:4" x14ac:dyDescent="0.2">
      <c r="C13" s="1" t="s">
        <v>11</v>
      </c>
      <c r="D13" s="1" t="s">
        <v>12</v>
      </c>
    </row>
    <row r="14" spans="1:4" x14ac:dyDescent="0.2">
      <c r="C14" s="1">
        <v>58</v>
      </c>
      <c r="D14" s="1">
        <v>2</v>
      </c>
    </row>
    <row r="15" spans="1:4" x14ac:dyDescent="0.2">
      <c r="C15" s="1">
        <v>237</v>
      </c>
      <c r="D15" s="1">
        <v>2</v>
      </c>
    </row>
    <row r="16" spans="1:4" x14ac:dyDescent="0.2">
      <c r="C16" s="1">
        <v>343</v>
      </c>
      <c r="D16" s="1">
        <v>2</v>
      </c>
    </row>
    <row r="17" spans="3:4" x14ac:dyDescent="0.2">
      <c r="C17" s="1">
        <v>496</v>
      </c>
      <c r="D17" s="1">
        <v>2</v>
      </c>
    </row>
    <row r="18" spans="3:4" x14ac:dyDescent="0.2">
      <c r="C18" s="1">
        <v>652</v>
      </c>
      <c r="D18" s="1">
        <v>3</v>
      </c>
    </row>
    <row r="19" spans="3:4" x14ac:dyDescent="0.2">
      <c r="C19" s="1">
        <v>850</v>
      </c>
      <c r="D19" s="1">
        <v>2</v>
      </c>
    </row>
    <row r="20" spans="3:4" x14ac:dyDescent="0.2">
      <c r="C20" s="1">
        <v>1174</v>
      </c>
      <c r="D20" s="1">
        <v>2</v>
      </c>
    </row>
    <row r="21" spans="3:4" x14ac:dyDescent="0.2">
      <c r="C21" s="1">
        <v>1627</v>
      </c>
      <c r="D21" s="1">
        <v>2</v>
      </c>
    </row>
    <row r="22" spans="3:4" x14ac:dyDescent="0.2">
      <c r="C22" s="1">
        <v>1687</v>
      </c>
      <c r="D22" s="1">
        <v>2</v>
      </c>
    </row>
    <row r="23" spans="3:4" x14ac:dyDescent="0.2">
      <c r="C23" s="1">
        <v>1795</v>
      </c>
      <c r="D23" s="1">
        <v>2</v>
      </c>
    </row>
    <row r="24" spans="3:4" x14ac:dyDescent="0.2">
      <c r="C24" s="1">
        <v>1797</v>
      </c>
      <c r="D24" s="1">
        <v>2</v>
      </c>
    </row>
    <row r="25" spans="3:4" x14ac:dyDescent="0.2">
      <c r="C25" s="1">
        <v>1984</v>
      </c>
      <c r="D25" s="1">
        <v>2</v>
      </c>
    </row>
    <row r="26" spans="3:4" x14ac:dyDescent="0.2">
      <c r="C26" s="1">
        <v>2124</v>
      </c>
      <c r="D26" s="1">
        <v>2</v>
      </c>
    </row>
    <row r="27" spans="3:4" x14ac:dyDescent="0.2">
      <c r="C27" s="1">
        <v>2278</v>
      </c>
      <c r="D27" s="1">
        <v>2</v>
      </c>
    </row>
    <row r="28" spans="3:4" x14ac:dyDescent="0.2">
      <c r="C28" s="1">
        <v>2281</v>
      </c>
      <c r="D28" s="1">
        <v>2</v>
      </c>
    </row>
    <row r="29" spans="3:4" x14ac:dyDescent="0.2">
      <c r="C29" s="1">
        <v>2419</v>
      </c>
      <c r="D29" s="1">
        <v>3</v>
      </c>
    </row>
    <row r="30" spans="3:4" x14ac:dyDescent="0.2">
      <c r="C30" s="1">
        <v>2430</v>
      </c>
      <c r="D30" s="1">
        <v>2</v>
      </c>
    </row>
    <row r="31" spans="3:4" x14ac:dyDescent="0.2">
      <c r="C31" s="1">
        <v>2462</v>
      </c>
      <c r="D31" s="1">
        <v>2</v>
      </c>
    </row>
    <row r="32" spans="3:4" x14ac:dyDescent="0.2">
      <c r="C32" s="1">
        <v>2467</v>
      </c>
      <c r="D32" s="1">
        <v>2</v>
      </c>
    </row>
    <row r="33" spans="3:4" x14ac:dyDescent="0.2">
      <c r="C33" s="1">
        <v>2740</v>
      </c>
      <c r="D33" s="1">
        <v>2</v>
      </c>
    </row>
    <row r="34" spans="3:4" x14ac:dyDescent="0.2">
      <c r="C34" s="1">
        <v>2821</v>
      </c>
      <c r="D34" s="1">
        <v>2</v>
      </c>
    </row>
    <row r="35" spans="3:4" x14ac:dyDescent="0.2">
      <c r="C35" s="1">
        <v>2950</v>
      </c>
      <c r="D35" s="1">
        <v>2</v>
      </c>
    </row>
    <row r="36" spans="3:4" x14ac:dyDescent="0.2">
      <c r="C36" s="1">
        <v>2962</v>
      </c>
      <c r="D36" s="1">
        <v>2</v>
      </c>
    </row>
    <row r="37" spans="3:4" x14ac:dyDescent="0.2">
      <c r="C37" s="1">
        <v>3246</v>
      </c>
      <c r="D37" s="1">
        <v>3</v>
      </c>
    </row>
    <row r="38" spans="3:4" x14ac:dyDescent="0.2">
      <c r="C38" s="1">
        <v>3394</v>
      </c>
      <c r="D38" s="1">
        <v>2</v>
      </c>
    </row>
    <row r="39" spans="3:4" x14ac:dyDescent="0.2">
      <c r="C39" s="1">
        <v>3396</v>
      </c>
      <c r="D39" s="1">
        <v>2</v>
      </c>
    </row>
    <row r="40" spans="3:4" x14ac:dyDescent="0.2">
      <c r="C40" s="1">
        <v>3481</v>
      </c>
      <c r="D40" s="1">
        <v>2</v>
      </c>
    </row>
    <row r="41" spans="3:4" x14ac:dyDescent="0.2">
      <c r="C41" s="1">
        <v>3669</v>
      </c>
      <c r="D41" s="1">
        <v>2</v>
      </c>
    </row>
    <row r="42" spans="3:4" x14ac:dyDescent="0.2">
      <c r="C42" s="1">
        <v>4109</v>
      </c>
      <c r="D42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032D-4DF2-B840-8A17-5C8D1E04C2F7}">
  <sheetPr filterMode="1"/>
  <dimension ref="A1:T30"/>
  <sheetViews>
    <sheetView workbookViewId="0">
      <selection activeCell="B2" sqref="B2:L3"/>
    </sheetView>
  </sheetViews>
  <sheetFormatPr baseColWidth="10" defaultRowHeight="16" x14ac:dyDescent="0.2"/>
  <sheetData>
    <row r="1" spans="1:20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</row>
    <row r="2" spans="1:20" x14ac:dyDescent="0.2">
      <c r="A2">
        <v>3164</v>
      </c>
      <c r="B2" t="s">
        <v>32</v>
      </c>
      <c r="C2" t="s">
        <v>33</v>
      </c>
      <c r="D2" t="s">
        <v>34</v>
      </c>
      <c r="E2" t="s">
        <v>2</v>
      </c>
      <c r="F2" t="s">
        <v>35</v>
      </c>
      <c r="G2" t="s">
        <v>36</v>
      </c>
      <c r="H2" t="s">
        <v>37</v>
      </c>
      <c r="J2">
        <v>0</v>
      </c>
      <c r="K2" t="s">
        <v>38</v>
      </c>
      <c r="L2" t="s">
        <v>35</v>
      </c>
      <c r="M2" t="s">
        <v>39</v>
      </c>
      <c r="N2" t="s">
        <v>40</v>
      </c>
      <c r="O2">
        <v>60617</v>
      </c>
      <c r="P2">
        <v>100</v>
      </c>
      <c r="Q2" t="s">
        <v>41</v>
      </c>
      <c r="R2" t="s">
        <v>42</v>
      </c>
      <c r="S2">
        <v>-87.582316010995896</v>
      </c>
      <c r="T2">
        <v>41.720261011142398</v>
      </c>
    </row>
    <row r="3" spans="1:20" x14ac:dyDescent="0.2">
      <c r="A3">
        <v>3166</v>
      </c>
      <c r="B3" t="s">
        <v>43</v>
      </c>
      <c r="C3" t="s">
        <v>44</v>
      </c>
      <c r="D3" t="s">
        <v>45</v>
      </c>
      <c r="E3" t="s">
        <v>2</v>
      </c>
      <c r="F3" t="s">
        <v>46</v>
      </c>
      <c r="G3" t="s">
        <v>36</v>
      </c>
      <c r="H3" t="s">
        <v>47</v>
      </c>
      <c r="I3" t="s">
        <v>48</v>
      </c>
      <c r="J3">
        <v>1</v>
      </c>
      <c r="K3" t="s">
        <v>49</v>
      </c>
      <c r="L3" t="s">
        <v>46</v>
      </c>
      <c r="M3" t="s">
        <v>39</v>
      </c>
      <c r="N3" t="s">
        <v>40</v>
      </c>
      <c r="O3">
        <v>60617</v>
      </c>
      <c r="P3">
        <v>98.84</v>
      </c>
      <c r="Q3" t="s">
        <v>50</v>
      </c>
      <c r="R3" t="s">
        <v>51</v>
      </c>
      <c r="S3">
        <v>-87.585262501419095</v>
      </c>
      <c r="T3">
        <v>41.7402819831578</v>
      </c>
    </row>
    <row r="4" spans="1:20" hidden="1" x14ac:dyDescent="0.2">
      <c r="A4">
        <v>3169</v>
      </c>
      <c r="B4" t="s">
        <v>32</v>
      </c>
      <c r="C4" t="s">
        <v>33</v>
      </c>
      <c r="D4" t="s">
        <v>34</v>
      </c>
      <c r="E4" t="s">
        <v>2</v>
      </c>
      <c r="F4" t="s">
        <v>52</v>
      </c>
      <c r="G4" t="s">
        <v>53</v>
      </c>
      <c r="H4" t="s">
        <v>37</v>
      </c>
      <c r="J4">
        <v>0</v>
      </c>
      <c r="K4" t="s">
        <v>38</v>
      </c>
      <c r="L4" t="s">
        <v>52</v>
      </c>
      <c r="M4" t="s">
        <v>39</v>
      </c>
      <c r="N4" t="s">
        <v>40</v>
      </c>
      <c r="O4">
        <v>60649</v>
      </c>
      <c r="P4">
        <v>100</v>
      </c>
      <c r="Q4" t="s">
        <v>54</v>
      </c>
      <c r="R4" t="s">
        <v>55</v>
      </c>
      <c r="S4">
        <v>-87.586155620160199</v>
      </c>
      <c r="T4">
        <v>41.757781174931601</v>
      </c>
    </row>
    <row r="5" spans="1:20" hidden="1" x14ac:dyDescent="0.2">
      <c r="A5">
        <v>3170</v>
      </c>
      <c r="B5" t="s">
        <v>32</v>
      </c>
      <c r="C5" t="s">
        <v>33</v>
      </c>
      <c r="D5" t="s">
        <v>34</v>
      </c>
      <c r="E5" t="s">
        <v>2</v>
      </c>
      <c r="F5" t="s">
        <v>56</v>
      </c>
      <c r="G5" t="s">
        <v>57</v>
      </c>
      <c r="H5" t="s">
        <v>37</v>
      </c>
      <c r="J5">
        <v>0</v>
      </c>
      <c r="K5" t="s">
        <v>38</v>
      </c>
      <c r="L5" t="s">
        <v>56</v>
      </c>
      <c r="M5" t="s">
        <v>39</v>
      </c>
      <c r="N5" t="s">
        <v>40</v>
      </c>
      <c r="O5">
        <v>60638</v>
      </c>
      <c r="P5">
        <v>100</v>
      </c>
      <c r="Q5" t="s">
        <v>58</v>
      </c>
      <c r="R5" t="s">
        <v>59</v>
      </c>
      <c r="S5">
        <v>-87.770401559663199</v>
      </c>
      <c r="T5">
        <v>41.7944523793618</v>
      </c>
    </row>
    <row r="6" spans="1:20" hidden="1" x14ac:dyDescent="0.2">
      <c r="A6">
        <v>3172</v>
      </c>
      <c r="B6" t="s">
        <v>60</v>
      </c>
      <c r="C6" t="s">
        <v>61</v>
      </c>
      <c r="D6" t="s">
        <v>45</v>
      </c>
      <c r="E6" t="s">
        <v>2</v>
      </c>
      <c r="F6" t="s">
        <v>62</v>
      </c>
      <c r="G6" t="s">
        <v>63</v>
      </c>
      <c r="H6" t="s">
        <v>64</v>
      </c>
      <c r="I6" t="s">
        <v>48</v>
      </c>
      <c r="J6">
        <v>1</v>
      </c>
      <c r="K6" t="s">
        <v>65</v>
      </c>
      <c r="L6" t="s">
        <v>62</v>
      </c>
      <c r="M6" t="s">
        <v>39</v>
      </c>
      <c r="N6" t="s">
        <v>40</v>
      </c>
      <c r="O6">
        <v>60625</v>
      </c>
      <c r="P6">
        <v>98.44</v>
      </c>
      <c r="Q6" t="s">
        <v>66</v>
      </c>
      <c r="R6" t="s">
        <v>67</v>
      </c>
      <c r="S6">
        <v>-87.634479934373203</v>
      </c>
      <c r="T6">
        <v>41.778168604105197</v>
      </c>
    </row>
    <row r="7" spans="1:20" hidden="1" x14ac:dyDescent="0.2">
      <c r="A7">
        <v>3175</v>
      </c>
      <c r="B7" t="s">
        <v>32</v>
      </c>
      <c r="C7" t="s">
        <v>33</v>
      </c>
      <c r="D7" t="s">
        <v>34</v>
      </c>
      <c r="E7" t="s">
        <v>2</v>
      </c>
      <c r="F7" t="s">
        <v>68</v>
      </c>
      <c r="G7" t="s">
        <v>69</v>
      </c>
      <c r="H7" t="s">
        <v>37</v>
      </c>
      <c r="J7">
        <v>0</v>
      </c>
      <c r="K7" t="s">
        <v>38</v>
      </c>
      <c r="L7" t="s">
        <v>68</v>
      </c>
      <c r="M7" t="s">
        <v>39</v>
      </c>
      <c r="N7" t="s">
        <v>40</v>
      </c>
      <c r="O7">
        <v>60637</v>
      </c>
      <c r="P7">
        <v>100</v>
      </c>
      <c r="Q7" t="s">
        <v>70</v>
      </c>
      <c r="R7" t="s">
        <v>71</v>
      </c>
      <c r="S7">
        <v>-87.606056494454904</v>
      </c>
      <c r="T7">
        <v>41.785212714125002</v>
      </c>
    </row>
    <row r="8" spans="1:20" hidden="1" x14ac:dyDescent="0.2">
      <c r="A8">
        <v>3179</v>
      </c>
      <c r="B8" t="s">
        <v>72</v>
      </c>
      <c r="C8" t="s">
        <v>44</v>
      </c>
      <c r="D8" t="s">
        <v>45</v>
      </c>
      <c r="E8" t="s">
        <v>2</v>
      </c>
      <c r="F8" t="s">
        <v>73</v>
      </c>
      <c r="G8" t="s">
        <v>74</v>
      </c>
      <c r="H8" t="s">
        <v>75</v>
      </c>
      <c r="I8" t="s">
        <v>48</v>
      </c>
      <c r="J8">
        <v>1</v>
      </c>
      <c r="K8" t="s">
        <v>76</v>
      </c>
      <c r="L8" t="s">
        <v>73</v>
      </c>
      <c r="M8" t="s">
        <v>39</v>
      </c>
      <c r="N8" t="s">
        <v>40</v>
      </c>
      <c r="O8">
        <v>60632</v>
      </c>
      <c r="P8">
        <v>100</v>
      </c>
      <c r="Q8" t="s">
        <v>77</v>
      </c>
      <c r="R8" t="s">
        <v>78</v>
      </c>
      <c r="S8">
        <v>-87.697908071660393</v>
      </c>
      <c r="T8">
        <v>41.817946644415102</v>
      </c>
    </row>
    <row r="9" spans="1:20" hidden="1" x14ac:dyDescent="0.2">
      <c r="A9">
        <v>3185</v>
      </c>
      <c r="B9" t="s">
        <v>79</v>
      </c>
      <c r="C9" t="s">
        <v>44</v>
      </c>
      <c r="D9" t="s">
        <v>45</v>
      </c>
      <c r="E9" t="s">
        <v>2</v>
      </c>
      <c r="F9" t="s">
        <v>80</v>
      </c>
      <c r="G9" t="s">
        <v>81</v>
      </c>
      <c r="H9" t="s">
        <v>82</v>
      </c>
      <c r="I9" t="s">
        <v>48</v>
      </c>
      <c r="J9">
        <v>2</v>
      </c>
      <c r="K9" t="s">
        <v>83</v>
      </c>
      <c r="L9" t="s">
        <v>80</v>
      </c>
      <c r="M9" t="s">
        <v>39</v>
      </c>
      <c r="N9" t="s">
        <v>40</v>
      </c>
      <c r="O9">
        <v>60608</v>
      </c>
      <c r="P9">
        <v>100</v>
      </c>
      <c r="Q9" t="s">
        <v>84</v>
      </c>
      <c r="R9" t="s">
        <v>85</v>
      </c>
      <c r="S9">
        <v>-87.695512523732802</v>
      </c>
      <c r="T9">
        <v>41.854690980098503</v>
      </c>
    </row>
    <row r="10" spans="1:20" hidden="1" x14ac:dyDescent="0.2">
      <c r="A10">
        <v>3186</v>
      </c>
      <c r="B10" t="s">
        <v>86</v>
      </c>
      <c r="C10" t="s">
        <v>61</v>
      </c>
      <c r="D10" t="s">
        <v>45</v>
      </c>
      <c r="E10" t="s">
        <v>2</v>
      </c>
      <c r="F10" t="s">
        <v>87</v>
      </c>
      <c r="G10" t="s">
        <v>88</v>
      </c>
      <c r="H10" t="s">
        <v>89</v>
      </c>
      <c r="I10" t="s">
        <v>48</v>
      </c>
      <c r="J10">
        <v>1</v>
      </c>
      <c r="K10" t="s">
        <v>65</v>
      </c>
      <c r="L10" t="s">
        <v>87</v>
      </c>
      <c r="M10" t="s">
        <v>39</v>
      </c>
      <c r="N10" t="s">
        <v>40</v>
      </c>
      <c r="O10">
        <v>60616</v>
      </c>
      <c r="P10">
        <v>100</v>
      </c>
      <c r="Q10" t="s">
        <v>90</v>
      </c>
      <c r="R10" t="s">
        <v>91</v>
      </c>
      <c r="S10">
        <v>-87.625339314167206</v>
      </c>
      <c r="T10">
        <v>41.844605036007501</v>
      </c>
    </row>
    <row r="11" spans="1:20" hidden="1" x14ac:dyDescent="0.2">
      <c r="A11">
        <v>3191</v>
      </c>
      <c r="B11" t="s">
        <v>32</v>
      </c>
      <c r="C11" t="s">
        <v>33</v>
      </c>
      <c r="D11" t="s">
        <v>34</v>
      </c>
      <c r="E11" t="s">
        <v>2</v>
      </c>
      <c r="F11" t="s">
        <v>92</v>
      </c>
      <c r="G11" t="s">
        <v>81</v>
      </c>
      <c r="H11" t="s">
        <v>37</v>
      </c>
      <c r="J11">
        <v>0</v>
      </c>
      <c r="K11" t="s">
        <v>38</v>
      </c>
      <c r="L11" t="s">
        <v>92</v>
      </c>
      <c r="M11" t="s">
        <v>39</v>
      </c>
      <c r="N11" t="s">
        <v>40</v>
      </c>
      <c r="O11">
        <v>60608</v>
      </c>
      <c r="P11">
        <v>100</v>
      </c>
      <c r="Q11" t="s">
        <v>93</v>
      </c>
      <c r="R11" t="s">
        <v>94</v>
      </c>
      <c r="S11">
        <v>-87.668503014216398</v>
      </c>
      <c r="T11">
        <v>41.865944984306601</v>
      </c>
    </row>
    <row r="12" spans="1:20" hidden="1" x14ac:dyDescent="0.2">
      <c r="A12">
        <v>3193</v>
      </c>
      <c r="B12" t="s">
        <v>32</v>
      </c>
      <c r="C12" t="s">
        <v>33</v>
      </c>
      <c r="D12" t="s">
        <v>34</v>
      </c>
      <c r="E12" t="s">
        <v>2</v>
      </c>
      <c r="F12" t="s">
        <v>95</v>
      </c>
      <c r="G12" t="s">
        <v>96</v>
      </c>
      <c r="H12" t="s">
        <v>37</v>
      </c>
      <c r="J12">
        <v>0</v>
      </c>
      <c r="K12" t="s">
        <v>38</v>
      </c>
      <c r="L12" t="s">
        <v>95</v>
      </c>
      <c r="M12" t="s">
        <v>39</v>
      </c>
      <c r="N12" t="s">
        <v>40</v>
      </c>
      <c r="O12">
        <v>60607</v>
      </c>
      <c r="P12">
        <v>100</v>
      </c>
      <c r="Q12" t="s">
        <v>97</v>
      </c>
      <c r="R12" t="s">
        <v>98</v>
      </c>
      <c r="S12">
        <v>-87.6398809941671</v>
      </c>
      <c r="T12">
        <v>41.864111987810602</v>
      </c>
    </row>
    <row r="13" spans="1:20" hidden="1" x14ac:dyDescent="0.2">
      <c r="A13">
        <v>3194</v>
      </c>
      <c r="B13" t="s">
        <v>32</v>
      </c>
      <c r="C13" t="s">
        <v>33</v>
      </c>
      <c r="D13" t="s">
        <v>34</v>
      </c>
      <c r="E13" t="s">
        <v>2</v>
      </c>
      <c r="F13" t="s">
        <v>99</v>
      </c>
      <c r="G13" t="s">
        <v>100</v>
      </c>
      <c r="H13" t="s">
        <v>37</v>
      </c>
      <c r="J13">
        <v>0</v>
      </c>
      <c r="K13" t="s">
        <v>38</v>
      </c>
      <c r="L13" t="s">
        <v>99</v>
      </c>
      <c r="M13" t="s">
        <v>39</v>
      </c>
      <c r="N13" t="s">
        <v>40</v>
      </c>
      <c r="O13">
        <v>60605</v>
      </c>
      <c r="P13">
        <v>100</v>
      </c>
      <c r="Q13" t="s">
        <v>101</v>
      </c>
      <c r="R13" t="s">
        <v>102</v>
      </c>
      <c r="S13">
        <v>-87.625823788170706</v>
      </c>
      <c r="T13">
        <v>41.866321122211602</v>
      </c>
    </row>
    <row r="14" spans="1:20" hidden="1" x14ac:dyDescent="0.2">
      <c r="A14">
        <v>3197</v>
      </c>
      <c r="B14" t="s">
        <v>103</v>
      </c>
      <c r="C14" t="s">
        <v>44</v>
      </c>
      <c r="D14" t="s">
        <v>45</v>
      </c>
      <c r="E14" t="s">
        <v>2</v>
      </c>
      <c r="F14" t="s">
        <v>104</v>
      </c>
      <c r="G14" t="s">
        <v>105</v>
      </c>
      <c r="H14" t="s">
        <v>106</v>
      </c>
      <c r="I14" t="s">
        <v>107</v>
      </c>
      <c r="J14">
        <v>1</v>
      </c>
      <c r="K14" t="s">
        <v>108</v>
      </c>
      <c r="L14" t="s">
        <v>104</v>
      </c>
      <c r="M14" t="s">
        <v>39</v>
      </c>
      <c r="N14" t="s">
        <v>40</v>
      </c>
      <c r="O14">
        <v>60606</v>
      </c>
      <c r="P14">
        <v>100</v>
      </c>
      <c r="Q14" t="s">
        <v>109</v>
      </c>
      <c r="R14" t="s">
        <v>110</v>
      </c>
      <c r="S14">
        <v>-87.634985040703299</v>
      </c>
      <c r="T14">
        <v>41.882848014069197</v>
      </c>
    </row>
    <row r="15" spans="1:20" hidden="1" x14ac:dyDescent="0.2">
      <c r="A15">
        <v>3199</v>
      </c>
      <c r="B15" t="s">
        <v>111</v>
      </c>
      <c r="C15" t="s">
        <v>112</v>
      </c>
      <c r="D15" t="s">
        <v>45</v>
      </c>
      <c r="E15" t="s">
        <v>2</v>
      </c>
      <c r="F15" t="s">
        <v>113</v>
      </c>
      <c r="G15" t="s">
        <v>114</v>
      </c>
      <c r="H15" t="s">
        <v>115</v>
      </c>
      <c r="I15" t="s">
        <v>107</v>
      </c>
      <c r="J15">
        <v>1</v>
      </c>
      <c r="K15" t="s">
        <v>108</v>
      </c>
      <c r="L15" t="s">
        <v>113</v>
      </c>
      <c r="M15" t="s">
        <v>39</v>
      </c>
      <c r="N15" t="s">
        <v>40</v>
      </c>
      <c r="O15">
        <v>60602</v>
      </c>
      <c r="P15">
        <v>98.84</v>
      </c>
      <c r="Q15" t="s">
        <v>116</v>
      </c>
      <c r="R15" t="s">
        <v>117</v>
      </c>
      <c r="S15">
        <v>-87.626659966831397</v>
      </c>
      <c r="T15">
        <v>41.882911004071602</v>
      </c>
    </row>
    <row r="16" spans="1:20" hidden="1" x14ac:dyDescent="0.2">
      <c r="A16">
        <v>3200</v>
      </c>
      <c r="B16" t="s">
        <v>32</v>
      </c>
      <c r="C16" t="s">
        <v>33</v>
      </c>
      <c r="D16" t="s">
        <v>34</v>
      </c>
      <c r="E16" t="s">
        <v>2</v>
      </c>
      <c r="F16" t="s">
        <v>118</v>
      </c>
      <c r="G16" t="s">
        <v>119</v>
      </c>
      <c r="H16" t="s">
        <v>37</v>
      </c>
      <c r="J16">
        <v>0</v>
      </c>
      <c r="K16" t="s">
        <v>38</v>
      </c>
      <c r="L16" t="s">
        <v>118</v>
      </c>
      <c r="M16" t="s">
        <v>39</v>
      </c>
      <c r="N16" t="s">
        <v>40</v>
      </c>
      <c r="O16">
        <v>60661</v>
      </c>
      <c r="P16">
        <v>100</v>
      </c>
      <c r="Q16" t="s">
        <v>120</v>
      </c>
      <c r="R16" t="s">
        <v>121</v>
      </c>
      <c r="S16">
        <v>-87.644316864965802</v>
      </c>
      <c r="T16">
        <v>41.888759979926398</v>
      </c>
    </row>
    <row r="17" spans="1:20" hidden="1" x14ac:dyDescent="0.2">
      <c r="A17">
        <v>3201</v>
      </c>
      <c r="B17" t="s">
        <v>122</v>
      </c>
      <c r="C17" t="s">
        <v>44</v>
      </c>
      <c r="D17" t="s">
        <v>45</v>
      </c>
      <c r="E17" t="s">
        <v>2</v>
      </c>
      <c r="F17" t="s">
        <v>123</v>
      </c>
      <c r="G17" t="s">
        <v>124</v>
      </c>
      <c r="H17" t="s">
        <v>125</v>
      </c>
      <c r="I17" t="s">
        <v>126</v>
      </c>
      <c r="J17">
        <v>1</v>
      </c>
      <c r="K17" t="s">
        <v>127</v>
      </c>
      <c r="L17" t="s">
        <v>123</v>
      </c>
      <c r="M17" t="s">
        <v>39</v>
      </c>
      <c r="N17" t="s">
        <v>40</v>
      </c>
      <c r="O17">
        <v>60601</v>
      </c>
      <c r="P17">
        <v>100</v>
      </c>
      <c r="Q17" t="s">
        <v>128</v>
      </c>
      <c r="R17" t="s">
        <v>129</v>
      </c>
      <c r="S17">
        <v>-87.622322080481098</v>
      </c>
      <c r="T17">
        <v>41.885420881158403</v>
      </c>
    </row>
    <row r="18" spans="1:20" hidden="1" x14ac:dyDescent="0.2">
      <c r="A18">
        <v>3202</v>
      </c>
      <c r="B18" t="s">
        <v>130</v>
      </c>
      <c r="C18" t="s">
        <v>61</v>
      </c>
      <c r="D18" t="s">
        <v>45</v>
      </c>
      <c r="E18" t="s">
        <v>2</v>
      </c>
      <c r="F18" t="s">
        <v>131</v>
      </c>
      <c r="G18" t="s">
        <v>132</v>
      </c>
      <c r="H18" t="s">
        <v>133</v>
      </c>
      <c r="I18" t="s">
        <v>48</v>
      </c>
      <c r="J18">
        <v>1</v>
      </c>
      <c r="K18" t="s">
        <v>65</v>
      </c>
      <c r="L18" t="s">
        <v>131</v>
      </c>
      <c r="M18" t="s">
        <v>39</v>
      </c>
      <c r="N18" t="s">
        <v>40</v>
      </c>
      <c r="O18">
        <v>60654</v>
      </c>
      <c r="P18">
        <v>100</v>
      </c>
      <c r="Q18" t="s">
        <v>134</v>
      </c>
      <c r="R18" t="s">
        <v>135</v>
      </c>
      <c r="S18">
        <v>-87.636353302577703</v>
      </c>
      <c r="T18">
        <v>41.896599615875999</v>
      </c>
    </row>
    <row r="19" spans="1:20" hidden="1" x14ac:dyDescent="0.2">
      <c r="A19">
        <v>3204</v>
      </c>
      <c r="B19" t="s">
        <v>32</v>
      </c>
      <c r="C19" t="s">
        <v>33</v>
      </c>
      <c r="D19" t="s">
        <v>34</v>
      </c>
      <c r="E19" t="s">
        <v>2</v>
      </c>
      <c r="F19" t="s">
        <v>136</v>
      </c>
      <c r="G19" t="s">
        <v>137</v>
      </c>
      <c r="H19" t="s">
        <v>37</v>
      </c>
      <c r="J19">
        <v>0</v>
      </c>
      <c r="K19" t="s">
        <v>38</v>
      </c>
      <c r="L19" t="s">
        <v>136</v>
      </c>
      <c r="M19" t="s">
        <v>39</v>
      </c>
      <c r="N19" t="s">
        <v>40</v>
      </c>
      <c r="O19">
        <v>60622</v>
      </c>
      <c r="P19">
        <v>100</v>
      </c>
      <c r="Q19" t="s">
        <v>138</v>
      </c>
      <c r="R19" t="s">
        <v>139</v>
      </c>
      <c r="S19">
        <v>-87.669955953185493</v>
      </c>
      <c r="T19">
        <v>41.906371424788098</v>
      </c>
    </row>
    <row r="20" spans="1:20" hidden="1" x14ac:dyDescent="0.2">
      <c r="A20">
        <v>3205</v>
      </c>
      <c r="B20" t="s">
        <v>32</v>
      </c>
      <c r="C20" t="s">
        <v>33</v>
      </c>
      <c r="D20" t="s">
        <v>34</v>
      </c>
      <c r="E20" t="s">
        <v>2</v>
      </c>
      <c r="F20" t="s">
        <v>140</v>
      </c>
      <c r="G20" t="s">
        <v>141</v>
      </c>
      <c r="H20" t="s">
        <v>37</v>
      </c>
      <c r="J20">
        <v>0</v>
      </c>
      <c r="K20" t="s">
        <v>38</v>
      </c>
      <c r="L20" t="s">
        <v>140</v>
      </c>
      <c r="M20" t="s">
        <v>39</v>
      </c>
      <c r="N20" t="s">
        <v>40</v>
      </c>
      <c r="O20">
        <v>60610</v>
      </c>
      <c r="P20">
        <v>100</v>
      </c>
      <c r="Q20" t="s">
        <v>142</v>
      </c>
      <c r="R20" t="s">
        <v>143</v>
      </c>
      <c r="S20">
        <v>-87.6393629925509</v>
      </c>
      <c r="T20">
        <v>41.905141990587701</v>
      </c>
    </row>
    <row r="21" spans="1:20" hidden="1" x14ac:dyDescent="0.2">
      <c r="A21">
        <v>3210</v>
      </c>
      <c r="B21" t="s">
        <v>32</v>
      </c>
      <c r="C21" t="s">
        <v>33</v>
      </c>
      <c r="D21" t="s">
        <v>34</v>
      </c>
      <c r="E21" t="s">
        <v>2</v>
      </c>
      <c r="F21" t="s">
        <v>144</v>
      </c>
      <c r="G21" t="s">
        <v>145</v>
      </c>
      <c r="H21" t="s">
        <v>37</v>
      </c>
      <c r="J21">
        <v>0</v>
      </c>
      <c r="K21" t="s">
        <v>38</v>
      </c>
      <c r="L21" t="s">
        <v>144</v>
      </c>
      <c r="M21" t="s">
        <v>39</v>
      </c>
      <c r="N21" t="s">
        <v>40</v>
      </c>
      <c r="O21">
        <v>60614</v>
      </c>
      <c r="P21">
        <v>100</v>
      </c>
      <c r="Q21" t="s">
        <v>146</v>
      </c>
      <c r="R21" t="s">
        <v>147</v>
      </c>
      <c r="S21">
        <v>-87.673182798397605</v>
      </c>
      <c r="T21">
        <v>41.927954597364902</v>
      </c>
    </row>
    <row r="22" spans="1:20" hidden="1" x14ac:dyDescent="0.2">
      <c r="A22">
        <v>3214</v>
      </c>
      <c r="B22" t="s">
        <v>32</v>
      </c>
      <c r="C22" t="s">
        <v>33</v>
      </c>
      <c r="D22" t="s">
        <v>34</v>
      </c>
      <c r="E22" t="s">
        <v>2</v>
      </c>
      <c r="F22" t="s">
        <v>148</v>
      </c>
      <c r="G22" t="s">
        <v>149</v>
      </c>
      <c r="H22" t="s">
        <v>37</v>
      </c>
      <c r="J22">
        <v>0</v>
      </c>
      <c r="K22" t="s">
        <v>38</v>
      </c>
      <c r="L22" t="s">
        <v>148</v>
      </c>
      <c r="M22" t="s">
        <v>39</v>
      </c>
      <c r="N22" t="s">
        <v>40</v>
      </c>
      <c r="O22">
        <v>60657</v>
      </c>
      <c r="P22">
        <v>100</v>
      </c>
      <c r="Q22" t="s">
        <v>150</v>
      </c>
      <c r="R22" t="s">
        <v>151</v>
      </c>
      <c r="S22">
        <v>-87.670254999618194</v>
      </c>
      <c r="T22">
        <v>41.935330001607198</v>
      </c>
    </row>
    <row r="23" spans="1:20" hidden="1" x14ac:dyDescent="0.2">
      <c r="A23">
        <v>3215</v>
      </c>
      <c r="B23" t="s">
        <v>32</v>
      </c>
      <c r="C23" t="s">
        <v>33</v>
      </c>
      <c r="D23" t="s">
        <v>34</v>
      </c>
      <c r="E23" t="s">
        <v>2</v>
      </c>
      <c r="F23" t="s">
        <v>152</v>
      </c>
      <c r="G23" t="s">
        <v>153</v>
      </c>
      <c r="H23" t="s">
        <v>37</v>
      </c>
      <c r="J23">
        <v>0</v>
      </c>
      <c r="K23" t="s">
        <v>38</v>
      </c>
      <c r="L23" t="s">
        <v>152</v>
      </c>
      <c r="M23" t="s">
        <v>39</v>
      </c>
      <c r="N23" t="s">
        <v>40</v>
      </c>
      <c r="O23">
        <v>60656</v>
      </c>
      <c r="P23">
        <v>100</v>
      </c>
      <c r="Q23" t="s">
        <v>154</v>
      </c>
      <c r="R23" t="s">
        <v>155</v>
      </c>
      <c r="S23">
        <v>-87.837975038140101</v>
      </c>
      <c r="T23">
        <v>41.965548983759</v>
      </c>
    </row>
    <row r="24" spans="1:20" hidden="1" x14ac:dyDescent="0.2">
      <c r="A24">
        <v>3216</v>
      </c>
      <c r="B24" t="s">
        <v>32</v>
      </c>
      <c r="C24" t="s">
        <v>33</v>
      </c>
      <c r="D24" t="s">
        <v>34</v>
      </c>
      <c r="E24" t="s">
        <v>2</v>
      </c>
      <c r="F24" t="s">
        <v>156</v>
      </c>
      <c r="G24" t="s">
        <v>157</v>
      </c>
      <c r="H24" t="s">
        <v>37</v>
      </c>
      <c r="J24">
        <v>0</v>
      </c>
      <c r="K24" t="s">
        <v>38</v>
      </c>
      <c r="L24" t="s">
        <v>156</v>
      </c>
      <c r="M24" t="s">
        <v>39</v>
      </c>
      <c r="N24" t="s">
        <v>40</v>
      </c>
      <c r="O24">
        <v>60618</v>
      </c>
      <c r="P24">
        <v>100</v>
      </c>
      <c r="Q24" t="s">
        <v>158</v>
      </c>
      <c r="R24" t="s">
        <v>159</v>
      </c>
      <c r="S24">
        <v>-87.688307235606004</v>
      </c>
      <c r="T24">
        <v>41.943167337923697</v>
      </c>
    </row>
    <row r="25" spans="1:20" hidden="1" x14ac:dyDescent="0.2">
      <c r="A25">
        <v>3217</v>
      </c>
      <c r="B25" t="s">
        <v>32</v>
      </c>
      <c r="C25" t="s">
        <v>33</v>
      </c>
      <c r="D25" t="s">
        <v>34</v>
      </c>
      <c r="E25" t="s">
        <v>2</v>
      </c>
      <c r="F25" t="s">
        <v>160</v>
      </c>
      <c r="G25" t="s">
        <v>161</v>
      </c>
      <c r="H25" t="s">
        <v>37</v>
      </c>
      <c r="J25">
        <v>0</v>
      </c>
      <c r="K25" t="s">
        <v>38</v>
      </c>
      <c r="L25" t="s">
        <v>160</v>
      </c>
      <c r="M25" t="s">
        <v>39</v>
      </c>
      <c r="N25" t="s">
        <v>40</v>
      </c>
      <c r="O25">
        <v>60641</v>
      </c>
      <c r="P25">
        <v>100</v>
      </c>
      <c r="Q25" t="s">
        <v>162</v>
      </c>
      <c r="R25" t="s">
        <v>163</v>
      </c>
      <c r="S25">
        <v>-87.7452250047332</v>
      </c>
      <c r="T25">
        <v>41.955416017191197</v>
      </c>
    </row>
    <row r="26" spans="1:20" hidden="1" x14ac:dyDescent="0.2">
      <c r="A26">
        <v>3218</v>
      </c>
      <c r="B26" t="s">
        <v>164</v>
      </c>
      <c r="C26" t="s">
        <v>44</v>
      </c>
      <c r="D26" t="s">
        <v>45</v>
      </c>
      <c r="E26" t="s">
        <v>2</v>
      </c>
      <c r="F26" t="s">
        <v>165</v>
      </c>
      <c r="G26" t="s">
        <v>166</v>
      </c>
      <c r="H26" t="s">
        <v>167</v>
      </c>
      <c r="I26" t="s">
        <v>126</v>
      </c>
      <c r="J26">
        <v>1</v>
      </c>
      <c r="K26" t="s">
        <v>168</v>
      </c>
      <c r="L26" t="s">
        <v>165</v>
      </c>
      <c r="M26" t="s">
        <v>39</v>
      </c>
      <c r="N26" t="s">
        <v>40</v>
      </c>
      <c r="O26">
        <v>60613</v>
      </c>
      <c r="P26">
        <v>100</v>
      </c>
      <c r="Q26" t="s">
        <v>169</v>
      </c>
      <c r="R26" t="s">
        <v>170</v>
      </c>
      <c r="S26">
        <v>-87.678440011888</v>
      </c>
      <c r="T26">
        <v>41.953209984094499</v>
      </c>
    </row>
    <row r="27" spans="1:20" hidden="1" x14ac:dyDescent="0.2">
      <c r="A27">
        <v>3219</v>
      </c>
      <c r="B27" t="s">
        <v>32</v>
      </c>
      <c r="C27" t="s">
        <v>33</v>
      </c>
      <c r="D27" t="s">
        <v>34</v>
      </c>
      <c r="E27" t="s">
        <v>2</v>
      </c>
      <c r="F27" t="s">
        <v>171</v>
      </c>
      <c r="G27" t="s">
        <v>153</v>
      </c>
      <c r="H27" t="s">
        <v>37</v>
      </c>
      <c r="J27">
        <v>0</v>
      </c>
      <c r="K27" t="s">
        <v>38</v>
      </c>
      <c r="L27" t="s">
        <v>171</v>
      </c>
      <c r="M27" t="s">
        <v>39</v>
      </c>
      <c r="N27" t="s">
        <v>40</v>
      </c>
      <c r="O27">
        <v>60656</v>
      </c>
      <c r="P27">
        <v>100</v>
      </c>
      <c r="Q27" t="s">
        <v>172</v>
      </c>
      <c r="R27" t="s">
        <v>173</v>
      </c>
      <c r="S27">
        <v>-87.810661441395794</v>
      </c>
      <c r="T27">
        <v>41.9745209183938</v>
      </c>
    </row>
    <row r="28" spans="1:20" hidden="1" x14ac:dyDescent="0.2">
      <c r="A28">
        <v>3221</v>
      </c>
      <c r="B28" t="s">
        <v>32</v>
      </c>
      <c r="C28" t="s">
        <v>33</v>
      </c>
      <c r="D28" t="s">
        <v>34</v>
      </c>
      <c r="E28" t="s">
        <v>2</v>
      </c>
      <c r="F28" t="s">
        <v>174</v>
      </c>
      <c r="G28" t="s">
        <v>175</v>
      </c>
      <c r="H28" t="s">
        <v>37</v>
      </c>
      <c r="J28">
        <v>0</v>
      </c>
      <c r="K28" t="s">
        <v>38</v>
      </c>
      <c r="L28" t="s">
        <v>174</v>
      </c>
      <c r="M28" t="s">
        <v>39</v>
      </c>
      <c r="N28" t="s">
        <v>40</v>
      </c>
      <c r="O28">
        <v>60630</v>
      </c>
      <c r="P28">
        <v>100</v>
      </c>
      <c r="Q28" t="s">
        <v>176</v>
      </c>
      <c r="R28" t="s">
        <v>177</v>
      </c>
      <c r="S28">
        <v>-87.729801967614193</v>
      </c>
      <c r="T28">
        <v>41.976358998555902</v>
      </c>
    </row>
    <row r="29" spans="1:20" hidden="1" x14ac:dyDescent="0.2">
      <c r="A29">
        <v>3231</v>
      </c>
      <c r="B29" t="s">
        <v>32</v>
      </c>
      <c r="C29" t="s">
        <v>33</v>
      </c>
      <c r="D29" t="s">
        <v>34</v>
      </c>
      <c r="E29" t="s">
        <v>2</v>
      </c>
      <c r="F29" t="s">
        <v>178</v>
      </c>
      <c r="G29" t="s">
        <v>179</v>
      </c>
      <c r="H29" t="s">
        <v>37</v>
      </c>
      <c r="J29">
        <v>0</v>
      </c>
      <c r="K29" t="s">
        <v>38</v>
      </c>
      <c r="L29" t="s">
        <v>178</v>
      </c>
      <c r="M29" t="s">
        <v>39</v>
      </c>
      <c r="N29" t="s">
        <v>40</v>
      </c>
      <c r="O29">
        <v>60640</v>
      </c>
      <c r="P29">
        <v>100</v>
      </c>
      <c r="Q29" t="s">
        <v>180</v>
      </c>
      <c r="R29" t="s">
        <v>181</v>
      </c>
      <c r="S29">
        <v>-87.668666964242703</v>
      </c>
      <c r="T29">
        <v>41.9829446598808</v>
      </c>
    </row>
    <row r="30" spans="1:20" hidden="1" x14ac:dyDescent="0.2">
      <c r="A30">
        <v>3349</v>
      </c>
      <c r="B30" t="s">
        <v>32</v>
      </c>
      <c r="C30" t="s">
        <v>33</v>
      </c>
      <c r="D30" t="s">
        <v>34</v>
      </c>
      <c r="E30" t="s">
        <v>2</v>
      </c>
      <c r="F30" t="s">
        <v>182</v>
      </c>
      <c r="G30" t="s">
        <v>183</v>
      </c>
      <c r="H30" t="s">
        <v>37</v>
      </c>
      <c r="J30">
        <v>0</v>
      </c>
      <c r="K30" t="s">
        <v>38</v>
      </c>
      <c r="L30" t="s">
        <v>182</v>
      </c>
      <c r="M30" t="s">
        <v>39</v>
      </c>
      <c r="N30" t="s">
        <v>40</v>
      </c>
      <c r="O30">
        <v>60626</v>
      </c>
      <c r="P30">
        <v>100</v>
      </c>
      <c r="Q30" t="s">
        <v>184</v>
      </c>
      <c r="R30" t="s">
        <v>185</v>
      </c>
      <c r="S30">
        <v>-87.674604033899797</v>
      </c>
      <c r="T30">
        <v>42.017572020188702</v>
      </c>
    </row>
  </sheetData>
  <autoFilter ref="A1:T30" xr:uid="{9F8731AC-AB61-6E44-80C8-5CF7113698C5}">
    <filterColumn colId="14">
      <filters>
        <filter val="60617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AC64-3C62-984A-B48E-3154B641E456}">
  <sheetPr filterMode="1"/>
  <dimension ref="A1:P143"/>
  <sheetViews>
    <sheetView workbookViewId="0">
      <selection activeCell="A20" sqref="A20:C21"/>
    </sheetView>
  </sheetViews>
  <sheetFormatPr baseColWidth="10" defaultRowHeight="16" x14ac:dyDescent="0.2"/>
  <cols>
    <col min="1" max="1" width="34.1640625" bestFit="1" customWidth="1"/>
    <col min="2" max="2" width="33.5" bestFit="1" customWidth="1"/>
    <col min="3" max="3" width="30.83203125" bestFit="1" customWidth="1"/>
    <col min="4" max="4" width="23.5" bestFit="1" customWidth="1"/>
    <col min="11" max="11" width="19" bestFit="1" customWidth="1"/>
    <col min="12" max="12" width="18" bestFit="1" customWidth="1"/>
  </cols>
  <sheetData>
    <row r="1" spans="1:16" x14ac:dyDescent="0.2">
      <c r="A1" t="s">
        <v>186</v>
      </c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30</v>
      </c>
      <c r="L1" t="s">
        <v>31</v>
      </c>
      <c r="M1" t="s">
        <v>29</v>
      </c>
      <c r="O1" s="3"/>
      <c r="P1" s="3"/>
    </row>
    <row r="2" spans="1:16" hidden="1" x14ac:dyDescent="0.2">
      <c r="A2" t="s">
        <v>348</v>
      </c>
      <c r="B2" t="s">
        <v>38</v>
      </c>
      <c r="C2" t="s">
        <v>104</v>
      </c>
      <c r="D2" t="s">
        <v>349</v>
      </c>
      <c r="E2" t="s">
        <v>39</v>
      </c>
      <c r="F2" t="s">
        <v>40</v>
      </c>
      <c r="G2">
        <v>60606</v>
      </c>
      <c r="H2">
        <v>3483</v>
      </c>
      <c r="I2" t="s">
        <v>198</v>
      </c>
      <c r="J2" t="s">
        <v>199</v>
      </c>
      <c r="K2">
        <v>-87.634982100000002</v>
      </c>
      <c r="L2">
        <v>41.882843800000003</v>
      </c>
      <c r="M2" t="s">
        <v>350</v>
      </c>
      <c r="N2">
        <v>41.883390200000001</v>
      </c>
      <c r="O2" s="3"/>
      <c r="P2" s="3"/>
    </row>
    <row r="3" spans="1:16" hidden="1" x14ac:dyDescent="0.2">
      <c r="A3" t="s">
        <v>328</v>
      </c>
      <c r="B3" t="s">
        <v>329</v>
      </c>
      <c r="C3" t="s">
        <v>330</v>
      </c>
      <c r="D3" t="s">
        <v>331</v>
      </c>
      <c r="E3" t="s">
        <v>39</v>
      </c>
      <c r="F3" t="s">
        <v>40</v>
      </c>
      <c r="G3">
        <v>60607</v>
      </c>
      <c r="H3" t="s">
        <v>38</v>
      </c>
      <c r="I3" t="s">
        <v>198</v>
      </c>
      <c r="J3" t="s">
        <v>199</v>
      </c>
      <c r="K3">
        <v>-87.651280999999997</v>
      </c>
      <c r="L3">
        <v>41.8832588</v>
      </c>
      <c r="M3" t="s">
        <v>332</v>
      </c>
      <c r="N3">
        <v>41.8467816</v>
      </c>
      <c r="O3" s="3"/>
      <c r="P3" s="3"/>
    </row>
    <row r="4" spans="1:16" hidden="1" x14ac:dyDescent="0.2">
      <c r="A4" t="s">
        <v>328</v>
      </c>
      <c r="B4" t="s">
        <v>333</v>
      </c>
      <c r="C4" t="s">
        <v>334</v>
      </c>
      <c r="D4" t="s">
        <v>335</v>
      </c>
      <c r="E4" t="s">
        <v>39</v>
      </c>
      <c r="F4" t="s">
        <v>40</v>
      </c>
      <c r="G4">
        <v>60607</v>
      </c>
      <c r="H4" t="s">
        <v>38</v>
      </c>
      <c r="I4" t="s">
        <v>198</v>
      </c>
      <c r="J4" t="s">
        <v>199</v>
      </c>
      <c r="K4">
        <v>-87.6512022</v>
      </c>
      <c r="L4">
        <v>41.883390200000001</v>
      </c>
      <c r="M4" t="s">
        <v>336</v>
      </c>
      <c r="N4">
        <v>41.8832588</v>
      </c>
      <c r="O4" s="3"/>
      <c r="P4" s="3"/>
    </row>
    <row r="5" spans="1:16" hidden="1" x14ac:dyDescent="0.2">
      <c r="A5" t="s">
        <v>328</v>
      </c>
      <c r="B5" t="s">
        <v>337</v>
      </c>
      <c r="C5" t="s">
        <v>338</v>
      </c>
      <c r="D5" t="s">
        <v>339</v>
      </c>
      <c r="E5" t="s">
        <v>39</v>
      </c>
      <c r="F5" t="s">
        <v>40</v>
      </c>
      <c r="G5">
        <v>60607</v>
      </c>
      <c r="H5" t="s">
        <v>38</v>
      </c>
      <c r="I5" t="s">
        <v>198</v>
      </c>
      <c r="J5" t="s">
        <v>199</v>
      </c>
      <c r="K5">
        <v>-87.651204399999997</v>
      </c>
      <c r="L5">
        <v>41.883602000000003</v>
      </c>
      <c r="M5" t="s">
        <v>340</v>
      </c>
      <c r="N5">
        <v>41.8832588</v>
      </c>
      <c r="O5" s="3"/>
      <c r="P5" s="3"/>
    </row>
    <row r="6" spans="1:16" hidden="1" x14ac:dyDescent="0.2">
      <c r="A6" t="s">
        <v>328</v>
      </c>
      <c r="B6" t="s">
        <v>341</v>
      </c>
      <c r="C6" t="s">
        <v>342</v>
      </c>
      <c r="D6" t="s">
        <v>339</v>
      </c>
      <c r="E6" t="s">
        <v>39</v>
      </c>
      <c r="F6" t="s">
        <v>40</v>
      </c>
      <c r="G6">
        <v>60607</v>
      </c>
      <c r="H6" t="s">
        <v>38</v>
      </c>
      <c r="I6" t="s">
        <v>198</v>
      </c>
      <c r="J6" t="s">
        <v>199</v>
      </c>
      <c r="K6">
        <v>-87.651127000000002</v>
      </c>
      <c r="L6">
        <v>41.883710399999998</v>
      </c>
      <c r="M6" t="s">
        <v>343</v>
      </c>
      <c r="N6">
        <v>41.8832588</v>
      </c>
      <c r="O6" s="3"/>
      <c r="P6" s="3"/>
    </row>
    <row r="7" spans="1:16" hidden="1" x14ac:dyDescent="0.2">
      <c r="A7" t="s">
        <v>292</v>
      </c>
      <c r="B7" t="s">
        <v>293</v>
      </c>
      <c r="C7" t="s">
        <v>294</v>
      </c>
      <c r="D7" t="s">
        <v>38</v>
      </c>
      <c r="E7" t="s">
        <v>39</v>
      </c>
      <c r="F7" t="s">
        <v>40</v>
      </c>
      <c r="G7">
        <v>60608</v>
      </c>
      <c r="H7" t="s">
        <v>38</v>
      </c>
      <c r="I7" t="s">
        <v>198</v>
      </c>
      <c r="J7" t="s">
        <v>199</v>
      </c>
      <c r="K7">
        <v>-87.672059399999995</v>
      </c>
      <c r="L7">
        <v>41.866439200000002</v>
      </c>
      <c r="M7" t="s">
        <v>295</v>
      </c>
      <c r="N7">
        <v>41.869945800000004</v>
      </c>
      <c r="O7" s="3"/>
      <c r="P7" s="3"/>
    </row>
    <row r="8" spans="1:16" hidden="1" x14ac:dyDescent="0.2">
      <c r="A8" t="s">
        <v>304</v>
      </c>
      <c r="B8" t="s">
        <v>38</v>
      </c>
      <c r="C8" t="s">
        <v>305</v>
      </c>
      <c r="D8" t="s">
        <v>306</v>
      </c>
      <c r="E8" t="s">
        <v>39</v>
      </c>
      <c r="F8" t="s">
        <v>40</v>
      </c>
      <c r="G8">
        <v>60608</v>
      </c>
      <c r="H8" t="s">
        <v>38</v>
      </c>
      <c r="I8" t="s">
        <v>198</v>
      </c>
      <c r="J8" t="s">
        <v>199</v>
      </c>
      <c r="K8">
        <v>-87.653720000000007</v>
      </c>
      <c r="L8">
        <v>41.852721600000002</v>
      </c>
      <c r="M8" t="s">
        <v>307</v>
      </c>
      <c r="N8">
        <v>41.900678599999999</v>
      </c>
      <c r="O8" s="3"/>
      <c r="P8" s="3"/>
    </row>
    <row r="9" spans="1:16" hidden="1" x14ac:dyDescent="0.2">
      <c r="A9" t="s">
        <v>359</v>
      </c>
      <c r="B9" t="s">
        <v>38</v>
      </c>
      <c r="C9" t="s">
        <v>360</v>
      </c>
      <c r="D9" t="s">
        <v>38</v>
      </c>
      <c r="E9" t="s">
        <v>39</v>
      </c>
      <c r="F9" t="s">
        <v>40</v>
      </c>
      <c r="G9">
        <v>60610</v>
      </c>
      <c r="H9" t="s">
        <v>38</v>
      </c>
      <c r="I9" t="s">
        <v>198</v>
      </c>
      <c r="J9" t="s">
        <v>199</v>
      </c>
      <c r="K9">
        <v>-87.629551199999995</v>
      </c>
      <c r="L9">
        <v>41.898559599999999</v>
      </c>
      <c r="M9" t="s">
        <v>361</v>
      </c>
      <c r="N9">
        <v>41.883602000000003</v>
      </c>
      <c r="O9" s="3"/>
      <c r="P9" s="3"/>
    </row>
    <row r="10" spans="1:16" hidden="1" x14ac:dyDescent="0.2">
      <c r="A10" t="s">
        <v>369</v>
      </c>
      <c r="B10" t="s">
        <v>38</v>
      </c>
      <c r="C10" t="s">
        <v>370</v>
      </c>
      <c r="D10" t="s">
        <v>371</v>
      </c>
      <c r="E10" t="s">
        <v>39</v>
      </c>
      <c r="F10" t="s">
        <v>40</v>
      </c>
      <c r="G10">
        <v>60611</v>
      </c>
      <c r="H10">
        <v>8713</v>
      </c>
      <c r="I10" t="s">
        <v>198</v>
      </c>
      <c r="J10" t="s">
        <v>199</v>
      </c>
      <c r="K10">
        <v>-87.6166312</v>
      </c>
      <c r="L10">
        <v>41.894531000000001</v>
      </c>
      <c r="M10" t="s">
        <v>372</v>
      </c>
      <c r="N10">
        <v>41.968050499999997</v>
      </c>
      <c r="O10" s="3"/>
      <c r="P10" s="3"/>
    </row>
    <row r="11" spans="1:16" hidden="1" x14ac:dyDescent="0.2">
      <c r="A11" t="s">
        <v>296</v>
      </c>
      <c r="B11" t="s">
        <v>297</v>
      </c>
      <c r="C11" t="s">
        <v>298</v>
      </c>
      <c r="D11" t="s">
        <v>38</v>
      </c>
      <c r="E11" t="s">
        <v>39</v>
      </c>
      <c r="F11" t="s">
        <v>40</v>
      </c>
      <c r="G11">
        <v>60612</v>
      </c>
      <c r="H11" t="s">
        <v>38</v>
      </c>
      <c r="I11" t="s">
        <v>198</v>
      </c>
      <c r="J11" t="s">
        <v>199</v>
      </c>
      <c r="K11">
        <v>-87.677110099999993</v>
      </c>
      <c r="L11">
        <v>41.874642299999998</v>
      </c>
      <c r="M11" t="s">
        <v>299</v>
      </c>
      <c r="N11">
        <v>41.866439200000002</v>
      </c>
      <c r="O11" s="3"/>
      <c r="P11" s="3"/>
    </row>
    <row r="12" spans="1:16" hidden="1" x14ac:dyDescent="0.2">
      <c r="A12" t="s">
        <v>286</v>
      </c>
      <c r="B12" t="s">
        <v>287</v>
      </c>
      <c r="C12" t="s">
        <v>288</v>
      </c>
      <c r="D12" t="s">
        <v>38</v>
      </c>
      <c r="E12" t="s">
        <v>39</v>
      </c>
      <c r="F12" t="s">
        <v>40</v>
      </c>
      <c r="G12">
        <v>60612</v>
      </c>
      <c r="H12" t="s">
        <v>38</v>
      </c>
      <c r="I12" t="s">
        <v>198</v>
      </c>
      <c r="J12" t="s">
        <v>199</v>
      </c>
      <c r="K12">
        <v>-87.677684799999994</v>
      </c>
      <c r="L12">
        <v>41.870223699999997</v>
      </c>
      <c r="M12" t="s">
        <v>289</v>
      </c>
      <c r="N12">
        <v>41.870223699999997</v>
      </c>
      <c r="O12" s="3"/>
      <c r="P12" s="3"/>
    </row>
    <row r="13" spans="1:16" hidden="1" x14ac:dyDescent="0.2">
      <c r="A13" t="s">
        <v>286</v>
      </c>
      <c r="B13" t="s">
        <v>290</v>
      </c>
      <c r="C13" t="s">
        <v>288</v>
      </c>
      <c r="D13" t="s">
        <v>38</v>
      </c>
      <c r="E13" t="s">
        <v>39</v>
      </c>
      <c r="F13" t="s">
        <v>40</v>
      </c>
      <c r="G13">
        <v>60612</v>
      </c>
      <c r="H13" t="s">
        <v>38</v>
      </c>
      <c r="I13" t="s">
        <v>198</v>
      </c>
      <c r="J13" t="s">
        <v>199</v>
      </c>
      <c r="K13">
        <v>-87.676996399999993</v>
      </c>
      <c r="L13">
        <v>41.869945800000004</v>
      </c>
      <c r="M13" t="s">
        <v>291</v>
      </c>
      <c r="N13">
        <v>41.869945800000004</v>
      </c>
      <c r="O13" s="3"/>
      <c r="P13" s="3"/>
    </row>
    <row r="14" spans="1:16" hidden="1" x14ac:dyDescent="0.2">
      <c r="A14" t="s">
        <v>272</v>
      </c>
      <c r="B14" t="s">
        <v>273</v>
      </c>
      <c r="C14" t="s">
        <v>274</v>
      </c>
      <c r="D14" t="s">
        <v>38</v>
      </c>
      <c r="E14" t="s">
        <v>39</v>
      </c>
      <c r="F14" t="s">
        <v>40</v>
      </c>
      <c r="G14">
        <v>60612</v>
      </c>
      <c r="H14" t="s">
        <v>38</v>
      </c>
      <c r="I14" t="s">
        <v>198</v>
      </c>
      <c r="J14" t="s">
        <v>199</v>
      </c>
      <c r="K14">
        <v>-87.7018044</v>
      </c>
      <c r="L14">
        <v>41.873633499999997</v>
      </c>
      <c r="M14" t="s">
        <v>275</v>
      </c>
      <c r="N14">
        <v>41.873633499999997</v>
      </c>
      <c r="O14" s="3"/>
      <c r="P14" s="3"/>
    </row>
    <row r="15" spans="1:16" hidden="1" x14ac:dyDescent="0.2">
      <c r="A15" t="s">
        <v>244</v>
      </c>
      <c r="B15" t="s">
        <v>38</v>
      </c>
      <c r="C15" t="s">
        <v>380</v>
      </c>
      <c r="D15" t="s">
        <v>38</v>
      </c>
      <c r="E15" t="s">
        <v>39</v>
      </c>
      <c r="F15" t="s">
        <v>40</v>
      </c>
      <c r="G15">
        <v>60613</v>
      </c>
      <c r="H15" t="s">
        <v>38</v>
      </c>
      <c r="I15" t="s">
        <v>198</v>
      </c>
      <c r="J15" t="s">
        <v>199</v>
      </c>
      <c r="K15">
        <v>-87.660499999999999</v>
      </c>
      <c r="L15">
        <v>41.954099999999997</v>
      </c>
      <c r="M15" t="s">
        <v>381</v>
      </c>
      <c r="N15">
        <v>41.9682666</v>
      </c>
      <c r="O15" s="3"/>
      <c r="P15" s="3"/>
    </row>
    <row r="16" spans="1:16" hidden="1" x14ac:dyDescent="0.2">
      <c r="A16" t="s">
        <v>362</v>
      </c>
      <c r="B16" t="s">
        <v>363</v>
      </c>
      <c r="C16" t="s">
        <v>165</v>
      </c>
      <c r="D16" t="s">
        <v>38</v>
      </c>
      <c r="E16" t="s">
        <v>39</v>
      </c>
      <c r="F16" t="s">
        <v>40</v>
      </c>
      <c r="G16">
        <v>60613</v>
      </c>
      <c r="H16">
        <v>2432</v>
      </c>
      <c r="I16" t="s">
        <v>198</v>
      </c>
      <c r="J16" t="s">
        <v>199</v>
      </c>
      <c r="K16">
        <v>-87.678423199999997</v>
      </c>
      <c r="L16">
        <v>41.953242600000003</v>
      </c>
      <c r="M16" t="s">
        <v>364</v>
      </c>
      <c r="N16">
        <v>41.883710399999998</v>
      </c>
      <c r="O16" s="3"/>
      <c r="P16" s="3"/>
    </row>
    <row r="17" spans="1:16" hidden="1" x14ac:dyDescent="0.2">
      <c r="A17" t="s">
        <v>282</v>
      </c>
      <c r="B17" t="s">
        <v>283</v>
      </c>
      <c r="C17" t="s">
        <v>284</v>
      </c>
      <c r="D17" t="s">
        <v>38</v>
      </c>
      <c r="E17" t="s">
        <v>39</v>
      </c>
      <c r="F17" t="s">
        <v>40</v>
      </c>
      <c r="G17">
        <v>60615</v>
      </c>
      <c r="H17" t="s">
        <v>38</v>
      </c>
      <c r="I17" t="s">
        <v>198</v>
      </c>
      <c r="J17" t="s">
        <v>199</v>
      </c>
      <c r="K17">
        <v>-87.617692500000004</v>
      </c>
      <c r="L17">
        <v>41.802389499999997</v>
      </c>
      <c r="M17" t="s">
        <v>285</v>
      </c>
      <c r="N17">
        <v>41.802389499999997</v>
      </c>
      <c r="O17" s="3"/>
      <c r="P17" s="3"/>
    </row>
    <row r="18" spans="1:16" hidden="1" x14ac:dyDescent="0.2">
      <c r="A18" t="s">
        <v>255</v>
      </c>
      <c r="B18" t="s">
        <v>38</v>
      </c>
      <c r="C18" t="s">
        <v>321</v>
      </c>
      <c r="D18" t="s">
        <v>38</v>
      </c>
      <c r="E18" t="s">
        <v>39</v>
      </c>
      <c r="F18" t="s">
        <v>40</v>
      </c>
      <c r="G18">
        <v>60616</v>
      </c>
      <c r="H18" t="s">
        <v>38</v>
      </c>
      <c r="I18" t="s">
        <v>198</v>
      </c>
      <c r="J18" t="s">
        <v>199</v>
      </c>
      <c r="K18">
        <v>-87.625693200000001</v>
      </c>
      <c r="L18">
        <v>41.844582299999999</v>
      </c>
      <c r="M18" t="s">
        <v>322</v>
      </c>
      <c r="N18">
        <v>41.903364699999997</v>
      </c>
      <c r="O18" s="3"/>
      <c r="P18" s="3"/>
    </row>
    <row r="19" spans="1:16" hidden="1" x14ac:dyDescent="0.2">
      <c r="A19" t="s">
        <v>323</v>
      </c>
      <c r="B19" t="s">
        <v>324</v>
      </c>
      <c r="C19" t="s">
        <v>325</v>
      </c>
      <c r="D19" t="s">
        <v>326</v>
      </c>
      <c r="E19" t="s">
        <v>39</v>
      </c>
      <c r="F19" t="s">
        <v>40</v>
      </c>
      <c r="G19">
        <v>60616</v>
      </c>
      <c r="H19" t="s">
        <v>38</v>
      </c>
      <c r="I19" t="s">
        <v>198</v>
      </c>
      <c r="J19" t="s">
        <v>199</v>
      </c>
      <c r="K19">
        <v>-87.621336400000004</v>
      </c>
      <c r="L19">
        <v>41.8467816</v>
      </c>
      <c r="M19" t="s">
        <v>327</v>
      </c>
      <c r="N19">
        <v>41.844582299999999</v>
      </c>
      <c r="O19" s="3"/>
      <c r="P19" s="3"/>
    </row>
    <row r="20" spans="1:16" x14ac:dyDescent="0.2">
      <c r="A20" t="s">
        <v>308</v>
      </c>
      <c r="B20" t="s">
        <v>38</v>
      </c>
      <c r="C20" t="s">
        <v>309</v>
      </c>
      <c r="D20" t="s">
        <v>38</v>
      </c>
      <c r="E20" t="s">
        <v>39</v>
      </c>
      <c r="F20" t="s">
        <v>40</v>
      </c>
      <c r="G20">
        <v>60617</v>
      </c>
      <c r="H20" t="s">
        <v>38</v>
      </c>
      <c r="I20" t="s">
        <v>198</v>
      </c>
      <c r="J20" t="s">
        <v>199</v>
      </c>
      <c r="K20">
        <v>-87.555423099999999</v>
      </c>
      <c r="L20">
        <v>41.744850100000001</v>
      </c>
      <c r="M20" t="s">
        <v>310</v>
      </c>
      <c r="N20">
        <v>41.852721600000002</v>
      </c>
      <c r="O20" s="3"/>
      <c r="P20" s="3"/>
    </row>
    <row r="21" spans="1:16" x14ac:dyDescent="0.2">
      <c r="A21" t="s">
        <v>268</v>
      </c>
      <c r="B21" t="s">
        <v>269</v>
      </c>
      <c r="C21" t="s">
        <v>270</v>
      </c>
      <c r="D21" t="s">
        <v>38</v>
      </c>
      <c r="E21" t="s">
        <v>39</v>
      </c>
      <c r="F21" t="s">
        <v>40</v>
      </c>
      <c r="G21">
        <v>60617</v>
      </c>
      <c r="H21">
        <v>4842</v>
      </c>
      <c r="I21" t="s">
        <v>198</v>
      </c>
      <c r="J21" t="s">
        <v>199</v>
      </c>
      <c r="K21">
        <v>-87.567333300000001</v>
      </c>
      <c r="L21">
        <v>41.716466400000002</v>
      </c>
      <c r="M21" t="s">
        <v>271</v>
      </c>
      <c r="N21">
        <v>41.716466400000002</v>
      </c>
      <c r="O21" s="3"/>
      <c r="P21" s="3"/>
    </row>
    <row r="22" spans="1:16" hidden="1" x14ac:dyDescent="0.2">
      <c r="A22" t="s">
        <v>255</v>
      </c>
      <c r="B22" t="s">
        <v>256</v>
      </c>
      <c r="C22" t="s">
        <v>257</v>
      </c>
      <c r="D22" t="s">
        <v>38</v>
      </c>
      <c r="E22" t="s">
        <v>39</v>
      </c>
      <c r="F22" t="s">
        <v>40</v>
      </c>
      <c r="G22">
        <v>60621</v>
      </c>
      <c r="H22" t="s">
        <v>38</v>
      </c>
      <c r="I22" t="s">
        <v>198</v>
      </c>
      <c r="J22" t="s">
        <v>199</v>
      </c>
      <c r="K22">
        <v>-87.633676399999999</v>
      </c>
      <c r="L22">
        <v>41.778563200000001</v>
      </c>
      <c r="M22" t="s">
        <v>258</v>
      </c>
      <c r="N22">
        <v>41.778563200000001</v>
      </c>
      <c r="O22" s="3"/>
      <c r="P22" s="3"/>
    </row>
    <row r="23" spans="1:16" hidden="1" x14ac:dyDescent="0.2">
      <c r="A23" t="s">
        <v>244</v>
      </c>
      <c r="B23" t="s">
        <v>38</v>
      </c>
      <c r="C23" t="s">
        <v>245</v>
      </c>
      <c r="D23" t="s">
        <v>38</v>
      </c>
      <c r="E23" t="s">
        <v>39</v>
      </c>
      <c r="F23" t="s">
        <v>40</v>
      </c>
      <c r="G23">
        <v>60621</v>
      </c>
      <c r="H23" t="s">
        <v>38</v>
      </c>
      <c r="I23" t="s">
        <v>198</v>
      </c>
      <c r="J23" t="s">
        <v>199</v>
      </c>
      <c r="K23">
        <v>-87.641380900000001</v>
      </c>
      <c r="L23">
        <v>41.779516899999997</v>
      </c>
      <c r="M23" t="s">
        <v>246</v>
      </c>
      <c r="N23">
        <v>41.779516899999997</v>
      </c>
      <c r="O23" s="3"/>
      <c r="P23" s="3"/>
    </row>
    <row r="24" spans="1:16" hidden="1" x14ac:dyDescent="0.2">
      <c r="A24" t="s">
        <v>235</v>
      </c>
      <c r="B24" t="s">
        <v>38</v>
      </c>
      <c r="C24" t="s">
        <v>236</v>
      </c>
      <c r="D24" t="s">
        <v>38</v>
      </c>
      <c r="E24" t="s">
        <v>39</v>
      </c>
      <c r="F24" t="s">
        <v>40</v>
      </c>
      <c r="G24">
        <v>60621</v>
      </c>
      <c r="H24" t="s">
        <v>38</v>
      </c>
      <c r="I24" t="s">
        <v>198</v>
      </c>
      <c r="J24" t="s">
        <v>199</v>
      </c>
      <c r="K24">
        <v>-87.6374256</v>
      </c>
      <c r="L24">
        <v>41.764665100000002</v>
      </c>
      <c r="M24" t="s">
        <v>237</v>
      </c>
      <c r="N24">
        <v>41.764665100000002</v>
      </c>
      <c r="O24" s="3"/>
      <c r="P24" s="3"/>
    </row>
    <row r="25" spans="1:16" hidden="1" x14ac:dyDescent="0.2">
      <c r="A25" t="s">
        <v>318</v>
      </c>
      <c r="B25" t="s">
        <v>38</v>
      </c>
      <c r="C25" t="s">
        <v>319</v>
      </c>
      <c r="D25" t="s">
        <v>38</v>
      </c>
      <c r="E25" t="s">
        <v>39</v>
      </c>
      <c r="F25" t="s">
        <v>40</v>
      </c>
      <c r="G25">
        <v>60622</v>
      </c>
      <c r="H25" t="s">
        <v>38</v>
      </c>
      <c r="I25" t="s">
        <v>198</v>
      </c>
      <c r="J25" t="s">
        <v>199</v>
      </c>
      <c r="K25">
        <v>-87.687770299999997</v>
      </c>
      <c r="L25">
        <v>41.903364699999997</v>
      </c>
      <c r="M25" t="s">
        <v>320</v>
      </c>
      <c r="N25">
        <v>41.917074</v>
      </c>
      <c r="O25" s="3"/>
      <c r="P25" s="3"/>
    </row>
    <row r="26" spans="1:16" hidden="1" x14ac:dyDescent="0.2">
      <c r="A26" t="s">
        <v>225</v>
      </c>
      <c r="B26" t="s">
        <v>300</v>
      </c>
      <c r="C26" t="s">
        <v>301</v>
      </c>
      <c r="D26" t="s">
        <v>302</v>
      </c>
      <c r="E26" t="s">
        <v>39</v>
      </c>
      <c r="F26" t="s">
        <v>40</v>
      </c>
      <c r="G26">
        <v>60622</v>
      </c>
      <c r="H26" t="s">
        <v>38</v>
      </c>
      <c r="I26" t="s">
        <v>198</v>
      </c>
      <c r="J26" t="s">
        <v>199</v>
      </c>
      <c r="K26">
        <v>-87.6996714</v>
      </c>
      <c r="L26">
        <v>41.900678599999999</v>
      </c>
      <c r="M26" t="s">
        <v>303</v>
      </c>
      <c r="N26">
        <v>41.874642299999998</v>
      </c>
      <c r="O26" s="3"/>
      <c r="P26" s="3"/>
    </row>
    <row r="27" spans="1:16" hidden="1" x14ac:dyDescent="0.2">
      <c r="A27" t="s">
        <v>238</v>
      </c>
      <c r="B27" t="s">
        <v>38</v>
      </c>
      <c r="C27" t="s">
        <v>239</v>
      </c>
      <c r="D27" t="s">
        <v>38</v>
      </c>
      <c r="E27" t="s">
        <v>39</v>
      </c>
      <c r="F27" t="s">
        <v>40</v>
      </c>
      <c r="G27">
        <v>60623</v>
      </c>
      <c r="H27" t="s">
        <v>38</v>
      </c>
      <c r="I27" t="s">
        <v>198</v>
      </c>
      <c r="J27" t="s">
        <v>199</v>
      </c>
      <c r="K27">
        <v>-87.719685999999996</v>
      </c>
      <c r="L27">
        <v>41.859127100000002</v>
      </c>
      <c r="M27" t="s">
        <v>240</v>
      </c>
      <c r="N27">
        <v>41.859127100000002</v>
      </c>
      <c r="O27" s="3"/>
      <c r="P27" s="3"/>
    </row>
    <row r="28" spans="1:16" hidden="1" x14ac:dyDescent="0.2">
      <c r="A28" t="s">
        <v>201</v>
      </c>
      <c r="B28" t="s">
        <v>229</v>
      </c>
      <c r="C28" t="s">
        <v>230</v>
      </c>
      <c r="D28" t="s">
        <v>38</v>
      </c>
      <c r="E28" t="s">
        <v>39</v>
      </c>
      <c r="F28" t="s">
        <v>40</v>
      </c>
      <c r="G28">
        <v>60623</v>
      </c>
      <c r="H28" t="s">
        <v>38</v>
      </c>
      <c r="I28" t="s">
        <v>198</v>
      </c>
      <c r="J28" t="s">
        <v>199</v>
      </c>
      <c r="K28">
        <v>-87.721968599999997</v>
      </c>
      <c r="L28">
        <v>41.852494999999998</v>
      </c>
      <c r="M28" t="s">
        <v>231</v>
      </c>
      <c r="N28">
        <v>41.852494999999998</v>
      </c>
      <c r="O28" s="3"/>
      <c r="P28" s="3"/>
    </row>
    <row r="29" spans="1:16" hidden="1" x14ac:dyDescent="0.2">
      <c r="A29" t="s">
        <v>201</v>
      </c>
      <c r="B29" t="s">
        <v>232</v>
      </c>
      <c r="C29" t="s">
        <v>233</v>
      </c>
      <c r="D29" t="s">
        <v>38</v>
      </c>
      <c r="E29" t="s">
        <v>39</v>
      </c>
      <c r="F29" t="s">
        <v>40</v>
      </c>
      <c r="G29">
        <v>60623</v>
      </c>
      <c r="H29">
        <v>2426</v>
      </c>
      <c r="I29" t="s">
        <v>198</v>
      </c>
      <c r="J29" t="s">
        <v>199</v>
      </c>
      <c r="K29">
        <v>-87.719332899999998</v>
      </c>
      <c r="L29">
        <v>41.853268</v>
      </c>
      <c r="M29" t="s">
        <v>234</v>
      </c>
      <c r="N29">
        <v>41.853268</v>
      </c>
      <c r="O29" s="3"/>
      <c r="P29" s="3"/>
    </row>
    <row r="30" spans="1:16" hidden="1" x14ac:dyDescent="0.2">
      <c r="A30" t="s">
        <v>201</v>
      </c>
      <c r="B30" t="s">
        <v>241</v>
      </c>
      <c r="C30" t="s">
        <v>242</v>
      </c>
      <c r="D30" t="s">
        <v>38</v>
      </c>
      <c r="E30" t="s">
        <v>39</v>
      </c>
      <c r="F30" t="s">
        <v>40</v>
      </c>
      <c r="G30">
        <v>60623</v>
      </c>
      <c r="H30">
        <v>3217</v>
      </c>
      <c r="I30" t="s">
        <v>198</v>
      </c>
      <c r="J30" t="s">
        <v>199</v>
      </c>
      <c r="K30">
        <v>-87.708255699999995</v>
      </c>
      <c r="L30">
        <v>41.848388499999999</v>
      </c>
      <c r="M30" t="s">
        <v>243</v>
      </c>
      <c r="N30">
        <v>41.848388499999999</v>
      </c>
      <c r="O30" s="3"/>
      <c r="P30" s="3"/>
    </row>
    <row r="31" spans="1:16" hidden="1" x14ac:dyDescent="0.2">
      <c r="A31" t="s">
        <v>262</v>
      </c>
      <c r="B31" t="s">
        <v>38</v>
      </c>
      <c r="C31" t="s">
        <v>263</v>
      </c>
      <c r="D31" t="s">
        <v>38</v>
      </c>
      <c r="E31" t="s">
        <v>39</v>
      </c>
      <c r="F31" t="s">
        <v>40</v>
      </c>
      <c r="G31">
        <v>60624</v>
      </c>
      <c r="H31" t="s">
        <v>38</v>
      </c>
      <c r="I31" t="s">
        <v>198</v>
      </c>
      <c r="J31" t="s">
        <v>199</v>
      </c>
      <c r="K31">
        <v>-87.720971399999996</v>
      </c>
      <c r="L31">
        <v>41.881111599999997</v>
      </c>
      <c r="M31" t="s">
        <v>264</v>
      </c>
      <c r="N31">
        <v>41.881111599999997</v>
      </c>
      <c r="O31" s="3"/>
      <c r="P31" s="3"/>
    </row>
    <row r="32" spans="1:16" hidden="1" x14ac:dyDescent="0.2">
      <c r="A32" t="s">
        <v>247</v>
      </c>
      <c r="B32" t="s">
        <v>248</v>
      </c>
      <c r="C32" t="s">
        <v>249</v>
      </c>
      <c r="D32" t="s">
        <v>38</v>
      </c>
      <c r="E32" t="s">
        <v>39</v>
      </c>
      <c r="F32" t="s">
        <v>40</v>
      </c>
      <c r="G32">
        <v>60624</v>
      </c>
      <c r="H32" t="s">
        <v>38</v>
      </c>
      <c r="I32" t="s">
        <v>198</v>
      </c>
      <c r="J32" t="s">
        <v>199</v>
      </c>
      <c r="K32">
        <v>-87.721609999999998</v>
      </c>
      <c r="L32">
        <v>41.869248399999996</v>
      </c>
      <c r="M32" t="s">
        <v>250</v>
      </c>
      <c r="N32">
        <v>41.869248399999996</v>
      </c>
      <c r="O32" s="3"/>
      <c r="P32" s="3"/>
    </row>
    <row r="33" spans="1:16" hidden="1" x14ac:dyDescent="0.2">
      <c r="A33" t="s">
        <v>201</v>
      </c>
      <c r="B33" t="s">
        <v>259</v>
      </c>
      <c r="C33" t="s">
        <v>260</v>
      </c>
      <c r="D33" t="s">
        <v>38</v>
      </c>
      <c r="E33" t="s">
        <v>39</v>
      </c>
      <c r="F33" t="s">
        <v>40</v>
      </c>
      <c r="G33">
        <v>60624</v>
      </c>
      <c r="H33">
        <v>4165</v>
      </c>
      <c r="I33" t="s">
        <v>198</v>
      </c>
      <c r="J33" t="s">
        <v>199</v>
      </c>
      <c r="K33">
        <v>-87.713413900000006</v>
      </c>
      <c r="L33">
        <v>41.869201400000001</v>
      </c>
      <c r="M33" t="s">
        <v>261</v>
      </c>
      <c r="N33">
        <v>41.869201400000001</v>
      </c>
      <c r="O33" s="3"/>
      <c r="P33" s="3"/>
    </row>
    <row r="34" spans="1:16" hidden="1" x14ac:dyDescent="0.2">
      <c r="A34" t="s">
        <v>201</v>
      </c>
      <c r="B34" t="s">
        <v>279</v>
      </c>
      <c r="C34" t="s">
        <v>280</v>
      </c>
      <c r="D34" t="s">
        <v>38</v>
      </c>
      <c r="E34" t="s">
        <v>39</v>
      </c>
      <c r="F34" t="s">
        <v>40</v>
      </c>
      <c r="G34">
        <v>60624</v>
      </c>
      <c r="H34">
        <v>2031</v>
      </c>
      <c r="I34" t="s">
        <v>198</v>
      </c>
      <c r="J34" t="s">
        <v>199</v>
      </c>
      <c r="K34">
        <v>-87.707177900000005</v>
      </c>
      <c r="L34">
        <v>41.8871459</v>
      </c>
      <c r="M34" t="s">
        <v>281</v>
      </c>
      <c r="N34">
        <v>41.8871459</v>
      </c>
      <c r="O34" s="3"/>
      <c r="P34" s="3"/>
    </row>
    <row r="35" spans="1:16" hidden="1" x14ac:dyDescent="0.2">
      <c r="A35" t="s">
        <v>225</v>
      </c>
      <c r="B35" t="s">
        <v>276</v>
      </c>
      <c r="C35" t="s">
        <v>277</v>
      </c>
      <c r="D35" t="s">
        <v>38</v>
      </c>
      <c r="E35" t="s">
        <v>39</v>
      </c>
      <c r="F35" t="s">
        <v>40</v>
      </c>
      <c r="G35">
        <v>60624</v>
      </c>
      <c r="H35" t="s">
        <v>38</v>
      </c>
      <c r="I35" t="s">
        <v>198</v>
      </c>
      <c r="J35" t="s">
        <v>199</v>
      </c>
      <c r="K35">
        <v>-87.713146600000002</v>
      </c>
      <c r="L35">
        <v>41.890638799999998</v>
      </c>
      <c r="M35" t="s">
        <v>278</v>
      </c>
      <c r="N35">
        <v>41.890638799999998</v>
      </c>
      <c r="O35" s="3"/>
      <c r="P35" s="3"/>
    </row>
    <row r="36" spans="1:16" hidden="1" x14ac:dyDescent="0.2">
      <c r="A36" t="s">
        <v>344</v>
      </c>
      <c r="B36" t="s">
        <v>345</v>
      </c>
      <c r="C36" t="s">
        <v>346</v>
      </c>
      <c r="D36" t="s">
        <v>38</v>
      </c>
      <c r="E36" t="s">
        <v>39</v>
      </c>
      <c r="F36" t="s">
        <v>40</v>
      </c>
      <c r="G36">
        <v>60625</v>
      </c>
      <c r="H36" t="s">
        <v>38</v>
      </c>
      <c r="I36" t="s">
        <v>198</v>
      </c>
      <c r="J36" t="s">
        <v>199</v>
      </c>
      <c r="K36">
        <v>-87.722230699999997</v>
      </c>
      <c r="L36">
        <v>41.968050499999997</v>
      </c>
      <c r="M36" t="s">
        <v>347</v>
      </c>
      <c r="N36">
        <v>41.883390200000001</v>
      </c>
      <c r="O36" s="3"/>
      <c r="P36" s="3"/>
    </row>
    <row r="37" spans="1:16" hidden="1" x14ac:dyDescent="0.2">
      <c r="A37" t="s">
        <v>344</v>
      </c>
      <c r="B37" t="s">
        <v>356</v>
      </c>
      <c r="C37" t="s">
        <v>357</v>
      </c>
      <c r="D37" t="s">
        <v>38</v>
      </c>
      <c r="E37" t="s">
        <v>39</v>
      </c>
      <c r="F37" t="s">
        <v>40</v>
      </c>
      <c r="G37">
        <v>60625</v>
      </c>
      <c r="H37" t="s">
        <v>38</v>
      </c>
      <c r="I37" t="s">
        <v>198</v>
      </c>
      <c r="J37" t="s">
        <v>199</v>
      </c>
      <c r="K37">
        <v>-87.695936900000007</v>
      </c>
      <c r="L37">
        <v>41.9682666</v>
      </c>
      <c r="M37" t="s">
        <v>358</v>
      </c>
      <c r="N37">
        <v>41.883602000000003</v>
      </c>
      <c r="O37" s="3"/>
      <c r="P37" s="3"/>
    </row>
    <row r="38" spans="1:16" hidden="1" x14ac:dyDescent="0.2">
      <c r="A38" t="s">
        <v>373</v>
      </c>
      <c r="B38" t="s">
        <v>38</v>
      </c>
      <c r="C38" t="s">
        <v>374</v>
      </c>
      <c r="D38" t="s">
        <v>38</v>
      </c>
      <c r="E38" t="s">
        <v>39</v>
      </c>
      <c r="F38" t="s">
        <v>40</v>
      </c>
      <c r="G38">
        <v>60625</v>
      </c>
      <c r="H38" t="s">
        <v>38</v>
      </c>
      <c r="I38" t="s">
        <v>198</v>
      </c>
      <c r="J38" t="s">
        <v>199</v>
      </c>
      <c r="K38">
        <v>-87.692979699999995</v>
      </c>
      <c r="L38">
        <v>41.979194999999997</v>
      </c>
      <c r="M38" t="s">
        <v>375</v>
      </c>
      <c r="N38">
        <v>41.882843800000003</v>
      </c>
      <c r="O38" s="3"/>
      <c r="P38" s="3"/>
    </row>
    <row r="39" spans="1:16" hidden="1" x14ac:dyDescent="0.2">
      <c r="A39" t="s">
        <v>404</v>
      </c>
      <c r="B39" t="s">
        <v>38</v>
      </c>
      <c r="C39" t="s">
        <v>405</v>
      </c>
      <c r="D39" t="s">
        <v>38</v>
      </c>
      <c r="E39" t="s">
        <v>39</v>
      </c>
      <c r="F39" t="s">
        <v>40</v>
      </c>
      <c r="G39">
        <v>60626</v>
      </c>
      <c r="H39" t="s">
        <v>38</v>
      </c>
      <c r="I39" t="s">
        <v>198</v>
      </c>
      <c r="J39" t="s">
        <v>199</v>
      </c>
      <c r="K39">
        <v>-87.670249400000003</v>
      </c>
      <c r="L39">
        <v>42.019088799999999</v>
      </c>
      <c r="M39" t="s">
        <v>406</v>
      </c>
      <c r="N39">
        <v>41.954099999999997</v>
      </c>
      <c r="O39" s="3"/>
      <c r="P39" s="3"/>
    </row>
    <row r="40" spans="1:16" hidden="1" x14ac:dyDescent="0.2">
      <c r="A40" t="s">
        <v>244</v>
      </c>
      <c r="B40" t="s">
        <v>38</v>
      </c>
      <c r="C40" t="s">
        <v>396</v>
      </c>
      <c r="D40" t="s">
        <v>38</v>
      </c>
      <c r="E40" t="s">
        <v>39</v>
      </c>
      <c r="F40" t="s">
        <v>40</v>
      </c>
      <c r="G40">
        <v>60626</v>
      </c>
      <c r="H40" t="s">
        <v>38</v>
      </c>
      <c r="I40" t="s">
        <v>198</v>
      </c>
      <c r="J40" t="s">
        <v>199</v>
      </c>
      <c r="K40">
        <v>-87.671597700000007</v>
      </c>
      <c r="L40">
        <v>41.999971299999999</v>
      </c>
      <c r="M40" t="s">
        <v>397</v>
      </c>
      <c r="N40">
        <v>41.979194999999997</v>
      </c>
      <c r="O40" s="3"/>
      <c r="P40" s="3"/>
    </row>
    <row r="41" spans="1:16" hidden="1" x14ac:dyDescent="0.2">
      <c r="A41" t="s">
        <v>401</v>
      </c>
      <c r="B41" t="s">
        <v>38</v>
      </c>
      <c r="C41" t="s">
        <v>402</v>
      </c>
      <c r="D41" t="s">
        <v>38</v>
      </c>
      <c r="E41" t="s">
        <v>39</v>
      </c>
      <c r="F41" t="s">
        <v>40</v>
      </c>
      <c r="G41">
        <v>60626</v>
      </c>
      <c r="H41" t="s">
        <v>38</v>
      </c>
      <c r="I41" t="s">
        <v>198</v>
      </c>
      <c r="J41" t="s">
        <v>199</v>
      </c>
      <c r="K41">
        <v>-87.666277129246595</v>
      </c>
      <c r="L41">
        <v>42.010342075159897</v>
      </c>
      <c r="M41" t="s">
        <v>403</v>
      </c>
      <c r="N41">
        <v>41.962247599999998</v>
      </c>
      <c r="O41" s="3"/>
      <c r="P41" s="3"/>
    </row>
    <row r="42" spans="1:16" hidden="1" x14ac:dyDescent="0.2">
      <c r="A42" t="s">
        <v>209</v>
      </c>
      <c r="B42" t="s">
        <v>38</v>
      </c>
      <c r="C42" t="s">
        <v>210</v>
      </c>
      <c r="D42" t="s">
        <v>38</v>
      </c>
      <c r="E42" t="s">
        <v>39</v>
      </c>
      <c r="F42" t="s">
        <v>40</v>
      </c>
      <c r="G42">
        <v>60628</v>
      </c>
      <c r="H42" t="s">
        <v>38</v>
      </c>
      <c r="I42" t="s">
        <v>198</v>
      </c>
      <c r="J42" t="s">
        <v>199</v>
      </c>
      <c r="K42">
        <v>-87.643191089851896</v>
      </c>
      <c r="L42">
        <v>41.717678714508601</v>
      </c>
      <c r="M42" t="s">
        <v>211</v>
      </c>
      <c r="N42">
        <v>41.717678714508601</v>
      </c>
      <c r="O42" s="3"/>
      <c r="P42" s="3"/>
    </row>
    <row r="43" spans="1:16" hidden="1" x14ac:dyDescent="0.2">
      <c r="A43" t="s">
        <v>205</v>
      </c>
      <c r="B43" t="s">
        <v>206</v>
      </c>
      <c r="C43" t="s">
        <v>207</v>
      </c>
      <c r="D43" t="s">
        <v>38</v>
      </c>
      <c r="E43" t="s">
        <v>39</v>
      </c>
      <c r="F43" t="s">
        <v>40</v>
      </c>
      <c r="G43">
        <v>60628</v>
      </c>
      <c r="H43" t="s">
        <v>38</v>
      </c>
      <c r="I43" t="s">
        <v>198</v>
      </c>
      <c r="J43" t="s">
        <v>199</v>
      </c>
      <c r="K43">
        <v>-87.623323499999998</v>
      </c>
      <c r="L43">
        <v>41.687327099999997</v>
      </c>
      <c r="M43" t="s">
        <v>208</v>
      </c>
      <c r="N43">
        <v>41.687327099999997</v>
      </c>
      <c r="O43" s="3"/>
      <c r="P43" s="3"/>
    </row>
    <row r="44" spans="1:16" hidden="1" x14ac:dyDescent="0.2">
      <c r="A44" t="s">
        <v>201</v>
      </c>
      <c r="B44" t="s">
        <v>202</v>
      </c>
      <c r="C44" t="s">
        <v>203</v>
      </c>
      <c r="D44" t="s">
        <v>38</v>
      </c>
      <c r="E44" t="s">
        <v>39</v>
      </c>
      <c r="F44" t="s">
        <v>40</v>
      </c>
      <c r="G44">
        <v>60632</v>
      </c>
      <c r="H44">
        <v>4508</v>
      </c>
      <c r="I44" t="s">
        <v>198</v>
      </c>
      <c r="J44" t="s">
        <v>199</v>
      </c>
      <c r="K44">
        <v>-87.730363299999993</v>
      </c>
      <c r="L44">
        <v>41.800759900000003</v>
      </c>
      <c r="M44" t="s">
        <v>204</v>
      </c>
      <c r="N44">
        <v>41.800759900000003</v>
      </c>
      <c r="O44" s="3"/>
      <c r="P44" s="3"/>
    </row>
    <row r="45" spans="1:16" hidden="1" x14ac:dyDescent="0.2">
      <c r="A45" t="s">
        <v>222</v>
      </c>
      <c r="B45" t="s">
        <v>38</v>
      </c>
      <c r="C45" t="s">
        <v>223</v>
      </c>
      <c r="D45" t="s">
        <v>38</v>
      </c>
      <c r="E45" t="s">
        <v>39</v>
      </c>
      <c r="F45" t="s">
        <v>40</v>
      </c>
      <c r="G45">
        <v>60632</v>
      </c>
      <c r="H45" t="s">
        <v>38</v>
      </c>
      <c r="I45" t="s">
        <v>198</v>
      </c>
      <c r="J45" t="s">
        <v>199</v>
      </c>
      <c r="K45">
        <v>-87.697931999999994</v>
      </c>
      <c r="L45">
        <v>41.817815899999999</v>
      </c>
      <c r="M45" t="s">
        <v>224</v>
      </c>
      <c r="N45">
        <v>41.817815899999999</v>
      </c>
      <c r="O45" s="3"/>
      <c r="P45" s="3"/>
    </row>
    <row r="46" spans="1:16" hidden="1" x14ac:dyDescent="0.2">
      <c r="A46" t="s">
        <v>225</v>
      </c>
      <c r="B46" t="s">
        <v>265</v>
      </c>
      <c r="C46" t="s">
        <v>266</v>
      </c>
      <c r="D46" t="s">
        <v>38</v>
      </c>
      <c r="E46" t="s">
        <v>39</v>
      </c>
      <c r="F46" t="s">
        <v>40</v>
      </c>
      <c r="G46">
        <v>60639</v>
      </c>
      <c r="H46" t="s">
        <v>38</v>
      </c>
      <c r="I46" t="s">
        <v>198</v>
      </c>
      <c r="J46" t="s">
        <v>199</v>
      </c>
      <c r="K46">
        <v>-87.760765199999994</v>
      </c>
      <c r="L46">
        <v>41.923735800000003</v>
      </c>
      <c r="M46" t="s">
        <v>267</v>
      </c>
      <c r="N46">
        <v>41.923735800000003</v>
      </c>
      <c r="O46" s="3"/>
      <c r="P46" s="3"/>
    </row>
    <row r="47" spans="1:16" hidden="1" x14ac:dyDescent="0.2">
      <c r="A47" t="s">
        <v>344</v>
      </c>
      <c r="B47" t="s">
        <v>272</v>
      </c>
      <c r="C47" t="s">
        <v>378</v>
      </c>
      <c r="D47" t="s">
        <v>38</v>
      </c>
      <c r="E47" t="s">
        <v>39</v>
      </c>
      <c r="F47" t="s">
        <v>40</v>
      </c>
      <c r="G47">
        <v>60640</v>
      </c>
      <c r="H47" t="s">
        <v>38</v>
      </c>
      <c r="I47" t="s">
        <v>198</v>
      </c>
      <c r="J47" t="s">
        <v>199</v>
      </c>
      <c r="K47">
        <v>-87.673757600000002</v>
      </c>
      <c r="L47">
        <v>41.962247599999998</v>
      </c>
      <c r="M47" t="s">
        <v>379</v>
      </c>
      <c r="N47">
        <v>41.896830000000001</v>
      </c>
      <c r="O47" s="3"/>
      <c r="P47" s="3"/>
    </row>
    <row r="48" spans="1:16" hidden="1" x14ac:dyDescent="0.2">
      <c r="A48" t="s">
        <v>344</v>
      </c>
      <c r="B48" t="s">
        <v>387</v>
      </c>
      <c r="C48" t="s">
        <v>388</v>
      </c>
      <c r="D48" t="s">
        <v>38</v>
      </c>
      <c r="E48" t="s">
        <v>39</v>
      </c>
      <c r="F48" t="s">
        <v>40</v>
      </c>
      <c r="G48">
        <v>60640</v>
      </c>
      <c r="H48" t="s">
        <v>38</v>
      </c>
      <c r="I48" t="s">
        <v>198</v>
      </c>
      <c r="J48" t="s">
        <v>199</v>
      </c>
      <c r="K48">
        <v>-87.652022099999996</v>
      </c>
      <c r="L48">
        <v>41.965211099999998</v>
      </c>
      <c r="M48" t="s">
        <v>389</v>
      </c>
      <c r="N48">
        <v>41.953242600000003</v>
      </c>
      <c r="O48" s="3"/>
      <c r="P48" s="3"/>
    </row>
    <row r="49" spans="1:16" hidden="1" x14ac:dyDescent="0.2">
      <c r="A49" t="s">
        <v>351</v>
      </c>
      <c r="B49" t="s">
        <v>352</v>
      </c>
      <c r="C49" t="s">
        <v>353</v>
      </c>
      <c r="D49" t="s">
        <v>38</v>
      </c>
      <c r="E49" t="s">
        <v>39</v>
      </c>
      <c r="F49" t="s">
        <v>40</v>
      </c>
      <c r="G49">
        <v>60642</v>
      </c>
      <c r="H49" t="s">
        <v>38</v>
      </c>
      <c r="I49" t="s">
        <v>198</v>
      </c>
      <c r="J49" t="s">
        <v>199</v>
      </c>
      <c r="K49">
        <v>-87.649982399999999</v>
      </c>
      <c r="L49">
        <v>41.9076564</v>
      </c>
      <c r="M49" t="s">
        <v>354</v>
      </c>
      <c r="N49">
        <v>41.883390200000001</v>
      </c>
      <c r="O49" s="3"/>
      <c r="P49" s="3"/>
    </row>
    <row r="50" spans="1:16" hidden="1" x14ac:dyDescent="0.2">
      <c r="A50" t="s">
        <v>219</v>
      </c>
      <c r="B50" t="s">
        <v>38</v>
      </c>
      <c r="C50" t="s">
        <v>220</v>
      </c>
      <c r="D50" t="s">
        <v>38</v>
      </c>
      <c r="E50" t="s">
        <v>39</v>
      </c>
      <c r="F50" t="s">
        <v>40</v>
      </c>
      <c r="G50">
        <v>60644</v>
      </c>
      <c r="H50" t="s">
        <v>38</v>
      </c>
      <c r="I50" t="s">
        <v>198</v>
      </c>
      <c r="J50" t="s">
        <v>199</v>
      </c>
      <c r="K50">
        <v>-87.753652099999996</v>
      </c>
      <c r="L50">
        <v>41.8764307</v>
      </c>
      <c r="M50" t="s">
        <v>221</v>
      </c>
      <c r="N50">
        <v>41.8764307</v>
      </c>
      <c r="O50" s="3"/>
      <c r="P50" s="3"/>
    </row>
    <row r="51" spans="1:16" hidden="1" x14ac:dyDescent="0.2">
      <c r="A51" t="s">
        <v>212</v>
      </c>
      <c r="B51" t="s">
        <v>38</v>
      </c>
      <c r="C51" t="s">
        <v>213</v>
      </c>
      <c r="D51" t="s">
        <v>38</v>
      </c>
      <c r="E51" t="s">
        <v>39</v>
      </c>
      <c r="F51" t="s">
        <v>40</v>
      </c>
      <c r="G51">
        <v>60644</v>
      </c>
      <c r="H51" t="s">
        <v>38</v>
      </c>
      <c r="I51" t="s">
        <v>198</v>
      </c>
      <c r="J51" t="s">
        <v>199</v>
      </c>
      <c r="K51">
        <v>-87.767492799999999</v>
      </c>
      <c r="L51">
        <v>41.866307399999997</v>
      </c>
      <c r="M51" t="s">
        <v>214</v>
      </c>
      <c r="N51">
        <v>41.866307399999997</v>
      </c>
      <c r="O51" s="3"/>
      <c r="P51" s="3"/>
    </row>
    <row r="52" spans="1:16" hidden="1" x14ac:dyDescent="0.2">
      <c r="A52" t="s">
        <v>215</v>
      </c>
      <c r="B52" t="s">
        <v>216</v>
      </c>
      <c r="C52" t="s">
        <v>217</v>
      </c>
      <c r="D52" t="s">
        <v>38</v>
      </c>
      <c r="E52" t="s">
        <v>39</v>
      </c>
      <c r="F52" t="s">
        <v>40</v>
      </c>
      <c r="G52">
        <v>60644</v>
      </c>
      <c r="H52" t="s">
        <v>38</v>
      </c>
      <c r="I52" t="s">
        <v>198</v>
      </c>
      <c r="J52" t="s">
        <v>199</v>
      </c>
      <c r="K52">
        <v>-87.763603900000007</v>
      </c>
      <c r="L52">
        <v>41.872153099999998</v>
      </c>
      <c r="M52" t="s">
        <v>218</v>
      </c>
      <c r="N52">
        <v>41.872153099999998</v>
      </c>
      <c r="O52" s="3"/>
      <c r="P52" s="3"/>
    </row>
    <row r="53" spans="1:16" hidden="1" x14ac:dyDescent="0.2">
      <c r="A53" t="s">
        <v>225</v>
      </c>
      <c r="B53" t="s">
        <v>226</v>
      </c>
      <c r="C53" t="s">
        <v>227</v>
      </c>
      <c r="D53" t="s">
        <v>38</v>
      </c>
      <c r="E53" t="s">
        <v>39</v>
      </c>
      <c r="F53" t="s">
        <v>40</v>
      </c>
      <c r="G53">
        <v>60644</v>
      </c>
      <c r="H53" t="s">
        <v>38</v>
      </c>
      <c r="I53" t="s">
        <v>198</v>
      </c>
      <c r="J53" t="s">
        <v>199</v>
      </c>
      <c r="K53">
        <v>-87.761531599999998</v>
      </c>
      <c r="L53">
        <v>41.887011999999999</v>
      </c>
      <c r="M53" t="s">
        <v>228</v>
      </c>
      <c r="N53">
        <v>41.887011999999999</v>
      </c>
      <c r="O53" s="3"/>
      <c r="P53" s="3"/>
    </row>
    <row r="54" spans="1:16" hidden="1" x14ac:dyDescent="0.2">
      <c r="A54" t="s">
        <v>344</v>
      </c>
      <c r="B54" t="s">
        <v>390</v>
      </c>
      <c r="C54" t="s">
        <v>391</v>
      </c>
      <c r="D54" t="s">
        <v>38</v>
      </c>
      <c r="E54" t="s">
        <v>39</v>
      </c>
      <c r="F54" t="s">
        <v>40</v>
      </c>
      <c r="G54">
        <v>60645</v>
      </c>
      <c r="H54" t="s">
        <v>38</v>
      </c>
      <c r="I54" t="s">
        <v>198</v>
      </c>
      <c r="J54" t="s">
        <v>199</v>
      </c>
      <c r="K54">
        <v>-87.686402599999994</v>
      </c>
      <c r="L54">
        <v>42.012431499999998</v>
      </c>
      <c r="M54" t="s">
        <v>392</v>
      </c>
      <c r="N54">
        <v>41.933805100000001</v>
      </c>
      <c r="O54" s="3"/>
      <c r="P54" s="3"/>
    </row>
    <row r="55" spans="1:16" hidden="1" x14ac:dyDescent="0.2">
      <c r="A55" t="s">
        <v>314</v>
      </c>
      <c r="B55" t="s">
        <v>315</v>
      </c>
      <c r="C55" t="s">
        <v>316</v>
      </c>
      <c r="D55" t="s">
        <v>38</v>
      </c>
      <c r="E55" t="s">
        <v>39</v>
      </c>
      <c r="F55" t="s">
        <v>40</v>
      </c>
      <c r="G55">
        <v>60647</v>
      </c>
      <c r="H55" t="s">
        <v>38</v>
      </c>
      <c r="I55" t="s">
        <v>198</v>
      </c>
      <c r="J55" t="s">
        <v>199</v>
      </c>
      <c r="K55">
        <v>-87.701331999999994</v>
      </c>
      <c r="L55">
        <v>41.917074</v>
      </c>
      <c r="M55" t="s">
        <v>317</v>
      </c>
      <c r="N55">
        <v>41.809707500000002</v>
      </c>
      <c r="O55" s="3"/>
      <c r="P55" s="3"/>
    </row>
    <row r="56" spans="1:16" hidden="1" x14ac:dyDescent="0.2">
      <c r="A56" t="s">
        <v>251</v>
      </c>
      <c r="B56" t="s">
        <v>38</v>
      </c>
      <c r="C56" t="s">
        <v>252</v>
      </c>
      <c r="D56" t="s">
        <v>253</v>
      </c>
      <c r="E56" t="s">
        <v>39</v>
      </c>
      <c r="F56" t="s">
        <v>40</v>
      </c>
      <c r="G56">
        <v>60651</v>
      </c>
      <c r="H56" t="s">
        <v>38</v>
      </c>
      <c r="I56" t="s">
        <v>198</v>
      </c>
      <c r="J56" t="s">
        <v>199</v>
      </c>
      <c r="K56">
        <v>-87.749229900000003</v>
      </c>
      <c r="L56">
        <v>41.901967499999998</v>
      </c>
      <c r="M56" t="s">
        <v>254</v>
      </c>
      <c r="N56">
        <v>41.901967499999998</v>
      </c>
      <c r="O56" s="3"/>
      <c r="P56" s="3"/>
    </row>
    <row r="57" spans="1:16" hidden="1" x14ac:dyDescent="0.2">
      <c r="A57" t="s">
        <v>196</v>
      </c>
      <c r="B57" t="s">
        <v>38</v>
      </c>
      <c r="C57" t="s">
        <v>197</v>
      </c>
      <c r="D57" t="s">
        <v>38</v>
      </c>
      <c r="E57" t="s">
        <v>39</v>
      </c>
      <c r="F57" t="s">
        <v>40</v>
      </c>
      <c r="G57">
        <v>60652</v>
      </c>
      <c r="H57" t="s">
        <v>38</v>
      </c>
      <c r="I57" t="s">
        <v>198</v>
      </c>
      <c r="J57" t="s">
        <v>199</v>
      </c>
      <c r="K57">
        <v>-87.687735399999994</v>
      </c>
      <c r="L57">
        <v>41.749783100000002</v>
      </c>
      <c r="M57" t="s">
        <v>200</v>
      </c>
      <c r="N57">
        <v>41.749783100000002</v>
      </c>
      <c r="O57" s="3"/>
      <c r="P57" s="3"/>
    </row>
    <row r="58" spans="1:16" hidden="1" x14ac:dyDescent="0.2">
      <c r="A58" t="s">
        <v>311</v>
      </c>
      <c r="B58" t="s">
        <v>38</v>
      </c>
      <c r="C58" t="s">
        <v>312</v>
      </c>
      <c r="D58" t="s">
        <v>38</v>
      </c>
      <c r="E58" t="s">
        <v>39</v>
      </c>
      <c r="F58" t="s">
        <v>40</v>
      </c>
      <c r="G58">
        <v>60653</v>
      </c>
      <c r="H58" t="s">
        <v>38</v>
      </c>
      <c r="I58" t="s">
        <v>198</v>
      </c>
      <c r="J58" t="s">
        <v>199</v>
      </c>
      <c r="K58">
        <v>-87.609342400000003</v>
      </c>
      <c r="L58">
        <v>41.809707500000002</v>
      </c>
      <c r="M58" t="s">
        <v>313</v>
      </c>
      <c r="N58">
        <v>41.744850100000001</v>
      </c>
      <c r="O58" s="3"/>
      <c r="P58" s="3"/>
    </row>
    <row r="59" spans="1:16" hidden="1" x14ac:dyDescent="0.2">
      <c r="A59" t="s">
        <v>255</v>
      </c>
      <c r="B59" t="s">
        <v>38</v>
      </c>
      <c r="C59" t="s">
        <v>131</v>
      </c>
      <c r="D59" t="s">
        <v>38</v>
      </c>
      <c r="E59" t="s">
        <v>39</v>
      </c>
      <c r="F59" t="s">
        <v>40</v>
      </c>
      <c r="G59">
        <v>60654</v>
      </c>
      <c r="H59" t="s">
        <v>38</v>
      </c>
      <c r="I59" t="s">
        <v>198</v>
      </c>
      <c r="J59" t="s">
        <v>199</v>
      </c>
      <c r="K59">
        <v>-87.636283000000006</v>
      </c>
      <c r="L59">
        <v>41.896830000000001</v>
      </c>
      <c r="M59" t="s">
        <v>355</v>
      </c>
      <c r="N59">
        <v>41.883390200000001</v>
      </c>
      <c r="O59" s="3"/>
      <c r="P59" s="3"/>
    </row>
    <row r="60" spans="1:16" hidden="1" x14ac:dyDescent="0.2">
      <c r="A60" t="s">
        <v>344</v>
      </c>
      <c r="B60" t="s">
        <v>363</v>
      </c>
      <c r="C60" t="s">
        <v>376</v>
      </c>
      <c r="D60" t="s">
        <v>38</v>
      </c>
      <c r="E60" t="s">
        <v>39</v>
      </c>
      <c r="F60" t="s">
        <v>40</v>
      </c>
      <c r="G60">
        <v>60657</v>
      </c>
      <c r="H60" t="s">
        <v>38</v>
      </c>
      <c r="I60" t="s">
        <v>198</v>
      </c>
      <c r="J60" t="s">
        <v>199</v>
      </c>
      <c r="K60">
        <v>-87.653070700000001</v>
      </c>
      <c r="L60">
        <v>41.937738199999998</v>
      </c>
      <c r="M60" t="s">
        <v>377</v>
      </c>
      <c r="N60">
        <v>41.9076564</v>
      </c>
      <c r="O60" s="3"/>
      <c r="P60" s="3"/>
    </row>
    <row r="61" spans="1:16" hidden="1" x14ac:dyDescent="0.2">
      <c r="A61" t="s">
        <v>365</v>
      </c>
      <c r="B61" t="s">
        <v>38</v>
      </c>
      <c r="C61" t="s">
        <v>366</v>
      </c>
      <c r="D61" t="s">
        <v>367</v>
      </c>
      <c r="E61" t="s">
        <v>39</v>
      </c>
      <c r="F61" t="s">
        <v>40</v>
      </c>
      <c r="G61">
        <v>60657</v>
      </c>
      <c r="H61">
        <v>5084</v>
      </c>
      <c r="I61" t="s">
        <v>198</v>
      </c>
      <c r="J61" t="s">
        <v>199</v>
      </c>
      <c r="K61">
        <v>-87.6537249</v>
      </c>
      <c r="L61">
        <v>41.933805100000001</v>
      </c>
      <c r="M61" t="s">
        <v>368</v>
      </c>
      <c r="N61">
        <v>41.883710399999998</v>
      </c>
      <c r="O61" s="3"/>
      <c r="P61" s="3"/>
    </row>
    <row r="62" spans="1:16" hidden="1" x14ac:dyDescent="0.2">
      <c r="A62" t="s">
        <v>382</v>
      </c>
      <c r="B62" t="s">
        <v>383</v>
      </c>
      <c r="C62" t="s">
        <v>384</v>
      </c>
      <c r="D62" t="s">
        <v>385</v>
      </c>
      <c r="E62" t="s">
        <v>39</v>
      </c>
      <c r="F62" t="s">
        <v>40</v>
      </c>
      <c r="G62">
        <v>60657</v>
      </c>
      <c r="H62" t="s">
        <v>38</v>
      </c>
      <c r="I62" t="s">
        <v>198</v>
      </c>
      <c r="J62" t="s">
        <v>199</v>
      </c>
      <c r="K62">
        <v>-87.637303700000004</v>
      </c>
      <c r="L62">
        <v>41.934939399999998</v>
      </c>
      <c r="M62" t="s">
        <v>386</v>
      </c>
      <c r="N62">
        <v>41.898559599999999</v>
      </c>
      <c r="O62" s="3"/>
      <c r="P62" s="3"/>
    </row>
    <row r="63" spans="1:16" hidden="1" x14ac:dyDescent="0.2">
      <c r="A63" t="s">
        <v>344</v>
      </c>
      <c r="B63" t="s">
        <v>393</v>
      </c>
      <c r="C63" t="s">
        <v>394</v>
      </c>
      <c r="D63" t="s">
        <v>38</v>
      </c>
      <c r="E63" t="s">
        <v>39</v>
      </c>
      <c r="F63" t="s">
        <v>40</v>
      </c>
      <c r="G63">
        <v>60660</v>
      </c>
      <c r="H63" t="s">
        <v>38</v>
      </c>
      <c r="I63" t="s">
        <v>198</v>
      </c>
      <c r="J63" t="s">
        <v>199</v>
      </c>
      <c r="K63">
        <v>-87.660463500000006</v>
      </c>
      <c r="L63">
        <v>41.985933899999999</v>
      </c>
      <c r="M63" t="s">
        <v>395</v>
      </c>
      <c r="N63">
        <v>41.894531000000001</v>
      </c>
      <c r="O63" s="3"/>
      <c r="P63" s="3"/>
    </row>
    <row r="64" spans="1:16" hidden="1" x14ac:dyDescent="0.2">
      <c r="A64" t="s">
        <v>344</v>
      </c>
      <c r="B64" t="s">
        <v>398</v>
      </c>
      <c r="C64" t="s">
        <v>399</v>
      </c>
      <c r="D64" t="s">
        <v>38</v>
      </c>
      <c r="E64" t="s">
        <v>39</v>
      </c>
      <c r="F64" t="s">
        <v>40</v>
      </c>
      <c r="G64">
        <v>60660</v>
      </c>
      <c r="H64" t="s">
        <v>38</v>
      </c>
      <c r="I64" t="s">
        <v>198</v>
      </c>
      <c r="J64" t="s">
        <v>199</v>
      </c>
      <c r="K64">
        <v>-87.663439699999998</v>
      </c>
      <c r="L64">
        <v>41.998411500000003</v>
      </c>
      <c r="M64" t="s">
        <v>400</v>
      </c>
      <c r="N64">
        <v>41.937738199999998</v>
      </c>
      <c r="O64" s="3"/>
      <c r="P64" s="3"/>
    </row>
    <row r="65" spans="14:14" hidden="1" x14ac:dyDescent="0.2">
      <c r="N65">
        <v>41.934939399999998</v>
      </c>
    </row>
    <row r="66" spans="14:14" hidden="1" x14ac:dyDescent="0.2">
      <c r="N66">
        <v>41.965211099999998</v>
      </c>
    </row>
    <row r="67" spans="14:14" hidden="1" x14ac:dyDescent="0.2">
      <c r="N67">
        <v>42.012431499999998</v>
      </c>
    </row>
    <row r="68" spans="14:14" hidden="1" x14ac:dyDescent="0.2">
      <c r="N68">
        <v>41.985933899999999</v>
      </c>
    </row>
    <row r="69" spans="14:14" hidden="1" x14ac:dyDescent="0.2">
      <c r="N69">
        <v>41.999971299999999</v>
      </c>
    </row>
    <row r="70" spans="14:14" hidden="1" x14ac:dyDescent="0.2">
      <c r="N70">
        <v>41.998411500000003</v>
      </c>
    </row>
    <row r="71" spans="14:14" hidden="1" x14ac:dyDescent="0.2">
      <c r="N71">
        <v>42.010342075159897</v>
      </c>
    </row>
    <row r="72" spans="14:14" hidden="1" x14ac:dyDescent="0.2">
      <c r="N72">
        <v>42.019088799999999</v>
      </c>
    </row>
    <row r="73" spans="14:14" hidden="1" x14ac:dyDescent="0.2">
      <c r="N73">
        <v>41.749783100000002</v>
      </c>
    </row>
    <row r="74" spans="14:14" hidden="1" x14ac:dyDescent="0.2">
      <c r="N74">
        <v>41.800759900000003</v>
      </c>
    </row>
    <row r="75" spans="14:14" hidden="1" x14ac:dyDescent="0.2">
      <c r="N75">
        <v>41.687327099999997</v>
      </c>
    </row>
    <row r="76" spans="14:14" hidden="1" x14ac:dyDescent="0.2">
      <c r="N76">
        <v>41.717678714508601</v>
      </c>
    </row>
    <row r="77" spans="14:14" hidden="1" x14ac:dyDescent="0.2">
      <c r="N77">
        <v>41.866307399999997</v>
      </c>
    </row>
    <row r="78" spans="14:14" hidden="1" x14ac:dyDescent="0.2">
      <c r="N78">
        <v>41.872153099999998</v>
      </c>
    </row>
    <row r="79" spans="14:14" hidden="1" x14ac:dyDescent="0.2">
      <c r="N79">
        <v>41.8764307</v>
      </c>
    </row>
    <row r="80" spans="14:14" hidden="1" x14ac:dyDescent="0.2">
      <c r="N80">
        <v>41.817815899999999</v>
      </c>
    </row>
    <row r="81" spans="14:14" hidden="1" x14ac:dyDescent="0.2">
      <c r="N81">
        <v>41.887011999999999</v>
      </c>
    </row>
    <row r="82" spans="14:14" hidden="1" x14ac:dyDescent="0.2">
      <c r="N82">
        <v>41.852494999999998</v>
      </c>
    </row>
    <row r="83" spans="14:14" hidden="1" x14ac:dyDescent="0.2">
      <c r="N83">
        <v>41.853268</v>
      </c>
    </row>
    <row r="84" spans="14:14" hidden="1" x14ac:dyDescent="0.2">
      <c r="N84">
        <v>41.764665100000002</v>
      </c>
    </row>
    <row r="85" spans="14:14" hidden="1" x14ac:dyDescent="0.2">
      <c r="N85">
        <v>41.859127100000002</v>
      </c>
    </row>
    <row r="86" spans="14:14" hidden="1" x14ac:dyDescent="0.2">
      <c r="N86">
        <v>41.848388499999999</v>
      </c>
    </row>
    <row r="87" spans="14:14" hidden="1" x14ac:dyDescent="0.2">
      <c r="N87">
        <v>41.779516899999997</v>
      </c>
    </row>
    <row r="88" spans="14:14" hidden="1" x14ac:dyDescent="0.2">
      <c r="N88">
        <v>41.869248399999996</v>
      </c>
    </row>
    <row r="89" spans="14:14" hidden="1" x14ac:dyDescent="0.2">
      <c r="N89">
        <v>41.901967499999998</v>
      </c>
    </row>
    <row r="90" spans="14:14" hidden="1" x14ac:dyDescent="0.2">
      <c r="N90">
        <v>41.778563200000001</v>
      </c>
    </row>
    <row r="91" spans="14:14" hidden="1" x14ac:dyDescent="0.2">
      <c r="N91">
        <v>41.869201400000001</v>
      </c>
    </row>
    <row r="92" spans="14:14" hidden="1" x14ac:dyDescent="0.2">
      <c r="N92">
        <v>41.881111599999997</v>
      </c>
    </row>
    <row r="93" spans="14:14" hidden="1" x14ac:dyDescent="0.2">
      <c r="N93">
        <v>41.923735800000003</v>
      </c>
    </row>
    <row r="94" spans="14:14" hidden="1" x14ac:dyDescent="0.2">
      <c r="N94">
        <v>41.716466400000002</v>
      </c>
    </row>
    <row r="95" spans="14:14" hidden="1" x14ac:dyDescent="0.2">
      <c r="N95">
        <v>41.873633499999997</v>
      </c>
    </row>
    <row r="96" spans="14:14" hidden="1" x14ac:dyDescent="0.2">
      <c r="N96">
        <v>41.890638799999998</v>
      </c>
    </row>
    <row r="97" spans="14:14" hidden="1" x14ac:dyDescent="0.2">
      <c r="N97">
        <v>41.8871459</v>
      </c>
    </row>
    <row r="98" spans="14:14" hidden="1" x14ac:dyDescent="0.2">
      <c r="N98">
        <v>41.802389499999997</v>
      </c>
    </row>
    <row r="99" spans="14:14" hidden="1" x14ac:dyDescent="0.2">
      <c r="N99">
        <v>41.870223699999997</v>
      </c>
    </row>
    <row r="100" spans="14:14" hidden="1" x14ac:dyDescent="0.2">
      <c r="N100">
        <v>41.869945800000004</v>
      </c>
    </row>
    <row r="101" spans="14:14" hidden="1" x14ac:dyDescent="0.2">
      <c r="N101">
        <v>41.869945800000004</v>
      </c>
    </row>
    <row r="102" spans="14:14" hidden="1" x14ac:dyDescent="0.2">
      <c r="N102">
        <v>41.866439200000002</v>
      </c>
    </row>
    <row r="103" spans="14:14" hidden="1" x14ac:dyDescent="0.2">
      <c r="N103">
        <v>41.874642299999998</v>
      </c>
    </row>
    <row r="104" spans="14:14" hidden="1" x14ac:dyDescent="0.2">
      <c r="N104">
        <v>41.900678599999999</v>
      </c>
    </row>
    <row r="105" spans="14:14" hidden="1" x14ac:dyDescent="0.2">
      <c r="N105">
        <v>41.852721600000002</v>
      </c>
    </row>
    <row r="106" spans="14:14" hidden="1" x14ac:dyDescent="0.2">
      <c r="N106">
        <v>41.744850100000001</v>
      </c>
    </row>
    <row r="107" spans="14:14" hidden="1" x14ac:dyDescent="0.2">
      <c r="N107">
        <v>41.809707500000002</v>
      </c>
    </row>
    <row r="108" spans="14:14" hidden="1" x14ac:dyDescent="0.2">
      <c r="N108">
        <v>41.917074</v>
      </c>
    </row>
    <row r="109" spans="14:14" hidden="1" x14ac:dyDescent="0.2">
      <c r="N109">
        <v>41.903364699999997</v>
      </c>
    </row>
    <row r="110" spans="14:14" hidden="1" x14ac:dyDescent="0.2">
      <c r="N110">
        <v>41.844582299999999</v>
      </c>
    </row>
    <row r="111" spans="14:14" hidden="1" x14ac:dyDescent="0.2">
      <c r="N111">
        <v>41.8467816</v>
      </c>
    </row>
    <row r="112" spans="14:14" hidden="1" x14ac:dyDescent="0.2">
      <c r="N112">
        <v>41.8832588</v>
      </c>
    </row>
    <row r="113" spans="14:14" hidden="1" x14ac:dyDescent="0.2">
      <c r="N113">
        <v>41.8832588</v>
      </c>
    </row>
    <row r="114" spans="14:14" hidden="1" x14ac:dyDescent="0.2">
      <c r="N114">
        <v>41.8832588</v>
      </c>
    </row>
    <row r="115" spans="14:14" hidden="1" x14ac:dyDescent="0.2">
      <c r="N115">
        <v>41.883390200000001</v>
      </c>
    </row>
    <row r="116" spans="14:14" hidden="1" x14ac:dyDescent="0.2">
      <c r="N116">
        <v>41.883390200000001</v>
      </c>
    </row>
    <row r="117" spans="14:14" hidden="1" x14ac:dyDescent="0.2">
      <c r="N117">
        <v>41.883390200000001</v>
      </c>
    </row>
    <row r="118" spans="14:14" hidden="1" x14ac:dyDescent="0.2">
      <c r="N118">
        <v>41.883390200000001</v>
      </c>
    </row>
    <row r="119" spans="14:14" hidden="1" x14ac:dyDescent="0.2">
      <c r="N119">
        <v>41.883602000000003</v>
      </c>
    </row>
    <row r="120" spans="14:14" hidden="1" x14ac:dyDescent="0.2">
      <c r="N120">
        <v>41.883602000000003</v>
      </c>
    </row>
    <row r="121" spans="14:14" hidden="1" x14ac:dyDescent="0.2">
      <c r="N121">
        <v>41.883710399999998</v>
      </c>
    </row>
    <row r="122" spans="14:14" hidden="1" x14ac:dyDescent="0.2">
      <c r="N122">
        <v>41.883710399999998</v>
      </c>
    </row>
    <row r="123" spans="14:14" hidden="1" x14ac:dyDescent="0.2">
      <c r="N123">
        <v>41.968050499999997</v>
      </c>
    </row>
    <row r="124" spans="14:14" hidden="1" x14ac:dyDescent="0.2">
      <c r="N124">
        <v>41.882843800000003</v>
      </c>
    </row>
    <row r="125" spans="14:14" hidden="1" x14ac:dyDescent="0.2">
      <c r="N125">
        <v>41.9076564</v>
      </c>
    </row>
    <row r="126" spans="14:14" hidden="1" x14ac:dyDescent="0.2">
      <c r="N126">
        <v>41.896830000000001</v>
      </c>
    </row>
    <row r="127" spans="14:14" hidden="1" x14ac:dyDescent="0.2">
      <c r="N127">
        <v>41.9682666</v>
      </c>
    </row>
    <row r="128" spans="14:14" hidden="1" x14ac:dyDescent="0.2">
      <c r="N128">
        <v>41.898559599999999</v>
      </c>
    </row>
    <row r="129" spans="14:14" hidden="1" x14ac:dyDescent="0.2">
      <c r="N129">
        <v>41.953242600000003</v>
      </c>
    </row>
    <row r="130" spans="14:14" hidden="1" x14ac:dyDescent="0.2">
      <c r="N130">
        <v>41.933805100000001</v>
      </c>
    </row>
    <row r="131" spans="14:14" hidden="1" x14ac:dyDescent="0.2">
      <c r="N131">
        <v>41.894531000000001</v>
      </c>
    </row>
    <row r="132" spans="14:14" hidden="1" x14ac:dyDescent="0.2">
      <c r="N132">
        <v>41.979194999999997</v>
      </c>
    </row>
    <row r="133" spans="14:14" hidden="1" x14ac:dyDescent="0.2">
      <c r="N133">
        <v>41.937738199999998</v>
      </c>
    </row>
    <row r="134" spans="14:14" hidden="1" x14ac:dyDescent="0.2">
      <c r="N134">
        <v>41.962247599999998</v>
      </c>
    </row>
    <row r="135" spans="14:14" hidden="1" x14ac:dyDescent="0.2">
      <c r="N135">
        <v>41.954099999999997</v>
      </c>
    </row>
    <row r="136" spans="14:14" hidden="1" x14ac:dyDescent="0.2">
      <c r="N136">
        <v>41.934939399999998</v>
      </c>
    </row>
    <row r="137" spans="14:14" hidden="1" x14ac:dyDescent="0.2">
      <c r="N137">
        <v>41.965211099999998</v>
      </c>
    </row>
    <row r="138" spans="14:14" hidden="1" x14ac:dyDescent="0.2">
      <c r="N138">
        <v>42.012431499999998</v>
      </c>
    </row>
    <row r="139" spans="14:14" hidden="1" x14ac:dyDescent="0.2">
      <c r="N139">
        <v>41.985933899999999</v>
      </c>
    </row>
    <row r="140" spans="14:14" hidden="1" x14ac:dyDescent="0.2">
      <c r="N140">
        <v>41.999971299999999</v>
      </c>
    </row>
    <row r="141" spans="14:14" hidden="1" x14ac:dyDescent="0.2">
      <c r="N141">
        <v>41.998411500000003</v>
      </c>
    </row>
    <row r="142" spans="14:14" hidden="1" x14ac:dyDescent="0.2">
      <c r="N142">
        <v>42.010342075159897</v>
      </c>
    </row>
    <row r="143" spans="14:14" hidden="1" x14ac:dyDescent="0.2">
      <c r="N143">
        <v>42.019088799999999</v>
      </c>
    </row>
  </sheetData>
  <autoFilter ref="A1:N143" xr:uid="{A6BBE47C-C83E-704E-BBD4-C7EA536E5C67}">
    <filterColumn colId="6">
      <filters>
        <filter val="60617"/>
      </filters>
    </filterColumn>
  </autoFilter>
  <sortState xmlns:xlrd2="http://schemas.microsoft.com/office/spreadsheetml/2017/richdata2" ref="A2:N143">
    <sortCondition ref="G2:G143"/>
    <sortCondition ref="A2:A1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614EB-B5BD-1E42-B93D-080D7317161A}">
  <dimension ref="B2:K48"/>
  <sheetViews>
    <sheetView workbookViewId="0">
      <selection activeCell="C6" sqref="C6:D6"/>
    </sheetView>
  </sheetViews>
  <sheetFormatPr baseColWidth="10" defaultRowHeight="16" x14ac:dyDescent="0.2"/>
  <cols>
    <col min="1" max="1" width="4.83203125" customWidth="1"/>
    <col min="2" max="4" width="19.83203125" customWidth="1"/>
    <col min="7" max="7" width="13" bestFit="1" customWidth="1"/>
    <col min="8" max="8" width="14" bestFit="1" customWidth="1"/>
    <col min="9" max="9" width="33.5" bestFit="1" customWidth="1"/>
    <col min="10" max="10" width="13" bestFit="1" customWidth="1"/>
    <col min="11" max="11" width="16.83203125" bestFit="1" customWidth="1"/>
    <col min="12" max="44" width="33.5" bestFit="1" customWidth="1"/>
  </cols>
  <sheetData>
    <row r="2" spans="2:11" x14ac:dyDescent="0.2">
      <c r="B2" s="9" t="s">
        <v>411</v>
      </c>
      <c r="C2" s="9"/>
      <c r="D2" s="9"/>
      <c r="E2" s="1"/>
    </row>
    <row r="3" spans="2:11" x14ac:dyDescent="0.2">
      <c r="B3" s="9"/>
      <c r="C3" s="9"/>
      <c r="D3" s="9"/>
      <c r="E3" s="1"/>
    </row>
    <row r="4" spans="2:11" x14ac:dyDescent="0.2">
      <c r="B4" s="1"/>
      <c r="C4" s="1"/>
      <c r="D4" s="1"/>
      <c r="E4" s="1"/>
      <c r="H4" t="s">
        <v>0</v>
      </c>
    </row>
    <row r="5" spans="2:11" x14ac:dyDescent="0.2">
      <c r="G5" s="4" t="s">
        <v>408</v>
      </c>
      <c r="H5" t="s">
        <v>409</v>
      </c>
      <c r="J5" s="4" t="s">
        <v>408</v>
      </c>
      <c r="K5" t="s">
        <v>410</v>
      </c>
    </row>
    <row r="6" spans="2:11" x14ac:dyDescent="0.2">
      <c r="B6" s="7" t="s">
        <v>413</v>
      </c>
      <c r="C6" s="8" t="s">
        <v>0</v>
      </c>
      <c r="D6" s="8" t="s">
        <v>1</v>
      </c>
      <c r="E6">
        <f>SUM(E7:E48)</f>
        <v>63</v>
      </c>
      <c r="F6">
        <f>SUM(F7:F48)</f>
        <v>29</v>
      </c>
      <c r="G6" s="6">
        <v>60606</v>
      </c>
      <c r="H6" s="5">
        <v>1</v>
      </c>
      <c r="J6" s="6">
        <v>60601</v>
      </c>
      <c r="K6" s="5">
        <v>1</v>
      </c>
    </row>
    <row r="7" spans="2:11" x14ac:dyDescent="0.2">
      <c r="B7" s="6">
        <v>60601</v>
      </c>
      <c r="C7" s="1" t="e">
        <f>VLOOKUP(B7,$G$6:$H$36,2,FALSE)</f>
        <v>#N/A</v>
      </c>
      <c r="D7" s="1">
        <f>VLOOKUP(B7,$J$6:$K$36,2,FALSE)</f>
        <v>1</v>
      </c>
      <c r="E7">
        <f>IF(ISERROR(C7),0,C7)</f>
        <v>0</v>
      </c>
      <c r="F7">
        <f>IF(ISERROR(D7),0,D7)</f>
        <v>1</v>
      </c>
      <c r="G7" s="6">
        <v>60607</v>
      </c>
      <c r="H7" s="5">
        <v>4</v>
      </c>
      <c r="J7" s="6">
        <v>60602</v>
      </c>
      <c r="K7" s="5">
        <v>1</v>
      </c>
    </row>
    <row r="8" spans="2:11" x14ac:dyDescent="0.2">
      <c r="B8" s="6">
        <v>60602</v>
      </c>
      <c r="C8" s="1" t="e">
        <f t="shared" ref="C8:C48" si="0">VLOOKUP(B8,$G$6:$H$36,2,FALSE)</f>
        <v>#N/A</v>
      </c>
      <c r="D8" s="1">
        <f t="shared" ref="D8:D48" si="1">VLOOKUP(B8,$J$6:$K$36,2,FALSE)</f>
        <v>1</v>
      </c>
      <c r="E8">
        <f t="shared" ref="E8:F48" si="2">IF(ISERROR(C8),0,C8)</f>
        <v>0</v>
      </c>
      <c r="F8">
        <f t="shared" si="2"/>
        <v>1</v>
      </c>
      <c r="G8" s="6">
        <v>60608</v>
      </c>
      <c r="H8" s="5">
        <v>2</v>
      </c>
      <c r="J8" s="6">
        <v>60605</v>
      </c>
      <c r="K8" s="5">
        <v>1</v>
      </c>
    </row>
    <row r="9" spans="2:11" x14ac:dyDescent="0.2">
      <c r="B9" s="6">
        <v>60605</v>
      </c>
      <c r="C9" s="1" t="e">
        <f t="shared" si="0"/>
        <v>#N/A</v>
      </c>
      <c r="D9" s="1">
        <f t="shared" si="1"/>
        <v>1</v>
      </c>
      <c r="E9">
        <f t="shared" si="2"/>
        <v>0</v>
      </c>
      <c r="F9">
        <f t="shared" si="2"/>
        <v>1</v>
      </c>
      <c r="G9" s="6">
        <v>60610</v>
      </c>
      <c r="H9" s="5">
        <v>1</v>
      </c>
      <c r="J9" s="6">
        <v>60606</v>
      </c>
      <c r="K9" s="5">
        <v>1</v>
      </c>
    </row>
    <row r="10" spans="2:11" x14ac:dyDescent="0.2">
      <c r="B10" s="6">
        <v>60606</v>
      </c>
      <c r="C10" s="1">
        <f t="shared" si="0"/>
        <v>1</v>
      </c>
      <c r="D10" s="1">
        <f t="shared" si="1"/>
        <v>1</v>
      </c>
      <c r="E10">
        <f t="shared" si="2"/>
        <v>1</v>
      </c>
      <c r="F10">
        <f t="shared" si="2"/>
        <v>1</v>
      </c>
      <c r="G10" s="6">
        <v>60611</v>
      </c>
      <c r="H10" s="5">
        <v>1</v>
      </c>
      <c r="J10" s="6">
        <v>60607</v>
      </c>
      <c r="K10" s="5">
        <v>1</v>
      </c>
    </row>
    <row r="11" spans="2:11" x14ac:dyDescent="0.2">
      <c r="B11" s="6">
        <v>60607</v>
      </c>
      <c r="C11" s="1">
        <f t="shared" si="0"/>
        <v>4</v>
      </c>
      <c r="D11" s="1">
        <f t="shared" si="1"/>
        <v>1</v>
      </c>
      <c r="E11">
        <f t="shared" si="2"/>
        <v>4</v>
      </c>
      <c r="F11">
        <f t="shared" si="2"/>
        <v>1</v>
      </c>
      <c r="G11" s="6">
        <v>60612</v>
      </c>
      <c r="H11" s="5">
        <v>4</v>
      </c>
      <c r="J11" s="6">
        <v>60608</v>
      </c>
      <c r="K11" s="5">
        <v>2</v>
      </c>
    </row>
    <row r="12" spans="2:11" x14ac:dyDescent="0.2">
      <c r="B12" s="6">
        <v>60608</v>
      </c>
      <c r="C12" s="1">
        <f t="shared" si="0"/>
        <v>2</v>
      </c>
      <c r="D12" s="1">
        <f t="shared" si="1"/>
        <v>2</v>
      </c>
      <c r="E12">
        <f t="shared" si="2"/>
        <v>2</v>
      </c>
      <c r="F12">
        <f t="shared" si="2"/>
        <v>2</v>
      </c>
      <c r="G12" s="6">
        <v>60613</v>
      </c>
      <c r="H12" s="5">
        <v>2</v>
      </c>
      <c r="J12" s="6">
        <v>60610</v>
      </c>
      <c r="K12" s="5">
        <v>1</v>
      </c>
    </row>
    <row r="13" spans="2:11" x14ac:dyDescent="0.2">
      <c r="B13" s="6">
        <v>60610</v>
      </c>
      <c r="C13" s="1">
        <f t="shared" si="0"/>
        <v>1</v>
      </c>
      <c r="D13" s="1">
        <f t="shared" si="1"/>
        <v>1</v>
      </c>
      <c r="E13">
        <f t="shared" si="2"/>
        <v>1</v>
      </c>
      <c r="F13">
        <f t="shared" si="2"/>
        <v>1</v>
      </c>
      <c r="G13" s="6">
        <v>60615</v>
      </c>
      <c r="H13" s="5">
        <v>1</v>
      </c>
      <c r="J13" s="6">
        <v>60613</v>
      </c>
      <c r="K13" s="5">
        <v>1</v>
      </c>
    </row>
    <row r="14" spans="2:11" x14ac:dyDescent="0.2">
      <c r="B14" s="6">
        <v>60611</v>
      </c>
      <c r="C14" s="1">
        <f t="shared" si="0"/>
        <v>1</v>
      </c>
      <c r="D14" s="1" t="e">
        <f t="shared" si="1"/>
        <v>#N/A</v>
      </c>
      <c r="E14">
        <f t="shared" si="2"/>
        <v>1</v>
      </c>
      <c r="F14">
        <f t="shared" si="2"/>
        <v>0</v>
      </c>
      <c r="G14" s="6">
        <v>60616</v>
      </c>
      <c r="H14" s="5">
        <v>2</v>
      </c>
      <c r="J14" s="6">
        <v>60614</v>
      </c>
      <c r="K14" s="5">
        <v>1</v>
      </c>
    </row>
    <row r="15" spans="2:11" x14ac:dyDescent="0.2">
      <c r="B15" s="6">
        <v>60612</v>
      </c>
      <c r="C15" s="1">
        <f t="shared" si="0"/>
        <v>4</v>
      </c>
      <c r="D15" s="1" t="e">
        <f t="shared" si="1"/>
        <v>#N/A</v>
      </c>
      <c r="E15">
        <f t="shared" si="2"/>
        <v>4</v>
      </c>
      <c r="F15">
        <f t="shared" si="2"/>
        <v>0</v>
      </c>
      <c r="G15" s="6">
        <v>60617</v>
      </c>
      <c r="H15" s="5">
        <v>2</v>
      </c>
      <c r="J15" s="6">
        <v>60616</v>
      </c>
      <c r="K15" s="5">
        <v>1</v>
      </c>
    </row>
    <row r="16" spans="2:11" x14ac:dyDescent="0.2">
      <c r="B16" s="6">
        <v>60613</v>
      </c>
      <c r="C16" s="1">
        <f t="shared" si="0"/>
        <v>2</v>
      </c>
      <c r="D16" s="1">
        <f t="shared" si="1"/>
        <v>1</v>
      </c>
      <c r="E16">
        <f t="shared" si="2"/>
        <v>2</v>
      </c>
      <c r="F16">
        <f t="shared" si="2"/>
        <v>1</v>
      </c>
      <c r="G16" s="6">
        <v>60621</v>
      </c>
      <c r="H16" s="5">
        <v>3</v>
      </c>
      <c r="J16" s="6">
        <v>60617</v>
      </c>
      <c r="K16" s="5">
        <v>2</v>
      </c>
    </row>
    <row r="17" spans="2:11" x14ac:dyDescent="0.2">
      <c r="B17" s="6">
        <v>60614</v>
      </c>
      <c r="C17" s="1" t="e">
        <f t="shared" si="0"/>
        <v>#N/A</v>
      </c>
      <c r="D17" s="1">
        <f t="shared" si="1"/>
        <v>1</v>
      </c>
      <c r="E17">
        <f t="shared" si="2"/>
        <v>0</v>
      </c>
      <c r="F17">
        <f t="shared" si="2"/>
        <v>1</v>
      </c>
      <c r="G17" s="6">
        <v>60622</v>
      </c>
      <c r="H17" s="5">
        <v>2</v>
      </c>
      <c r="J17" s="6">
        <v>60618</v>
      </c>
      <c r="K17" s="5">
        <v>1</v>
      </c>
    </row>
    <row r="18" spans="2:11" x14ac:dyDescent="0.2">
      <c r="B18" s="6">
        <v>60615</v>
      </c>
      <c r="C18" s="1">
        <f t="shared" si="0"/>
        <v>1</v>
      </c>
      <c r="D18" s="1" t="e">
        <f t="shared" si="1"/>
        <v>#N/A</v>
      </c>
      <c r="E18">
        <f t="shared" si="2"/>
        <v>1</v>
      </c>
      <c r="F18">
        <f t="shared" si="2"/>
        <v>0</v>
      </c>
      <c r="G18" s="6">
        <v>60623</v>
      </c>
      <c r="H18" s="5">
        <v>4</v>
      </c>
      <c r="J18" s="6">
        <v>60622</v>
      </c>
      <c r="K18" s="5">
        <v>1</v>
      </c>
    </row>
    <row r="19" spans="2:11" x14ac:dyDescent="0.2">
      <c r="B19" s="6">
        <v>60616</v>
      </c>
      <c r="C19" s="1">
        <f t="shared" si="0"/>
        <v>2</v>
      </c>
      <c r="D19" s="1">
        <f t="shared" si="1"/>
        <v>1</v>
      </c>
      <c r="E19">
        <f t="shared" si="2"/>
        <v>2</v>
      </c>
      <c r="F19">
        <f t="shared" si="2"/>
        <v>1</v>
      </c>
      <c r="G19" s="6">
        <v>60624</v>
      </c>
      <c r="H19" s="5">
        <v>5</v>
      </c>
      <c r="J19" s="6">
        <v>60625</v>
      </c>
      <c r="K19" s="5">
        <v>1</v>
      </c>
    </row>
    <row r="20" spans="2:11" x14ac:dyDescent="0.2">
      <c r="B20" s="6">
        <v>60617</v>
      </c>
      <c r="C20" s="1">
        <f t="shared" si="0"/>
        <v>2</v>
      </c>
      <c r="D20" s="1">
        <f t="shared" si="1"/>
        <v>2</v>
      </c>
      <c r="E20">
        <f t="shared" si="2"/>
        <v>2</v>
      </c>
      <c r="F20">
        <f t="shared" si="2"/>
        <v>2</v>
      </c>
      <c r="G20" s="6">
        <v>60625</v>
      </c>
      <c r="H20" s="5">
        <v>3</v>
      </c>
      <c r="J20" s="6">
        <v>60626</v>
      </c>
      <c r="K20" s="5">
        <v>1</v>
      </c>
    </row>
    <row r="21" spans="2:11" x14ac:dyDescent="0.2">
      <c r="B21" s="6">
        <v>60618</v>
      </c>
      <c r="C21" s="1" t="e">
        <f t="shared" si="0"/>
        <v>#N/A</v>
      </c>
      <c r="D21" s="1">
        <f t="shared" si="1"/>
        <v>1</v>
      </c>
      <c r="E21">
        <f t="shared" si="2"/>
        <v>0</v>
      </c>
      <c r="F21">
        <f t="shared" si="2"/>
        <v>1</v>
      </c>
      <c r="G21" s="6">
        <v>60626</v>
      </c>
      <c r="H21" s="5">
        <v>3</v>
      </c>
      <c r="J21" s="6">
        <v>60630</v>
      </c>
      <c r="K21" s="5">
        <v>1</v>
      </c>
    </row>
    <row r="22" spans="2:11" x14ac:dyDescent="0.2">
      <c r="B22" s="6">
        <v>60621</v>
      </c>
      <c r="C22" s="1">
        <f t="shared" si="0"/>
        <v>3</v>
      </c>
      <c r="D22" s="1" t="e">
        <f t="shared" si="1"/>
        <v>#N/A</v>
      </c>
      <c r="E22">
        <f t="shared" si="2"/>
        <v>3</v>
      </c>
      <c r="F22">
        <f t="shared" si="2"/>
        <v>0</v>
      </c>
      <c r="G22" s="6">
        <v>60628</v>
      </c>
      <c r="H22" s="5">
        <v>2</v>
      </c>
      <c r="J22" s="6">
        <v>60632</v>
      </c>
      <c r="K22" s="5">
        <v>1</v>
      </c>
    </row>
    <row r="23" spans="2:11" x14ac:dyDescent="0.2">
      <c r="B23" s="6">
        <v>60622</v>
      </c>
      <c r="C23" s="1">
        <f t="shared" si="0"/>
        <v>2</v>
      </c>
      <c r="D23" s="1">
        <f t="shared" si="1"/>
        <v>1</v>
      </c>
      <c r="E23">
        <f t="shared" si="2"/>
        <v>2</v>
      </c>
      <c r="F23">
        <f t="shared" si="2"/>
        <v>1</v>
      </c>
      <c r="G23" s="6">
        <v>60632</v>
      </c>
      <c r="H23" s="5">
        <v>2</v>
      </c>
      <c r="J23" s="6">
        <v>60637</v>
      </c>
      <c r="K23" s="5">
        <v>1</v>
      </c>
    </row>
    <row r="24" spans="2:11" x14ac:dyDescent="0.2">
      <c r="B24" s="6">
        <v>60623</v>
      </c>
      <c r="C24" s="1">
        <f t="shared" si="0"/>
        <v>4</v>
      </c>
      <c r="D24" s="1" t="e">
        <f t="shared" si="1"/>
        <v>#N/A</v>
      </c>
      <c r="E24">
        <f t="shared" si="2"/>
        <v>4</v>
      </c>
      <c r="F24">
        <f t="shared" si="2"/>
        <v>0</v>
      </c>
      <c r="G24" s="6">
        <v>60639</v>
      </c>
      <c r="H24" s="5">
        <v>1</v>
      </c>
      <c r="J24" s="6">
        <v>60638</v>
      </c>
      <c r="K24" s="5">
        <v>1</v>
      </c>
    </row>
    <row r="25" spans="2:11" x14ac:dyDescent="0.2">
      <c r="B25" s="6">
        <v>60624</v>
      </c>
      <c r="C25" s="1">
        <f t="shared" si="0"/>
        <v>5</v>
      </c>
      <c r="D25" s="1" t="e">
        <f t="shared" si="1"/>
        <v>#N/A</v>
      </c>
      <c r="E25">
        <f t="shared" si="2"/>
        <v>5</v>
      </c>
      <c r="F25">
        <f t="shared" si="2"/>
        <v>0</v>
      </c>
      <c r="G25" s="6">
        <v>60640</v>
      </c>
      <c r="H25" s="5">
        <v>2</v>
      </c>
      <c r="J25" s="6">
        <v>60640</v>
      </c>
      <c r="K25" s="5">
        <v>1</v>
      </c>
    </row>
    <row r="26" spans="2:11" x14ac:dyDescent="0.2">
      <c r="B26" s="6">
        <v>60625</v>
      </c>
      <c r="C26" s="1">
        <f t="shared" si="0"/>
        <v>3</v>
      </c>
      <c r="D26" s="1">
        <f t="shared" si="1"/>
        <v>1</v>
      </c>
      <c r="E26">
        <f t="shared" si="2"/>
        <v>3</v>
      </c>
      <c r="F26">
        <f t="shared" si="2"/>
        <v>1</v>
      </c>
      <c r="G26" s="6">
        <v>60642</v>
      </c>
      <c r="H26" s="5">
        <v>1</v>
      </c>
      <c r="J26" s="6">
        <v>60641</v>
      </c>
      <c r="K26" s="5">
        <v>1</v>
      </c>
    </row>
    <row r="27" spans="2:11" x14ac:dyDescent="0.2">
      <c r="B27" s="6">
        <v>60626</v>
      </c>
      <c r="C27" s="1">
        <f t="shared" si="0"/>
        <v>3</v>
      </c>
      <c r="D27" s="1">
        <f t="shared" si="1"/>
        <v>1</v>
      </c>
      <c r="E27">
        <f t="shared" si="2"/>
        <v>3</v>
      </c>
      <c r="F27">
        <f t="shared" si="2"/>
        <v>1</v>
      </c>
      <c r="G27" s="6">
        <v>60644</v>
      </c>
      <c r="H27" s="5">
        <v>4</v>
      </c>
      <c r="J27" s="6">
        <v>60649</v>
      </c>
      <c r="K27" s="5">
        <v>1</v>
      </c>
    </row>
    <row r="28" spans="2:11" x14ac:dyDescent="0.2">
      <c r="B28" s="6">
        <v>60628</v>
      </c>
      <c r="C28" s="1">
        <f t="shared" si="0"/>
        <v>2</v>
      </c>
      <c r="D28" s="1" t="e">
        <f t="shared" si="1"/>
        <v>#N/A</v>
      </c>
      <c r="E28">
        <f t="shared" si="2"/>
        <v>2</v>
      </c>
      <c r="F28">
        <f t="shared" si="2"/>
        <v>0</v>
      </c>
      <c r="G28" s="6">
        <v>60645</v>
      </c>
      <c r="H28" s="5">
        <v>1</v>
      </c>
      <c r="J28" s="6">
        <v>60654</v>
      </c>
      <c r="K28" s="5">
        <v>1</v>
      </c>
    </row>
    <row r="29" spans="2:11" x14ac:dyDescent="0.2">
      <c r="B29" s="6">
        <v>60630</v>
      </c>
      <c r="C29" s="1" t="e">
        <f t="shared" si="0"/>
        <v>#N/A</v>
      </c>
      <c r="D29" s="1">
        <f t="shared" si="1"/>
        <v>1</v>
      </c>
      <c r="E29">
        <f t="shared" si="2"/>
        <v>0</v>
      </c>
      <c r="F29">
        <f t="shared" si="2"/>
        <v>1</v>
      </c>
      <c r="G29" s="6">
        <v>60647</v>
      </c>
      <c r="H29" s="5">
        <v>1</v>
      </c>
      <c r="J29" s="6">
        <v>60656</v>
      </c>
      <c r="K29" s="5">
        <v>2</v>
      </c>
    </row>
    <row r="30" spans="2:11" x14ac:dyDescent="0.2">
      <c r="B30" s="6">
        <v>60632</v>
      </c>
      <c r="C30" s="1">
        <f t="shared" si="0"/>
        <v>2</v>
      </c>
      <c r="D30" s="1">
        <f t="shared" si="1"/>
        <v>1</v>
      </c>
      <c r="E30">
        <f t="shared" si="2"/>
        <v>2</v>
      </c>
      <c r="F30">
        <f t="shared" si="2"/>
        <v>1</v>
      </c>
      <c r="G30" s="6">
        <v>60651</v>
      </c>
      <c r="H30" s="5">
        <v>1</v>
      </c>
      <c r="J30" s="6">
        <v>60657</v>
      </c>
      <c r="K30" s="5">
        <v>1</v>
      </c>
    </row>
    <row r="31" spans="2:11" x14ac:dyDescent="0.2">
      <c r="B31" s="6">
        <v>60637</v>
      </c>
      <c r="C31" s="1" t="e">
        <f t="shared" si="0"/>
        <v>#N/A</v>
      </c>
      <c r="D31" s="1">
        <f t="shared" si="1"/>
        <v>1</v>
      </c>
      <c r="E31">
        <f t="shared" si="2"/>
        <v>0</v>
      </c>
      <c r="F31">
        <f t="shared" si="2"/>
        <v>1</v>
      </c>
      <c r="G31" s="6">
        <v>60652</v>
      </c>
      <c r="H31" s="5">
        <v>1</v>
      </c>
      <c r="J31" s="6">
        <v>60661</v>
      </c>
      <c r="K31" s="5">
        <v>1</v>
      </c>
    </row>
    <row r="32" spans="2:11" x14ac:dyDescent="0.2">
      <c r="B32" s="6">
        <v>60638</v>
      </c>
      <c r="C32" s="1" t="e">
        <f t="shared" si="0"/>
        <v>#N/A</v>
      </c>
      <c r="D32" s="1">
        <f t="shared" si="1"/>
        <v>1</v>
      </c>
      <c r="E32">
        <f t="shared" si="2"/>
        <v>0</v>
      </c>
      <c r="F32">
        <f t="shared" si="2"/>
        <v>1</v>
      </c>
      <c r="G32" s="6">
        <v>60653</v>
      </c>
      <c r="H32" s="5">
        <v>1</v>
      </c>
      <c r="J32" s="6" t="s">
        <v>407</v>
      </c>
      <c r="K32" s="5">
        <v>29</v>
      </c>
    </row>
    <row r="33" spans="2:8" x14ac:dyDescent="0.2">
      <c r="B33" s="6">
        <v>60639</v>
      </c>
      <c r="C33" s="1">
        <f t="shared" si="0"/>
        <v>1</v>
      </c>
      <c r="D33" s="1" t="e">
        <f t="shared" si="1"/>
        <v>#N/A</v>
      </c>
      <c r="E33">
        <f t="shared" si="2"/>
        <v>1</v>
      </c>
      <c r="F33">
        <f t="shared" si="2"/>
        <v>0</v>
      </c>
      <c r="G33" s="6">
        <v>60654</v>
      </c>
      <c r="H33" s="5">
        <v>1</v>
      </c>
    </row>
    <row r="34" spans="2:8" x14ac:dyDescent="0.2">
      <c r="B34" s="6">
        <v>60640</v>
      </c>
      <c r="C34" s="1">
        <f t="shared" si="0"/>
        <v>2</v>
      </c>
      <c r="D34" s="1">
        <f t="shared" si="1"/>
        <v>1</v>
      </c>
      <c r="E34">
        <f t="shared" si="2"/>
        <v>2</v>
      </c>
      <c r="F34">
        <f t="shared" si="2"/>
        <v>1</v>
      </c>
      <c r="G34" s="6">
        <v>60657</v>
      </c>
      <c r="H34" s="5">
        <v>3</v>
      </c>
    </row>
    <row r="35" spans="2:8" x14ac:dyDescent="0.2">
      <c r="B35" s="6">
        <v>60641</v>
      </c>
      <c r="C35" s="1" t="e">
        <f t="shared" si="0"/>
        <v>#N/A</v>
      </c>
      <c r="D35" s="1">
        <f t="shared" si="1"/>
        <v>1</v>
      </c>
      <c r="E35">
        <f t="shared" si="2"/>
        <v>0</v>
      </c>
      <c r="F35">
        <f t="shared" si="2"/>
        <v>1</v>
      </c>
      <c r="G35" s="6">
        <v>60660</v>
      </c>
      <c r="H35" s="5">
        <v>2</v>
      </c>
    </row>
    <row r="36" spans="2:8" x14ac:dyDescent="0.2">
      <c r="B36" s="6">
        <v>60642</v>
      </c>
      <c r="C36" s="1">
        <f t="shared" si="0"/>
        <v>1</v>
      </c>
      <c r="D36" s="1" t="e">
        <f t="shared" si="1"/>
        <v>#N/A</v>
      </c>
      <c r="E36">
        <f t="shared" si="2"/>
        <v>1</v>
      </c>
      <c r="F36">
        <f t="shared" si="2"/>
        <v>0</v>
      </c>
      <c r="G36" s="6" t="s">
        <v>412</v>
      </c>
      <c r="H36" s="5"/>
    </row>
    <row r="37" spans="2:8" x14ac:dyDescent="0.2">
      <c r="B37" s="6">
        <v>60644</v>
      </c>
      <c r="C37" s="1">
        <f t="shared" si="0"/>
        <v>4</v>
      </c>
      <c r="D37" s="1" t="e">
        <f t="shared" si="1"/>
        <v>#N/A</v>
      </c>
      <c r="E37">
        <f t="shared" si="2"/>
        <v>4</v>
      </c>
      <c r="F37">
        <f t="shared" si="2"/>
        <v>0</v>
      </c>
      <c r="G37" s="6" t="s">
        <v>407</v>
      </c>
      <c r="H37" s="5">
        <v>63</v>
      </c>
    </row>
    <row r="38" spans="2:8" x14ac:dyDescent="0.2">
      <c r="B38" s="6">
        <v>60645</v>
      </c>
      <c r="C38" s="1">
        <f t="shared" si="0"/>
        <v>1</v>
      </c>
      <c r="D38" s="1" t="e">
        <f t="shared" si="1"/>
        <v>#N/A</v>
      </c>
      <c r="E38">
        <f t="shared" si="2"/>
        <v>1</v>
      </c>
      <c r="F38">
        <f t="shared" si="2"/>
        <v>0</v>
      </c>
    </row>
    <row r="39" spans="2:8" x14ac:dyDescent="0.2">
      <c r="B39" s="6">
        <v>60647</v>
      </c>
      <c r="C39" s="1">
        <f t="shared" si="0"/>
        <v>1</v>
      </c>
      <c r="D39" s="1" t="e">
        <f t="shared" si="1"/>
        <v>#N/A</v>
      </c>
      <c r="E39">
        <f t="shared" si="2"/>
        <v>1</v>
      </c>
      <c r="F39">
        <f t="shared" si="2"/>
        <v>0</v>
      </c>
    </row>
    <row r="40" spans="2:8" x14ac:dyDescent="0.2">
      <c r="B40" s="6">
        <v>60649</v>
      </c>
      <c r="C40" s="1" t="e">
        <f t="shared" si="0"/>
        <v>#N/A</v>
      </c>
      <c r="D40" s="1">
        <f t="shared" si="1"/>
        <v>1</v>
      </c>
      <c r="E40">
        <f t="shared" si="2"/>
        <v>0</v>
      </c>
      <c r="F40">
        <f t="shared" si="2"/>
        <v>1</v>
      </c>
    </row>
    <row r="41" spans="2:8" x14ac:dyDescent="0.2">
      <c r="B41" s="6">
        <v>60651</v>
      </c>
      <c r="C41" s="1">
        <f t="shared" si="0"/>
        <v>1</v>
      </c>
      <c r="D41" s="1" t="e">
        <f t="shared" si="1"/>
        <v>#N/A</v>
      </c>
      <c r="E41">
        <f t="shared" si="2"/>
        <v>1</v>
      </c>
      <c r="F41">
        <f t="shared" si="2"/>
        <v>0</v>
      </c>
    </row>
    <row r="42" spans="2:8" x14ac:dyDescent="0.2">
      <c r="B42" s="6">
        <v>60652</v>
      </c>
      <c r="C42" s="1">
        <f t="shared" si="0"/>
        <v>1</v>
      </c>
      <c r="D42" s="1" t="e">
        <f t="shared" si="1"/>
        <v>#N/A</v>
      </c>
      <c r="E42">
        <f t="shared" si="2"/>
        <v>1</v>
      </c>
      <c r="F42">
        <f t="shared" si="2"/>
        <v>0</v>
      </c>
    </row>
    <row r="43" spans="2:8" x14ac:dyDescent="0.2">
      <c r="B43" s="6">
        <v>60653</v>
      </c>
      <c r="C43" s="1">
        <f t="shared" si="0"/>
        <v>1</v>
      </c>
      <c r="D43" s="1" t="e">
        <f t="shared" si="1"/>
        <v>#N/A</v>
      </c>
      <c r="E43">
        <f t="shared" si="2"/>
        <v>1</v>
      </c>
      <c r="F43">
        <f t="shared" si="2"/>
        <v>0</v>
      </c>
    </row>
    <row r="44" spans="2:8" x14ac:dyDescent="0.2">
      <c r="B44" s="6">
        <v>60654</v>
      </c>
      <c r="C44" s="1">
        <f t="shared" si="0"/>
        <v>1</v>
      </c>
      <c r="D44" s="1">
        <f t="shared" si="1"/>
        <v>1</v>
      </c>
      <c r="E44">
        <f t="shared" si="2"/>
        <v>1</v>
      </c>
      <c r="F44">
        <f t="shared" si="2"/>
        <v>1</v>
      </c>
    </row>
    <row r="45" spans="2:8" x14ac:dyDescent="0.2">
      <c r="B45" s="6">
        <v>60656</v>
      </c>
      <c r="C45" s="1" t="e">
        <f t="shared" si="0"/>
        <v>#N/A</v>
      </c>
      <c r="D45" s="1">
        <f t="shared" si="1"/>
        <v>2</v>
      </c>
      <c r="E45">
        <f t="shared" si="2"/>
        <v>0</v>
      </c>
      <c r="F45">
        <f t="shared" si="2"/>
        <v>2</v>
      </c>
    </row>
    <row r="46" spans="2:8" x14ac:dyDescent="0.2">
      <c r="B46" s="6">
        <v>60657</v>
      </c>
      <c r="C46" s="1">
        <f t="shared" si="0"/>
        <v>3</v>
      </c>
      <c r="D46" s="1">
        <f t="shared" si="1"/>
        <v>1</v>
      </c>
      <c r="E46">
        <f t="shared" si="2"/>
        <v>3</v>
      </c>
      <c r="F46">
        <f t="shared" si="2"/>
        <v>1</v>
      </c>
    </row>
    <row r="47" spans="2:8" x14ac:dyDescent="0.2">
      <c r="B47" s="6">
        <v>60660</v>
      </c>
      <c r="C47" s="1">
        <f t="shared" si="0"/>
        <v>2</v>
      </c>
      <c r="D47" s="1" t="e">
        <f t="shared" si="1"/>
        <v>#N/A</v>
      </c>
      <c r="E47">
        <f t="shared" si="2"/>
        <v>2</v>
      </c>
      <c r="F47">
        <f t="shared" si="2"/>
        <v>0</v>
      </c>
    </row>
    <row r="48" spans="2:8" x14ac:dyDescent="0.2">
      <c r="B48" s="6">
        <v>60661</v>
      </c>
      <c r="C48" s="1" t="e">
        <f t="shared" si="0"/>
        <v>#N/A</v>
      </c>
      <c r="D48" s="1">
        <f t="shared" si="1"/>
        <v>1</v>
      </c>
      <c r="E48">
        <f t="shared" si="2"/>
        <v>0</v>
      </c>
      <c r="F48">
        <f t="shared" si="2"/>
        <v>1</v>
      </c>
    </row>
  </sheetData>
  <sortState xmlns:xlrd2="http://schemas.microsoft.com/office/spreadsheetml/2017/richdata2" ref="B7:B48">
    <sortCondition ref="B7"/>
  </sortState>
  <mergeCells count="1">
    <mergeCell ref="B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7D41-2EC1-C140-BC7C-59B573F2F9E1}">
  <dimension ref="G4:J57"/>
  <sheetViews>
    <sheetView tabSelected="1" topLeftCell="A31" workbookViewId="0">
      <selection activeCell="L41" sqref="L41"/>
    </sheetView>
  </sheetViews>
  <sheetFormatPr baseColWidth="10" defaultRowHeight="16" x14ac:dyDescent="0.2"/>
  <cols>
    <col min="8" max="8" width="12.5" style="1" bestFit="1" customWidth="1"/>
    <col min="9" max="9" width="14.83203125" style="1" bestFit="1" customWidth="1"/>
  </cols>
  <sheetData>
    <row r="4" spans="7:10" x14ac:dyDescent="0.2">
      <c r="G4" t="s">
        <v>467</v>
      </c>
      <c r="H4" s="1" t="s">
        <v>414</v>
      </c>
      <c r="I4" s="1" t="s">
        <v>415</v>
      </c>
    </row>
    <row r="5" spans="7:10" x14ac:dyDescent="0.2">
      <c r="G5" t="s">
        <v>416</v>
      </c>
      <c r="H5" s="1">
        <v>0</v>
      </c>
      <c r="I5" s="1">
        <v>32</v>
      </c>
      <c r="J5" s="10">
        <f>H5/SUM(H5:I5)</f>
        <v>0</v>
      </c>
    </row>
    <row r="6" spans="7:10" x14ac:dyDescent="0.2">
      <c r="G6" t="s">
        <v>417</v>
      </c>
      <c r="H6" s="1">
        <v>3</v>
      </c>
      <c r="I6" s="1">
        <v>18</v>
      </c>
      <c r="J6" s="10">
        <f t="shared" ref="J6:J57" si="0">H6/SUM(H6:I6)</f>
        <v>0.14285714285714285</v>
      </c>
    </row>
    <row r="7" spans="7:10" x14ac:dyDescent="0.2">
      <c r="G7" t="s">
        <v>418</v>
      </c>
      <c r="H7" s="1">
        <v>4</v>
      </c>
      <c r="I7" s="1">
        <v>19</v>
      </c>
      <c r="J7" s="10">
        <f t="shared" si="0"/>
        <v>0.17391304347826086</v>
      </c>
    </row>
    <row r="8" spans="7:10" x14ac:dyDescent="0.2">
      <c r="G8" t="s">
        <v>419</v>
      </c>
      <c r="H8" s="1">
        <v>26</v>
      </c>
      <c r="I8" s="1">
        <v>147</v>
      </c>
      <c r="J8" s="10">
        <f t="shared" si="0"/>
        <v>0.15028901734104047</v>
      </c>
    </row>
    <row r="9" spans="7:10" x14ac:dyDescent="0.2">
      <c r="G9" t="s">
        <v>420</v>
      </c>
      <c r="H9" s="1">
        <v>19</v>
      </c>
      <c r="I9" s="1">
        <v>412</v>
      </c>
      <c r="J9" s="10">
        <f t="shared" si="0"/>
        <v>4.4083526682134569E-2</v>
      </c>
    </row>
    <row r="10" spans="7:10" x14ac:dyDescent="0.2">
      <c r="G10" t="s">
        <v>421</v>
      </c>
      <c r="H10" s="1">
        <v>16</v>
      </c>
      <c r="I10" s="1">
        <v>87</v>
      </c>
      <c r="J10" s="10">
        <f t="shared" si="0"/>
        <v>0.1553398058252427</v>
      </c>
    </row>
    <row r="11" spans="7:10" x14ac:dyDescent="0.2">
      <c r="G11" t="s">
        <v>422</v>
      </c>
      <c r="H11" s="1">
        <v>9</v>
      </c>
      <c r="I11" s="1">
        <v>88</v>
      </c>
      <c r="J11" s="10">
        <f t="shared" si="0"/>
        <v>9.2783505154639179E-2</v>
      </c>
    </row>
    <row r="12" spans="7:10" x14ac:dyDescent="0.2">
      <c r="G12" t="s">
        <v>423</v>
      </c>
      <c r="H12" s="1">
        <v>1</v>
      </c>
      <c r="I12" s="1">
        <v>5</v>
      </c>
      <c r="J12" s="10">
        <f t="shared" si="0"/>
        <v>0.16666666666666666</v>
      </c>
    </row>
    <row r="13" spans="7:10" x14ac:dyDescent="0.2">
      <c r="G13" t="s">
        <v>424</v>
      </c>
      <c r="H13" s="1">
        <v>9</v>
      </c>
      <c r="I13" s="1">
        <v>15</v>
      </c>
      <c r="J13" s="10">
        <f t="shared" si="0"/>
        <v>0.375</v>
      </c>
    </row>
    <row r="14" spans="7:10" x14ac:dyDescent="0.2">
      <c r="G14" t="s">
        <v>425</v>
      </c>
      <c r="H14" s="1">
        <v>63</v>
      </c>
      <c r="I14" s="1">
        <v>187</v>
      </c>
      <c r="J14" s="10">
        <f t="shared" si="0"/>
        <v>0.252</v>
      </c>
    </row>
    <row r="15" spans="7:10" x14ac:dyDescent="0.2">
      <c r="G15" t="s">
        <v>426</v>
      </c>
      <c r="H15" s="1">
        <v>10</v>
      </c>
      <c r="I15" s="1">
        <v>48</v>
      </c>
      <c r="J15" s="10">
        <f t="shared" si="0"/>
        <v>0.17241379310344829</v>
      </c>
    </row>
    <row r="16" spans="7:10" x14ac:dyDescent="0.2">
      <c r="G16" t="s">
        <v>427</v>
      </c>
      <c r="H16" s="1">
        <v>0</v>
      </c>
      <c r="I16" s="1">
        <v>1</v>
      </c>
      <c r="J16" s="10">
        <f t="shared" si="0"/>
        <v>0</v>
      </c>
    </row>
    <row r="17" spans="7:10" x14ac:dyDescent="0.2">
      <c r="G17" t="s">
        <v>428</v>
      </c>
      <c r="H17" s="1">
        <v>0</v>
      </c>
      <c r="I17" s="1">
        <v>8</v>
      </c>
      <c r="J17" s="10">
        <f t="shared" si="0"/>
        <v>0</v>
      </c>
    </row>
    <row r="18" spans="7:10" x14ac:dyDescent="0.2">
      <c r="G18" t="s">
        <v>429</v>
      </c>
      <c r="H18" s="1">
        <v>6</v>
      </c>
      <c r="I18" s="1">
        <v>34</v>
      </c>
      <c r="J18" s="10">
        <f t="shared" si="0"/>
        <v>0.15</v>
      </c>
    </row>
    <row r="19" spans="7:10" x14ac:dyDescent="0.2">
      <c r="G19" t="s">
        <v>13</v>
      </c>
      <c r="H19" s="1">
        <v>5</v>
      </c>
      <c r="I19" s="1">
        <v>14</v>
      </c>
      <c r="J19" s="10">
        <f t="shared" si="0"/>
        <v>0.26315789473684209</v>
      </c>
    </row>
    <row r="20" spans="7:10" x14ac:dyDescent="0.2">
      <c r="G20" t="s">
        <v>40</v>
      </c>
      <c r="H20" s="1">
        <v>29</v>
      </c>
      <c r="I20" s="1">
        <v>181</v>
      </c>
      <c r="J20" s="10">
        <f t="shared" si="0"/>
        <v>0.1380952380952381</v>
      </c>
    </row>
    <row r="21" spans="7:10" x14ac:dyDescent="0.2">
      <c r="G21" t="s">
        <v>430</v>
      </c>
      <c r="H21" s="1">
        <v>16</v>
      </c>
      <c r="I21" s="1">
        <v>118</v>
      </c>
      <c r="J21" s="10">
        <f t="shared" si="0"/>
        <v>0.11940298507462686</v>
      </c>
    </row>
    <row r="22" spans="7:10" x14ac:dyDescent="0.2">
      <c r="G22" t="s">
        <v>431</v>
      </c>
      <c r="H22" s="1">
        <v>5</v>
      </c>
      <c r="I22" s="1">
        <v>38</v>
      </c>
      <c r="J22" s="10">
        <f t="shared" si="0"/>
        <v>0.11627906976744186</v>
      </c>
    </row>
    <row r="23" spans="7:10" x14ac:dyDescent="0.2">
      <c r="G23" t="s">
        <v>432</v>
      </c>
      <c r="H23" s="1">
        <v>19</v>
      </c>
      <c r="I23" s="1">
        <v>111</v>
      </c>
      <c r="J23" s="10">
        <f t="shared" si="0"/>
        <v>0.14615384615384616</v>
      </c>
    </row>
    <row r="24" spans="7:10" x14ac:dyDescent="0.2">
      <c r="G24" t="s">
        <v>433</v>
      </c>
      <c r="H24" s="1">
        <v>15</v>
      </c>
      <c r="I24" s="1">
        <v>38</v>
      </c>
      <c r="J24" s="10">
        <f t="shared" si="0"/>
        <v>0.28301886792452829</v>
      </c>
    </row>
    <row r="25" spans="7:10" x14ac:dyDescent="0.2">
      <c r="G25" t="s">
        <v>434</v>
      </c>
      <c r="H25" s="1">
        <v>50</v>
      </c>
      <c r="I25" s="1">
        <v>110</v>
      </c>
      <c r="J25" s="10">
        <f t="shared" si="0"/>
        <v>0.3125</v>
      </c>
    </row>
    <row r="26" spans="7:10" x14ac:dyDescent="0.2">
      <c r="G26" t="s">
        <v>435</v>
      </c>
      <c r="H26" s="1">
        <v>40</v>
      </c>
      <c r="I26" s="1">
        <v>123</v>
      </c>
      <c r="J26" s="10">
        <f t="shared" si="0"/>
        <v>0.24539877300613497</v>
      </c>
    </row>
    <row r="27" spans="7:10" x14ac:dyDescent="0.2">
      <c r="G27" t="s">
        <v>436</v>
      </c>
      <c r="H27" s="1">
        <v>3</v>
      </c>
      <c r="I27" s="1">
        <v>33</v>
      </c>
      <c r="J27" s="10">
        <f t="shared" si="0"/>
        <v>8.3333333333333329E-2</v>
      </c>
    </row>
    <row r="28" spans="7:10" x14ac:dyDescent="0.2">
      <c r="G28" t="s">
        <v>437</v>
      </c>
      <c r="H28" s="1">
        <v>14</v>
      </c>
      <c r="I28" s="1">
        <v>111</v>
      </c>
      <c r="J28" s="10">
        <f t="shared" si="0"/>
        <v>0.112</v>
      </c>
    </row>
    <row r="29" spans="7:10" x14ac:dyDescent="0.2">
      <c r="G29" t="s">
        <v>438</v>
      </c>
      <c r="H29" s="1">
        <v>3</v>
      </c>
      <c r="I29" s="1">
        <v>69</v>
      </c>
      <c r="J29" s="10">
        <f t="shared" si="0"/>
        <v>4.1666666666666664E-2</v>
      </c>
    </row>
    <row r="30" spans="7:10" x14ac:dyDescent="0.2">
      <c r="G30" t="s">
        <v>439</v>
      </c>
      <c r="H30" s="1">
        <v>14</v>
      </c>
      <c r="I30" s="1">
        <v>148</v>
      </c>
      <c r="J30" s="10">
        <f t="shared" si="0"/>
        <v>8.6419753086419748E-2</v>
      </c>
    </row>
    <row r="31" spans="7:10" x14ac:dyDescent="0.2">
      <c r="G31" t="s">
        <v>440</v>
      </c>
      <c r="H31" s="1">
        <v>1</v>
      </c>
      <c r="I31" s="1">
        <v>25</v>
      </c>
      <c r="J31" s="10">
        <f t="shared" si="0"/>
        <v>3.8461538461538464E-2</v>
      </c>
    </row>
    <row r="32" spans="7:10" x14ac:dyDescent="0.2">
      <c r="G32" t="s">
        <v>441</v>
      </c>
      <c r="H32" s="1">
        <v>5</v>
      </c>
      <c r="I32" s="1">
        <v>18</v>
      </c>
      <c r="J32" s="10">
        <f t="shared" si="0"/>
        <v>0.21739130434782608</v>
      </c>
    </row>
    <row r="33" spans="7:10" x14ac:dyDescent="0.2">
      <c r="G33" t="s">
        <v>442</v>
      </c>
      <c r="H33" s="1">
        <v>18</v>
      </c>
      <c r="I33" s="1">
        <v>111</v>
      </c>
      <c r="J33" s="10">
        <f t="shared" si="0"/>
        <v>0.13953488372093023</v>
      </c>
    </row>
    <row r="34" spans="7:10" x14ac:dyDescent="0.2">
      <c r="G34" t="s">
        <v>443</v>
      </c>
      <c r="H34" s="1">
        <v>1</v>
      </c>
      <c r="I34" s="1">
        <v>16</v>
      </c>
      <c r="J34" s="10">
        <f t="shared" si="0"/>
        <v>5.8823529411764705E-2</v>
      </c>
    </row>
    <row r="35" spans="7:10" x14ac:dyDescent="0.2">
      <c r="G35" t="s">
        <v>444</v>
      </c>
      <c r="H35" s="1">
        <v>2</v>
      </c>
      <c r="I35" s="1">
        <v>11</v>
      </c>
      <c r="J35" s="10">
        <f t="shared" si="0"/>
        <v>0.15384615384615385</v>
      </c>
    </row>
    <row r="36" spans="7:10" x14ac:dyDescent="0.2">
      <c r="G36" t="s">
        <v>445</v>
      </c>
      <c r="H36" s="1">
        <v>8</v>
      </c>
      <c r="I36" s="1">
        <v>17</v>
      </c>
      <c r="J36" s="10">
        <f t="shared" si="0"/>
        <v>0.32</v>
      </c>
    </row>
    <row r="37" spans="7:10" x14ac:dyDescent="0.2">
      <c r="G37" t="s">
        <v>446</v>
      </c>
      <c r="H37" s="1">
        <v>32</v>
      </c>
      <c r="I37" s="1">
        <v>107</v>
      </c>
      <c r="J37" s="10">
        <f t="shared" si="0"/>
        <v>0.23021582733812951</v>
      </c>
    </row>
    <row r="38" spans="7:10" x14ac:dyDescent="0.2">
      <c r="G38" t="s">
        <v>447</v>
      </c>
      <c r="H38" s="1">
        <v>3</v>
      </c>
      <c r="I38" s="1">
        <v>27</v>
      </c>
      <c r="J38" s="10">
        <f t="shared" si="0"/>
        <v>0.1</v>
      </c>
    </row>
    <row r="39" spans="7:10" x14ac:dyDescent="0.2">
      <c r="G39" t="s">
        <v>448</v>
      </c>
      <c r="H39" s="1">
        <v>3</v>
      </c>
      <c r="I39" s="1">
        <v>17</v>
      </c>
      <c r="J39" s="10">
        <f t="shared" si="0"/>
        <v>0.15</v>
      </c>
    </row>
    <row r="40" spans="7:10" x14ac:dyDescent="0.2">
      <c r="G40" t="s">
        <v>449</v>
      </c>
      <c r="H40" s="1">
        <v>72</v>
      </c>
      <c r="I40" s="1">
        <v>355</v>
      </c>
      <c r="J40" s="10">
        <f t="shared" si="0"/>
        <v>0.16861826697892271</v>
      </c>
    </row>
    <row r="41" spans="7:10" x14ac:dyDescent="0.2">
      <c r="G41" t="s">
        <v>450</v>
      </c>
      <c r="H41" s="1">
        <v>51</v>
      </c>
      <c r="I41" s="1">
        <v>194</v>
      </c>
      <c r="J41" s="10">
        <f t="shared" si="0"/>
        <v>0.20816326530612245</v>
      </c>
    </row>
    <row r="42" spans="7:10" x14ac:dyDescent="0.2">
      <c r="G42" t="s">
        <v>451</v>
      </c>
      <c r="H42" s="1">
        <v>0</v>
      </c>
      <c r="I42" s="1">
        <v>24</v>
      </c>
      <c r="J42" s="10">
        <f t="shared" si="0"/>
        <v>0</v>
      </c>
    </row>
    <row r="43" spans="7:10" x14ac:dyDescent="0.2">
      <c r="G43" t="s">
        <v>452</v>
      </c>
      <c r="H43" s="1">
        <v>8</v>
      </c>
      <c r="I43" s="1">
        <v>39</v>
      </c>
      <c r="J43" s="10">
        <f t="shared" si="0"/>
        <v>0.1702127659574468</v>
      </c>
    </row>
    <row r="44" spans="7:10" x14ac:dyDescent="0.2">
      <c r="G44" t="s">
        <v>453</v>
      </c>
      <c r="H44" s="1">
        <v>78</v>
      </c>
      <c r="I44" s="1">
        <v>179</v>
      </c>
      <c r="J44" s="10">
        <f t="shared" si="0"/>
        <v>0.30350194552529181</v>
      </c>
    </row>
    <row r="45" spans="7:10" x14ac:dyDescent="0.2">
      <c r="G45" t="s">
        <v>454</v>
      </c>
      <c r="H45" s="1">
        <v>0</v>
      </c>
      <c r="I45" s="1">
        <v>3</v>
      </c>
      <c r="J45" s="10">
        <f t="shared" si="0"/>
        <v>0</v>
      </c>
    </row>
    <row r="46" spans="7:10" x14ac:dyDescent="0.2">
      <c r="G46" t="s">
        <v>455</v>
      </c>
      <c r="H46" s="1">
        <v>8</v>
      </c>
      <c r="I46" s="1">
        <v>19</v>
      </c>
      <c r="J46" s="10">
        <f t="shared" si="0"/>
        <v>0.29629629629629628</v>
      </c>
    </row>
    <row r="47" spans="7:10" x14ac:dyDescent="0.2">
      <c r="G47" t="s">
        <v>456</v>
      </c>
      <c r="H47" s="1">
        <v>5</v>
      </c>
      <c r="I47" s="1">
        <v>18</v>
      </c>
      <c r="J47" s="10">
        <f t="shared" si="0"/>
        <v>0.21739130434782608</v>
      </c>
    </row>
    <row r="48" spans="7:10" x14ac:dyDescent="0.2">
      <c r="G48" t="s">
        <v>457</v>
      </c>
      <c r="H48" s="1">
        <v>0</v>
      </c>
      <c r="I48" s="1">
        <v>8</v>
      </c>
      <c r="J48" s="10">
        <f t="shared" si="0"/>
        <v>0</v>
      </c>
    </row>
    <row r="49" spans="7:10" x14ac:dyDescent="0.2">
      <c r="G49" t="s">
        <v>458</v>
      </c>
      <c r="H49" s="1">
        <v>20</v>
      </c>
      <c r="I49" s="1">
        <v>77</v>
      </c>
      <c r="J49" s="10">
        <f t="shared" si="0"/>
        <v>0.20618556701030927</v>
      </c>
    </row>
    <row r="50" spans="7:10" x14ac:dyDescent="0.2">
      <c r="G50" t="s">
        <v>459</v>
      </c>
      <c r="H50" s="1">
        <v>13</v>
      </c>
      <c r="I50" s="1">
        <v>82</v>
      </c>
      <c r="J50" s="10">
        <f t="shared" si="0"/>
        <v>0.1368421052631579</v>
      </c>
    </row>
    <row r="51" spans="7:10" x14ac:dyDescent="0.2">
      <c r="G51" t="s">
        <v>460</v>
      </c>
      <c r="H51" s="1">
        <v>22</v>
      </c>
      <c r="I51" s="1">
        <v>121</v>
      </c>
      <c r="J51" s="10">
        <f t="shared" si="0"/>
        <v>0.15384615384615385</v>
      </c>
    </row>
    <row r="52" spans="7:10" x14ac:dyDescent="0.2">
      <c r="G52" t="s">
        <v>461</v>
      </c>
      <c r="H52" s="1">
        <v>9</v>
      </c>
      <c r="I52" s="1">
        <v>62</v>
      </c>
      <c r="J52" s="10">
        <f t="shared" si="0"/>
        <v>0.12676056338028169</v>
      </c>
    </row>
    <row r="53" spans="7:10" x14ac:dyDescent="0.2">
      <c r="G53" t="s">
        <v>462</v>
      </c>
      <c r="H53" s="1">
        <v>0</v>
      </c>
      <c r="I53" s="1">
        <v>19</v>
      </c>
      <c r="J53" s="10">
        <f t="shared" si="0"/>
        <v>0</v>
      </c>
    </row>
    <row r="54" spans="7:10" x14ac:dyDescent="0.2">
      <c r="G54" t="s">
        <v>463</v>
      </c>
      <c r="H54" s="1">
        <v>17</v>
      </c>
      <c r="I54" s="1">
        <v>88</v>
      </c>
      <c r="J54" s="10">
        <f t="shared" si="0"/>
        <v>0.16190476190476191</v>
      </c>
    </row>
    <row r="55" spans="7:10" x14ac:dyDescent="0.2">
      <c r="G55" t="s">
        <v>464</v>
      </c>
      <c r="H55" s="1">
        <v>9</v>
      </c>
      <c r="I55" s="1">
        <v>96</v>
      </c>
      <c r="J55" s="10">
        <f t="shared" si="0"/>
        <v>8.5714285714285715E-2</v>
      </c>
    </row>
    <row r="56" spans="7:10" x14ac:dyDescent="0.2">
      <c r="G56" t="s">
        <v>465</v>
      </c>
      <c r="H56" s="1">
        <v>2</v>
      </c>
      <c r="I56" s="1">
        <v>53</v>
      </c>
      <c r="J56" s="10">
        <f t="shared" si="0"/>
        <v>3.6363636363636362E-2</v>
      </c>
    </row>
    <row r="57" spans="7:10" x14ac:dyDescent="0.2">
      <c r="G57" t="s">
        <v>466</v>
      </c>
      <c r="H57" s="1">
        <v>1</v>
      </c>
      <c r="I57" s="1">
        <v>15</v>
      </c>
      <c r="J57" s="10">
        <f t="shared" si="0"/>
        <v>6.25E-2</v>
      </c>
    </row>
  </sheetData>
  <conditionalFormatting sqref="J5:J57">
    <cfRule type="top10" dxfId="2" priority="2" rank="3"/>
    <cfRule type="top10" dxfId="1" priority="1" bottom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ChicagoV</vt:lpstr>
      <vt:lpstr>ChicagoS</vt:lpstr>
      <vt:lpstr>match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Moksha Menghaney</dc:creator>
  <cp:lastModifiedBy>Moksha Menghaney</cp:lastModifiedBy>
  <dcterms:created xsi:type="dcterms:W3CDTF">2020-09-30T03:13:37Z</dcterms:created>
  <dcterms:modified xsi:type="dcterms:W3CDTF">2020-10-07T03:43:59Z</dcterms:modified>
</cp:coreProperties>
</file>