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\Nam 3\Ki 1\Машинное обучение\ROC\"/>
    </mc:Choice>
  </mc:AlternateContent>
  <xr:revisionPtr revIDLastSave="0" documentId="13_ncr:1_{66BE1A67-0CE4-4515-8778-D5D34E630EFA}" xr6:coauthVersionLast="47" xr6:coauthVersionMax="47" xr10:uidLastSave="{00000000-0000-0000-0000-000000000000}"/>
  <bookViews>
    <workbookView xWindow="-108" yWindow="-108" windowWidth="23256" windowHeight="13896" xr2:uid="{CBADAC4D-E92A-42C0-A692-93633C32A6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7" i="1" l="1"/>
  <c r="J27" i="1"/>
  <c r="N27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J26" i="1" s="1"/>
  <c r="H27" i="1"/>
  <c r="I27" i="1" s="1"/>
  <c r="K26" i="1" s="1"/>
  <c r="H2" i="1"/>
  <c r="I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M17" i="1" l="1"/>
  <c r="K25" i="1"/>
  <c r="M13" i="1"/>
  <c r="L24" i="1"/>
  <c r="M24" i="1"/>
  <c r="L18" i="1"/>
  <c r="M15" i="1"/>
  <c r="M3" i="1"/>
  <c r="M23" i="1"/>
  <c r="M11" i="1"/>
  <c r="M26" i="1"/>
  <c r="O26" i="1" s="1"/>
  <c r="M4" i="1"/>
  <c r="M22" i="1"/>
  <c r="L9" i="1"/>
  <c r="M25" i="1"/>
  <c r="M9" i="1"/>
  <c r="M14" i="1"/>
  <c r="M12" i="1"/>
  <c r="M10" i="1"/>
  <c r="L23" i="1"/>
  <c r="M8" i="1"/>
  <c r="M18" i="1"/>
  <c r="M6" i="1"/>
  <c r="L26" i="1"/>
  <c r="N26" i="1" s="1"/>
  <c r="L20" i="1"/>
  <c r="M21" i="1"/>
  <c r="L7" i="1"/>
  <c r="M20" i="1"/>
  <c r="L19" i="1"/>
  <c r="L22" i="1"/>
  <c r="M19" i="1"/>
  <c r="M7" i="1"/>
  <c r="L13" i="1"/>
  <c r="L11" i="1"/>
  <c r="L17" i="1"/>
  <c r="M5" i="1"/>
  <c r="K23" i="1"/>
  <c r="L25" i="1"/>
  <c r="L6" i="1"/>
  <c r="M16" i="1"/>
  <c r="M27" i="1"/>
  <c r="K10" i="1"/>
  <c r="K21" i="1"/>
  <c r="K15" i="1"/>
  <c r="L5" i="1"/>
  <c r="K8" i="1"/>
  <c r="O8" i="1" s="1"/>
  <c r="K3" i="1"/>
  <c r="O3" i="1" s="1"/>
  <c r="L16" i="1"/>
  <c r="L4" i="1"/>
  <c r="K17" i="1"/>
  <c r="L15" i="1"/>
  <c r="L3" i="1"/>
  <c r="K4" i="1"/>
  <c r="L14" i="1"/>
  <c r="L12" i="1"/>
  <c r="K16" i="1"/>
  <c r="L10" i="1"/>
  <c r="L21" i="1"/>
  <c r="K27" i="1"/>
  <c r="L8" i="1"/>
  <c r="K14" i="1"/>
  <c r="K12" i="1"/>
  <c r="K11" i="1"/>
  <c r="K22" i="1"/>
  <c r="K9" i="1"/>
  <c r="K20" i="1"/>
  <c r="K13" i="1"/>
  <c r="K24" i="1"/>
  <c r="K19" i="1"/>
  <c r="O19" i="1" s="1"/>
  <c r="K18" i="1"/>
  <c r="K6" i="1"/>
  <c r="O6" i="1" s="1"/>
  <c r="K7" i="1"/>
  <c r="K5" i="1"/>
  <c r="M2" i="1"/>
  <c r="L2" i="1"/>
  <c r="J9" i="1"/>
  <c r="J20" i="1"/>
  <c r="K2" i="1"/>
  <c r="J19" i="1"/>
  <c r="J7" i="1"/>
  <c r="J15" i="1"/>
  <c r="J3" i="1"/>
  <c r="J16" i="1"/>
  <c r="J18" i="1"/>
  <c r="J6" i="1"/>
  <c r="J4" i="1"/>
  <c r="J11" i="1"/>
  <c r="J14" i="1"/>
  <c r="J25" i="1"/>
  <c r="J13" i="1"/>
  <c r="J24" i="1"/>
  <c r="J12" i="1"/>
  <c r="J23" i="1"/>
  <c r="N23" i="1" s="1"/>
  <c r="J22" i="1"/>
  <c r="J10" i="1"/>
  <c r="J21" i="1"/>
  <c r="J8" i="1"/>
  <c r="J2" i="1"/>
  <c r="J17" i="1"/>
  <c r="J5" i="1"/>
  <c r="O7" i="1" l="1"/>
  <c r="P6" i="1" s="1"/>
  <c r="N12" i="1"/>
  <c r="N22" i="1"/>
  <c r="O15" i="1"/>
  <c r="N25" i="1"/>
  <c r="N9" i="1"/>
  <c r="O27" i="1"/>
  <c r="N3" i="1"/>
  <c r="N15" i="1"/>
  <c r="N7" i="1"/>
  <c r="O24" i="1"/>
  <c r="N19" i="1"/>
  <c r="O13" i="1"/>
  <c r="O21" i="1"/>
  <c r="O2" i="1"/>
  <c r="P2" i="1" s="1"/>
  <c r="O14" i="1"/>
  <c r="O18" i="1"/>
  <c r="O5" i="1"/>
  <c r="O23" i="1"/>
  <c r="O16" i="1"/>
  <c r="N24" i="1"/>
  <c r="O20" i="1"/>
  <c r="P19" i="1" s="1"/>
  <c r="O10" i="1"/>
  <c r="N20" i="1"/>
  <c r="O9" i="1"/>
  <c r="P8" i="1" s="1"/>
  <c r="O4" i="1"/>
  <c r="P3" i="1" s="1"/>
  <c r="O22" i="1"/>
  <c r="O11" i="1"/>
  <c r="N4" i="1"/>
  <c r="O12" i="1"/>
  <c r="O17" i="1"/>
  <c r="O25" i="1"/>
  <c r="N14" i="1"/>
  <c r="N21" i="1"/>
  <c r="N18" i="1"/>
  <c r="N10" i="1"/>
  <c r="N2" i="1"/>
  <c r="N6" i="1"/>
  <c r="N16" i="1"/>
  <c r="N13" i="1"/>
  <c r="N17" i="1"/>
  <c r="N11" i="1"/>
  <c r="N5" i="1"/>
  <c r="N8" i="1"/>
  <c r="P7" i="1" l="1"/>
  <c r="P23" i="1"/>
  <c r="P11" i="1"/>
  <c r="P4" i="1"/>
  <c r="P13" i="1"/>
  <c r="P9" i="1"/>
  <c r="P15" i="1"/>
  <c r="P22" i="1"/>
  <c r="P14" i="1"/>
  <c r="P21" i="1"/>
  <c r="P12" i="1"/>
  <c r="P24" i="1"/>
  <c r="P16" i="1"/>
  <c r="P27" i="1"/>
  <c r="P26" i="1"/>
  <c r="P17" i="1"/>
  <c r="P10" i="1"/>
  <c r="P18" i="1"/>
  <c r="P20" i="1"/>
  <c r="P5" i="1"/>
  <c r="P25" i="1"/>
  <c r="P28" i="1" l="1"/>
</calcChain>
</file>

<file path=xl/sharedStrings.xml><?xml version="1.0" encoding="utf-8"?>
<sst xmlns="http://schemas.openxmlformats.org/spreadsheetml/2006/main" count="67" uniqueCount="18">
  <si>
    <t>school</t>
  </si>
  <si>
    <t>sex</t>
  </si>
  <si>
    <t>age</t>
  </si>
  <si>
    <t>G1</t>
  </si>
  <si>
    <t>G2</t>
  </si>
  <si>
    <t>G3</t>
  </si>
  <si>
    <t>GP</t>
  </si>
  <si>
    <t>F</t>
  </si>
  <si>
    <t>M</t>
  </si>
  <si>
    <t>Класс (0 - без заболевания, 1 - заболевание)</t>
  </si>
  <si>
    <t>Предсказанный класс</t>
  </si>
  <si>
    <t>TP</t>
  </si>
  <si>
    <t>FP</t>
  </si>
  <si>
    <t>FN</t>
  </si>
  <si>
    <t>TN</t>
  </si>
  <si>
    <t>TPR</t>
  </si>
  <si>
    <t>FPR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</si>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</sst>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6920612871123E-2"/>
          <c:y val="0.1106542933797045"/>
          <c:w val="0.88223953150052525"/>
          <c:h val="0.82179339288854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Лист1!$O$1</c:f>
              <c:strCache>
                <c:ptCount val="1"/>
                <c:pt idx="0">
                  <c:v>FPR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Лист1!$N$2:$N$27</c:f>
              <c:numCache>
                <c:formatCode>General</c:formatCode>
                <c:ptCount val="26"/>
                <c:pt idx="0">
                  <c:v>0.53333333333333333</c:v>
                </c:pt>
                <c:pt idx="1">
                  <c:v>0.5714285714285714</c:v>
                </c:pt>
                <c:pt idx="2">
                  <c:v>0.5714285714285714</c:v>
                </c:pt>
                <c:pt idx="3">
                  <c:v>0.53846153846153844</c:v>
                </c:pt>
                <c:pt idx="4">
                  <c:v>0.5</c:v>
                </c:pt>
                <c:pt idx="5">
                  <c:v>0.54545454545454541</c:v>
                </c:pt>
                <c:pt idx="6">
                  <c:v>0.54545454545454541</c:v>
                </c:pt>
                <c:pt idx="7">
                  <c:v>0.5</c:v>
                </c:pt>
                <c:pt idx="8">
                  <c:v>0.5</c:v>
                </c:pt>
                <c:pt idx="9">
                  <c:v>0.55555555555555558</c:v>
                </c:pt>
                <c:pt idx="10">
                  <c:v>0.55555555555555558</c:v>
                </c:pt>
                <c:pt idx="11">
                  <c:v>0.625</c:v>
                </c:pt>
                <c:pt idx="12">
                  <c:v>0.5714285714285714</c:v>
                </c:pt>
                <c:pt idx="13">
                  <c:v>0.5714285714285714</c:v>
                </c:pt>
                <c:pt idx="14">
                  <c:v>0.66666666666666663</c:v>
                </c:pt>
                <c:pt idx="15">
                  <c:v>0.66666666666666663</c:v>
                </c:pt>
                <c:pt idx="16">
                  <c:v>0.8</c:v>
                </c:pt>
                <c:pt idx="17">
                  <c:v>0.75</c:v>
                </c:pt>
                <c:pt idx="18">
                  <c:v>0.66666666666666663</c:v>
                </c:pt>
                <c:pt idx="19">
                  <c:v>0.66666666666666663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1</c:v>
                </c:pt>
                <c:pt idx="25">
                  <c:v>0</c:v>
                </c:pt>
              </c:numCache>
            </c:numRef>
          </c:xVal>
          <c:yVal>
            <c:numRef>
              <c:f>Лист1!$O$2:$O$27</c:f>
              <c:numCache>
                <c:formatCode>General</c:formatCode>
                <c:ptCount val="26"/>
                <c:pt idx="0">
                  <c:v>0.63636363636363635</c:v>
                </c:pt>
                <c:pt idx="1">
                  <c:v>0.63636363636363635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0.625</c:v>
                </c:pt>
                <c:pt idx="9">
                  <c:v>0.625</c:v>
                </c:pt>
                <c:pt idx="10">
                  <c:v>0.5714285714285714</c:v>
                </c:pt>
                <c:pt idx="11">
                  <c:v>0.5714285714285714</c:v>
                </c:pt>
                <c:pt idx="12">
                  <c:v>0.5714285714285714</c:v>
                </c:pt>
                <c:pt idx="13">
                  <c:v>0.5</c:v>
                </c:pt>
                <c:pt idx="14">
                  <c:v>0.5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0.5</c:v>
                </c:pt>
                <c:pt idx="20">
                  <c:v>0.5</c:v>
                </c:pt>
                <c:pt idx="21">
                  <c:v>0.33333333333333331</c:v>
                </c:pt>
                <c:pt idx="22">
                  <c:v>0.5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9A-42D4-99FE-25A948F04EBF}"/>
            </c:ext>
          </c:extLst>
        </c:ser>
        <c:ser>
          <c:idx val="1"/>
          <c:order val="1"/>
          <c:tx>
            <c:v>ROC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79A-42D4-99FE-25A948F04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523231"/>
        <c:axId val="1323530431"/>
      </c:scatterChart>
      <c:valAx>
        <c:axId val="132352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530431"/>
        <c:crosses val="autoZero"/>
        <c:crossBetween val="midCat"/>
      </c:valAx>
      <c:valAx>
        <c:axId val="132353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52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95025</xdr:colOff>
      <xdr:row>28</xdr:row>
      <xdr:rowOff>168812</xdr:rowOff>
    </xdr:from>
    <xdr:to>
      <xdr:col>7</xdr:col>
      <xdr:colOff>1147690</xdr:colOff>
      <xdr:row>46</xdr:row>
      <xdr:rowOff>175710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6E67728-E870-850A-0CB3-AB0921968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48AD-9017-4235-B725-D8FBF54A6DD2}">
  <dimension ref="A1:P28"/>
  <sheetViews>
    <sheetView tabSelected="1" topLeftCell="A21" zoomScale="89" zoomScaleNormal="100" workbookViewId="0">
      <selection activeCell="H8" sqref="H8"/>
    </sheetView>
  </sheetViews>
  <sheetFormatPr defaultRowHeight="14.4" x14ac:dyDescent="0.3"/>
  <cols>
    <col min="1" max="6" width="8.88671875" style="2"/>
    <col min="7" max="7" width="40.109375" style="2" customWidth="1"/>
    <col min="8" max="8" width="13.5546875" style="2" customWidth="1"/>
    <col min="9" max="9" width="23.77734375" style="2" customWidth="1"/>
    <col min="10" max="20" width="8.88671875" style="2"/>
    <col min="21" max="21" width="40.6640625" style="2" customWidth="1"/>
    <col min="22" max="22" width="17.88671875" style="2" customWidth="1"/>
    <col min="23" max="23" width="23.6640625" style="2" customWidth="1"/>
    <col min="24" max="24" width="38.77734375" style="2" customWidth="1"/>
    <col min="25" max="25" width="19.5546875" style="2" customWidth="1"/>
    <col min="26" max="26" width="24.6640625" style="2" customWidth="1"/>
    <col min="27" max="16384" width="8.88671875" style="2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/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 spans="1:16" x14ac:dyDescent="0.3">
      <c r="A2" s="1" t="s">
        <v>6</v>
      </c>
      <c r="B2" s="1" t="s">
        <v>7</v>
      </c>
      <c r="C2" s="1">
        <v>18</v>
      </c>
      <c r="D2" s="1">
        <v>0</v>
      </c>
      <c r="E2" s="1">
        <v>11</v>
      </c>
      <c r="F2" s="1">
        <v>11</v>
      </c>
      <c r="G2" s="1">
        <f>IF(F2 &gt;= 10, 1,0)</f>
        <v>1</v>
      </c>
      <c r="H2" s="1">
        <f ca="1">RAND()</f>
        <v>0.36132642054315289</v>
      </c>
      <c r="I2" s="1">
        <f ca="1">IF(H2 &gt;= 0.5,1,0)</f>
        <v>0</v>
      </c>
      <c r="J2" s="1">
        <f ca="1">COUNTIFS(G2:G27,1,I2:I27,1)</f>
        <v>8</v>
      </c>
      <c r="K2" s="1">
        <f ca="1">COUNTIFS(G2:G27,0,I2:I27,1)</f>
        <v>7</v>
      </c>
      <c r="L2" s="1">
        <f ca="1">COUNTIFS(G2:G27,1,I2:I27,0)</f>
        <v>7</v>
      </c>
      <c r="M2" s="1">
        <f ca="1">COUNTIFS(G2:G27,0,I2:I27,0)</f>
        <v>4</v>
      </c>
      <c r="N2" s="1">
        <f ca="1">J2/(J2+L2)</f>
        <v>0.53333333333333333</v>
      </c>
      <c r="O2" s="1">
        <f ca="1">K2/(K2+M2)</f>
        <v>0.63636363636363635</v>
      </c>
      <c r="P2" s="1">
        <f ca="1">((O3-O2)*(O3+O2))/2</f>
        <v>0</v>
      </c>
    </row>
    <row r="3" spans="1:16" x14ac:dyDescent="0.3">
      <c r="A3" s="1" t="s">
        <v>6</v>
      </c>
      <c r="B3" s="1" t="s">
        <v>7</v>
      </c>
      <c r="C3" s="1">
        <v>17</v>
      </c>
      <c r="D3" s="1">
        <v>9</v>
      </c>
      <c r="E3" s="1">
        <v>11</v>
      </c>
      <c r="F3" s="1">
        <v>6</v>
      </c>
      <c r="G3" s="1">
        <f t="shared" ref="G3:G27" si="0">IF(F3 &gt;= 10, 1,0)</f>
        <v>0</v>
      </c>
      <c r="H3" s="1">
        <f t="shared" ref="H3:H27" ca="1" si="1">RAND()</f>
        <v>0.59537061281477277</v>
      </c>
      <c r="I3" s="1">
        <f t="shared" ref="I3:I27" ca="1" si="2">IF(H3 &gt;= 0.5,1,0)</f>
        <v>1</v>
      </c>
      <c r="J3" s="1">
        <f t="shared" ref="J3:J27" ca="1" si="3">COUNTIFS(G3:G28,1,I3:I28,1)</f>
        <v>8</v>
      </c>
      <c r="K3" s="1">
        <f t="shared" ref="K3:K27" ca="1" si="4">COUNTIFS(G3:G28,0,I3:I28,1)</f>
        <v>7</v>
      </c>
      <c r="L3" s="1">
        <f t="shared" ref="L3:L27" ca="1" si="5">COUNTIFS(G3:G28,1,I3:I28,0)</f>
        <v>6</v>
      </c>
      <c r="M3" s="1">
        <f t="shared" ref="M3:M27" ca="1" si="6">COUNTIFS(G3:G28,0,I3:I28,0)</f>
        <v>4</v>
      </c>
      <c r="N3" s="1">
        <f t="shared" ref="N3:N27" ca="1" si="7">J3/(J3+L3)</f>
        <v>0.5714285714285714</v>
      </c>
      <c r="O3" s="1">
        <f t="shared" ref="O3:O27" ca="1" si="8">K3/(K3+M3)</f>
        <v>0.63636363636363635</v>
      </c>
      <c r="P3" s="1">
        <f t="shared" ref="P3:P27" ca="1" si="9">((O4-O3)*(O4+O3))/2</f>
        <v>-2.2479338842975212E-2</v>
      </c>
    </row>
    <row r="4" spans="1:16" x14ac:dyDescent="0.3">
      <c r="A4" s="1" t="s">
        <v>6</v>
      </c>
      <c r="B4" s="1" t="s">
        <v>7</v>
      </c>
      <c r="C4" s="1">
        <v>15</v>
      </c>
      <c r="D4" s="1">
        <v>12</v>
      </c>
      <c r="E4" s="1">
        <v>13</v>
      </c>
      <c r="F4" s="1">
        <v>12</v>
      </c>
      <c r="G4" s="1">
        <f t="shared" si="0"/>
        <v>1</v>
      </c>
      <c r="H4" s="1">
        <f t="shared" ca="1" si="1"/>
        <v>0.65516640432834139</v>
      </c>
      <c r="I4" s="1">
        <f t="shared" ca="1" si="2"/>
        <v>1</v>
      </c>
      <c r="J4" s="1">
        <f t="shared" ca="1" si="3"/>
        <v>8</v>
      </c>
      <c r="K4" s="1">
        <f t="shared" ca="1" si="4"/>
        <v>6</v>
      </c>
      <c r="L4" s="1">
        <f t="shared" ca="1" si="5"/>
        <v>6</v>
      </c>
      <c r="M4" s="1">
        <f t="shared" ca="1" si="6"/>
        <v>4</v>
      </c>
      <c r="N4" s="1">
        <f t="shared" ca="1" si="7"/>
        <v>0.5714285714285714</v>
      </c>
      <c r="O4" s="1">
        <f t="shared" ca="1" si="8"/>
        <v>0.6</v>
      </c>
      <c r="P4" s="1">
        <f t="shared" ca="1" si="9"/>
        <v>0</v>
      </c>
    </row>
    <row r="5" spans="1:16" x14ac:dyDescent="0.3">
      <c r="A5" s="1" t="s">
        <v>6</v>
      </c>
      <c r="B5" s="1" t="s">
        <v>7</v>
      </c>
      <c r="C5" s="1">
        <v>15</v>
      </c>
      <c r="D5" s="1">
        <v>14</v>
      </c>
      <c r="E5" s="1">
        <v>14</v>
      </c>
      <c r="F5" s="1">
        <v>14</v>
      </c>
      <c r="G5" s="1">
        <f t="shared" si="0"/>
        <v>1</v>
      </c>
      <c r="H5" s="1">
        <f t="shared" ca="1" si="1"/>
        <v>0.55253237257912646</v>
      </c>
      <c r="I5" s="1">
        <f t="shared" ca="1" si="2"/>
        <v>1</v>
      </c>
      <c r="J5" s="1">
        <f t="shared" ca="1" si="3"/>
        <v>7</v>
      </c>
      <c r="K5" s="1">
        <f t="shared" ca="1" si="4"/>
        <v>6</v>
      </c>
      <c r="L5" s="1">
        <f t="shared" ca="1" si="5"/>
        <v>6</v>
      </c>
      <c r="M5" s="1">
        <f t="shared" ca="1" si="6"/>
        <v>4</v>
      </c>
      <c r="N5" s="1">
        <f t="shared" ca="1" si="7"/>
        <v>0.53846153846153844</v>
      </c>
      <c r="O5" s="1">
        <f t="shared" ca="1" si="8"/>
        <v>0.6</v>
      </c>
      <c r="P5" s="1">
        <f t="shared" ca="1" si="9"/>
        <v>0</v>
      </c>
    </row>
    <row r="6" spans="1:16" x14ac:dyDescent="0.3">
      <c r="A6" s="1" t="s">
        <v>6</v>
      </c>
      <c r="B6" s="1" t="s">
        <v>7</v>
      </c>
      <c r="C6" s="1">
        <v>16</v>
      </c>
      <c r="D6" s="1">
        <v>11</v>
      </c>
      <c r="E6" s="1">
        <v>9</v>
      </c>
      <c r="F6" s="1">
        <v>13</v>
      </c>
      <c r="G6" s="1">
        <f t="shared" si="0"/>
        <v>1</v>
      </c>
      <c r="H6" s="1">
        <f t="shared" ca="1" si="1"/>
        <v>0.31550502699199379</v>
      </c>
      <c r="I6" s="1">
        <f t="shared" ca="1" si="2"/>
        <v>0</v>
      </c>
      <c r="J6" s="1">
        <f t="shared" ca="1" si="3"/>
        <v>6</v>
      </c>
      <c r="K6" s="1">
        <f t="shared" ca="1" si="4"/>
        <v>6</v>
      </c>
      <c r="L6" s="1">
        <f t="shared" ca="1" si="5"/>
        <v>6</v>
      </c>
      <c r="M6" s="1">
        <f t="shared" ca="1" si="6"/>
        <v>4</v>
      </c>
      <c r="N6" s="1">
        <f t="shared" ca="1" si="7"/>
        <v>0.5</v>
      </c>
      <c r="O6" s="1">
        <f t="shared" ca="1" si="8"/>
        <v>0.6</v>
      </c>
      <c r="P6" s="1">
        <f t="shared" ca="1" si="9"/>
        <v>0</v>
      </c>
    </row>
    <row r="7" spans="1:16" x14ac:dyDescent="0.3">
      <c r="A7" s="1" t="s">
        <v>6</v>
      </c>
      <c r="B7" s="1" t="s">
        <v>8</v>
      </c>
      <c r="C7" s="1">
        <v>16</v>
      </c>
      <c r="D7" s="1">
        <v>6</v>
      </c>
      <c r="E7" s="1">
        <v>12</v>
      </c>
      <c r="F7" s="1">
        <v>6</v>
      </c>
      <c r="G7" s="1">
        <f t="shared" si="0"/>
        <v>0</v>
      </c>
      <c r="H7" s="1">
        <f t="shared" ca="1" si="1"/>
        <v>0.20656175937110699</v>
      </c>
      <c r="I7" s="1">
        <f t="shared" ca="1" si="2"/>
        <v>0</v>
      </c>
      <c r="J7" s="1">
        <f t="shared" ca="1" si="3"/>
        <v>6</v>
      </c>
      <c r="K7" s="1">
        <f t="shared" ca="1" si="4"/>
        <v>6</v>
      </c>
      <c r="L7" s="1">
        <f t="shared" ca="1" si="5"/>
        <v>5</v>
      </c>
      <c r="M7" s="1">
        <f t="shared" ca="1" si="6"/>
        <v>4</v>
      </c>
      <c r="N7" s="1">
        <f t="shared" ca="1" si="7"/>
        <v>0.54545454545454541</v>
      </c>
      <c r="O7" s="1">
        <f t="shared" ca="1" si="8"/>
        <v>0.6</v>
      </c>
      <c r="P7" s="1">
        <f t="shared" ca="1" si="9"/>
        <v>4.222222222222221E-2</v>
      </c>
    </row>
    <row r="8" spans="1:16" x14ac:dyDescent="0.3">
      <c r="A8" s="1" t="s">
        <v>6</v>
      </c>
      <c r="B8" s="1" t="s">
        <v>8</v>
      </c>
      <c r="C8" s="1">
        <v>16</v>
      </c>
      <c r="D8" s="1">
        <v>6</v>
      </c>
      <c r="E8" s="1">
        <v>12</v>
      </c>
      <c r="F8" s="1">
        <v>13</v>
      </c>
      <c r="G8" s="1">
        <f t="shared" si="0"/>
        <v>1</v>
      </c>
      <c r="H8" s="1">
        <f t="shared" ca="1" si="1"/>
        <v>0.74966156777688897</v>
      </c>
      <c r="I8" s="1">
        <f t="shared" ca="1" si="2"/>
        <v>1</v>
      </c>
      <c r="J8" s="1">
        <f t="shared" ca="1" si="3"/>
        <v>6</v>
      </c>
      <c r="K8" s="1">
        <f t="shared" ca="1" si="4"/>
        <v>6</v>
      </c>
      <c r="L8" s="1">
        <f t="shared" ca="1" si="5"/>
        <v>5</v>
      </c>
      <c r="M8" s="1">
        <f t="shared" ca="1" si="6"/>
        <v>3</v>
      </c>
      <c r="N8" s="1">
        <f t="shared" ca="1" si="7"/>
        <v>0.54545454545454541</v>
      </c>
      <c r="O8" s="1">
        <f t="shared" ca="1" si="8"/>
        <v>0.66666666666666663</v>
      </c>
      <c r="P8" s="1">
        <f t="shared" ca="1" si="9"/>
        <v>0</v>
      </c>
    </row>
    <row r="9" spans="1:16" x14ac:dyDescent="0.3">
      <c r="A9" s="1" t="s">
        <v>6</v>
      </c>
      <c r="B9" s="1" t="s">
        <v>7</v>
      </c>
      <c r="C9" s="1">
        <v>17</v>
      </c>
      <c r="D9" s="1">
        <v>10</v>
      </c>
      <c r="E9" s="1">
        <v>9</v>
      </c>
      <c r="F9" s="1">
        <v>9</v>
      </c>
      <c r="G9" s="1">
        <f t="shared" si="0"/>
        <v>0</v>
      </c>
      <c r="H9" s="1">
        <f t="shared" ca="1" si="1"/>
        <v>0.86408504707454226</v>
      </c>
      <c r="I9" s="1">
        <f t="shared" ca="1" si="2"/>
        <v>1</v>
      </c>
      <c r="J9" s="1">
        <f t="shared" ca="1" si="3"/>
        <v>5</v>
      </c>
      <c r="K9" s="1">
        <f t="shared" ca="1" si="4"/>
        <v>6</v>
      </c>
      <c r="L9" s="1">
        <f t="shared" ca="1" si="5"/>
        <v>5</v>
      </c>
      <c r="M9" s="1">
        <f t="shared" ca="1" si="6"/>
        <v>3</v>
      </c>
      <c r="N9" s="1">
        <f t="shared" ca="1" si="7"/>
        <v>0.5</v>
      </c>
      <c r="O9" s="1">
        <f t="shared" ca="1" si="8"/>
        <v>0.66666666666666663</v>
      </c>
      <c r="P9" s="1">
        <f t="shared" ca="1" si="9"/>
        <v>-2.6909722222222196E-2</v>
      </c>
    </row>
    <row r="10" spans="1:16" x14ac:dyDescent="0.3">
      <c r="A10" s="1" t="s">
        <v>6</v>
      </c>
      <c r="B10" s="1" t="s">
        <v>8</v>
      </c>
      <c r="C10" s="1">
        <v>15</v>
      </c>
      <c r="D10" s="1">
        <v>7</v>
      </c>
      <c r="E10" s="1">
        <v>16</v>
      </c>
      <c r="F10" s="1">
        <v>17</v>
      </c>
      <c r="G10" s="1">
        <f t="shared" si="0"/>
        <v>1</v>
      </c>
      <c r="H10" s="1">
        <f t="shared" ca="1" si="1"/>
        <v>1.7167780875514072E-2</v>
      </c>
      <c r="I10" s="1">
        <f t="shared" ca="1" si="2"/>
        <v>0</v>
      </c>
      <c r="J10" s="1">
        <f t="shared" ca="1" si="3"/>
        <v>5</v>
      </c>
      <c r="K10" s="1">
        <f t="shared" ca="1" si="4"/>
        <v>5</v>
      </c>
      <c r="L10" s="1">
        <f t="shared" ca="1" si="5"/>
        <v>5</v>
      </c>
      <c r="M10" s="1">
        <f t="shared" ca="1" si="6"/>
        <v>3</v>
      </c>
      <c r="N10" s="1">
        <f t="shared" ca="1" si="7"/>
        <v>0.5</v>
      </c>
      <c r="O10" s="1">
        <f t="shared" ca="1" si="8"/>
        <v>0.625</v>
      </c>
      <c r="P10" s="1">
        <f t="shared" ca="1" si="9"/>
        <v>0</v>
      </c>
    </row>
    <row r="11" spans="1:16" x14ac:dyDescent="0.3">
      <c r="A11" s="1" t="s">
        <v>6</v>
      </c>
      <c r="B11" s="1" t="s">
        <v>8</v>
      </c>
      <c r="C11" s="1">
        <v>15</v>
      </c>
      <c r="D11" s="1">
        <v>12</v>
      </c>
      <c r="E11" s="1">
        <v>12</v>
      </c>
      <c r="F11" s="1">
        <v>8</v>
      </c>
      <c r="G11" s="1">
        <f t="shared" si="0"/>
        <v>0</v>
      </c>
      <c r="H11" s="1">
        <f t="shared" ca="1" si="1"/>
        <v>0.71625978810854274</v>
      </c>
      <c r="I11" s="1">
        <f t="shared" ca="1" si="2"/>
        <v>1</v>
      </c>
      <c r="J11" s="1">
        <f t="shared" ca="1" si="3"/>
        <v>5</v>
      </c>
      <c r="K11" s="1">
        <f t="shared" ca="1" si="4"/>
        <v>5</v>
      </c>
      <c r="L11" s="1">
        <f t="shared" ca="1" si="5"/>
        <v>4</v>
      </c>
      <c r="M11" s="1">
        <f t="shared" ca="1" si="6"/>
        <v>3</v>
      </c>
      <c r="N11" s="1">
        <f t="shared" ca="1" si="7"/>
        <v>0.55555555555555558</v>
      </c>
      <c r="O11" s="1">
        <f t="shared" ca="1" si="8"/>
        <v>0.625</v>
      </c>
      <c r="P11" s="1">
        <f t="shared" ca="1" si="9"/>
        <v>-3.204719387755104E-2</v>
      </c>
    </row>
    <row r="12" spans="1:16" x14ac:dyDescent="0.3">
      <c r="A12" s="1" t="s">
        <v>6</v>
      </c>
      <c r="B12" s="1" t="s">
        <v>7</v>
      </c>
      <c r="C12" s="1">
        <v>15</v>
      </c>
      <c r="D12" s="1">
        <v>8</v>
      </c>
      <c r="E12" s="1">
        <v>14</v>
      </c>
      <c r="F12" s="1">
        <v>14</v>
      </c>
      <c r="G12" s="1">
        <f t="shared" si="0"/>
        <v>1</v>
      </c>
      <c r="H12" s="1">
        <f t="shared" ca="1" si="1"/>
        <v>0.26179453557143706</v>
      </c>
      <c r="I12" s="1">
        <f t="shared" ca="1" si="2"/>
        <v>0</v>
      </c>
      <c r="J12" s="1">
        <f t="shared" ca="1" si="3"/>
        <v>5</v>
      </c>
      <c r="K12" s="1">
        <f t="shared" ca="1" si="4"/>
        <v>4</v>
      </c>
      <c r="L12" s="1">
        <f t="shared" ca="1" si="5"/>
        <v>4</v>
      </c>
      <c r="M12" s="1">
        <f t="shared" ca="1" si="6"/>
        <v>3</v>
      </c>
      <c r="N12" s="1">
        <f t="shared" ca="1" si="7"/>
        <v>0.55555555555555558</v>
      </c>
      <c r="O12" s="1">
        <f t="shared" ca="1" si="8"/>
        <v>0.5714285714285714</v>
      </c>
      <c r="P12" s="1">
        <f t="shared" ca="1" si="9"/>
        <v>0</v>
      </c>
    </row>
    <row r="13" spans="1:16" x14ac:dyDescent="0.3">
      <c r="A13" s="1" t="s">
        <v>6</v>
      </c>
      <c r="B13" s="1" t="s">
        <v>7</v>
      </c>
      <c r="C13" s="1">
        <v>15</v>
      </c>
      <c r="D13" s="1">
        <v>10</v>
      </c>
      <c r="E13" s="1">
        <v>12</v>
      </c>
      <c r="F13" s="1">
        <v>13</v>
      </c>
      <c r="G13" s="1">
        <f t="shared" si="0"/>
        <v>1</v>
      </c>
      <c r="H13" s="1">
        <f t="shared" ca="1" si="1"/>
        <v>0.90399030081822573</v>
      </c>
      <c r="I13" s="1">
        <f t="shared" ca="1" si="2"/>
        <v>1</v>
      </c>
      <c r="J13" s="1">
        <f t="shared" ca="1" si="3"/>
        <v>5</v>
      </c>
      <c r="K13" s="1">
        <f t="shared" ca="1" si="4"/>
        <v>4</v>
      </c>
      <c r="L13" s="1">
        <f t="shared" ca="1" si="5"/>
        <v>3</v>
      </c>
      <c r="M13" s="1">
        <f t="shared" ca="1" si="6"/>
        <v>3</v>
      </c>
      <c r="N13" s="1">
        <f t="shared" ca="1" si="7"/>
        <v>0.625</v>
      </c>
      <c r="O13" s="1">
        <f t="shared" ca="1" si="8"/>
        <v>0.5714285714285714</v>
      </c>
      <c r="P13" s="1">
        <f t="shared" ca="1" si="9"/>
        <v>0</v>
      </c>
    </row>
    <row r="14" spans="1:16" x14ac:dyDescent="0.3">
      <c r="A14" s="1" t="s">
        <v>6</v>
      </c>
      <c r="B14" s="1" t="s">
        <v>8</v>
      </c>
      <c r="C14" s="1">
        <v>15</v>
      </c>
      <c r="D14" s="1">
        <v>12</v>
      </c>
      <c r="E14" s="1">
        <v>13</v>
      </c>
      <c r="F14" s="1">
        <v>9</v>
      </c>
      <c r="G14" s="1">
        <f t="shared" si="0"/>
        <v>0</v>
      </c>
      <c r="H14" s="1">
        <f t="shared" ca="1" si="1"/>
        <v>0.72311041739889348</v>
      </c>
      <c r="I14" s="1">
        <f t="shared" ca="1" si="2"/>
        <v>1</v>
      </c>
      <c r="J14" s="1">
        <f t="shared" ca="1" si="3"/>
        <v>4</v>
      </c>
      <c r="K14" s="1">
        <f t="shared" ca="1" si="4"/>
        <v>4</v>
      </c>
      <c r="L14" s="1">
        <f t="shared" ca="1" si="5"/>
        <v>3</v>
      </c>
      <c r="M14" s="1">
        <f t="shared" ca="1" si="6"/>
        <v>3</v>
      </c>
      <c r="N14" s="1">
        <f t="shared" ca="1" si="7"/>
        <v>0.5714285714285714</v>
      </c>
      <c r="O14" s="1">
        <f t="shared" ca="1" si="8"/>
        <v>0.5714285714285714</v>
      </c>
      <c r="P14" s="1">
        <f t="shared" ca="1" si="9"/>
        <v>-3.826530612244896E-2</v>
      </c>
    </row>
    <row r="15" spans="1:16" x14ac:dyDescent="0.3">
      <c r="A15" s="1" t="s">
        <v>6</v>
      </c>
      <c r="B15" s="1" t="s">
        <v>8</v>
      </c>
      <c r="C15" s="1">
        <v>15</v>
      </c>
      <c r="D15" s="1">
        <v>8</v>
      </c>
      <c r="E15" s="1">
        <v>12</v>
      </c>
      <c r="F15" s="1">
        <v>13</v>
      </c>
      <c r="G15" s="1">
        <f t="shared" si="0"/>
        <v>1</v>
      </c>
      <c r="H15" s="1">
        <f t="shared" ca="1" si="1"/>
        <v>0.11930786411601069</v>
      </c>
      <c r="I15" s="1">
        <f t="shared" ca="1" si="2"/>
        <v>0</v>
      </c>
      <c r="J15" s="1">
        <f t="shared" ca="1" si="3"/>
        <v>4</v>
      </c>
      <c r="K15" s="1">
        <f t="shared" ca="1" si="4"/>
        <v>3</v>
      </c>
      <c r="L15" s="1">
        <f t="shared" ca="1" si="5"/>
        <v>3</v>
      </c>
      <c r="M15" s="1">
        <f t="shared" ca="1" si="6"/>
        <v>3</v>
      </c>
      <c r="N15" s="1">
        <f t="shared" ca="1" si="7"/>
        <v>0.5714285714285714</v>
      </c>
      <c r="O15" s="1">
        <f t="shared" ca="1" si="8"/>
        <v>0.5</v>
      </c>
      <c r="P15" s="1">
        <f t="shared" ca="1" si="9"/>
        <v>0</v>
      </c>
    </row>
    <row r="16" spans="1:16" x14ac:dyDescent="0.3">
      <c r="A16" s="1" t="s">
        <v>6</v>
      </c>
      <c r="B16" s="1" t="s">
        <v>8</v>
      </c>
      <c r="C16" s="1">
        <v>15</v>
      </c>
      <c r="D16" s="1">
        <v>14</v>
      </c>
      <c r="E16" s="1">
        <v>14</v>
      </c>
      <c r="F16" s="1">
        <v>6</v>
      </c>
      <c r="G16" s="1">
        <f t="shared" si="0"/>
        <v>0</v>
      </c>
      <c r="H16" s="1">
        <f t="shared" ca="1" si="1"/>
        <v>0.88046155010335692</v>
      </c>
      <c r="I16" s="1">
        <f t="shared" ca="1" si="2"/>
        <v>1</v>
      </c>
      <c r="J16" s="1">
        <f t="shared" ca="1" si="3"/>
        <v>4</v>
      </c>
      <c r="K16" s="1">
        <f t="shared" ca="1" si="4"/>
        <v>3</v>
      </c>
      <c r="L16" s="1">
        <f t="shared" ca="1" si="5"/>
        <v>2</v>
      </c>
      <c r="M16" s="1">
        <f t="shared" ca="1" si="6"/>
        <v>3</v>
      </c>
      <c r="N16" s="1">
        <f t="shared" ca="1" si="7"/>
        <v>0.66666666666666663</v>
      </c>
      <c r="O16" s="1">
        <f t="shared" ca="1" si="8"/>
        <v>0.5</v>
      </c>
      <c r="P16" s="1">
        <f t="shared" ca="1" si="9"/>
        <v>-4.4999999999999991E-2</v>
      </c>
    </row>
    <row r="17" spans="1:16" x14ac:dyDescent="0.3">
      <c r="A17" s="1" t="s">
        <v>6</v>
      </c>
      <c r="B17" s="1" t="s">
        <v>7</v>
      </c>
      <c r="C17" s="1">
        <v>16</v>
      </c>
      <c r="D17" s="1">
        <v>17</v>
      </c>
      <c r="E17" s="1">
        <v>17</v>
      </c>
      <c r="F17" s="1">
        <v>17</v>
      </c>
      <c r="G17" s="1">
        <f t="shared" si="0"/>
        <v>1</v>
      </c>
      <c r="H17" s="1">
        <f t="shared" ca="1" si="1"/>
        <v>2.661523900035434E-2</v>
      </c>
      <c r="I17" s="1">
        <f t="shared" ca="1" si="2"/>
        <v>0</v>
      </c>
      <c r="J17" s="1">
        <f t="shared" ca="1" si="3"/>
        <v>4</v>
      </c>
      <c r="K17" s="1">
        <f t="shared" ca="1" si="4"/>
        <v>2</v>
      </c>
      <c r="L17" s="1">
        <f t="shared" ca="1" si="5"/>
        <v>2</v>
      </c>
      <c r="M17" s="1">
        <f t="shared" ca="1" si="6"/>
        <v>3</v>
      </c>
      <c r="N17" s="1">
        <f t="shared" ca="1" si="7"/>
        <v>0.66666666666666663</v>
      </c>
      <c r="O17" s="1">
        <f t="shared" ca="1" si="8"/>
        <v>0.4</v>
      </c>
      <c r="P17" s="1">
        <f t="shared" ca="1" si="9"/>
        <v>0</v>
      </c>
    </row>
    <row r="18" spans="1:16" x14ac:dyDescent="0.3">
      <c r="A18" s="1" t="s">
        <v>6</v>
      </c>
      <c r="B18" s="1" t="s">
        <v>7</v>
      </c>
      <c r="C18" s="1">
        <v>16</v>
      </c>
      <c r="D18" s="1">
        <v>8</v>
      </c>
      <c r="E18" s="1">
        <v>13</v>
      </c>
      <c r="F18" s="1">
        <v>14</v>
      </c>
      <c r="G18" s="1">
        <f t="shared" si="0"/>
        <v>1</v>
      </c>
      <c r="H18" s="1">
        <f t="shared" ca="1" si="1"/>
        <v>0.95038099142617904</v>
      </c>
      <c r="I18" s="1">
        <f t="shared" ca="1" si="2"/>
        <v>1</v>
      </c>
      <c r="J18" s="1">
        <f t="shared" ca="1" si="3"/>
        <v>4</v>
      </c>
      <c r="K18" s="1">
        <f t="shared" ca="1" si="4"/>
        <v>2</v>
      </c>
      <c r="L18" s="1">
        <f t="shared" ca="1" si="5"/>
        <v>1</v>
      </c>
      <c r="M18" s="1">
        <f t="shared" ca="1" si="6"/>
        <v>3</v>
      </c>
      <c r="N18" s="1">
        <f t="shared" ca="1" si="7"/>
        <v>0.8</v>
      </c>
      <c r="O18" s="1">
        <f t="shared" ca="1" si="8"/>
        <v>0.4</v>
      </c>
      <c r="P18" s="1">
        <f t="shared" ca="1" si="9"/>
        <v>0</v>
      </c>
    </row>
    <row r="19" spans="1:16" x14ac:dyDescent="0.3">
      <c r="A19" s="1" t="s">
        <v>6</v>
      </c>
      <c r="B19" s="1" t="s">
        <v>7</v>
      </c>
      <c r="C19" s="1">
        <v>16</v>
      </c>
      <c r="D19" s="1">
        <v>13</v>
      </c>
      <c r="E19" s="1">
        <v>8</v>
      </c>
      <c r="F19" s="1">
        <v>14</v>
      </c>
      <c r="G19" s="1">
        <f t="shared" si="0"/>
        <v>1</v>
      </c>
      <c r="H19" s="1">
        <f t="shared" ca="1" si="1"/>
        <v>0.63774068966430042</v>
      </c>
      <c r="I19" s="1">
        <f t="shared" ca="1" si="2"/>
        <v>1</v>
      </c>
      <c r="J19" s="1">
        <f t="shared" ca="1" si="3"/>
        <v>3</v>
      </c>
      <c r="K19" s="1">
        <f t="shared" ca="1" si="4"/>
        <v>2</v>
      </c>
      <c r="L19" s="1">
        <f t="shared" ca="1" si="5"/>
        <v>1</v>
      </c>
      <c r="M19" s="1">
        <f t="shared" ca="1" si="6"/>
        <v>3</v>
      </c>
      <c r="N19" s="1">
        <f t="shared" ca="1" si="7"/>
        <v>0.75</v>
      </c>
      <c r="O19" s="1">
        <f t="shared" ca="1" si="8"/>
        <v>0.4</v>
      </c>
      <c r="P19" s="1">
        <f t="shared" ca="1" si="9"/>
        <v>0</v>
      </c>
    </row>
    <row r="20" spans="1:16" x14ac:dyDescent="0.3">
      <c r="A20" s="1" t="s">
        <v>6</v>
      </c>
      <c r="B20" s="1" t="s">
        <v>8</v>
      </c>
      <c r="C20" s="1">
        <v>17</v>
      </c>
      <c r="D20" s="1">
        <v>8</v>
      </c>
      <c r="E20" s="1">
        <v>8</v>
      </c>
      <c r="F20" s="1">
        <v>7</v>
      </c>
      <c r="G20" s="1">
        <f t="shared" si="0"/>
        <v>0</v>
      </c>
      <c r="H20" s="1">
        <f t="shared" ca="1" si="1"/>
        <v>0.3944898132885053</v>
      </c>
      <c r="I20" s="1">
        <f t="shared" ca="1" si="2"/>
        <v>0</v>
      </c>
      <c r="J20" s="1">
        <f t="shared" ca="1" si="3"/>
        <v>2</v>
      </c>
      <c r="K20" s="1">
        <f t="shared" ca="1" si="4"/>
        <v>2</v>
      </c>
      <c r="L20" s="1">
        <f t="shared" ca="1" si="5"/>
        <v>1</v>
      </c>
      <c r="M20" s="1">
        <f t="shared" ca="1" si="6"/>
        <v>3</v>
      </c>
      <c r="N20" s="1">
        <f t="shared" ca="1" si="7"/>
        <v>0.66666666666666663</v>
      </c>
      <c r="O20" s="1">
        <f t="shared" ca="1" si="8"/>
        <v>0.4</v>
      </c>
      <c r="P20" s="1">
        <f t="shared" ca="1" si="9"/>
        <v>4.4999999999999991E-2</v>
      </c>
    </row>
    <row r="21" spans="1:16" x14ac:dyDescent="0.3">
      <c r="A21" s="1" t="s">
        <v>6</v>
      </c>
      <c r="B21" s="1" t="s">
        <v>8</v>
      </c>
      <c r="C21" s="1">
        <v>16</v>
      </c>
      <c r="D21" s="1">
        <v>12</v>
      </c>
      <c r="E21" s="1">
        <v>12</v>
      </c>
      <c r="F21" s="1">
        <v>12</v>
      </c>
      <c r="G21" s="1">
        <f t="shared" si="0"/>
        <v>1</v>
      </c>
      <c r="H21" s="1">
        <f t="shared" ca="1" si="1"/>
        <v>0.89416685319933542</v>
      </c>
      <c r="I21" s="1">
        <f t="shared" ca="1" si="2"/>
        <v>1</v>
      </c>
      <c r="J21" s="1">
        <f t="shared" ca="1" si="3"/>
        <v>2</v>
      </c>
      <c r="K21" s="1">
        <f t="shared" ca="1" si="4"/>
        <v>2</v>
      </c>
      <c r="L21" s="1">
        <f t="shared" ca="1" si="5"/>
        <v>1</v>
      </c>
      <c r="M21" s="1">
        <f t="shared" ca="1" si="6"/>
        <v>2</v>
      </c>
      <c r="N21" s="1">
        <f t="shared" ca="1" si="7"/>
        <v>0.66666666666666663</v>
      </c>
      <c r="O21" s="1">
        <f t="shared" ca="1" si="8"/>
        <v>0.5</v>
      </c>
      <c r="P21" s="1">
        <f t="shared" ca="1" si="9"/>
        <v>0</v>
      </c>
    </row>
    <row r="22" spans="1:16" x14ac:dyDescent="0.3">
      <c r="A22" s="1" t="s">
        <v>6</v>
      </c>
      <c r="B22" s="1" t="s">
        <v>8</v>
      </c>
      <c r="C22" s="1">
        <v>15</v>
      </c>
      <c r="D22" s="1">
        <v>7</v>
      </c>
      <c r="E22" s="1">
        <v>5</v>
      </c>
      <c r="F22" s="1">
        <v>8</v>
      </c>
      <c r="G22" s="1">
        <f t="shared" si="0"/>
        <v>0</v>
      </c>
      <c r="H22" s="1">
        <f t="shared" ca="1" si="1"/>
        <v>0.95214794258182089</v>
      </c>
      <c r="I22" s="1">
        <f t="shared" ca="1" si="2"/>
        <v>1</v>
      </c>
      <c r="J22" s="1">
        <f t="shared" ca="1" si="3"/>
        <v>1</v>
      </c>
      <c r="K22" s="1">
        <f t="shared" ca="1" si="4"/>
        <v>2</v>
      </c>
      <c r="L22" s="1">
        <f t="shared" ca="1" si="5"/>
        <v>1</v>
      </c>
      <c r="M22" s="1">
        <f t="shared" ca="1" si="6"/>
        <v>2</v>
      </c>
      <c r="N22" s="1">
        <f t="shared" ca="1" si="7"/>
        <v>0.5</v>
      </c>
      <c r="O22" s="1">
        <f t="shared" ca="1" si="8"/>
        <v>0.5</v>
      </c>
      <c r="P22" s="1">
        <f t="shared" ca="1" si="9"/>
        <v>-6.9444444444444448E-2</v>
      </c>
    </row>
    <row r="23" spans="1:16" x14ac:dyDescent="0.3">
      <c r="A23" s="1" t="s">
        <v>6</v>
      </c>
      <c r="B23" s="1" t="s">
        <v>8</v>
      </c>
      <c r="C23" s="1">
        <v>15</v>
      </c>
      <c r="D23" s="1">
        <v>11</v>
      </c>
      <c r="E23" s="1">
        <v>12</v>
      </c>
      <c r="F23" s="1">
        <v>7</v>
      </c>
      <c r="G23" s="1">
        <f t="shared" si="0"/>
        <v>0</v>
      </c>
      <c r="H23" s="1">
        <f t="shared" ca="1" si="1"/>
        <v>0.21109900955781624</v>
      </c>
      <c r="I23" s="1">
        <f t="shared" ca="1" si="2"/>
        <v>0</v>
      </c>
      <c r="J23" s="1">
        <f t="shared" ca="1" si="3"/>
        <v>1</v>
      </c>
      <c r="K23" s="1">
        <f t="shared" ca="1" si="4"/>
        <v>1</v>
      </c>
      <c r="L23" s="1">
        <f t="shared" ca="1" si="5"/>
        <v>1</v>
      </c>
      <c r="M23" s="1">
        <f t="shared" ca="1" si="6"/>
        <v>2</v>
      </c>
      <c r="N23" s="1">
        <f t="shared" ca="1" si="7"/>
        <v>0.5</v>
      </c>
      <c r="O23" s="1">
        <f t="shared" ca="1" si="8"/>
        <v>0.33333333333333331</v>
      </c>
      <c r="P23" s="1">
        <f t="shared" ca="1" si="9"/>
        <v>6.9444444444444448E-2</v>
      </c>
    </row>
    <row r="24" spans="1:16" x14ac:dyDescent="0.3">
      <c r="A24" s="1" t="s">
        <v>6</v>
      </c>
      <c r="B24" s="1" t="s">
        <v>8</v>
      </c>
      <c r="C24" s="1">
        <v>16</v>
      </c>
      <c r="D24" s="1">
        <v>7</v>
      </c>
      <c r="E24" s="1">
        <v>13</v>
      </c>
      <c r="F24" s="1">
        <v>9</v>
      </c>
      <c r="G24" s="1">
        <f t="shared" si="0"/>
        <v>0</v>
      </c>
      <c r="H24" s="1">
        <f t="shared" ca="1" si="1"/>
        <v>0.85129692423265779</v>
      </c>
      <c r="I24" s="1">
        <f t="shared" ca="1" si="2"/>
        <v>1</v>
      </c>
      <c r="J24" s="1">
        <f t="shared" ca="1" si="3"/>
        <v>1</v>
      </c>
      <c r="K24" s="1">
        <f t="shared" ca="1" si="4"/>
        <v>1</v>
      </c>
      <c r="L24" s="1">
        <f t="shared" ca="1" si="5"/>
        <v>1</v>
      </c>
      <c r="M24" s="1">
        <f t="shared" ca="1" si="6"/>
        <v>1</v>
      </c>
      <c r="N24" s="1">
        <f t="shared" ca="1" si="7"/>
        <v>0.5</v>
      </c>
      <c r="O24" s="1">
        <f t="shared" ca="1" si="8"/>
        <v>0.5</v>
      </c>
      <c r="P24" s="1">
        <f t="shared" ca="1" si="9"/>
        <v>-0.125</v>
      </c>
    </row>
    <row r="25" spans="1:16" x14ac:dyDescent="0.3">
      <c r="A25" s="1" t="s">
        <v>6</v>
      </c>
      <c r="B25" s="1" t="s">
        <v>8</v>
      </c>
      <c r="C25" s="1">
        <v>16</v>
      </c>
      <c r="D25" s="1">
        <v>10</v>
      </c>
      <c r="E25" s="1">
        <v>10</v>
      </c>
      <c r="F25" s="1">
        <v>10</v>
      </c>
      <c r="G25" s="1">
        <f t="shared" si="0"/>
        <v>1</v>
      </c>
      <c r="H25" s="1">
        <f t="shared" ca="1" si="1"/>
        <v>0.34325262216958086</v>
      </c>
      <c r="I25" s="1">
        <f t="shared" ca="1" si="2"/>
        <v>0</v>
      </c>
      <c r="J25" s="1">
        <f t="shared" ca="1" si="3"/>
        <v>1</v>
      </c>
      <c r="K25" s="1">
        <f t="shared" ca="1" si="4"/>
        <v>0</v>
      </c>
      <c r="L25" s="1">
        <f t="shared" ca="1" si="5"/>
        <v>1</v>
      </c>
      <c r="M25" s="1">
        <f t="shared" ca="1" si="6"/>
        <v>1</v>
      </c>
      <c r="N25" s="1">
        <f t="shared" ca="1" si="7"/>
        <v>0.5</v>
      </c>
      <c r="O25" s="1">
        <f t="shared" ca="1" si="8"/>
        <v>0</v>
      </c>
      <c r="P25" s="1">
        <f t="shared" ca="1" si="9"/>
        <v>0</v>
      </c>
    </row>
    <row r="26" spans="1:16" x14ac:dyDescent="0.3">
      <c r="A26" s="1" t="s">
        <v>6</v>
      </c>
      <c r="B26" s="1" t="s">
        <v>7</v>
      </c>
      <c r="C26" s="1">
        <v>15</v>
      </c>
      <c r="D26" s="1">
        <v>10</v>
      </c>
      <c r="E26" s="1">
        <v>11</v>
      </c>
      <c r="F26" s="1">
        <v>10</v>
      </c>
      <c r="G26" s="1">
        <f t="shared" si="0"/>
        <v>1</v>
      </c>
      <c r="H26" s="1">
        <f t="shared" ca="1" si="1"/>
        <v>0.7902501915162764</v>
      </c>
      <c r="I26" s="1">
        <f t="shared" ca="1" si="2"/>
        <v>1</v>
      </c>
      <c r="J26" s="1">
        <f t="shared" ca="1" si="3"/>
        <v>1</v>
      </c>
      <c r="K26" s="1">
        <f t="shared" ca="1" si="4"/>
        <v>0</v>
      </c>
      <c r="L26" s="1">
        <f t="shared" ca="1" si="5"/>
        <v>0</v>
      </c>
      <c r="M26" s="1">
        <f t="shared" ca="1" si="6"/>
        <v>1</v>
      </c>
      <c r="N26" s="1">
        <f t="shared" ca="1" si="7"/>
        <v>1</v>
      </c>
      <c r="O26" s="1">
        <f t="shared" ca="1" si="8"/>
        <v>0</v>
      </c>
      <c r="P26" s="1">
        <f t="shared" ca="1" si="9"/>
        <v>0</v>
      </c>
    </row>
    <row r="27" spans="1:16" x14ac:dyDescent="0.3">
      <c r="A27" s="1" t="s">
        <v>6</v>
      </c>
      <c r="B27" s="1" t="s">
        <v>7</v>
      </c>
      <c r="C27" s="1">
        <v>16</v>
      </c>
      <c r="D27" s="1">
        <v>10</v>
      </c>
      <c r="E27" s="1">
        <v>11</v>
      </c>
      <c r="F27" s="1">
        <v>7</v>
      </c>
      <c r="G27" s="1">
        <f t="shared" si="0"/>
        <v>0</v>
      </c>
      <c r="H27" s="1">
        <f t="shared" ca="1" si="1"/>
        <v>0.38197980564985112</v>
      </c>
      <c r="I27" s="1">
        <f t="shared" ca="1" si="2"/>
        <v>0</v>
      </c>
      <c r="J27" s="1">
        <f t="shared" si="3"/>
        <v>0</v>
      </c>
      <c r="K27" s="1">
        <f t="shared" ca="1" si="4"/>
        <v>0</v>
      </c>
      <c r="L27" s="1">
        <f t="shared" si="5"/>
        <v>0</v>
      </c>
      <c r="M27" s="1">
        <f t="shared" ca="1" si="6"/>
        <v>1</v>
      </c>
      <c r="N27" s="1" t="e">
        <f t="shared" si="7"/>
        <v>#DIV/0!</v>
      </c>
      <c r="O27" s="1">
        <f t="shared" ca="1" si="8"/>
        <v>0</v>
      </c>
      <c r="P27" s="1">
        <f t="shared" ca="1" si="9"/>
        <v>0</v>
      </c>
    </row>
    <row r="28" spans="1:16" x14ac:dyDescent="0.3">
      <c r="P28" s="1">
        <f ca="1">SUM(P2:P27)</f>
        <v>-0.2024793388429752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Cao Bách</dc:creator>
  <cp:lastModifiedBy>Nguyễn Cao Bách</cp:lastModifiedBy>
  <dcterms:created xsi:type="dcterms:W3CDTF">2024-11-06T12:01:02Z</dcterms:created>
  <dcterms:modified xsi:type="dcterms:W3CDTF">2024-11-16T06:02:01Z</dcterms:modified>
</cp:coreProperties>
</file>