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n\Nam 3\Ki 1\Информационные системы в экономике\"/>
    </mc:Choice>
  </mc:AlternateContent>
  <xr:revisionPtr revIDLastSave="0" documentId="13_ncr:1_{EA0597C2-F0B3-4678-A609-10D8C411494C}" xr6:coauthVersionLast="47" xr6:coauthVersionMax="47" xr10:uidLastSave="{00000000-0000-0000-0000-000000000000}"/>
  <bookViews>
    <workbookView xWindow="-108" yWindow="-108" windowWidth="23256" windowHeight="13896" xr2:uid="{93FB68BB-E5FE-4C1E-BBD0-FEC9A21F156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R2" i="1"/>
  <c r="Q3" i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<sst xmlns="http://schemas.openxmlformats.org/spreadsheetml/2006/main" count="59" uniqueCount="59">
  <si>
    <t>Табельный номер</t>
  </si>
  <si>
    <t>Отчество</t>
  </si>
  <si>
    <t>Должность</t>
  </si>
  <si>
    <t>Заработная плата</t>
  </si>
  <si>
    <t>Премия</t>
  </si>
  <si>
    <t>Компенсация</t>
  </si>
  <si>
    <t>Пособие по временной нетрудоспособности</t>
  </si>
  <si>
    <t>Отпускные</t>
  </si>
  <si>
    <t>Поошрение</t>
  </si>
  <si>
    <t>Ставка НДФЛ</t>
  </si>
  <si>
    <t>Пенсионное страхование</t>
  </si>
  <si>
    <t>Медицинское страхование</t>
  </si>
  <si>
    <t>Социальное страхование</t>
  </si>
  <si>
    <t>К выплате</t>
  </si>
  <si>
    <t>Иванов</t>
  </si>
  <si>
    <t>Иван</t>
  </si>
  <si>
    <t>Иванович</t>
  </si>
  <si>
    <t>Менеджер</t>
  </si>
  <si>
    <t>Петров</t>
  </si>
  <si>
    <t>Петр</t>
  </si>
  <si>
    <t>Петрович</t>
  </si>
  <si>
    <t>Инженер</t>
  </si>
  <si>
    <t>Сидоров</t>
  </si>
  <si>
    <t>Сергей</t>
  </si>
  <si>
    <t>Сергеевич</t>
  </si>
  <si>
    <t>Специалист</t>
  </si>
  <si>
    <t>Смирнов</t>
  </si>
  <si>
    <t>Алексей</t>
  </si>
  <si>
    <t>Алексеевич</t>
  </si>
  <si>
    <t>Директор</t>
  </si>
  <si>
    <t>Кузнецов</t>
  </si>
  <si>
    <t>Михаил</t>
  </si>
  <si>
    <t>Михайлович</t>
  </si>
  <si>
    <t>Администратор</t>
  </si>
  <si>
    <t>Новиков</t>
  </si>
  <si>
    <t>Виктор</t>
  </si>
  <si>
    <t>Викторович</t>
  </si>
  <si>
    <t>Маркетолог</t>
  </si>
  <si>
    <t>Федоров</t>
  </si>
  <si>
    <t>Олег</t>
  </si>
  <si>
    <t>Олегович</t>
  </si>
  <si>
    <t>Юрист</t>
  </si>
  <si>
    <t>Морозов</t>
  </si>
  <si>
    <t>Денис</t>
  </si>
  <si>
    <t>Денисович</t>
  </si>
  <si>
    <t>Экономист</t>
  </si>
  <si>
    <t>Васильев</t>
  </si>
  <si>
    <t>Андрей</t>
  </si>
  <si>
    <t>Андреевич</t>
  </si>
  <si>
    <t>Бухгалтер</t>
  </si>
  <si>
    <t>Захаров</t>
  </si>
  <si>
    <t>Борис</t>
  </si>
  <si>
    <t>Борисович</t>
  </si>
  <si>
    <t>Технический директор</t>
  </si>
  <si>
    <t>Имя</t>
  </si>
  <si>
    <t>Фамилия</t>
  </si>
  <si>
    <t>ФОТ (Фонд оплаты труда)</t>
  </si>
  <si>
    <t>ФЗП (Фонд заработной платы)</t>
  </si>
  <si>
    <t>Общий годовой доход (руб.)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</si>
</sst>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5B07-6832-4C5D-8FEA-01CF208B382A}">
  <dimension ref="A1:S12"/>
  <sheetViews>
    <sheetView tabSelected="1" workbookViewId="0">
      <selection activeCell="K12" sqref="K12"/>
    </sheetView>
  </sheetViews>
  <sheetFormatPr defaultRowHeight="14.4" x14ac:dyDescent="0.3"/>
  <cols>
    <col min="1" max="2" width="8.88671875" customWidth="1"/>
    <col min="4" max="4" width="12.44140625" customWidth="1"/>
    <col min="5" max="5" width="14.77734375" customWidth="1"/>
    <col min="6" max="6" width="11.44140625" customWidth="1"/>
    <col min="9" max="9" width="15.77734375" customWidth="1"/>
    <col min="17" max="17" width="13.21875" customWidth="1"/>
    <col min="18" max="18" width="15.44140625" customWidth="1"/>
    <col min="19" max="19" width="13" customWidth="1"/>
  </cols>
  <sheetData>
    <row r="1" spans="1:19" ht="57.6" x14ac:dyDescent="0.3">
      <c r="A1" s="3" t="s">
        <v>0</v>
      </c>
      <c r="B1" s="3" t="s">
        <v>55</v>
      </c>
      <c r="C1" s="3" t="s">
        <v>54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56</v>
      </c>
      <c r="R1" s="3" t="s">
        <v>57</v>
      </c>
      <c r="S1" s="3" t="s">
        <v>58</v>
      </c>
    </row>
    <row r="2" spans="1:19" x14ac:dyDescent="0.3">
      <c r="A2" s="2">
        <v>1</v>
      </c>
      <c r="B2" s="2" t="s">
        <v>14</v>
      </c>
      <c r="C2" s="2" t="s">
        <v>15</v>
      </c>
      <c r="D2" s="2" t="s">
        <v>16</v>
      </c>
      <c r="E2" s="2" t="s">
        <v>17</v>
      </c>
      <c r="F2" s="4">
        <v>120000</v>
      </c>
      <c r="G2" s="4">
        <v>10000</v>
      </c>
      <c r="H2" s="4">
        <v>5000</v>
      </c>
      <c r="I2" s="4">
        <v>3000</v>
      </c>
      <c r="J2" s="4">
        <v>15000</v>
      </c>
      <c r="K2" s="4">
        <v>4000</v>
      </c>
      <c r="L2" s="2">
        <v>0.13</v>
      </c>
      <c r="M2" s="4">
        <v>15600</v>
      </c>
      <c r="N2" s="4">
        <v>6000</v>
      </c>
      <c r="O2" s="4">
        <v>4800</v>
      </c>
      <c r="P2" s="2">
        <f>F2+G2+H2+I2+K2+J2-(F2*L2+M2+N2+O2)</f>
        <v>115000</v>
      </c>
      <c r="Q2" s="4">
        <f>SUM(F2:F11)+SUM(G2:G11)+SUM(H2:H11)+SUM(J2:J11)+SUM(K2:K11)</f>
        <v>20079500</v>
      </c>
      <c r="R2" s="4">
        <f>SUM(F2:F11)</f>
        <v>17390000</v>
      </c>
      <c r="S2" s="4">
        <f>F2+G2+H2+I2+J2+K2</f>
        <v>157000</v>
      </c>
    </row>
    <row r="3" spans="1:19" x14ac:dyDescent="0.3">
      <c r="A3" s="2">
        <v>2</v>
      </c>
      <c r="B3" s="2" t="s">
        <v>18</v>
      </c>
      <c r="C3" s="2" t="s">
        <v>19</v>
      </c>
      <c r="D3" s="2" t="s">
        <v>20</v>
      </c>
      <c r="E3" s="2" t="s">
        <v>21</v>
      </c>
      <c r="F3" s="4">
        <v>300000</v>
      </c>
      <c r="G3" s="4">
        <v>25000</v>
      </c>
      <c r="H3" s="4">
        <v>8000</v>
      </c>
      <c r="I3" s="4">
        <v>5000</v>
      </c>
      <c r="J3" s="4">
        <v>30000</v>
      </c>
      <c r="K3" s="4">
        <v>6000</v>
      </c>
      <c r="L3" s="2">
        <v>0.13</v>
      </c>
      <c r="M3" s="4">
        <v>39000</v>
      </c>
      <c r="N3" s="4">
        <v>12000</v>
      </c>
      <c r="O3" s="4">
        <v>9600</v>
      </c>
      <c r="P3" s="2">
        <f t="shared" ref="P3:P11" si="0">F3+G3+H3+I3+K3+J3-(F3*L3+M3+N3+O3)</f>
        <v>274400</v>
      </c>
      <c r="Q3" s="4">
        <f t="shared" ref="Q3:Q11" si="1">SUM(F3:F12)+SUM(G3:G12)+SUM(H3:H12)+SUM(J3:J12)+SUM(K3:K12)</f>
        <v>19925500</v>
      </c>
      <c r="R3" s="4">
        <f t="shared" ref="R3:R11" si="2">SUM(F3:F12)</f>
        <v>17270000</v>
      </c>
      <c r="S3" s="4">
        <f t="shared" ref="S3:S11" si="3">F3+G3+H3+I3+J3+K3</f>
        <v>374000</v>
      </c>
    </row>
    <row r="4" spans="1:19" x14ac:dyDescent="0.3">
      <c r="A4" s="2">
        <v>3</v>
      </c>
      <c r="B4" s="2" t="s">
        <v>22</v>
      </c>
      <c r="C4" s="2" t="s">
        <v>23</v>
      </c>
      <c r="D4" s="2" t="s">
        <v>24</v>
      </c>
      <c r="E4" s="2" t="s">
        <v>25</v>
      </c>
      <c r="F4" s="4">
        <v>90000</v>
      </c>
      <c r="G4" s="4">
        <v>7000</v>
      </c>
      <c r="H4" s="4">
        <v>3000</v>
      </c>
      <c r="I4" s="4">
        <v>2000</v>
      </c>
      <c r="J4" s="4">
        <v>10000</v>
      </c>
      <c r="K4" s="4">
        <v>3000</v>
      </c>
      <c r="L4" s="2">
        <v>0.13</v>
      </c>
      <c r="M4" s="4">
        <v>11700</v>
      </c>
      <c r="N4" s="4">
        <v>4500</v>
      </c>
      <c r="O4" s="4">
        <v>3600</v>
      </c>
      <c r="P4" s="2">
        <f t="shared" si="0"/>
        <v>83500</v>
      </c>
      <c r="Q4" s="4">
        <f t="shared" si="1"/>
        <v>19556500</v>
      </c>
      <c r="R4" s="4">
        <f t="shared" si="2"/>
        <v>16970000</v>
      </c>
      <c r="S4" s="4">
        <f t="shared" si="3"/>
        <v>115000</v>
      </c>
    </row>
    <row r="5" spans="1:19" x14ac:dyDescent="0.3">
      <c r="A5" s="2">
        <v>4</v>
      </c>
      <c r="B5" s="2" t="s">
        <v>26</v>
      </c>
      <c r="C5" s="2" t="s">
        <v>27</v>
      </c>
      <c r="D5" s="2" t="s">
        <v>28</v>
      </c>
      <c r="E5" s="2" t="s">
        <v>29</v>
      </c>
      <c r="F5" s="4">
        <v>1500000</v>
      </c>
      <c r="G5" s="4">
        <v>150000</v>
      </c>
      <c r="H5" s="4">
        <v>50000</v>
      </c>
      <c r="I5" s="4">
        <v>25000</v>
      </c>
      <c r="J5" s="4">
        <v>100000</v>
      </c>
      <c r="K5" s="4">
        <v>20000</v>
      </c>
      <c r="L5" s="2">
        <v>0.13</v>
      </c>
      <c r="M5" s="4">
        <v>195000</v>
      </c>
      <c r="N5" s="4">
        <v>60000</v>
      </c>
      <c r="O5" s="4">
        <v>48000</v>
      </c>
      <c r="P5" s="2">
        <f t="shared" si="0"/>
        <v>1347000</v>
      </c>
      <c r="Q5" s="4">
        <f t="shared" si="1"/>
        <v>19443500</v>
      </c>
      <c r="R5" s="4">
        <f t="shared" si="2"/>
        <v>16880000</v>
      </c>
      <c r="S5" s="4">
        <f t="shared" si="3"/>
        <v>1845000</v>
      </c>
    </row>
    <row r="6" spans="1:19" ht="28.8" x14ac:dyDescent="0.3">
      <c r="A6" s="2">
        <v>5</v>
      </c>
      <c r="B6" s="2" t="s">
        <v>30</v>
      </c>
      <c r="C6" s="2" t="s">
        <v>31</v>
      </c>
      <c r="D6" s="2" t="s">
        <v>32</v>
      </c>
      <c r="E6" s="2" t="s">
        <v>33</v>
      </c>
      <c r="F6" s="4">
        <v>80000</v>
      </c>
      <c r="G6" s="4">
        <v>6000</v>
      </c>
      <c r="H6" s="4">
        <v>2500</v>
      </c>
      <c r="I6" s="4">
        <v>1500</v>
      </c>
      <c r="J6" s="4">
        <v>8000</v>
      </c>
      <c r="K6" s="4">
        <v>2000</v>
      </c>
      <c r="L6" s="2">
        <v>0.13</v>
      </c>
      <c r="M6" s="4">
        <v>10400</v>
      </c>
      <c r="N6" s="4">
        <v>4000</v>
      </c>
      <c r="O6" s="4">
        <v>3200</v>
      </c>
      <c r="P6" s="2">
        <f t="shared" si="0"/>
        <v>72000</v>
      </c>
      <c r="Q6" s="4">
        <f t="shared" si="1"/>
        <v>17623500</v>
      </c>
      <c r="R6" s="4">
        <f t="shared" si="2"/>
        <v>15380000</v>
      </c>
      <c r="S6" s="4">
        <f t="shared" si="3"/>
        <v>100000</v>
      </c>
    </row>
    <row r="7" spans="1:19" x14ac:dyDescent="0.3">
      <c r="A7" s="2">
        <v>6</v>
      </c>
      <c r="B7" s="2" t="s">
        <v>34</v>
      </c>
      <c r="C7" s="2" t="s">
        <v>35</v>
      </c>
      <c r="D7" s="2" t="s">
        <v>36</v>
      </c>
      <c r="E7" s="2" t="s">
        <v>37</v>
      </c>
      <c r="F7" s="4">
        <v>3200000</v>
      </c>
      <c r="G7" s="4">
        <v>250000</v>
      </c>
      <c r="H7" s="4">
        <v>80000</v>
      </c>
      <c r="I7" s="4">
        <v>50000</v>
      </c>
      <c r="J7" s="4">
        <v>150000</v>
      </c>
      <c r="K7" s="4">
        <v>25000</v>
      </c>
      <c r="L7" s="2">
        <v>0.13</v>
      </c>
      <c r="M7" s="4">
        <v>416000</v>
      </c>
      <c r="N7" s="4">
        <v>120000</v>
      </c>
      <c r="O7" s="4">
        <v>96000</v>
      </c>
      <c r="P7" s="2">
        <f t="shared" si="0"/>
        <v>2707000</v>
      </c>
      <c r="Q7" s="4">
        <f t="shared" si="1"/>
        <v>17525000</v>
      </c>
      <c r="R7" s="4">
        <f t="shared" si="2"/>
        <v>15300000</v>
      </c>
      <c r="S7" s="4">
        <f t="shared" si="3"/>
        <v>3755000</v>
      </c>
    </row>
    <row r="8" spans="1:19" x14ac:dyDescent="0.3">
      <c r="A8" s="2">
        <v>7</v>
      </c>
      <c r="B8" s="2" t="s">
        <v>38</v>
      </c>
      <c r="C8" s="2" t="s">
        <v>39</v>
      </c>
      <c r="D8" s="2" t="s">
        <v>40</v>
      </c>
      <c r="E8" s="2" t="s">
        <v>41</v>
      </c>
      <c r="F8" s="4">
        <v>5500000</v>
      </c>
      <c r="G8" s="4">
        <v>400000</v>
      </c>
      <c r="H8" s="4">
        <v>100000</v>
      </c>
      <c r="I8" s="4">
        <v>60000</v>
      </c>
      <c r="J8" s="4">
        <v>200000</v>
      </c>
      <c r="K8" s="4">
        <v>35000</v>
      </c>
      <c r="L8" s="2">
        <v>0.15</v>
      </c>
      <c r="M8" s="4">
        <v>825000</v>
      </c>
      <c r="N8" s="4">
        <v>165000</v>
      </c>
      <c r="O8" s="4">
        <v>132000</v>
      </c>
      <c r="P8" s="2">
        <f t="shared" si="0"/>
        <v>4348000</v>
      </c>
      <c r="Q8" s="4">
        <f t="shared" si="1"/>
        <v>13820000</v>
      </c>
      <c r="R8" s="4">
        <f t="shared" si="2"/>
        <v>12100000</v>
      </c>
      <c r="S8" s="5">
        <f t="shared" si="3"/>
        <v>6295000</v>
      </c>
    </row>
    <row r="9" spans="1:19" x14ac:dyDescent="0.3">
      <c r="A9" s="2">
        <v>8</v>
      </c>
      <c r="B9" s="2" t="s">
        <v>42</v>
      </c>
      <c r="C9" s="2" t="s">
        <v>43</v>
      </c>
      <c r="D9" s="2" t="s">
        <v>44</v>
      </c>
      <c r="E9" s="2" t="s">
        <v>45</v>
      </c>
      <c r="F9" s="4">
        <v>600000</v>
      </c>
      <c r="G9" s="4">
        <v>50000</v>
      </c>
      <c r="H9" s="4">
        <v>20000</v>
      </c>
      <c r="I9" s="4">
        <v>15000</v>
      </c>
      <c r="J9" s="4">
        <v>40000</v>
      </c>
      <c r="K9" s="4">
        <v>8000</v>
      </c>
      <c r="L9" s="2">
        <v>0.13</v>
      </c>
      <c r="M9" s="4">
        <v>78000</v>
      </c>
      <c r="N9" s="4">
        <v>24000</v>
      </c>
      <c r="O9" s="4">
        <v>19200</v>
      </c>
      <c r="P9" s="2">
        <f t="shared" si="0"/>
        <v>533800</v>
      </c>
      <c r="Q9" s="4">
        <f t="shared" si="1"/>
        <v>7585000</v>
      </c>
      <c r="R9" s="4">
        <f t="shared" si="2"/>
        <v>6600000</v>
      </c>
      <c r="S9" s="4">
        <f t="shared" si="3"/>
        <v>733000</v>
      </c>
    </row>
    <row r="10" spans="1:19" ht="28.8" x14ac:dyDescent="0.3">
      <c r="A10" s="2">
        <v>9</v>
      </c>
      <c r="B10" s="2" t="s">
        <v>46</v>
      </c>
      <c r="C10" s="2" t="s">
        <v>47</v>
      </c>
      <c r="D10" s="2" t="s">
        <v>48</v>
      </c>
      <c r="E10" s="2" t="s">
        <v>49</v>
      </c>
      <c r="F10" s="4">
        <v>1200000</v>
      </c>
      <c r="G10" s="4">
        <v>100000</v>
      </c>
      <c r="H10" s="4">
        <v>30000</v>
      </c>
      <c r="I10" s="4">
        <v>20000</v>
      </c>
      <c r="J10" s="4">
        <v>75000</v>
      </c>
      <c r="K10" s="4">
        <v>12000</v>
      </c>
      <c r="L10" s="2">
        <v>0.13</v>
      </c>
      <c r="M10" s="4">
        <v>156000</v>
      </c>
      <c r="N10" s="4">
        <v>48000</v>
      </c>
      <c r="O10" s="4">
        <v>38400</v>
      </c>
      <c r="P10" s="2">
        <f t="shared" si="0"/>
        <v>1038600</v>
      </c>
      <c r="Q10" s="4">
        <f t="shared" si="1"/>
        <v>6867000</v>
      </c>
      <c r="R10" s="4">
        <f t="shared" si="2"/>
        <v>6000000</v>
      </c>
      <c r="S10" s="4">
        <f t="shared" si="3"/>
        <v>1437000</v>
      </c>
    </row>
    <row r="11" spans="1:19" ht="28.8" x14ac:dyDescent="0.3">
      <c r="A11" s="2">
        <v>10</v>
      </c>
      <c r="B11" s="2" t="s">
        <v>50</v>
      </c>
      <c r="C11" s="2" t="s">
        <v>51</v>
      </c>
      <c r="D11" s="2" t="s">
        <v>52</v>
      </c>
      <c r="E11" s="2" t="s">
        <v>53</v>
      </c>
      <c r="F11" s="4">
        <v>4800000</v>
      </c>
      <c r="G11" s="4">
        <v>350000</v>
      </c>
      <c r="H11" s="4">
        <v>90000</v>
      </c>
      <c r="I11" s="4">
        <v>55000</v>
      </c>
      <c r="J11" s="4">
        <v>180000</v>
      </c>
      <c r="K11" s="4">
        <v>30000</v>
      </c>
      <c r="L11" s="2">
        <v>0.15</v>
      </c>
      <c r="M11" s="4">
        <v>720000</v>
      </c>
      <c r="N11" s="4">
        <v>144000</v>
      </c>
      <c r="O11" s="4">
        <v>115200</v>
      </c>
      <c r="P11" s="2">
        <f t="shared" si="0"/>
        <v>3805800</v>
      </c>
      <c r="Q11" s="4">
        <f t="shared" si="1"/>
        <v>5450000</v>
      </c>
      <c r="R11" s="4">
        <f t="shared" si="2"/>
        <v>4800000</v>
      </c>
      <c r="S11" s="5">
        <f t="shared" si="3"/>
        <v>5505000</v>
      </c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Cao Bách</dc:creator>
  <cp:lastModifiedBy>Nguyễn Cao Bách</cp:lastModifiedBy>
  <dcterms:created xsi:type="dcterms:W3CDTF">2024-11-07T05:44:25Z</dcterms:created>
  <dcterms:modified xsi:type="dcterms:W3CDTF">2024-11-07T06:14:37Z</dcterms:modified>
</cp:coreProperties>
</file>