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 collection stats" sheetId="1" r:id="rId4"/>
    <sheet state="visible" name="Table 2 simulation results" sheetId="2" r:id="rId5"/>
    <sheet state="visible" name="Time distribution" sheetId="3" r:id="rId6"/>
  </sheets>
  <definedNames/>
  <calcPr/>
</workbook>
</file>

<file path=xl/sharedStrings.xml><?xml version="1.0" encoding="utf-8"?>
<sst xmlns="http://schemas.openxmlformats.org/spreadsheetml/2006/main" count="71" uniqueCount="38">
  <si>
    <t>Collection</t>
  </si>
  <si>
    <t>Collection Code</t>
  </si>
  <si>
    <t>Participants</t>
  </si>
  <si>
    <t>Total Hours</t>
  </si>
  <si>
    <t>Barcode Application (Specimens)</t>
  </si>
  <si>
    <t>Imaging (Specimens)</t>
  </si>
  <si>
    <t>Skeletal Data Entry (Specimens)</t>
  </si>
  <si>
    <t>Berea College, Ralph L. Thompson Herbarium</t>
  </si>
  <si>
    <t>BEREA</t>
  </si>
  <si>
    <t>East Tennessee State University</t>
  </si>
  <si>
    <t>ETSU</t>
  </si>
  <si>
    <t>Middle Tennessee State University</t>
  </si>
  <si>
    <t>MTSU</t>
  </si>
  <si>
    <t>Rhodes College</t>
  </si>
  <si>
    <t>SWMT</t>
  </si>
  <si>
    <t>Tennessee Technological University</t>
  </si>
  <si>
    <t>HTTU</t>
  </si>
  <si>
    <t>University of Tennessee Chattanooga</t>
  </si>
  <si>
    <t>UCHT</t>
  </si>
  <si>
    <t>University of Tennessee Knoxville</t>
  </si>
  <si>
    <t>TENN</t>
  </si>
  <si>
    <t>University of Tennessee Martin</t>
  </si>
  <si>
    <t>UT-M</t>
  </si>
  <si>
    <t>University of the South Sewanee</t>
  </si>
  <si>
    <t>UOS</t>
  </si>
  <si>
    <t>Contract Duration (hours)</t>
  </si>
  <si>
    <t>Task</t>
  </si>
  <si>
    <t>Specimen Count</t>
  </si>
  <si>
    <t>Barcoding</t>
  </si>
  <si>
    <t>Databasing</t>
  </si>
  <si>
    <t>Imaging</t>
  </si>
  <si>
    <t>Combined</t>
  </si>
  <si>
    <t>Contract Duration</t>
  </si>
  <si>
    <t>SPM</t>
  </si>
  <si>
    <t>horiz diff</t>
  </si>
  <si>
    <t>vert diff</t>
  </si>
  <si>
    <t xml:space="preserve">Imaging </t>
  </si>
  <si>
    <t xml:space="preserve">Barcoding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</si>
</sst>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bottom style="dotted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readingOrder="0"/>
    </xf>
    <xf borderId="0" fillId="0" fontId="1" numFmtId="3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3" xfId="0" applyAlignment="1" applyBorder="1" applyFont="1" applyNumberFormat="1">
      <alignment horizontal="left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1" fillId="0" fontId="3" numFmtId="0" xfId="0" applyBorder="1" applyFont="1"/>
    <xf borderId="1" fillId="0" fontId="2" numFmtId="3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3" xfId="0" applyAlignment="1" applyFont="1" applyNumberFormat="1">
      <alignment readingOrder="0"/>
    </xf>
    <xf borderId="2" fillId="0" fontId="3" numFmtId="0" xfId="0" applyBorder="1" applyFont="1"/>
    <xf borderId="2" fillId="0" fontId="1" numFmtId="3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2" fillId="0" fontId="1" numFmtId="2" xfId="0" applyAlignment="1" applyBorder="1" applyFont="1" applyNumberFormat="1">
      <alignment readingOrder="0"/>
    </xf>
    <xf borderId="0" fillId="0" fontId="1" numFmtId="10" xfId="0" applyFont="1" applyNumberFormat="1"/>
    <xf borderId="0" fillId="0" fontId="1" numFmtId="0" xfId="0" applyAlignment="1" applyFont="1">
      <alignment readingOrder="0" shrinkToFit="0" vertical="top" wrapText="1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2" numFmtId="3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Hours Spent on Primary Mobilization Tasks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386B"/>
              </a:solidFill>
            </c:spPr>
          </c:dPt>
          <c:dPt>
            <c:idx val="1"/>
            <c:spPr>
              <a:solidFill>
                <a:srgbClr val="E0AA0F"/>
              </a:solidFill>
            </c:spPr>
          </c:dPt>
          <c:dPt>
            <c:idx val="2"/>
            <c:spPr>
              <a:solidFill>
                <a:schemeClr val="dk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'Time distribution'!$A$2:$A$4</c:f>
            </c:strRef>
          </c:cat>
          <c:val>
            <c:numRef>
              <c:f>'Time distribution'!$B$2:$B$4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29"/>
    <col customWidth="1" min="2" max="2" width="9.57"/>
    <col customWidth="1" min="3" max="3" width="11.14"/>
    <col customWidth="1" min="4" max="4" width="10.71"/>
    <col customWidth="1" min="5" max="6" width="11.86"/>
    <col customWidth="1" min="7" max="7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3" t="s">
        <v>7</v>
      </c>
      <c r="B2" s="4" t="s">
        <v>8</v>
      </c>
      <c r="C2" s="5">
        <v>7.0</v>
      </c>
      <c r="D2" s="5">
        <v>237.0</v>
      </c>
      <c r="E2" s="5">
        <v>51.0</v>
      </c>
      <c r="F2" s="5">
        <v>22754.0</v>
      </c>
      <c r="G2" s="5">
        <v>22105.0</v>
      </c>
    </row>
    <row r="3">
      <c r="A3" s="3" t="s">
        <v>9</v>
      </c>
      <c r="B3" s="4" t="s">
        <v>10</v>
      </c>
      <c r="C3" s="5">
        <v>7.0</v>
      </c>
      <c r="D3" s="5">
        <v>127.0</v>
      </c>
      <c r="E3" s="5">
        <v>9861.0</v>
      </c>
      <c r="F3" s="5">
        <v>9841.0</v>
      </c>
      <c r="G3" s="5">
        <v>4355.0</v>
      </c>
    </row>
    <row r="4">
      <c r="A4" s="3" t="s">
        <v>11</v>
      </c>
      <c r="B4" s="6" t="s">
        <v>12</v>
      </c>
      <c r="C4" s="7">
        <v>17.0</v>
      </c>
      <c r="D4" s="5">
        <v>875.0</v>
      </c>
      <c r="E4" s="5">
        <v>3348.0</v>
      </c>
      <c r="F4" s="5">
        <v>19438.0</v>
      </c>
      <c r="G4" s="5">
        <v>73639.0</v>
      </c>
    </row>
    <row r="5">
      <c r="A5" s="3" t="s">
        <v>13</v>
      </c>
      <c r="B5" s="6" t="s">
        <v>14</v>
      </c>
      <c r="C5" s="7">
        <v>5.0</v>
      </c>
      <c r="D5" s="5">
        <v>174.0</v>
      </c>
      <c r="E5" s="5">
        <v>4881.0</v>
      </c>
      <c r="F5" s="5">
        <v>5473.0</v>
      </c>
      <c r="G5" s="5">
        <v>15789.0</v>
      </c>
    </row>
    <row r="6">
      <c r="A6" s="3" t="s">
        <v>15</v>
      </c>
      <c r="B6" s="6" t="s">
        <v>16</v>
      </c>
      <c r="C6" s="7">
        <v>25.0</v>
      </c>
      <c r="D6" s="5">
        <v>520.0</v>
      </c>
      <c r="E6" s="5">
        <v>18053.0</v>
      </c>
      <c r="F6" s="5">
        <v>12658.0</v>
      </c>
      <c r="G6" s="5">
        <v>15950.0</v>
      </c>
    </row>
    <row r="7">
      <c r="A7" s="3" t="s">
        <v>17</v>
      </c>
      <c r="B7" s="6" t="s">
        <v>18</v>
      </c>
      <c r="C7" s="7">
        <v>42.0</v>
      </c>
      <c r="D7" s="5">
        <v>1004.0</v>
      </c>
      <c r="E7" s="5">
        <v>51351.0</v>
      </c>
      <c r="F7" s="5">
        <v>39997.0</v>
      </c>
      <c r="G7" s="5">
        <v>34478.0</v>
      </c>
    </row>
    <row r="8">
      <c r="A8" s="3" t="s">
        <v>19</v>
      </c>
      <c r="B8" s="6" t="s">
        <v>20</v>
      </c>
      <c r="C8" s="7">
        <v>36.0</v>
      </c>
      <c r="D8" s="5">
        <v>2960.0</v>
      </c>
      <c r="E8" s="5">
        <v>174118.0</v>
      </c>
      <c r="F8" s="5">
        <v>195797.0</v>
      </c>
      <c r="G8" s="5">
        <v>175966.0</v>
      </c>
    </row>
    <row r="9">
      <c r="A9" s="3" t="s">
        <v>21</v>
      </c>
      <c r="B9" s="6" t="s">
        <v>22</v>
      </c>
      <c r="C9" s="7">
        <v>2.0</v>
      </c>
      <c r="D9" s="5">
        <v>49.0</v>
      </c>
      <c r="E9" s="5">
        <v>1810.0</v>
      </c>
      <c r="F9" s="5">
        <v>2150.0</v>
      </c>
      <c r="G9" s="5">
        <v>2736.0</v>
      </c>
    </row>
    <row r="10">
      <c r="A10" s="8" t="s">
        <v>23</v>
      </c>
      <c r="B10" s="9" t="s">
        <v>24</v>
      </c>
      <c r="C10" s="10">
        <v>3.0</v>
      </c>
      <c r="D10" s="11">
        <v>8.0</v>
      </c>
      <c r="E10" s="11">
        <v>525.0</v>
      </c>
      <c r="F10" s="11">
        <v>423.0</v>
      </c>
      <c r="G10" s="11">
        <v>661.0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.57"/>
    <col customWidth="1" min="2" max="2" width="17.14"/>
    <col customWidth="1" min="3" max="14" width="8.86"/>
    <col customWidth="1" min="15" max="15" width="11.29"/>
  </cols>
  <sheetData>
    <row r="1">
      <c r="A1" s="12" t="s">
        <v>25</v>
      </c>
      <c r="B1" s="13" t="s">
        <v>26</v>
      </c>
      <c r="C1" s="14" t="s">
        <v>27</v>
      </c>
    </row>
    <row r="2" ht="27.0" customHeight="1">
      <c r="A2" s="15"/>
      <c r="B2" s="15"/>
      <c r="C2" s="16">
        <v>10000.0</v>
      </c>
      <c r="D2" s="16">
        <v>20000.0</v>
      </c>
      <c r="E2" s="16">
        <v>30000.0</v>
      </c>
      <c r="F2" s="16">
        <v>40000.0</v>
      </c>
      <c r="G2" s="16">
        <v>50000.0</v>
      </c>
      <c r="H2" s="16">
        <v>75000.0</v>
      </c>
      <c r="I2" s="16">
        <v>100000.0</v>
      </c>
      <c r="J2" s="16">
        <v>125000.0</v>
      </c>
      <c r="K2" s="16">
        <v>150000.0</v>
      </c>
      <c r="L2" s="16">
        <v>200000.0</v>
      </c>
      <c r="M2" s="16">
        <v>250000.0</v>
      </c>
      <c r="N2" s="16">
        <v>300000.0</v>
      </c>
      <c r="O2" s="16">
        <v>500000.0</v>
      </c>
    </row>
    <row r="3">
      <c r="A3" s="17">
        <v>15.0</v>
      </c>
      <c r="B3" s="18" t="s">
        <v>28</v>
      </c>
      <c r="C3" s="18">
        <v>39.0</v>
      </c>
      <c r="D3" s="18">
        <v>77.0</v>
      </c>
      <c r="E3" s="18">
        <v>115.0</v>
      </c>
      <c r="F3" s="18">
        <v>153.0</v>
      </c>
      <c r="G3" s="18">
        <v>191.0</v>
      </c>
      <c r="H3" s="18">
        <v>287.0</v>
      </c>
      <c r="I3" s="18">
        <v>382.0</v>
      </c>
      <c r="J3" s="18">
        <v>477.0</v>
      </c>
      <c r="K3" s="18">
        <v>573.0</v>
      </c>
      <c r="L3" s="18">
        <v>763.0</v>
      </c>
      <c r="M3" s="18">
        <v>954.0</v>
      </c>
      <c r="N3" s="18">
        <v>1145.0</v>
      </c>
      <c r="O3" s="18">
        <v>1907.0</v>
      </c>
    </row>
    <row r="4">
      <c r="B4" s="18" t="s">
        <v>29</v>
      </c>
      <c r="C4" s="18">
        <v>61.0</v>
      </c>
      <c r="D4" s="18">
        <v>121.0</v>
      </c>
      <c r="E4" s="18">
        <v>181.0</v>
      </c>
      <c r="F4" s="18">
        <v>241.0</v>
      </c>
      <c r="G4" s="18">
        <v>301.0</v>
      </c>
      <c r="H4" s="18">
        <v>451.0</v>
      </c>
      <c r="I4" s="18">
        <v>601.0</v>
      </c>
      <c r="J4" s="18">
        <v>751.0</v>
      </c>
      <c r="K4" s="18">
        <v>901.0</v>
      </c>
      <c r="L4" s="18">
        <v>1201.0</v>
      </c>
      <c r="M4" s="18">
        <v>1501.0</v>
      </c>
      <c r="N4" s="18">
        <v>1801.0</v>
      </c>
      <c r="O4" s="18">
        <v>3001.0</v>
      </c>
    </row>
    <row r="5">
      <c r="B5" s="18" t="s">
        <v>30</v>
      </c>
      <c r="C5" s="18">
        <v>79.0</v>
      </c>
      <c r="D5" s="18">
        <v>158.0</v>
      </c>
      <c r="E5" s="18">
        <v>236.0</v>
      </c>
      <c r="F5" s="18">
        <v>315.0</v>
      </c>
      <c r="G5" s="18">
        <v>394.0</v>
      </c>
      <c r="H5" s="18">
        <v>590.0</v>
      </c>
      <c r="I5" s="18">
        <v>787.0</v>
      </c>
      <c r="J5" s="18">
        <v>983.0</v>
      </c>
      <c r="K5" s="18">
        <v>1179.0</v>
      </c>
      <c r="L5" s="18">
        <v>1572.0</v>
      </c>
      <c r="M5" s="18">
        <v>1965.0</v>
      </c>
      <c r="N5" s="18">
        <v>2358.0</v>
      </c>
      <c r="O5" s="18">
        <v>3929.0</v>
      </c>
    </row>
    <row r="6">
      <c r="A6" s="19"/>
      <c r="B6" s="20" t="s">
        <v>31</v>
      </c>
      <c r="C6" s="20">
        <v>179.0</v>
      </c>
      <c r="D6" s="20">
        <v>356.0</v>
      </c>
      <c r="E6" s="20">
        <v>532.0</v>
      </c>
      <c r="F6" s="20">
        <v>709.0</v>
      </c>
      <c r="G6" s="20">
        <v>886.0</v>
      </c>
      <c r="H6" s="20">
        <v>1328.0</v>
      </c>
      <c r="I6" s="20">
        <v>1770.0</v>
      </c>
      <c r="J6" s="20">
        <v>2211.0</v>
      </c>
      <c r="K6" s="20">
        <v>2653.0</v>
      </c>
      <c r="L6" s="20">
        <v>3536.0</v>
      </c>
      <c r="M6" s="20">
        <v>4420.0</v>
      </c>
      <c r="N6" s="20">
        <v>5304.0</v>
      </c>
      <c r="O6" s="20">
        <v>8837.0</v>
      </c>
    </row>
    <row r="7">
      <c r="A7" s="17">
        <v>30.0</v>
      </c>
      <c r="B7" s="18" t="s">
        <v>28</v>
      </c>
      <c r="C7" s="18">
        <v>37.0</v>
      </c>
      <c r="D7" s="18">
        <v>72.0</v>
      </c>
      <c r="E7" s="18">
        <v>108.0</v>
      </c>
      <c r="F7" s="18">
        <v>143.0</v>
      </c>
      <c r="G7" s="18">
        <v>178.0</v>
      </c>
      <c r="H7" s="18">
        <v>266.0</v>
      </c>
      <c r="I7" s="18">
        <v>355.0</v>
      </c>
      <c r="J7" s="18">
        <v>444.0</v>
      </c>
      <c r="K7" s="18">
        <v>532.0</v>
      </c>
      <c r="L7" s="18">
        <v>709.0</v>
      </c>
      <c r="M7" s="18">
        <v>886.0</v>
      </c>
      <c r="N7" s="18">
        <v>1063.0</v>
      </c>
      <c r="O7" s="18">
        <v>1770.0</v>
      </c>
    </row>
    <row r="8">
      <c r="B8" s="18" t="s">
        <v>29</v>
      </c>
      <c r="C8" s="18">
        <v>57.0</v>
      </c>
      <c r="D8" s="18">
        <v>113.0</v>
      </c>
      <c r="E8" s="18">
        <v>169.0</v>
      </c>
      <c r="F8" s="18">
        <v>225.0</v>
      </c>
      <c r="G8" s="18">
        <v>281.0</v>
      </c>
      <c r="H8" s="18">
        <v>419.0</v>
      </c>
      <c r="I8" s="18">
        <v>560.0</v>
      </c>
      <c r="J8" s="18">
        <v>699.0</v>
      </c>
      <c r="K8" s="18">
        <v>838.0</v>
      </c>
      <c r="L8" s="18">
        <v>1118.0</v>
      </c>
      <c r="M8" s="18">
        <v>1398.0</v>
      </c>
      <c r="N8" s="18">
        <v>1676.0</v>
      </c>
      <c r="O8" s="18">
        <v>2793.0</v>
      </c>
    </row>
    <row r="9">
      <c r="B9" s="18" t="s">
        <v>30</v>
      </c>
      <c r="C9" s="18">
        <v>75.0</v>
      </c>
      <c r="D9" s="18">
        <v>147.0</v>
      </c>
      <c r="E9" s="18">
        <v>221.0</v>
      </c>
      <c r="F9" s="18">
        <v>294.0</v>
      </c>
      <c r="G9" s="18">
        <v>367.0</v>
      </c>
      <c r="H9" s="18">
        <v>550.0</v>
      </c>
      <c r="I9" s="18">
        <v>733.0</v>
      </c>
      <c r="J9" s="18">
        <v>915.0</v>
      </c>
      <c r="K9" s="18">
        <v>1098.0</v>
      </c>
      <c r="L9" s="18">
        <v>1463.0</v>
      </c>
      <c r="M9" s="18">
        <v>1828.0</v>
      </c>
      <c r="N9" s="18">
        <v>2194.0</v>
      </c>
      <c r="O9" s="18">
        <v>3656.0</v>
      </c>
    </row>
    <row r="10">
      <c r="A10" s="19"/>
      <c r="B10" s="20" t="s">
        <v>31</v>
      </c>
      <c r="C10" s="20">
        <v>169.0</v>
      </c>
      <c r="D10" s="20">
        <v>332.0</v>
      </c>
      <c r="E10" s="20">
        <v>498.0</v>
      </c>
      <c r="F10" s="20">
        <v>662.0</v>
      </c>
      <c r="G10" s="20">
        <v>826.0</v>
      </c>
      <c r="H10" s="20">
        <v>1235.0</v>
      </c>
      <c r="I10" s="20">
        <v>1648.0</v>
      </c>
      <c r="J10" s="20">
        <v>2058.0</v>
      </c>
      <c r="K10" s="20">
        <v>2468.0</v>
      </c>
      <c r="L10" s="20">
        <v>3290.0</v>
      </c>
      <c r="M10" s="20">
        <v>4112.0</v>
      </c>
      <c r="N10" s="20">
        <v>4933.0</v>
      </c>
      <c r="O10" s="20">
        <v>8219.0</v>
      </c>
    </row>
    <row r="11">
      <c r="A11" s="17">
        <v>45.0</v>
      </c>
      <c r="B11" s="18" t="s">
        <v>28</v>
      </c>
      <c r="C11" s="18">
        <v>35.0</v>
      </c>
      <c r="D11" s="18">
        <v>71.0</v>
      </c>
      <c r="E11" s="18">
        <v>106.0</v>
      </c>
      <c r="F11" s="18">
        <v>141.0</v>
      </c>
      <c r="G11" s="18">
        <v>175.0</v>
      </c>
      <c r="H11" s="18">
        <v>262.0</v>
      </c>
      <c r="I11" s="18">
        <v>349.0</v>
      </c>
      <c r="J11" s="18">
        <v>436.0</v>
      </c>
      <c r="K11" s="18">
        <v>524.0</v>
      </c>
      <c r="L11" s="18">
        <v>698.0</v>
      </c>
      <c r="M11" s="18">
        <v>873.0</v>
      </c>
      <c r="N11" s="18">
        <v>1047.0</v>
      </c>
      <c r="O11" s="18">
        <v>1743.0</v>
      </c>
    </row>
    <row r="12">
      <c r="B12" s="18" t="s">
        <v>29</v>
      </c>
      <c r="C12" s="18">
        <v>54.0</v>
      </c>
      <c r="D12" s="18">
        <v>107.0</v>
      </c>
      <c r="E12" s="18">
        <v>159.0</v>
      </c>
      <c r="F12" s="18">
        <v>211.0</v>
      </c>
      <c r="G12" s="18">
        <v>263.0</v>
      </c>
      <c r="H12" s="18">
        <v>394.0</v>
      </c>
      <c r="I12" s="18">
        <v>525.0</v>
      </c>
      <c r="J12" s="18">
        <v>655.0</v>
      </c>
      <c r="K12" s="18">
        <v>786.0</v>
      </c>
      <c r="L12" s="18">
        <v>1047.0</v>
      </c>
      <c r="M12" s="18">
        <v>1306.0</v>
      </c>
      <c r="N12" s="18">
        <v>1568.0</v>
      </c>
      <c r="O12" s="18">
        <v>2612.0</v>
      </c>
    </row>
    <row r="13">
      <c r="B13" s="18" t="s">
        <v>30</v>
      </c>
      <c r="C13" s="18">
        <v>71.0</v>
      </c>
      <c r="D13" s="18">
        <v>138.0</v>
      </c>
      <c r="E13" s="18">
        <v>208.0</v>
      </c>
      <c r="F13" s="18">
        <v>275.0</v>
      </c>
      <c r="G13" s="18">
        <v>344.0</v>
      </c>
      <c r="H13" s="18">
        <v>515.0</v>
      </c>
      <c r="I13" s="18">
        <v>685.0</v>
      </c>
      <c r="J13" s="18">
        <v>855.0</v>
      </c>
      <c r="K13" s="18">
        <v>1027.0</v>
      </c>
      <c r="L13" s="18">
        <v>1369.0</v>
      </c>
      <c r="M13" s="18">
        <v>1709.0</v>
      </c>
      <c r="N13" s="18">
        <v>2053.0</v>
      </c>
      <c r="O13" s="18">
        <v>3418.0</v>
      </c>
    </row>
    <row r="14">
      <c r="A14" s="19"/>
      <c r="B14" s="20" t="s">
        <v>31</v>
      </c>
      <c r="C14" s="20">
        <v>160.0</v>
      </c>
      <c r="D14" s="20">
        <v>316.0</v>
      </c>
      <c r="E14" s="20">
        <v>473.0</v>
      </c>
      <c r="F14" s="20">
        <v>627.0</v>
      </c>
      <c r="G14" s="20">
        <v>782.0</v>
      </c>
      <c r="H14" s="20">
        <v>1171.0</v>
      </c>
      <c r="I14" s="20">
        <v>1559.0</v>
      </c>
      <c r="J14" s="20">
        <v>1946.0</v>
      </c>
      <c r="K14" s="20">
        <v>2337.0</v>
      </c>
      <c r="L14" s="20">
        <v>3114.0</v>
      </c>
      <c r="M14" s="20">
        <v>3888.0</v>
      </c>
      <c r="N14" s="20">
        <v>4668.0</v>
      </c>
      <c r="O14" s="20">
        <v>7773.0</v>
      </c>
    </row>
    <row r="15">
      <c r="A15" s="17">
        <v>60.0</v>
      </c>
      <c r="B15" s="18" t="s">
        <v>28</v>
      </c>
      <c r="C15" s="18">
        <v>35.0</v>
      </c>
      <c r="D15" s="18">
        <v>74.0</v>
      </c>
      <c r="E15" s="18">
        <v>107.0</v>
      </c>
      <c r="F15" s="18">
        <v>145.0</v>
      </c>
      <c r="G15" s="18">
        <v>182.0</v>
      </c>
      <c r="H15" s="18">
        <v>272.0</v>
      </c>
      <c r="I15" s="18">
        <v>364.0</v>
      </c>
      <c r="J15" s="18">
        <v>453.0</v>
      </c>
      <c r="K15" s="18">
        <v>545.0</v>
      </c>
      <c r="L15" s="18">
        <v>726.0</v>
      </c>
      <c r="M15" s="18">
        <v>908.0</v>
      </c>
      <c r="N15" s="18">
        <v>1089.0</v>
      </c>
      <c r="O15" s="18">
        <v>1814.0</v>
      </c>
    </row>
    <row r="16">
      <c r="B16" s="21" t="s">
        <v>29</v>
      </c>
      <c r="C16" s="18">
        <v>51.0</v>
      </c>
      <c r="D16" s="18">
        <v>102.0</v>
      </c>
      <c r="E16" s="18">
        <v>151.0</v>
      </c>
      <c r="F16" s="18">
        <v>200.0</v>
      </c>
      <c r="G16" s="18">
        <v>247.0</v>
      </c>
      <c r="H16" s="18">
        <v>370.0</v>
      </c>
      <c r="I16" s="18">
        <v>493.0</v>
      </c>
      <c r="J16" s="18">
        <v>616.0</v>
      </c>
      <c r="K16" s="18">
        <v>739.0</v>
      </c>
      <c r="L16" s="18">
        <v>985.0</v>
      </c>
      <c r="M16" s="18">
        <v>1230.0</v>
      </c>
      <c r="N16" s="18">
        <v>1475.0</v>
      </c>
      <c r="O16" s="18">
        <v>2454.0</v>
      </c>
    </row>
    <row r="17">
      <c r="B17" s="21" t="s">
        <v>30</v>
      </c>
      <c r="C17" s="18">
        <v>66.0</v>
      </c>
      <c r="D17" s="18">
        <v>131.0</v>
      </c>
      <c r="E17" s="18">
        <v>196.0</v>
      </c>
      <c r="F17" s="18">
        <v>260.0</v>
      </c>
      <c r="G17" s="18">
        <v>325.0</v>
      </c>
      <c r="H17" s="18">
        <v>482.0</v>
      </c>
      <c r="I17" s="18">
        <v>645.0</v>
      </c>
      <c r="J17" s="18">
        <v>806.0</v>
      </c>
      <c r="K17" s="18">
        <v>964.0</v>
      </c>
      <c r="L17" s="18">
        <v>1287.0</v>
      </c>
      <c r="M17" s="18">
        <v>1607.0</v>
      </c>
      <c r="N17" s="18">
        <v>1927.0</v>
      </c>
      <c r="O17" s="18">
        <v>3212.0</v>
      </c>
    </row>
    <row r="18">
      <c r="A18" s="19"/>
      <c r="B18" s="22" t="s">
        <v>31</v>
      </c>
      <c r="C18" s="20">
        <v>152.0</v>
      </c>
      <c r="D18" s="20">
        <v>307.0</v>
      </c>
      <c r="E18" s="20">
        <v>454.0</v>
      </c>
      <c r="F18" s="20">
        <v>605.0</v>
      </c>
      <c r="G18" s="20">
        <v>754.0</v>
      </c>
      <c r="H18" s="20">
        <v>1124.0</v>
      </c>
      <c r="I18" s="20">
        <v>1502.0</v>
      </c>
      <c r="J18" s="20">
        <v>1875.0</v>
      </c>
      <c r="K18" s="20">
        <v>2248.0</v>
      </c>
      <c r="L18" s="20">
        <v>2998.0</v>
      </c>
      <c r="M18" s="20">
        <v>3745.0</v>
      </c>
      <c r="N18" s="20">
        <v>4491.0</v>
      </c>
      <c r="O18" s="20">
        <v>7480.0</v>
      </c>
    </row>
    <row r="19">
      <c r="A19" s="17">
        <v>90.0</v>
      </c>
      <c r="B19" s="21" t="s">
        <v>28</v>
      </c>
      <c r="C19" s="18">
        <v>35.0</v>
      </c>
      <c r="D19" s="18">
        <v>80.0</v>
      </c>
      <c r="E19" s="18">
        <v>119.0</v>
      </c>
      <c r="F19" s="18">
        <v>159.0</v>
      </c>
      <c r="G19" s="18">
        <v>203.0</v>
      </c>
      <c r="H19" s="18">
        <v>302.0</v>
      </c>
      <c r="I19" s="18">
        <v>403.0</v>
      </c>
      <c r="J19" s="18">
        <v>504.0</v>
      </c>
      <c r="K19" s="18">
        <v>609.0</v>
      </c>
      <c r="L19" s="18">
        <v>819.0</v>
      </c>
      <c r="M19" s="18">
        <v>1020.0</v>
      </c>
      <c r="N19" s="18">
        <v>1221.0</v>
      </c>
      <c r="O19" s="18">
        <v>2040.0</v>
      </c>
    </row>
    <row r="20">
      <c r="B20" s="23" t="s">
        <v>29</v>
      </c>
      <c r="C20" s="18">
        <v>51.0</v>
      </c>
      <c r="D20" s="18">
        <v>90.0</v>
      </c>
      <c r="E20" s="18">
        <v>141.0</v>
      </c>
      <c r="F20" s="18">
        <v>180.0</v>
      </c>
      <c r="G20" s="18">
        <v>231.0</v>
      </c>
      <c r="H20" s="18">
        <v>341.0</v>
      </c>
      <c r="I20" s="18">
        <v>450.0</v>
      </c>
      <c r="J20" s="18">
        <v>567.0</v>
      </c>
      <c r="K20" s="18">
        <v>680.0</v>
      </c>
      <c r="L20" s="18">
        <v>899.0</v>
      </c>
      <c r="M20" s="18">
        <v>1129.0</v>
      </c>
      <c r="N20" s="18">
        <v>1348.0</v>
      </c>
      <c r="O20" s="18">
        <v>2246.0</v>
      </c>
    </row>
    <row r="21">
      <c r="B21" s="24" t="s">
        <v>30</v>
      </c>
      <c r="C21" s="18">
        <v>64.0</v>
      </c>
      <c r="D21" s="18">
        <v>124.0</v>
      </c>
      <c r="E21" s="18">
        <v>177.0</v>
      </c>
      <c r="F21" s="18">
        <v>240.0</v>
      </c>
      <c r="G21" s="18">
        <v>300.0</v>
      </c>
      <c r="H21" s="18">
        <v>442.0</v>
      </c>
      <c r="I21" s="18">
        <v>593.0</v>
      </c>
      <c r="J21" s="18">
        <v>739.0</v>
      </c>
      <c r="K21" s="18">
        <v>884.0</v>
      </c>
      <c r="L21" s="18">
        <v>1176.0</v>
      </c>
      <c r="M21" s="18">
        <v>1474.0</v>
      </c>
      <c r="N21" s="18">
        <v>1767.0</v>
      </c>
      <c r="O21" s="18">
        <v>2941.0</v>
      </c>
    </row>
    <row r="22">
      <c r="A22" s="19"/>
      <c r="B22" s="22" t="s">
        <v>31</v>
      </c>
      <c r="C22" s="20">
        <v>150.0</v>
      </c>
      <c r="D22" s="20">
        <v>294.0</v>
      </c>
      <c r="E22" s="20">
        <v>437.0</v>
      </c>
      <c r="F22" s="20">
        <v>579.0</v>
      </c>
      <c r="G22" s="20">
        <v>734.0</v>
      </c>
      <c r="H22" s="20">
        <v>1085.0</v>
      </c>
      <c r="I22" s="20">
        <v>1446.0</v>
      </c>
      <c r="J22" s="20">
        <v>1810.0</v>
      </c>
      <c r="K22" s="20">
        <v>2173.0</v>
      </c>
      <c r="L22" s="20">
        <v>2894.0</v>
      </c>
      <c r="M22" s="20">
        <v>3623.0</v>
      </c>
      <c r="N22" s="20">
        <v>4336.0</v>
      </c>
      <c r="O22" s="20">
        <v>7227.0</v>
      </c>
    </row>
    <row r="23">
      <c r="A23" s="17">
        <v>135.0</v>
      </c>
      <c r="B23" s="21" t="s">
        <v>28</v>
      </c>
      <c r="C23" s="18">
        <v>35.0</v>
      </c>
      <c r="D23" s="18">
        <v>80.0</v>
      </c>
      <c r="E23" s="18">
        <v>135.0</v>
      </c>
      <c r="F23" s="18">
        <v>170.0</v>
      </c>
      <c r="G23" s="18">
        <v>214.0</v>
      </c>
      <c r="H23" s="18">
        <v>323.0</v>
      </c>
      <c r="I23" s="18">
        <v>440.0</v>
      </c>
      <c r="J23" s="18">
        <v>558.0</v>
      </c>
      <c r="K23" s="18">
        <v>673.0</v>
      </c>
      <c r="L23" s="18">
        <v>887.0</v>
      </c>
      <c r="M23" s="18">
        <v>1114.0</v>
      </c>
      <c r="N23" s="18">
        <v>1346.0</v>
      </c>
      <c r="O23" s="18">
        <v>2233.0</v>
      </c>
    </row>
    <row r="24">
      <c r="B24" s="21" t="s">
        <v>29</v>
      </c>
      <c r="C24" s="18">
        <v>51.0</v>
      </c>
      <c r="D24" s="18">
        <v>90.0</v>
      </c>
      <c r="E24" s="18">
        <v>129.0</v>
      </c>
      <c r="F24" s="18">
        <v>179.0</v>
      </c>
      <c r="G24" s="18">
        <v>218.0</v>
      </c>
      <c r="H24" s="18">
        <v>327.0</v>
      </c>
      <c r="I24" s="18">
        <v>432.0</v>
      </c>
      <c r="J24" s="18">
        <v>532.0</v>
      </c>
      <c r="K24" s="18">
        <v>641.0</v>
      </c>
      <c r="L24" s="18">
        <v>858.0</v>
      </c>
      <c r="M24" s="18">
        <v>1064.0</v>
      </c>
      <c r="N24" s="18">
        <v>1282.0</v>
      </c>
      <c r="O24" s="18">
        <v>2127.0</v>
      </c>
    </row>
    <row r="25">
      <c r="B25" s="23" t="s">
        <v>30</v>
      </c>
      <c r="C25" s="18">
        <v>64.0</v>
      </c>
      <c r="D25" s="18">
        <v>114.0</v>
      </c>
      <c r="E25" s="18">
        <v>175.0</v>
      </c>
      <c r="F25" s="18">
        <v>227.0</v>
      </c>
      <c r="G25" s="18">
        <v>281.0</v>
      </c>
      <c r="H25" s="18">
        <v>422.0</v>
      </c>
      <c r="I25" s="18">
        <v>561.0</v>
      </c>
      <c r="J25" s="18">
        <v>701.0</v>
      </c>
      <c r="K25" s="18">
        <v>840.0</v>
      </c>
      <c r="L25" s="18">
        <v>1119.0</v>
      </c>
      <c r="M25" s="18">
        <v>1397.0</v>
      </c>
      <c r="N25" s="18">
        <v>1674.0</v>
      </c>
      <c r="O25" s="18">
        <v>2782.0</v>
      </c>
    </row>
    <row r="26">
      <c r="A26" s="19"/>
      <c r="B26" s="25" t="s">
        <v>31</v>
      </c>
      <c r="C26" s="20">
        <v>150.0</v>
      </c>
      <c r="D26" s="20">
        <v>284.0</v>
      </c>
      <c r="E26" s="20">
        <v>439.0</v>
      </c>
      <c r="F26" s="20">
        <v>576.0</v>
      </c>
      <c r="G26" s="20">
        <v>713.0</v>
      </c>
      <c r="H26" s="20">
        <v>1072.0</v>
      </c>
      <c r="I26" s="20">
        <v>1433.0</v>
      </c>
      <c r="J26" s="20">
        <v>1791.0</v>
      </c>
      <c r="K26" s="20">
        <v>2154.0</v>
      </c>
      <c r="L26" s="20">
        <v>2864.0</v>
      </c>
      <c r="M26" s="20">
        <v>3575.0</v>
      </c>
      <c r="N26" s="20">
        <v>4302.0</v>
      </c>
      <c r="O26" s="20">
        <v>7142.0</v>
      </c>
    </row>
    <row r="29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  <row r="3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9">
      <c r="O39" s="29"/>
    </row>
    <row r="40">
      <c r="A40" s="30"/>
      <c r="O40" s="31"/>
    </row>
    <row r="41">
      <c r="O41" s="31"/>
    </row>
    <row r="42">
      <c r="O42" s="31"/>
    </row>
    <row r="45">
      <c r="A45" s="30"/>
    </row>
    <row r="48">
      <c r="A48" s="29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58">
      <c r="A58" s="13" t="s">
        <v>32</v>
      </c>
      <c r="B58" s="13" t="s">
        <v>26</v>
      </c>
      <c r="C58" s="32">
        <v>10000.0</v>
      </c>
      <c r="D58" s="32">
        <v>20000.0</v>
      </c>
      <c r="E58" s="32">
        <v>30000.0</v>
      </c>
      <c r="F58" s="32">
        <v>40000.0</v>
      </c>
      <c r="G58" s="32">
        <v>50000.0</v>
      </c>
      <c r="H58" s="32">
        <v>60000.0</v>
      </c>
      <c r="I58" s="32">
        <v>70000.0</v>
      </c>
      <c r="J58" s="32">
        <v>80000.0</v>
      </c>
      <c r="K58" s="32">
        <v>90000.0</v>
      </c>
      <c r="L58" s="32">
        <v>100000.0</v>
      </c>
    </row>
    <row r="59">
      <c r="A59" s="21">
        <v>10.0</v>
      </c>
      <c r="B59" s="21" t="s">
        <v>31</v>
      </c>
      <c r="C59" s="21">
        <v>183.0</v>
      </c>
      <c r="D59" s="21">
        <v>366.0</v>
      </c>
      <c r="E59" s="21">
        <v>547.0</v>
      </c>
      <c r="F59" s="21">
        <v>729.0</v>
      </c>
      <c r="G59" s="21">
        <v>911.0</v>
      </c>
      <c r="H59" s="21">
        <v>1093.0</v>
      </c>
      <c r="I59" s="21">
        <v>1274.0</v>
      </c>
      <c r="J59" s="21">
        <v>1456.0</v>
      </c>
      <c r="K59" s="21">
        <v>1638.0</v>
      </c>
      <c r="L59" s="21">
        <v>1819.0</v>
      </c>
    </row>
    <row r="60">
      <c r="A60" s="21">
        <v>20.0</v>
      </c>
      <c r="B60" s="21" t="s">
        <v>31</v>
      </c>
      <c r="C60" s="21">
        <v>174.0</v>
      </c>
      <c r="D60" s="21">
        <v>347.0</v>
      </c>
      <c r="E60" s="21">
        <v>519.0</v>
      </c>
      <c r="F60" s="21">
        <v>692.0</v>
      </c>
      <c r="G60" s="21">
        <v>864.0</v>
      </c>
      <c r="H60" s="21">
        <v>1034.0</v>
      </c>
      <c r="I60" s="21">
        <v>1207.0</v>
      </c>
      <c r="J60" s="21">
        <v>1379.0</v>
      </c>
      <c r="K60" s="21">
        <v>1552.0</v>
      </c>
      <c r="L60" s="21">
        <v>1725.0</v>
      </c>
    </row>
    <row r="61">
      <c r="A61" s="21">
        <v>30.0</v>
      </c>
      <c r="B61" s="21" t="s">
        <v>31</v>
      </c>
      <c r="C61" s="21">
        <v>169.0</v>
      </c>
      <c r="D61" s="21">
        <v>332.0</v>
      </c>
      <c r="E61" s="21">
        <v>498.0</v>
      </c>
      <c r="F61" s="21">
        <v>662.0</v>
      </c>
      <c r="G61" s="21">
        <v>826.0</v>
      </c>
      <c r="H61" s="21">
        <v>989.0</v>
      </c>
      <c r="I61" s="21">
        <v>1153.0</v>
      </c>
      <c r="J61" s="21">
        <v>1319.0</v>
      </c>
      <c r="K61" s="21">
        <v>1483.0</v>
      </c>
      <c r="L61" s="21">
        <v>1648.0</v>
      </c>
    </row>
    <row r="62">
      <c r="A62" s="21">
        <v>40.0</v>
      </c>
      <c r="B62" s="21" t="s">
        <v>31</v>
      </c>
      <c r="C62" s="21">
        <v>163.0</v>
      </c>
      <c r="D62" s="21">
        <v>322.0</v>
      </c>
      <c r="E62" s="21">
        <v>478.0</v>
      </c>
      <c r="F62" s="21">
        <v>637.0</v>
      </c>
      <c r="G62" s="21">
        <v>796.0</v>
      </c>
      <c r="H62" s="21">
        <v>953.0</v>
      </c>
      <c r="I62" s="21">
        <v>1112.0</v>
      </c>
      <c r="J62" s="21">
        <v>1268.0</v>
      </c>
      <c r="K62" s="21">
        <v>1426.0</v>
      </c>
      <c r="L62" s="21">
        <v>1586.0</v>
      </c>
    </row>
    <row r="63">
      <c r="A63" s="21">
        <v>50.0</v>
      </c>
      <c r="B63" s="21" t="s">
        <v>31</v>
      </c>
      <c r="C63" s="21">
        <v>157.0</v>
      </c>
      <c r="D63" s="21">
        <v>311.0</v>
      </c>
      <c r="E63" s="21">
        <v>463.0</v>
      </c>
      <c r="F63" s="21">
        <v>618.0</v>
      </c>
      <c r="G63" s="21">
        <v>770.0</v>
      </c>
      <c r="H63" s="21">
        <v>923.0</v>
      </c>
      <c r="I63" s="21">
        <v>1077.0</v>
      </c>
      <c r="J63" s="21">
        <v>1230.0</v>
      </c>
      <c r="K63" s="21">
        <v>1382.0</v>
      </c>
      <c r="L63" s="21">
        <v>1538.0</v>
      </c>
    </row>
    <row r="64">
      <c r="A64" s="21">
        <v>60.0</v>
      </c>
      <c r="B64" s="21" t="s">
        <v>31</v>
      </c>
      <c r="C64" s="21">
        <v>152.0</v>
      </c>
      <c r="D64" s="21">
        <v>307.0</v>
      </c>
      <c r="E64" s="21">
        <v>454.0</v>
      </c>
      <c r="F64" s="21">
        <v>605.0</v>
      </c>
      <c r="G64" s="21">
        <v>754.0</v>
      </c>
      <c r="H64" s="21">
        <v>902.0</v>
      </c>
      <c r="I64" s="21">
        <v>1054.0</v>
      </c>
      <c r="J64" s="21">
        <v>1202.0</v>
      </c>
      <c r="K64" s="21">
        <v>1353.0</v>
      </c>
      <c r="L64" s="21">
        <v>1502.0</v>
      </c>
    </row>
    <row r="65">
      <c r="A65" s="21">
        <v>70.0</v>
      </c>
      <c r="B65" s="21" t="s">
        <v>31</v>
      </c>
      <c r="C65" s="21">
        <v>150.0</v>
      </c>
      <c r="D65" s="21">
        <v>304.0</v>
      </c>
      <c r="E65" s="21">
        <v>444.0</v>
      </c>
      <c r="F65" s="21">
        <v>598.0</v>
      </c>
      <c r="G65" s="21">
        <v>742.0</v>
      </c>
      <c r="H65" s="21">
        <v>889.0</v>
      </c>
      <c r="I65" s="21">
        <v>1033.0</v>
      </c>
      <c r="J65" s="21">
        <v>1183.0</v>
      </c>
      <c r="K65" s="21">
        <v>1324.0</v>
      </c>
      <c r="L65" s="21">
        <v>1475.0</v>
      </c>
    </row>
    <row r="66">
      <c r="A66" s="21">
        <v>80.0</v>
      </c>
      <c r="B66" s="21" t="s">
        <v>31</v>
      </c>
      <c r="C66" s="21">
        <v>150.0</v>
      </c>
      <c r="D66" s="21">
        <v>302.0</v>
      </c>
      <c r="E66" s="21">
        <v>442.0</v>
      </c>
      <c r="F66" s="21">
        <v>589.0</v>
      </c>
      <c r="G66" s="21">
        <v>730.0</v>
      </c>
      <c r="H66" s="21">
        <v>885.0</v>
      </c>
      <c r="I66" s="21">
        <v>1021.0</v>
      </c>
      <c r="J66" s="21">
        <v>1170.0</v>
      </c>
      <c r="K66" s="21">
        <v>1314.0</v>
      </c>
      <c r="L66" s="21">
        <v>1465.0</v>
      </c>
    </row>
    <row r="67">
      <c r="A67" s="21">
        <v>90.0</v>
      </c>
      <c r="B67" s="21" t="s">
        <v>31</v>
      </c>
      <c r="C67" s="21">
        <v>150.0</v>
      </c>
      <c r="D67" s="21">
        <v>294.0</v>
      </c>
      <c r="E67" s="21">
        <v>437.0</v>
      </c>
      <c r="F67" s="21">
        <v>579.0</v>
      </c>
      <c r="G67" s="21">
        <v>734.0</v>
      </c>
      <c r="H67" s="21">
        <v>862.0</v>
      </c>
      <c r="I67" s="21">
        <v>1024.0</v>
      </c>
      <c r="J67" s="21">
        <v>1156.0</v>
      </c>
      <c r="K67" s="21">
        <v>1311.0</v>
      </c>
      <c r="L67" s="21">
        <v>1446.0</v>
      </c>
    </row>
    <row r="68">
      <c r="A68" s="21">
        <v>100.0</v>
      </c>
      <c r="B68" s="21" t="s">
        <v>31</v>
      </c>
      <c r="C68" s="21">
        <v>150.0</v>
      </c>
      <c r="D68" s="21">
        <v>291.0</v>
      </c>
      <c r="E68" s="21">
        <v>440.0</v>
      </c>
      <c r="F68" s="21">
        <v>577.0</v>
      </c>
      <c r="G68" s="21">
        <v>728.0</v>
      </c>
      <c r="H68" s="21">
        <v>867.0</v>
      </c>
      <c r="I68" s="21">
        <v>1012.0</v>
      </c>
      <c r="J68" s="21">
        <v>1158.0</v>
      </c>
      <c r="K68" s="21">
        <v>1296.0</v>
      </c>
      <c r="L68" s="21">
        <v>1449.0</v>
      </c>
    </row>
    <row r="70">
      <c r="B70" s="21" t="s">
        <v>33</v>
      </c>
      <c r="C70" s="33">
        <f t="shared" ref="C70:L70" si="1">C59/C$58</f>
        <v>0.0183</v>
      </c>
      <c r="D70" s="33">
        <f t="shared" si="1"/>
        <v>0.0183</v>
      </c>
      <c r="E70" s="33">
        <f t="shared" si="1"/>
        <v>0.01823333333</v>
      </c>
      <c r="F70" s="33">
        <f t="shared" si="1"/>
        <v>0.018225</v>
      </c>
      <c r="G70" s="33">
        <f t="shared" si="1"/>
        <v>0.01822</v>
      </c>
      <c r="H70" s="33">
        <f t="shared" si="1"/>
        <v>0.01821666667</v>
      </c>
      <c r="I70" s="33">
        <f t="shared" si="1"/>
        <v>0.0182</v>
      </c>
      <c r="J70" s="33">
        <f t="shared" si="1"/>
        <v>0.0182</v>
      </c>
      <c r="K70" s="33">
        <f t="shared" si="1"/>
        <v>0.0182</v>
      </c>
      <c r="L70" s="33">
        <f t="shared" si="1"/>
        <v>0.01819</v>
      </c>
    </row>
    <row r="71">
      <c r="A71" s="13"/>
      <c r="B71" s="13"/>
      <c r="C71" s="33">
        <f t="shared" ref="C71:L71" si="2">C60/C$58</f>
        <v>0.0174</v>
      </c>
      <c r="D71" s="33">
        <f t="shared" si="2"/>
        <v>0.01735</v>
      </c>
      <c r="E71" s="33">
        <f t="shared" si="2"/>
        <v>0.0173</v>
      </c>
      <c r="F71" s="33">
        <f t="shared" si="2"/>
        <v>0.0173</v>
      </c>
      <c r="G71" s="33">
        <f t="shared" si="2"/>
        <v>0.01728</v>
      </c>
      <c r="H71" s="33">
        <f t="shared" si="2"/>
        <v>0.01723333333</v>
      </c>
      <c r="I71" s="33">
        <f t="shared" si="2"/>
        <v>0.01724285714</v>
      </c>
      <c r="J71" s="33">
        <f t="shared" si="2"/>
        <v>0.0172375</v>
      </c>
      <c r="K71" s="33">
        <f t="shared" si="2"/>
        <v>0.01724444444</v>
      </c>
      <c r="L71" s="33">
        <f t="shared" si="2"/>
        <v>0.01725</v>
      </c>
    </row>
    <row r="72">
      <c r="C72" s="33">
        <f t="shared" ref="C72:L72" si="3">C61/C$58</f>
        <v>0.0169</v>
      </c>
      <c r="D72" s="33">
        <f t="shared" si="3"/>
        <v>0.0166</v>
      </c>
      <c r="E72" s="33">
        <f t="shared" si="3"/>
        <v>0.0166</v>
      </c>
      <c r="F72" s="33">
        <f t="shared" si="3"/>
        <v>0.01655</v>
      </c>
      <c r="G72" s="33">
        <f t="shared" si="3"/>
        <v>0.01652</v>
      </c>
      <c r="H72" s="33">
        <f t="shared" si="3"/>
        <v>0.01648333333</v>
      </c>
      <c r="I72" s="33">
        <f t="shared" si="3"/>
        <v>0.01647142857</v>
      </c>
      <c r="J72" s="33">
        <f t="shared" si="3"/>
        <v>0.0164875</v>
      </c>
      <c r="K72" s="33">
        <f t="shared" si="3"/>
        <v>0.01647777778</v>
      </c>
      <c r="L72" s="33">
        <f t="shared" si="3"/>
        <v>0.01648</v>
      </c>
    </row>
    <row r="73">
      <c r="C73" s="33">
        <f t="shared" ref="C73:L73" si="4">C62/C$58</f>
        <v>0.0163</v>
      </c>
      <c r="D73" s="33">
        <f t="shared" si="4"/>
        <v>0.0161</v>
      </c>
      <c r="E73" s="33">
        <f t="shared" si="4"/>
        <v>0.01593333333</v>
      </c>
      <c r="F73" s="33">
        <f t="shared" si="4"/>
        <v>0.015925</v>
      </c>
      <c r="G73" s="33">
        <f t="shared" si="4"/>
        <v>0.01592</v>
      </c>
      <c r="H73" s="33">
        <f t="shared" si="4"/>
        <v>0.01588333333</v>
      </c>
      <c r="I73" s="33">
        <f t="shared" si="4"/>
        <v>0.01588571429</v>
      </c>
      <c r="J73" s="33">
        <f t="shared" si="4"/>
        <v>0.01585</v>
      </c>
      <c r="K73" s="33">
        <f t="shared" si="4"/>
        <v>0.01584444444</v>
      </c>
      <c r="L73" s="33">
        <f t="shared" si="4"/>
        <v>0.01586</v>
      </c>
    </row>
    <row r="74">
      <c r="C74" s="33">
        <f t="shared" ref="C74:L74" si="5">C63/C$58</f>
        <v>0.0157</v>
      </c>
      <c r="D74" s="33">
        <f t="shared" si="5"/>
        <v>0.01555</v>
      </c>
      <c r="E74" s="33">
        <f t="shared" si="5"/>
        <v>0.01543333333</v>
      </c>
      <c r="F74" s="33">
        <f t="shared" si="5"/>
        <v>0.01545</v>
      </c>
      <c r="G74" s="33">
        <f t="shared" si="5"/>
        <v>0.0154</v>
      </c>
      <c r="H74" s="33">
        <f t="shared" si="5"/>
        <v>0.01538333333</v>
      </c>
      <c r="I74" s="33">
        <f t="shared" si="5"/>
        <v>0.01538571429</v>
      </c>
      <c r="J74" s="33">
        <f t="shared" si="5"/>
        <v>0.015375</v>
      </c>
      <c r="K74" s="33">
        <f t="shared" si="5"/>
        <v>0.01535555556</v>
      </c>
      <c r="L74" s="33">
        <f t="shared" si="5"/>
        <v>0.01538</v>
      </c>
    </row>
    <row r="75">
      <c r="C75" s="33">
        <f t="shared" ref="C75:L75" si="6">C64/C$58</f>
        <v>0.0152</v>
      </c>
      <c r="D75" s="33">
        <f t="shared" si="6"/>
        <v>0.01535</v>
      </c>
      <c r="E75" s="33">
        <f t="shared" si="6"/>
        <v>0.01513333333</v>
      </c>
      <c r="F75" s="33">
        <f t="shared" si="6"/>
        <v>0.015125</v>
      </c>
      <c r="G75" s="33">
        <f t="shared" si="6"/>
        <v>0.01508</v>
      </c>
      <c r="H75" s="33">
        <f t="shared" si="6"/>
        <v>0.01503333333</v>
      </c>
      <c r="I75" s="33">
        <f t="shared" si="6"/>
        <v>0.01505714286</v>
      </c>
      <c r="J75" s="33">
        <f t="shared" si="6"/>
        <v>0.015025</v>
      </c>
      <c r="K75" s="33">
        <f t="shared" si="6"/>
        <v>0.01503333333</v>
      </c>
      <c r="L75" s="33">
        <f t="shared" si="6"/>
        <v>0.01502</v>
      </c>
    </row>
    <row r="76">
      <c r="C76" s="33">
        <f t="shared" ref="C76:L76" si="7">C65/C$58</f>
        <v>0.015</v>
      </c>
      <c r="D76" s="33">
        <f t="shared" si="7"/>
        <v>0.0152</v>
      </c>
      <c r="E76" s="33">
        <f t="shared" si="7"/>
        <v>0.0148</v>
      </c>
      <c r="F76" s="33">
        <f t="shared" si="7"/>
        <v>0.01495</v>
      </c>
      <c r="G76" s="33">
        <f t="shared" si="7"/>
        <v>0.01484</v>
      </c>
      <c r="H76" s="33">
        <f t="shared" si="7"/>
        <v>0.01481666667</v>
      </c>
      <c r="I76" s="33">
        <f t="shared" si="7"/>
        <v>0.01475714286</v>
      </c>
      <c r="J76" s="33">
        <f t="shared" si="7"/>
        <v>0.0147875</v>
      </c>
      <c r="K76" s="33">
        <f t="shared" si="7"/>
        <v>0.01471111111</v>
      </c>
      <c r="L76" s="33">
        <f t="shared" si="7"/>
        <v>0.01475</v>
      </c>
    </row>
    <row r="77">
      <c r="C77" s="33">
        <f t="shared" ref="C77:L77" si="8">C66/C$58</f>
        <v>0.015</v>
      </c>
      <c r="D77" s="33">
        <f t="shared" si="8"/>
        <v>0.0151</v>
      </c>
      <c r="E77" s="33">
        <f t="shared" si="8"/>
        <v>0.01473333333</v>
      </c>
      <c r="F77" s="33">
        <f t="shared" si="8"/>
        <v>0.014725</v>
      </c>
      <c r="G77" s="33">
        <f t="shared" si="8"/>
        <v>0.0146</v>
      </c>
      <c r="H77" s="33">
        <f t="shared" si="8"/>
        <v>0.01475</v>
      </c>
      <c r="I77" s="33">
        <f t="shared" si="8"/>
        <v>0.01458571429</v>
      </c>
      <c r="J77" s="33">
        <f t="shared" si="8"/>
        <v>0.014625</v>
      </c>
      <c r="K77" s="33">
        <f t="shared" si="8"/>
        <v>0.0146</v>
      </c>
      <c r="L77" s="33">
        <f t="shared" si="8"/>
        <v>0.01465</v>
      </c>
    </row>
    <row r="78">
      <c r="C78" s="33">
        <f t="shared" ref="C78:L78" si="9">C67/C$58</f>
        <v>0.015</v>
      </c>
      <c r="D78" s="33">
        <f t="shared" si="9"/>
        <v>0.0147</v>
      </c>
      <c r="E78" s="33">
        <f t="shared" si="9"/>
        <v>0.01456666667</v>
      </c>
      <c r="F78" s="33">
        <f t="shared" si="9"/>
        <v>0.014475</v>
      </c>
      <c r="G78" s="33">
        <f t="shared" si="9"/>
        <v>0.01468</v>
      </c>
      <c r="H78" s="33">
        <f t="shared" si="9"/>
        <v>0.01436666667</v>
      </c>
      <c r="I78" s="33">
        <f t="shared" si="9"/>
        <v>0.01462857143</v>
      </c>
      <c r="J78" s="33">
        <f t="shared" si="9"/>
        <v>0.01445</v>
      </c>
      <c r="K78" s="33">
        <f t="shared" si="9"/>
        <v>0.01456666667</v>
      </c>
      <c r="L78" s="33">
        <f t="shared" si="9"/>
        <v>0.01446</v>
      </c>
    </row>
    <row r="79">
      <c r="C79" s="33">
        <f t="shared" ref="C79:L79" si="10">C68/C$58</f>
        <v>0.015</v>
      </c>
      <c r="D79" s="33">
        <f t="shared" si="10"/>
        <v>0.01455</v>
      </c>
      <c r="E79" s="33">
        <f t="shared" si="10"/>
        <v>0.01466666667</v>
      </c>
      <c r="F79" s="33">
        <f t="shared" si="10"/>
        <v>0.014425</v>
      </c>
      <c r="G79" s="33">
        <f t="shared" si="10"/>
        <v>0.01456</v>
      </c>
      <c r="H79" s="33">
        <f t="shared" si="10"/>
        <v>0.01445</v>
      </c>
      <c r="I79" s="33">
        <f t="shared" si="10"/>
        <v>0.01445714286</v>
      </c>
      <c r="J79" s="33">
        <f t="shared" si="10"/>
        <v>0.014475</v>
      </c>
      <c r="K79" s="33">
        <f t="shared" si="10"/>
        <v>0.0144</v>
      </c>
      <c r="L79" s="33">
        <f t="shared" si="10"/>
        <v>0.01449</v>
      </c>
    </row>
    <row r="82">
      <c r="B82" s="21" t="s">
        <v>34</v>
      </c>
      <c r="D82" s="34">
        <f t="shared" ref="D82:L82" si="11">D70-C70</f>
        <v>0</v>
      </c>
      <c r="E82" s="34">
        <f t="shared" si="11"/>
        <v>-0.00006666666667</v>
      </c>
      <c r="F82" s="34">
        <f t="shared" si="11"/>
        <v>-0.000008333333333</v>
      </c>
      <c r="G82" s="34">
        <f t="shared" si="11"/>
        <v>-0.000005</v>
      </c>
      <c r="H82" s="34">
        <f t="shared" si="11"/>
        <v>-0.000003333333333</v>
      </c>
      <c r="I82" s="34">
        <f t="shared" si="11"/>
        <v>-0.00001666666667</v>
      </c>
      <c r="J82" s="34">
        <f t="shared" si="11"/>
        <v>0</v>
      </c>
      <c r="K82" s="34">
        <f t="shared" si="11"/>
        <v>0</v>
      </c>
      <c r="L82" s="34">
        <f t="shared" si="11"/>
        <v>-0.00001</v>
      </c>
    </row>
    <row r="83">
      <c r="D83" s="34">
        <f t="shared" ref="D83:L83" si="12">D71-C71</f>
        <v>-0.00005</v>
      </c>
      <c r="E83" s="34">
        <f t="shared" si="12"/>
        <v>-0.00005</v>
      </c>
      <c r="F83" s="34">
        <f t="shared" si="12"/>
        <v>0</v>
      </c>
      <c r="G83" s="34">
        <f t="shared" si="12"/>
        <v>-0.00002</v>
      </c>
      <c r="H83" s="34">
        <f t="shared" si="12"/>
        <v>-0.00004666666667</v>
      </c>
      <c r="I83" s="34">
        <f t="shared" si="12"/>
        <v>0.000009523809524</v>
      </c>
      <c r="J83" s="34">
        <f t="shared" si="12"/>
        <v>-0.000005357142857</v>
      </c>
      <c r="K83" s="34">
        <f t="shared" si="12"/>
        <v>0.000006944444444</v>
      </c>
      <c r="L83" s="34">
        <f t="shared" si="12"/>
        <v>0.000005555555556</v>
      </c>
    </row>
    <row r="84">
      <c r="A84" s="13"/>
      <c r="B84" s="13"/>
      <c r="C84" s="32"/>
      <c r="D84" s="34">
        <f t="shared" ref="D84:L84" si="13">D72-C72</f>
        <v>-0.0003</v>
      </c>
      <c r="E84" s="34">
        <f t="shared" si="13"/>
        <v>0</v>
      </c>
      <c r="F84" s="34">
        <f t="shared" si="13"/>
        <v>-0.00005</v>
      </c>
      <c r="G84" s="34">
        <f t="shared" si="13"/>
        <v>-0.00003</v>
      </c>
      <c r="H84" s="34">
        <f t="shared" si="13"/>
        <v>-0.00003666666667</v>
      </c>
      <c r="I84" s="34">
        <f t="shared" si="13"/>
        <v>-0.0000119047619</v>
      </c>
      <c r="J84" s="34">
        <f t="shared" si="13"/>
        <v>0.00001607142857</v>
      </c>
      <c r="K84" s="34">
        <f t="shared" si="13"/>
        <v>-0.000009722222222</v>
      </c>
      <c r="L84" s="34">
        <f t="shared" si="13"/>
        <v>0.000002222222222</v>
      </c>
    </row>
    <row r="85">
      <c r="D85" s="34">
        <f t="shared" ref="D85:L85" si="14">D73-C73</f>
        <v>-0.0002</v>
      </c>
      <c r="E85" s="34">
        <f t="shared" si="14"/>
        <v>-0.0001666666667</v>
      </c>
      <c r="F85" s="34">
        <f t="shared" si="14"/>
        <v>-0.000008333333333</v>
      </c>
      <c r="G85" s="34">
        <f t="shared" si="14"/>
        <v>-0.000005</v>
      </c>
      <c r="H85" s="34">
        <f t="shared" si="14"/>
        <v>-0.00003666666667</v>
      </c>
      <c r="I85" s="34">
        <f t="shared" si="14"/>
        <v>0.000002380952381</v>
      </c>
      <c r="J85" s="34">
        <f t="shared" si="14"/>
        <v>-0.00003571428571</v>
      </c>
      <c r="K85" s="34">
        <f t="shared" si="14"/>
        <v>-0.000005555555556</v>
      </c>
      <c r="L85" s="34">
        <f t="shared" si="14"/>
        <v>0.00001555555556</v>
      </c>
    </row>
    <row r="86">
      <c r="D86" s="34">
        <f t="shared" ref="D86:L86" si="15">D74-C74</f>
        <v>-0.00015</v>
      </c>
      <c r="E86" s="34">
        <f t="shared" si="15"/>
        <v>-0.0001166666667</v>
      </c>
      <c r="F86" s="34">
        <f t="shared" si="15"/>
        <v>0.00001666666667</v>
      </c>
      <c r="G86" s="34">
        <f t="shared" si="15"/>
        <v>-0.00005</v>
      </c>
      <c r="H86" s="34">
        <f t="shared" si="15"/>
        <v>-0.00001666666667</v>
      </c>
      <c r="I86" s="34">
        <f t="shared" si="15"/>
        <v>0.000002380952381</v>
      </c>
      <c r="J86" s="34">
        <f t="shared" si="15"/>
        <v>-0.00001071428571</v>
      </c>
      <c r="K86" s="34">
        <f t="shared" si="15"/>
        <v>-0.00001944444444</v>
      </c>
      <c r="L86" s="34">
        <f t="shared" si="15"/>
        <v>0.00002444444444</v>
      </c>
    </row>
    <row r="87">
      <c r="D87" s="34">
        <f t="shared" ref="D87:L87" si="16">D75-C75</f>
        <v>0.00015</v>
      </c>
      <c r="E87" s="34">
        <f t="shared" si="16"/>
        <v>-0.0002166666667</v>
      </c>
      <c r="F87" s="34">
        <f t="shared" si="16"/>
        <v>-0.000008333333333</v>
      </c>
      <c r="G87" s="34">
        <f t="shared" si="16"/>
        <v>-0.000045</v>
      </c>
      <c r="H87" s="34">
        <f t="shared" si="16"/>
        <v>-0.00004666666667</v>
      </c>
      <c r="I87" s="34">
        <f t="shared" si="16"/>
        <v>0.00002380952381</v>
      </c>
      <c r="J87" s="34">
        <f t="shared" si="16"/>
        <v>-0.00003214285714</v>
      </c>
      <c r="K87" s="34">
        <f t="shared" si="16"/>
        <v>0.000008333333333</v>
      </c>
      <c r="L87" s="34">
        <f t="shared" si="16"/>
        <v>-0.00001333333333</v>
      </c>
    </row>
    <row r="88">
      <c r="D88" s="34">
        <f t="shared" ref="D88:L88" si="17">D76-C76</f>
        <v>0.0002</v>
      </c>
      <c r="E88" s="34">
        <f t="shared" si="17"/>
        <v>-0.0004</v>
      </c>
      <c r="F88" s="34">
        <f t="shared" si="17"/>
        <v>0.00015</v>
      </c>
      <c r="G88" s="34">
        <f t="shared" si="17"/>
        <v>-0.00011</v>
      </c>
      <c r="H88" s="34">
        <f t="shared" si="17"/>
        <v>-0.00002333333333</v>
      </c>
      <c r="I88" s="34">
        <f t="shared" si="17"/>
        <v>-0.00005952380952</v>
      </c>
      <c r="J88" s="34">
        <f t="shared" si="17"/>
        <v>0.00003035714286</v>
      </c>
      <c r="K88" s="34">
        <f t="shared" si="17"/>
        <v>-0.00007638888889</v>
      </c>
      <c r="L88" s="34">
        <f t="shared" si="17"/>
        <v>0.00003888888889</v>
      </c>
    </row>
    <row r="89">
      <c r="D89" s="34">
        <f t="shared" ref="D89:L89" si="18">D77-C77</f>
        <v>0.0001</v>
      </c>
      <c r="E89" s="34">
        <f t="shared" si="18"/>
        <v>-0.0003666666667</v>
      </c>
      <c r="F89" s="34">
        <f t="shared" si="18"/>
        <v>-0.000008333333333</v>
      </c>
      <c r="G89" s="34">
        <f t="shared" si="18"/>
        <v>-0.000125</v>
      </c>
      <c r="H89" s="34">
        <f t="shared" si="18"/>
        <v>0.00015</v>
      </c>
      <c r="I89" s="34">
        <f t="shared" si="18"/>
        <v>-0.0001642857143</v>
      </c>
      <c r="J89" s="34">
        <f t="shared" si="18"/>
        <v>0.00003928571429</v>
      </c>
      <c r="K89" s="34">
        <f t="shared" si="18"/>
        <v>-0.000025</v>
      </c>
      <c r="L89" s="34">
        <f t="shared" si="18"/>
        <v>0.00005</v>
      </c>
    </row>
    <row r="90">
      <c r="D90" s="34">
        <f t="shared" ref="D90:L90" si="19">D78-C78</f>
        <v>-0.0003</v>
      </c>
      <c r="E90" s="34">
        <f t="shared" si="19"/>
        <v>-0.0001333333333</v>
      </c>
      <c r="F90" s="34">
        <f t="shared" si="19"/>
        <v>-0.00009166666667</v>
      </c>
      <c r="G90" s="34">
        <f t="shared" si="19"/>
        <v>0.000205</v>
      </c>
      <c r="H90" s="34">
        <f t="shared" si="19"/>
        <v>-0.0003133333333</v>
      </c>
      <c r="I90" s="34">
        <f t="shared" si="19"/>
        <v>0.0002619047619</v>
      </c>
      <c r="J90" s="34">
        <f t="shared" si="19"/>
        <v>-0.0001785714286</v>
      </c>
      <c r="K90" s="34">
        <f t="shared" si="19"/>
        <v>0.0001166666667</v>
      </c>
      <c r="L90" s="34">
        <f t="shared" si="19"/>
        <v>-0.0001066666667</v>
      </c>
    </row>
    <row r="91">
      <c r="D91" s="34">
        <f t="shared" ref="D91:L91" si="20">D79-C79</f>
        <v>-0.00045</v>
      </c>
      <c r="E91" s="34">
        <f t="shared" si="20"/>
        <v>0.0001166666667</v>
      </c>
      <c r="F91" s="34">
        <f t="shared" si="20"/>
        <v>-0.0002416666667</v>
      </c>
      <c r="G91" s="34">
        <f t="shared" si="20"/>
        <v>0.000135</v>
      </c>
      <c r="H91" s="34">
        <f t="shared" si="20"/>
        <v>-0.00011</v>
      </c>
      <c r="I91" s="34">
        <f t="shared" si="20"/>
        <v>0.000007142857143</v>
      </c>
      <c r="J91" s="34">
        <f t="shared" si="20"/>
        <v>0.00001785714286</v>
      </c>
      <c r="K91" s="34">
        <f t="shared" si="20"/>
        <v>-0.000075</v>
      </c>
      <c r="L91" s="34">
        <f t="shared" si="20"/>
        <v>0.00009</v>
      </c>
      <c r="M91" s="33">
        <f>average(D82:L91)</f>
        <v>-0.00003633333333</v>
      </c>
    </row>
    <row r="92">
      <c r="D92" s="34"/>
      <c r="E92" s="34"/>
      <c r="F92" s="34"/>
      <c r="G92" s="34"/>
      <c r="H92" s="34"/>
      <c r="I92" s="34"/>
      <c r="J92" s="34"/>
      <c r="K92" s="34"/>
      <c r="L92" s="34"/>
    </row>
    <row r="93">
      <c r="B93" s="21" t="s">
        <v>35</v>
      </c>
      <c r="D93" s="34"/>
      <c r="E93" s="34"/>
      <c r="F93" s="34"/>
      <c r="G93" s="34"/>
      <c r="H93" s="34"/>
      <c r="I93" s="34"/>
      <c r="J93" s="34"/>
      <c r="K93" s="34"/>
      <c r="L93" s="34"/>
    </row>
    <row r="94">
      <c r="D94" s="33">
        <f t="shared" ref="D94:L94" si="21">C71-C70</f>
        <v>-0.0009</v>
      </c>
      <c r="E94" s="33">
        <f t="shared" si="21"/>
        <v>-0.00095</v>
      </c>
      <c r="F94" s="33">
        <f t="shared" si="21"/>
        <v>-0.0009333333333</v>
      </c>
      <c r="G94" s="33">
        <f t="shared" si="21"/>
        <v>-0.000925</v>
      </c>
      <c r="H94" s="33">
        <f t="shared" si="21"/>
        <v>-0.00094</v>
      </c>
      <c r="I94" s="33">
        <f t="shared" si="21"/>
        <v>-0.0009833333333</v>
      </c>
      <c r="J94" s="33">
        <f t="shared" si="21"/>
        <v>-0.0009571428571</v>
      </c>
      <c r="K94" s="33">
        <f t="shared" si="21"/>
        <v>-0.0009625</v>
      </c>
      <c r="L94" s="33">
        <f t="shared" si="21"/>
        <v>-0.0009555555556</v>
      </c>
    </row>
    <row r="95">
      <c r="D95" s="33">
        <f t="shared" ref="D95:L95" si="22">C72-C71</f>
        <v>-0.0005</v>
      </c>
      <c r="E95" s="33">
        <f t="shared" si="22"/>
        <v>-0.00075</v>
      </c>
      <c r="F95" s="33">
        <f t="shared" si="22"/>
        <v>-0.0007</v>
      </c>
      <c r="G95" s="33">
        <f t="shared" si="22"/>
        <v>-0.00075</v>
      </c>
      <c r="H95" s="33">
        <f t="shared" si="22"/>
        <v>-0.00076</v>
      </c>
      <c r="I95" s="33">
        <f t="shared" si="22"/>
        <v>-0.00075</v>
      </c>
      <c r="J95" s="33">
        <f t="shared" si="22"/>
        <v>-0.0007714285714</v>
      </c>
      <c r="K95" s="33">
        <f t="shared" si="22"/>
        <v>-0.00075</v>
      </c>
      <c r="L95" s="33">
        <f t="shared" si="22"/>
        <v>-0.0007666666667</v>
      </c>
    </row>
    <row r="96">
      <c r="D96" s="33">
        <f t="shared" ref="D96:L96" si="23">C73-C72</f>
        <v>-0.0006</v>
      </c>
      <c r="E96" s="33">
        <f t="shared" si="23"/>
        <v>-0.0005</v>
      </c>
      <c r="F96" s="33">
        <f t="shared" si="23"/>
        <v>-0.0006666666667</v>
      </c>
      <c r="G96" s="33">
        <f t="shared" si="23"/>
        <v>-0.000625</v>
      </c>
      <c r="H96" s="33">
        <f t="shared" si="23"/>
        <v>-0.0006</v>
      </c>
      <c r="I96" s="33">
        <f t="shared" si="23"/>
        <v>-0.0006</v>
      </c>
      <c r="J96" s="33">
        <f t="shared" si="23"/>
        <v>-0.0005857142857</v>
      </c>
      <c r="K96" s="33">
        <f t="shared" si="23"/>
        <v>-0.0006375</v>
      </c>
      <c r="L96" s="33">
        <f t="shared" si="23"/>
        <v>-0.0006333333333</v>
      </c>
    </row>
    <row r="97">
      <c r="D97" s="33">
        <f t="shared" ref="D97:L97" si="24">C74-C73</f>
        <v>-0.0006</v>
      </c>
      <c r="E97" s="33">
        <f t="shared" si="24"/>
        <v>-0.00055</v>
      </c>
      <c r="F97" s="33">
        <f t="shared" si="24"/>
        <v>-0.0005</v>
      </c>
      <c r="G97" s="33">
        <f t="shared" si="24"/>
        <v>-0.000475</v>
      </c>
      <c r="H97" s="33">
        <f t="shared" si="24"/>
        <v>-0.00052</v>
      </c>
      <c r="I97" s="33">
        <f t="shared" si="24"/>
        <v>-0.0005</v>
      </c>
      <c r="J97" s="33">
        <f t="shared" si="24"/>
        <v>-0.0005</v>
      </c>
      <c r="K97" s="33">
        <f t="shared" si="24"/>
        <v>-0.000475</v>
      </c>
      <c r="L97" s="33">
        <f t="shared" si="24"/>
        <v>-0.0004888888889</v>
      </c>
    </row>
    <row r="98">
      <c r="D98" s="33">
        <f t="shared" ref="D98:L98" si="25">C75-C74</f>
        <v>-0.0005</v>
      </c>
      <c r="E98" s="33">
        <f t="shared" si="25"/>
        <v>-0.0002</v>
      </c>
      <c r="F98" s="33">
        <f t="shared" si="25"/>
        <v>-0.0003</v>
      </c>
      <c r="G98" s="33">
        <f t="shared" si="25"/>
        <v>-0.000325</v>
      </c>
      <c r="H98" s="33">
        <f t="shared" si="25"/>
        <v>-0.00032</v>
      </c>
      <c r="I98" s="33">
        <f t="shared" si="25"/>
        <v>-0.00035</v>
      </c>
      <c r="J98" s="33">
        <f t="shared" si="25"/>
        <v>-0.0003285714286</v>
      </c>
      <c r="K98" s="33">
        <f t="shared" si="25"/>
        <v>-0.00035</v>
      </c>
      <c r="L98" s="33">
        <f t="shared" si="25"/>
        <v>-0.0003222222222</v>
      </c>
    </row>
    <row r="99">
      <c r="D99" s="33">
        <f t="shared" ref="D99:L99" si="26">C76-C75</f>
        <v>-0.0002</v>
      </c>
      <c r="E99" s="33">
        <f t="shared" si="26"/>
        <v>-0.00015</v>
      </c>
      <c r="F99" s="33">
        <f t="shared" si="26"/>
        <v>-0.0003333333333</v>
      </c>
      <c r="G99" s="33">
        <f t="shared" si="26"/>
        <v>-0.000175</v>
      </c>
      <c r="H99" s="33">
        <f t="shared" si="26"/>
        <v>-0.00024</v>
      </c>
      <c r="I99" s="33">
        <f t="shared" si="26"/>
        <v>-0.0002166666667</v>
      </c>
      <c r="J99" s="33">
        <f t="shared" si="26"/>
        <v>-0.0003</v>
      </c>
      <c r="K99" s="33">
        <f t="shared" si="26"/>
        <v>-0.0002375</v>
      </c>
      <c r="L99" s="33">
        <f t="shared" si="26"/>
        <v>-0.0003222222222</v>
      </c>
    </row>
    <row r="100">
      <c r="D100" s="33">
        <f t="shared" ref="D100:L100" si="27">C77-C76</f>
        <v>0</v>
      </c>
      <c r="E100" s="33">
        <f t="shared" si="27"/>
        <v>-0.0001</v>
      </c>
      <c r="F100" s="33">
        <f t="shared" si="27"/>
        <v>-0.00006666666667</v>
      </c>
      <c r="G100" s="33">
        <f t="shared" si="27"/>
        <v>-0.000225</v>
      </c>
      <c r="H100" s="33">
        <f t="shared" si="27"/>
        <v>-0.00024</v>
      </c>
      <c r="I100" s="33">
        <f t="shared" si="27"/>
        <v>-0.00006666666667</v>
      </c>
      <c r="J100" s="33">
        <f t="shared" si="27"/>
        <v>-0.0001714285714</v>
      </c>
      <c r="K100" s="33">
        <f t="shared" si="27"/>
        <v>-0.0001625</v>
      </c>
      <c r="L100" s="33">
        <f t="shared" si="27"/>
        <v>-0.0001111111111</v>
      </c>
    </row>
    <row r="101">
      <c r="D101" s="33">
        <f t="shared" ref="D101:L101" si="28">C78-C77</f>
        <v>0</v>
      </c>
      <c r="E101" s="33">
        <f t="shared" si="28"/>
        <v>-0.0004</v>
      </c>
      <c r="F101" s="33">
        <f t="shared" si="28"/>
        <v>-0.0001666666667</v>
      </c>
      <c r="G101" s="33">
        <f t="shared" si="28"/>
        <v>-0.00025</v>
      </c>
      <c r="H101" s="33">
        <f t="shared" si="28"/>
        <v>0.00008</v>
      </c>
      <c r="I101" s="33">
        <f t="shared" si="28"/>
        <v>-0.0003833333333</v>
      </c>
      <c r="J101" s="33">
        <f t="shared" si="28"/>
        <v>0.00004285714286</v>
      </c>
      <c r="K101" s="33">
        <f t="shared" si="28"/>
        <v>-0.000175</v>
      </c>
      <c r="L101" s="33">
        <f t="shared" si="28"/>
        <v>-0.00003333333333</v>
      </c>
    </row>
    <row r="102">
      <c r="D102" s="33">
        <f t="shared" ref="D102:L102" si="29">C79-C78</f>
        <v>0</v>
      </c>
      <c r="E102" s="33">
        <f t="shared" si="29"/>
        <v>-0.00015</v>
      </c>
      <c r="F102" s="33">
        <f t="shared" si="29"/>
        <v>0.0001</v>
      </c>
      <c r="G102" s="33">
        <f t="shared" si="29"/>
        <v>-0.00005</v>
      </c>
      <c r="H102" s="33">
        <f t="shared" si="29"/>
        <v>-0.00012</v>
      </c>
      <c r="I102" s="33">
        <f t="shared" si="29"/>
        <v>0.00008333333333</v>
      </c>
      <c r="J102" s="33">
        <f t="shared" si="29"/>
        <v>-0.0001714285714</v>
      </c>
      <c r="K102" s="33">
        <f t="shared" si="29"/>
        <v>0.000025</v>
      </c>
      <c r="L102" s="33">
        <f t="shared" si="29"/>
        <v>-0.0001666666667</v>
      </c>
      <c r="M102" s="33">
        <f>average(D93:L102)</f>
        <v>-0.0004087801293</v>
      </c>
    </row>
  </sheetData>
  <mergeCells count="11">
    <mergeCell ref="A19:A22"/>
    <mergeCell ref="A23:A26"/>
    <mergeCell ref="A40:A42"/>
    <mergeCell ref="A45:A47"/>
    <mergeCell ref="A1:A2"/>
    <mergeCell ref="B1:B2"/>
    <mergeCell ref="C1:O1"/>
    <mergeCell ref="A3:A6"/>
    <mergeCell ref="A7:A10"/>
    <mergeCell ref="A11:A14"/>
    <mergeCell ref="A15:A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31</v>
      </c>
      <c r="B1" s="21">
        <v>3493.0</v>
      </c>
    </row>
    <row r="2">
      <c r="A2" s="21" t="s">
        <v>36</v>
      </c>
      <c r="B2" s="21">
        <v>1660.0</v>
      </c>
    </row>
    <row r="3">
      <c r="A3" s="21" t="s">
        <v>29</v>
      </c>
      <c r="B3" s="21">
        <v>1228.0</v>
      </c>
    </row>
    <row r="4" ht="15.75" customHeight="1">
      <c r="A4" s="21" t="s">
        <v>37</v>
      </c>
      <c r="B4" s="21">
        <v>740.0</v>
      </c>
    </row>
    <row r="6">
      <c r="B6" s="33">
        <f>sum(B2:B4)</f>
        <v>3628</v>
      </c>
    </row>
  </sheetData>
  <drawing r:id="rId1"/>
</worksheet>
</file>