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9040"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9" i="5" l="1"/>
  <c r="B231" i="5" s="1"/>
  <c r="G227" i="5"/>
  <c r="G206" i="5" s="1"/>
  <c r="B208"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36" i="1"/>
  <c r="B38" i="1" s="1"/>
  <c r="G16" i="1"/>
  <c r="G126" i="1" s="1"/>
  <c r="G125" i="1" s="1"/>
  <c r="B127" i="1" s="1"/>
  <c r="G13" i="1"/>
  <c r="B15" i="1" s="1"/>
  <c r="G10" i="1"/>
  <c r="B12" i="1" s="1"/>
  <c r="G7" i="1"/>
  <c r="AG13" i="3" l="1"/>
  <c r="AG14" i="3" s="1"/>
  <c r="B18" i="1"/>
  <c r="G46" i="1"/>
  <c r="G45" i="1" s="1"/>
  <c r="B47" i="1" s="1"/>
  <c r="G22" i="1"/>
  <c r="G21" i="1" s="1"/>
  <c r="B23" i="1" s="1"/>
  <c r="G28" i="1"/>
  <c r="G27" i="1" s="1"/>
  <c r="G85" i="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B39" i="5"/>
  <c r="G13" i="3"/>
  <c r="G14" i="3" s="1"/>
  <c r="K13" i="3"/>
  <c r="K14"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E14" i="3" l="1"/>
  <c r="C79" i="3" s="1"/>
  <c r="Y6" i="5"/>
  <c r="X6" i="5"/>
  <c r="O6" i="5"/>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<sst xmlns="http://schemas.openxmlformats.org/spreadsheetml/2006/main" count="1508" uniqueCount="849">
  <si>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</si>
  <si>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</si>
  <si>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</si>
  <si>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</si>
  <si>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</si>
  <si>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</si>
  <si>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</si>
  <si>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</si>
  <si>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</si>
  <si>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</si>
  <si>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</si>
  <si>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</si>
  <si>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</si>
  <si>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</si>
  <si>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</si>
  <si>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</si>
  <si>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</si>
  <si>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</si>
  <si>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</si>
  <si>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</si>
  <si>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</si>
  <si>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</si>
  <si>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</si>
  <si>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</si>
  <si>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</si>
  <si>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</si>
  <si>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</si>
  <si>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</si>
  <si>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</si>
  <si>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</si>
  <si>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</si>
  <si>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</si>
  <si>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</si>
  <si>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</si>
  <si>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</si>
  <si>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</si>
  <si>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</si>
  <si>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</si>
  <si>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</si>
  <si>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</si>
  <si>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</si>
  <si>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</si>
  <si>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</si>
  <si>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</si>
  <si>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</si>
  <si>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</si>
  <si>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</si>
  <si>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</si>
  <si>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</si>
  <si>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</si>
  <si>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</si>
  <si>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</si>
  <si>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</si>
  <si>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</si>
  <si>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</si>
  <si>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</si>
  <si>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</si>
  <si>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</si>
  <si>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</si>
  <si>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</si>
  <si>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</si>
  <si>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</si>
  <si>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</si>
  <si>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</si>
  <si>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</si>
  <si>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</si>
  <si>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</si>
  <si>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</si>
  <si>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</si>
  <si>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</si>
  <si>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</si>
  <si>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</si>
  <si>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</si>
  <si>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</si>
  <si>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</si>
  <si>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</si>
  <si>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</si>
  <si>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</si>
  <si>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</si>
  <si>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</si>
  <si>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</si>
  <si>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</si>
  <si>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</si>
  <si>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</si>
  <si>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</si>
  <si>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</si>
  <si>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</si>
  <si>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</si>
  <si>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</si>
  <si>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</si>
  <si>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</si>
  <si>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</si>
  <si>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</si>
  <si>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</si>
  <si>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</si>
  <si>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</si>
  <si>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</si>
  <si>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</si>
  <si>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</si>
  <si>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</si>
  <si>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</si>
  <si>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</si>
  <si>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</si>
  <si>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</si>
  <si>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</si>
  <si>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</si>
  <si>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</si>
  <si>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</si>
  <si>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</si>
  <si>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</si>
  <si>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</si>
  <si>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</si>
  <si>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</si>
  <si>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</si>
  <si>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</si>
  <si>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</si>
  <si>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</si>
  <si>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</si>
  <si>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</si>
  <si>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</si>
  <si>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</si>
  <si>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</si>
  <si>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</si>
  <si>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</si>
  <si>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</si>
  <si>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</si>
  <si>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</si>
  <si>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</si>
  <si>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</si>
  <si>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</si>
  <si>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</si>
  <si>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</si>
  <si>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</si>
  <si>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</si>
  <si>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</si>
  <si>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</si>
  <si>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</si>
  <si>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</si>
  <si>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</si>
  <si>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</si>
  <si>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</si>
  <si>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</si>
  <si>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</si>
  <si>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</si>
  <si>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</si>
  <si>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</si>
  <si>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</si>
  <si>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</si>
  <si>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</si>
  <si>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</si>
  <si>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</si>
  <si>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</si>
  <si>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</si>
  <si>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</si>
  <si>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</si>
  <si>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</si>
  <si>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</si>
  <si>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</si>
  <si>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</si>
  <si>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</si>
  <si>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</si>
  <si>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</si>
  <si>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</si>
  <si>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</si>
  <si>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</si>
  <si>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</si>
  <si>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</si>
  <si>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</si>
  <si>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</si>
  <si>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</si>
  <si>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</si>
  <si>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</si>
  <si>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</si>
  <si>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</si>
  <si>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</si>
  <si>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</si>
  <si>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</si>
  <si>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</si>
  <si>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</si>
  <si>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</si>
  <si>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</si>
  <si>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</si>
  <si>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</si>
  <si>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</si>
  <si>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</si>
  <si>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</si>
  <si>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</si>
  <si>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</si>
  <si>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</si>
  <si>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</si>
  <si>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</si>
  <si>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</si>
  <si>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</si>
  <si>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</si>
  <si>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</si>
  <si>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</si>
  <si>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</si>
  <si>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</si>
  <si>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</si>
  <si>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</si>
  <si>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</si>
  <si>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</si>
  <si>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</si>
  <si>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</si>
  <si>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</si>
  <si>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</si>
  <si>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</si>
  <si>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</si>
  <si>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</si>
  <si>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</si>
  <si>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</si>
  <si>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</si>
  <si>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</si>
  <si>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</si>
  <si>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</si>
  <si>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</si>
  <si>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</si>
  <si>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</si>
  <si>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</si>
  <si>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</si>
  <si>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</si>
  <si>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</si>
  <si>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</si>
  <si>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</si>
  <si>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</si>
  <si>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</si>
  <si>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</si>
  <si>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</si>
  <si>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</si>
  <si>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</si>
  <si>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</si>
  <si>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</si>
  <si>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</si>
  <si>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</si>
  <si>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</si>
  <si>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</si>
  <si>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</si>
  <si>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</si>
  <si>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</si>
  <si>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</si>
  <si>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</si>
  <si>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</si>
  <si>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</si>
  <si>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</si>
  <si>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</si>
  <si>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</si>
  <si>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</si>
  <si>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</si>
  <si>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</si>
  <si>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</si>
  <si>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</si>
  <si>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</si>
  <si>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</si>
  <si>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</si>
  <si>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</si>
  <si>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</si>
  <si>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</si>
  <si>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</si>
  <si>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</si>
  <si>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</si>
  <si>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</si>
  <si>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</si>
  <si>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</si>
  <si>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</si>
  <si>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</si>
  <si>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</si>
  <si>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</si>
  <si>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</si>
  <si>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</si>
  <si>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</si>
  <si>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</si>
  <si>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</si>
  <si>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</si>
  <si>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</si>
  <si>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</si>
  <si>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</si>
  <si>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</si>
  <si>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</si>
  <si>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</si>
  <si>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</si>
  <si>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</si>
  <si>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</si>
  <si>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</si>
  <si>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</si>
  <si>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</si>
  <si>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</si>
  <si>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</si>
  <si>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</si>
  <si>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</si>
  <si>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</si>
  <si>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</si>
  <si>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</si>
  <si>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</si>
  <si>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</si>
  <si>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</si>
  <si>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</si>
  <si>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</si>
  <si>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</si>
  <si>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</si>
  <si>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</si>
  <si>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</si>
  <si>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</si>
  <si>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</si>
  <si>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</si>
  <si>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</si>
  <si>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</si>
  <si>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</si>
  <si>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</si>
  <si>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</si>
  <si>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</si>
  <si>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</si>
  <si>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</si>
  <si>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</si>
  <si>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</si>
  <si>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</si>
  <si>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</si>
  <si>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</si>
  <si>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</si>
  <si>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</si>
  <si>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</si>
  <si>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</si>
  <si>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</si>
  <si>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</si>
  <si>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</si>
  <si>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</si>
  <si>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</si>
  <si>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</si>
  <si>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</si>
  <si>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</si>
  <si>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</si>
  <si>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</si>
  <si>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</si>
  <si>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</si>
  <si>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</si>
  <si>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</si>
  <si>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</si>
  <si>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</si>
  <si>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</si>
  <si>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</si>
  <si>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</si>
  <si>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</si>
  <si>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</si>
  <si>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</si>
  <si>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</si>
  <si>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</si>
  <si>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</si>
  <si>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</si>
  <si>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</si>
  <si>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</si>
  <si>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</si>
  <si>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</si>
  <si>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</si>
  <si>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</si>
  <si>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</si>
  <si>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</si>
  <si>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</si>
  <si>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</si>
  <si>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</si>
  <si>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</si>
  <si>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</si>
  <si>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</si>
  <si>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</si>
  <si>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</si>
  <si>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</si>
  <si>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</si>
  <si>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</si>
  <si>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</si>
  <si>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</si>
  <si>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</si>
  <si>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</si>
  <si>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</si>
  <si>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</si>
  <si>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</si>
  <si>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</si>
  <si>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</si>
  <si>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</si>
  <si>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</si>
  <si>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</si>
  <si>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</si>
  <si>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</si>
  <si>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</si>
  <si>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</si>
  <si>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</si>
  <si>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</si>
  <si>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</si>
  <si>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</si>
  <si>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</si>
  <si>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</si>
  <si>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</si>
  <si>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</si>
  <si>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</si>
  <si>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</si>
  <si>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</si>
  <si>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</si>
  <si>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</si>
  <si>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</si>
  <si>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</si>
  <si>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</si>
  <si>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</si>
  <si>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</si>
  <si>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</si>
  <si>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</si>
  <si>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</si>
  <si>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</si>
  <si>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</si>
  <si>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</si>
  <si>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</si>
  <si>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</si>
  <si>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</si>
  <si>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</si>
  <si>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</si>
  <si>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</si>
  <si>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</si>
  <si>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</si>
  <si>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</si>
  <si>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</si>
  <si>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</si>
  <si>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</si>
  <si>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</si>
  <si>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</si>
  <si>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</si>
  <si>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</si>
  <si>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</si>
  <si>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</si>
  <si>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</si>
  <si>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</si>
  <si>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</si>
  <si>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</si>
  <si>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</si>
  <si>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</si>
  <si>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</si>
  <si>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</si>
  <si>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</si>
  <si>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</si>
  <si>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</si>
  <si>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</si>
  <si>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</si>
  <si>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</si>
  <si>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</si>
  <si>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</si>
  <si>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</si>
  <si>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</si>
  <si>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</si>
  <si>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</si>
  <si>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</si>
  <si>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</si>
  <si>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</si>
  <si>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</si>
  <si>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</si>
  <si>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</si>
  <si>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</si>
  <si>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</si>
  <si>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</si>
  <si>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</si>
  <si>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</si>
  <si>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</si>
  <si>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</si>
  <si>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</si>
  <si>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</si>
  <si>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</si>
  <si>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</si>
  <si>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</si>
  <si>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</si>
  <si>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</si>
  <si>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</si>
  <si>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</si>
  <si>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</si>
  <si>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</si>
  <si>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</si>
  <si>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</si>
  <si>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</si>
  <si>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</si>
  <si>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</si>
  <si>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</si>
  <si>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</si>
  <si>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</si>
  <si>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</si>
  <si>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</si>
  <si>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</si>
  <si>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</si>
  <si>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</si>
  <si>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</si>
  <si>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</si>
  <si>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</si>
  <si>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</si>
  <si>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</si>
  <si>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</si>
  <si>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</si>
  <si>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</si>
  <si>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</si>
  <si>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</si>
  <si>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</si>
  <si>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</si>
  <si>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</si>
  <si>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</si>
  <si>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</si>
  <si>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</si>
  <si>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</si>
  <si>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</si>
  <si>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</si>
  <si>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</si>
  <si>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</si>
  <si>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</si>
  <si>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</si>
  <si>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</si>
  <si>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</si>
  <si>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</si>
  <si>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</si>
  <si>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</si>
  <si>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</si>
  <si>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</si>
  <si>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</si>
  <si>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</si>
  <si>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</si>
  <si>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</si>
  <si>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</si>
  <si>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</si>
  <si>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</si>
  <si>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</si>
  <si>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</si>
  <si>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</si>
  <si>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</si>
  <si>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</si>
  <si>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</si>
  <si>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</si>
  <si>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</si>
  <si>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</si>
  <si>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</si>
  <si>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</si>
  <si>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</si>
  <si>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</si>
  <si>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</si>
  <si>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</si>
  <si>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</si>
  <si>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</si>
  <si>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</si>
  <si>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</si>
  <si>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</si>
  <si>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</si>
  <si>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</si>
  <si>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</si>
  <si>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</si>
  <si>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</si>
  <si>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</si>
  <si>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</si>
  <si>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</si>
  <si>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</si>
  <si>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</si>
  <si>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</si>
  <si>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</si>
  <si>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</si>
  <si>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</si>
  <si>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</si>
  <si>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</si>
  <si>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</si>
  <si>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</si>
  <si>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</si>
  <si>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</si>
  <si>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</si>
  <si>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</si>
  <si>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</si>
  <si>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</si>
  <si>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</si>
  <si>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</si>
  <si>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</si>
  <si>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</si>
  <si>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</si>
  <si>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</si>
  <si>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</si>
  <si>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</si>
  <si>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</si>
  <si>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</si>
  <si>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</si>
  <si>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</si>
  <si>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</si>
  <si>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</si>
  <si>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</si>
  <si>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</si>
  <si>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</si>
  <si>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</si>
  <si>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</si>
  <si>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</si>
  <si>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</si>
  <si>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</si>
  <si>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</si>
  <si>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</si>
  <si>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</si>
  <si>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</si>
  <si>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</si>
  <si>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</si>
  <si>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</si>
  <si>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</si>
  <si>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</si>
  <si>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</si>
  <si>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</si>
  <si>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</si>
  <si>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</si>
  <si>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</si>
  <si>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</si>
  <si>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</si>
  <si>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</si>
  <si>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</si>
  <si>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</si>
  <si>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</si>
  <si>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</si>
  <si>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</si>
  <si>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</si>
  <si>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</si>
  <si>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</si>
  <si>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</si>
  <si>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</si>
  <si>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</si>
  <si>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</si>
  <si>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</si>
  <si>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</si>
  <si>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</si>
  <si>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</si>
  <si>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</si>
  <si>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</si>
  <si>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</si>
  <si>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</si>
  <si>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</si>
  <si>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</si>
  <si>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</si>
  <si>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</si>
  <si>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</si>
  <si>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</si>
  <si>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</si>
  <si>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</si>
  <si>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</si>
  <si>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</si>
  <si>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</si>
  <si>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</si>
  <si>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</si>
  <si>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</si>
  <si>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</si>
  <si>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</si>
  <si>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</si>
  <si>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</si>
  <si>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</si>
  <si>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</si>
  <si>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</si>
  <si>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</si>
  <si>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</si>
  <si>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</si>
  <si>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</si>
  <si>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</si>
  <si>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</si>
  <si>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</si>
  <si>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</si>
  <si>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</si>
  <si>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</si>
  <si>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</si>
  <si>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</si>
  <si>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</si>
  <si>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</si>
  <si>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</si>
  <si>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</si>
  <si>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</si>
  <si>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</si>
  <si>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</si>
  <si>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</si>
  <si>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</si>
  <si>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</si>
  <si>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</si>
  <si>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</si>
  <si>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</si>
  <si>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</si>
  <si>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</si>
  <si>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</si>
  <si>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</si>
  <si>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</si>
  <si>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</si>
  <si>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</si>
  <si>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</si>
  <si>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</si>
  <si>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</si>
  <si>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</si>
  <si>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</si>
  <si>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</si>
  <si>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</si>
  <si>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</si>
  <si>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</si>
  <si>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</si>
  <si>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</si>
  <si>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</si>
  <si>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</si>
  <si>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</si>
  <si>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</si>
  <si>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</si>
  <si>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</si>
  <si>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</si>
  <si>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</si>
  <si>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</si>
  <si>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</si>
  <si>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</si>
  <si>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</si>
  <si>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</si>
  <si>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</si>
  <si>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</si>
  <si>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</si>
  <si>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</si>
  <si>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</si>
  <si>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</si>
  <si>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</si>
  <si>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</si>
  <si>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</si>
  <si>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</si>
  <si>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</si>
  <si>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</si>
  <si>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</si>
  <si>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</si>
  <si>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</si>
  <si>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</si>
  <si>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</si>
  <si>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</si>
  <si>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</si>
  <si>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</si>
  <si>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</si>
  <si>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</si>
  <si>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</si>
  <si>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</si>
  <si>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</si>
  <si>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</si>
  <si>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</si>
  <si>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</si>
  <si>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</si>
  <si>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</si>
  <si>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</si>
  <si>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</si>
  <si>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</si>
  <si>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</si>
  <si>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</si>
  <si>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</si>
  <si>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</si>
  <si>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</si>
  <si>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</si>
  <si>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</si>
  <si>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</si>
  <si>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</si>
  <si>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</si>
  <si>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</si>
  <si>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</si>
  <si>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</si>
  <si>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</si>
  <si>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</si>
  <si>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</si>
  <si>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</si>
  <si>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</si>
  <si>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</si>
  <si>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</si>
  <si>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</si>
  <si>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</si>
  <si>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</si>
  <si>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</si>
  <si>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</si>
  <si>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</si>
  <si>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</si>
  <si>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</si>
  <si>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</si>
  <si>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</si>
  <si>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</si>
  <si>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</si>
  <si>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</si>
  <si>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</si>
  <si>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</si>
  <si>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</si>
  <si>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</si>
  <si>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</si>
  <si>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</si>
  <si>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</si>
  <si>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</si>
  <si>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</si>
  <si>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</si>
  <si>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</si>
  <si>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</si>
  <si>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</si>
  <si>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</si>
  <si>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</si>
  <si>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</si>
  <si>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</si>
  <si>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</si>
  <si>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</si>
  <si>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</si>
  <si>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ASSEMBLY_CUBE_Base</t>
  </si>
  <si>
    <t>ASSEMBLY_Baseplate</t>
  </si>
  <si>
    <t>ASSEMBLY_CUBE_Lens_CYLINDRICAL</t>
  </si>
  <si>
    <t>ASSEMBLY_CUBE_Lens_small</t>
  </si>
  <si>
    <t>ASSEMBLY_CUBE_Lens_large</t>
  </si>
  <si>
    <t>ASSEMBLY_CUBE_S-STAGE_v2.1</t>
  </si>
  <si>
    <t>ASSEMBLY_CUBE_Z-stage_sample</t>
  </si>
  <si>
    <t>ASSEMBLY_CUBE_Lens_objective</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</si>
  <si>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</si>
  <si>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</si>
  <si>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</si>
  <si>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</si>
  <si>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</si>
  <si>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</si>
  <si>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</si>
  <si>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</si>
  <si>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</si>
  <si>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</si>
  <si>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</si>
  <si>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</si>
  <si>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</si>
  <si>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</si>
  <si>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</si>
  <si>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</si>
  <si>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</si>
  <si>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</si>
  <si>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</si>
  <si>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https://www.laserlands.net/diode-laser-module/600nm-640nm-orange-red-laser-module/3258-638d.html</t>
  </si>
  <si>
    <t>https://uk.pi-supply.com/products/nebra-anybeam-hat-laser-projector-for-the-raspberry-pi?_pos=3&amp;_sid=3d50cac34&amp;_ss=r</t>
  </si>
  <si>
    <t>Nebra Anybeam HAT</t>
  </si>
  <si>
    <t>30 mm Thorlabs Achromatic lens</t>
  </si>
  <si>
    <t>https://www.thorlabs.de/thorproduct.cfm?partnumber=AC254-030-A-ML</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</si>
  <si>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</si>
  <si>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</si>
  <si>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</si>
  <si>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</si>
  <si>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</si>
  <si>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</si>
  <si>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</si>
  <si>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</si>
  <si>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</si>
  <si>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</si>
  <si>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</si>
  <si>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</si>
  <si>
    <t>30_CUBE_openSIM_Lid_v3</t>
  </si>
  <si>
    <t>30_CUBE_openSIM_base_v4_v3</t>
  </si>
  <si>
    <t>30_CUBE_openSIM_Laser_Telescope_Mount_v3</t>
  </si>
  <si>
    <t>30_CUBE_openSIM_DMD_Fixation_base_v3</t>
  </si>
  <si>
    <t>30_CUBE_openSIM_DMD_Holder_v3</t>
  </si>
  <si>
    <t>30_CUBE_openSIM_Fouriermask_v3</t>
  </si>
  <si>
    <t>30_CUBE_openSIM_Rodholder_v3</t>
  </si>
  <si>
    <t>20_Cube_insert_openISM_AnyBeamMount_v3</t>
  </si>
  <si>
    <t>﻿20_Cube_insert_openISM_base_v3</t>
  </si>
  <si>
    <t>30_LS_Sample_stage_v2.1_v3</t>
  </si>
  <si>
    <t>ASSEMBLY_openSIM/ISM</t>
  </si>
  <si>
    <t>APP_openSIM/ISM</t>
  </si>
  <si>
    <t>A modular microscope combined two different microscpy techniques, which are structured illumination microscopy (SIM) and image scanning microscopy (ISM).</t>
  </si>
  <si>
    <t>https://github.com/bionanoimaging/UC2-GIT/tree/master/APPLICATIONS/APP_openSIM and https://github.com/bionanoimaging/UC2-GIT/tree/master/APPLICATIONS/APP_openISM</t>
  </si>
  <si>
    <t>https://github.com/bionanoimaging/UC2-GIT/blob/v3/CAD/RAW/STL/UC2_30_CUBE_openSIM_Cagelid_v3.stl</t>
  </si>
  <si>
    <t>https://github.com/bionanoimaging/UC2-GIT/blob/v3/CAD/RAW/STL/UC2_30_CUBE_openSIM_DMD_Fixation_base_v3.stl</t>
  </si>
  <si>
    <t>https://github.com/bionanoimaging/UC2-GIT/blob/v3/CAD/RAW/STL/UC2_30_CUBE_openSIM_DMD_Holder_v3.stl</t>
  </si>
  <si>
    <t>https://github.com/bionanoimaging/UC2-GIT/blob/v3/CAD/RAW/STL/UC2_30_CUBE_openSIM_Fouriermask_v3.stl</t>
  </si>
  <si>
    <t>https://github.com/bionanoimaging/UC2-GIT/blob/v3/CAD/RAW/STL/UC2_30_CUBE_openSIM_Laser_Telescope_Mount_v3.stl</t>
  </si>
  <si>
    <t>https://github.com/bionanoimaging/UC2-GIT/blob/v3/CAD/RAW/STL/UC2_30_CUBE_openSIM_Rodholder_v3.stl</t>
  </si>
  <si>
    <t>https://github.com/bionanoimaging/UC2-GIT/blob/v3/CAD/RAW/STL/UC2_30_CUBE_openSIM_base_v4_v3.stl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</si>
</sst>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github.com/bionanoimaging/UC2-GIT/blob/v3/CAD/RAW/STL/UC2_20_Cube_Insert_Lens_holder_RMS_63x_v3.stl" TargetMode="External"/><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5" Type="http://schemas.openxmlformats.org/officeDocument/2006/relationships/hyperlink" Target="https://www.thorlabs.de/thorproduct.cfm?partnumber=AC254-030-A-M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eshop.wuerth.de/Zylinderschraube-mit-Innensechskant-SHR-ZYL-ISO4762-88-IS25-A2K-M3X12/00843%20%2012.sku/de/DE/EUR/" TargetMode="External"/><Relationship Id="rId98" Type="http://schemas.openxmlformats.org/officeDocument/2006/relationships/hyperlink" Target="https://github.com/bionanoimaging/UC2-GIT/tree/master/APPLICATIONS/APP_openSIM"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github.com/bionanoimaging/UC2-GIT/blob/v3/CAD/RAW/STL/UC2_20_IM_LED_holder_v3.stl"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eshop.wuerth.de/Zylinderschraube-mit-Innensechskant-SHR-ZYL-ISO4762-88-IS25-A2K-M3X8/00843%20%208.sku/de/DE/EUR/" TargetMode="External"/><Relationship Id="rId96" Type="http://schemas.openxmlformats.org/officeDocument/2006/relationships/hyperlink" Target="https://www.thorlabs.de/thorproduct.cfm?partnumber=CP33/M"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github.com/bionanoimaging/UC2-GIT/blob/v3/CAD/RAW/STL/UC2_v3_20_focus_inlet_linearflexure_mechanical_v3_43.stl" TargetMode="External"/><Relationship Id="rId101" Type="http://schemas.openxmlformats.org/officeDocument/2006/relationships/hyperlink" Target="https://github.com/bionanoimaging/UC2-GIT/blob/v3/CAD/RAW/STL/UC2_20_Cube_Insert_Z-Focus_single_v3.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www.thorlabs.de/thorproduct.cfm?partnumber=ER6" TargetMode="External"/><Relationship Id="rId10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9"/>
  <sheetViews>
    <sheetView tabSelected="1" topLeftCell="A211" zoomScale="85" zoomScaleNormal="85" workbookViewId="0">
      <selection activeCell="L212" sqref="L212"/>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8" ht="16.5"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row>
    <row r="2" spans="1:28" ht="36" customHeight="1" thickBot="1">
      <c r="A2" s="3"/>
      <c r="B2" s="3"/>
      <c r="C2" s="3" t="s">
        <v>2</v>
      </c>
      <c r="D2" s="85"/>
      <c r="E2" s="85"/>
      <c r="F2" s="85"/>
      <c r="G2" s="85"/>
      <c r="H2" s="9" t="s">
        <v>805</v>
      </c>
      <c r="I2" s="9" t="s">
        <v>806</v>
      </c>
      <c r="J2" s="9" t="s">
        <v>807</v>
      </c>
      <c r="K2" s="9" t="s">
        <v>808</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839</v>
      </c>
      <c r="Z2" s="2"/>
      <c r="AA2" s="2"/>
      <c r="AB2" s="2"/>
    </row>
    <row r="3" spans="1:28" ht="16.5"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252" t="s">
        <v>841</v>
      </c>
      <c r="Z3" s="2"/>
      <c r="AA3" s="2"/>
      <c r="AB3" s="2"/>
    </row>
    <row r="4" spans="1:28" ht="16.5"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840</v>
      </c>
      <c r="Z4" s="2"/>
      <c r="AA4" s="2"/>
      <c r="AB4" s="2"/>
    </row>
    <row r="5" spans="1:28" ht="16.5"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2"/>
      <c r="AA5" s="2"/>
      <c r="AB5" s="2"/>
    </row>
    <row r="6" spans="1:28" ht="16.5"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229*Y229+Y126*G126+G135*Y135</f>
        <v>1516.2</v>
      </c>
      <c r="Z6" s="2"/>
      <c r="AA6" s="2"/>
      <c r="AB6" s="2"/>
    </row>
    <row r="7" spans="1:28">
      <c r="A7" s="91">
        <v>1</v>
      </c>
      <c r="B7" s="12" t="s">
        <v>785</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2"/>
      <c r="AA7" s="2"/>
      <c r="AB7" s="2"/>
    </row>
    <row r="8" spans="1:28">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2"/>
      <c r="AA8" s="2"/>
      <c r="AB8" s="2"/>
    </row>
    <row r="9" spans="1:28" ht="16.5"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2"/>
      <c r="AA9" s="2"/>
      <c r="AB9" s="2"/>
    </row>
    <row r="10" spans="1:28" ht="16.5"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2"/>
      <c r="AA10" s="2"/>
      <c r="AB10" s="2"/>
    </row>
    <row r="11" spans="1:28">
      <c r="A11" s="91">
        <v>2</v>
      </c>
      <c r="B11" s="195" t="s">
        <v>784</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2"/>
      <c r="AA11" s="2"/>
      <c r="AB11" s="2"/>
    </row>
    <row r="12" spans="1:28">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2"/>
      <c r="AA12" s="2"/>
      <c r="AB12" s="2"/>
    </row>
    <row r="13" spans="1:28">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2"/>
      <c r="AA13" s="2"/>
      <c r="AB13" s="2"/>
    </row>
    <row r="14" spans="1:28">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2"/>
      <c r="AA14" s="2"/>
      <c r="AB14" s="2"/>
    </row>
    <row r="15" spans="1:28">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2"/>
      <c r="AA15" s="2"/>
      <c r="AB15" s="2"/>
    </row>
    <row r="16" spans="1:28" ht="16.5"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2"/>
      <c r="AA16" s="2"/>
      <c r="AB16" s="2"/>
    </row>
    <row r="17" spans="1:28">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2"/>
      <c r="AA17" s="2"/>
      <c r="AB17" s="2"/>
    </row>
    <row r="18" spans="1:28">
      <c r="A18" s="130"/>
      <c r="B18" s="211"/>
      <c r="C18" s="78" t="s">
        <v>784</v>
      </c>
      <c r="D18" s="50"/>
      <c r="E18" s="50">
        <v>1</v>
      </c>
      <c r="F18" s="78" t="s">
        <v>639</v>
      </c>
      <c r="G18" s="51">
        <v>0</v>
      </c>
      <c r="H18" s="85"/>
      <c r="I18" s="85"/>
      <c r="J18" s="86"/>
      <c r="K18" s="80"/>
      <c r="L18" s="85"/>
      <c r="M18" s="86"/>
      <c r="N18" s="86"/>
      <c r="O18" s="86"/>
      <c r="P18" s="80"/>
      <c r="Q18" s="47"/>
      <c r="R18" s="47"/>
      <c r="S18" s="47"/>
      <c r="T18" s="47"/>
      <c r="U18" s="47"/>
      <c r="V18" s="47"/>
      <c r="W18" s="47"/>
      <c r="X18" s="47"/>
      <c r="Y18" s="100"/>
      <c r="Z18" s="2"/>
      <c r="AA18" s="2"/>
      <c r="AB18" s="2"/>
    </row>
    <row r="19" spans="1:28">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2"/>
      <c r="AA19" s="2"/>
      <c r="AB19" s="2"/>
    </row>
    <row r="20" spans="1:28">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2"/>
      <c r="AA20" s="2"/>
      <c r="AB20" s="2"/>
    </row>
    <row r="21" spans="1:28" ht="16.5"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2"/>
      <c r="AA21" s="2"/>
      <c r="AB21" s="2"/>
    </row>
    <row r="22" spans="1:28">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2"/>
      <c r="AA22" s="2"/>
      <c r="AB22" s="2"/>
    </row>
    <row r="23" spans="1:28">
      <c r="A23" s="130"/>
      <c r="B23" s="211"/>
      <c r="C23" s="78" t="s">
        <v>784</v>
      </c>
      <c r="D23" s="50"/>
      <c r="E23" s="50">
        <v>1</v>
      </c>
      <c r="F23" s="78" t="s">
        <v>639</v>
      </c>
      <c r="G23" s="51">
        <v>0</v>
      </c>
      <c r="H23" s="70"/>
      <c r="I23" s="70"/>
      <c r="J23" s="45"/>
      <c r="K23" s="46"/>
      <c r="L23" s="85"/>
      <c r="M23" s="86"/>
      <c r="N23" s="86"/>
      <c r="O23" s="86"/>
      <c r="P23" s="80"/>
      <c r="Q23" s="47"/>
      <c r="R23" s="47"/>
      <c r="S23" s="47"/>
      <c r="T23" s="47"/>
      <c r="U23" s="47"/>
      <c r="V23" s="47"/>
      <c r="W23" s="47"/>
      <c r="X23" s="47"/>
      <c r="Y23" s="100"/>
      <c r="Z23" s="2"/>
      <c r="AA23" s="2"/>
      <c r="AB23" s="2"/>
    </row>
    <row r="24" spans="1:28">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2"/>
      <c r="AA24" s="2"/>
      <c r="AB24" s="2"/>
    </row>
    <row r="25" spans="1:28">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2"/>
      <c r="AA25" s="2"/>
      <c r="AB25" s="2"/>
    </row>
    <row r="26" spans="1:28">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2"/>
      <c r="AA26" s="2"/>
      <c r="AB26" s="2"/>
    </row>
    <row r="27" spans="1:28" ht="16.5"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2"/>
      <c r="AA27" s="2"/>
      <c r="AB27" s="2"/>
    </row>
    <row r="28" spans="1:28">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2"/>
      <c r="AA28" s="2"/>
      <c r="AB28" s="2"/>
    </row>
    <row r="29" spans="1:28">
      <c r="A29" s="130"/>
      <c r="B29" s="211"/>
      <c r="C29" s="78" t="s">
        <v>784</v>
      </c>
      <c r="D29" s="50"/>
      <c r="E29" s="50">
        <v>1</v>
      </c>
      <c r="F29" s="78" t="s">
        <v>639</v>
      </c>
      <c r="G29" s="51">
        <v>0</v>
      </c>
      <c r="H29" s="70"/>
      <c r="I29" s="70"/>
      <c r="J29" s="45"/>
      <c r="K29" s="46"/>
      <c r="L29" s="85"/>
      <c r="M29" s="86"/>
      <c r="N29" s="86"/>
      <c r="O29" s="86"/>
      <c r="P29" s="80"/>
      <c r="Q29" s="47"/>
      <c r="R29" s="47"/>
      <c r="S29" s="47"/>
      <c r="T29" s="47"/>
      <c r="U29" s="47"/>
      <c r="V29" s="47"/>
      <c r="W29" s="47"/>
      <c r="X29" s="47"/>
      <c r="Y29" s="100"/>
      <c r="Z29" s="2"/>
      <c r="AA29" s="2"/>
      <c r="AB29" s="2"/>
    </row>
    <row r="30" spans="1:28">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2"/>
      <c r="AA30" s="2"/>
      <c r="AB30" s="2"/>
    </row>
    <row r="31" spans="1:28">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2"/>
      <c r="AA31" s="2"/>
      <c r="AB31" s="2"/>
    </row>
    <row r="32" spans="1:28" ht="16.5"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2"/>
      <c r="AA32" s="2"/>
      <c r="AB32" s="2"/>
    </row>
    <row r="33" spans="1:28">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2"/>
      <c r="AA33" s="2"/>
      <c r="AB33" s="2"/>
    </row>
    <row r="34" spans="1:28">
      <c r="A34" s="130"/>
      <c r="B34" s="211"/>
      <c r="C34" s="78" t="s">
        <v>784</v>
      </c>
      <c r="D34" s="50"/>
      <c r="E34" s="50">
        <v>1</v>
      </c>
      <c r="F34" s="78" t="s">
        <v>639</v>
      </c>
      <c r="G34" s="51">
        <v>0</v>
      </c>
      <c r="H34" s="85"/>
      <c r="I34" s="85"/>
      <c r="J34" s="86"/>
      <c r="K34" s="80"/>
      <c r="L34" s="85"/>
      <c r="M34" s="86"/>
      <c r="N34" s="86"/>
      <c r="O34" s="86"/>
      <c r="P34" s="80"/>
      <c r="Q34" s="47"/>
      <c r="R34" s="47"/>
      <c r="S34" s="47"/>
      <c r="T34" s="47"/>
      <c r="U34" s="47"/>
      <c r="V34" s="47"/>
      <c r="W34" s="47"/>
      <c r="X34" s="47"/>
      <c r="Y34" s="100"/>
      <c r="Z34" s="2"/>
      <c r="AA34" s="2"/>
      <c r="AB34" s="2"/>
    </row>
    <row r="35" spans="1:28">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2"/>
      <c r="AA35" s="2"/>
      <c r="AB35" s="2"/>
    </row>
    <row r="36" spans="1:28" ht="16.5"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2"/>
      <c r="AA36" s="2"/>
      <c r="AB36" s="2"/>
    </row>
    <row r="37" spans="1:28">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2"/>
      <c r="AA37" s="2"/>
      <c r="AB37" s="2"/>
    </row>
    <row r="38" spans="1:28">
      <c r="A38" s="130"/>
      <c r="B38" s="211"/>
      <c r="C38" s="196" t="s">
        <v>784</v>
      </c>
      <c r="D38" s="50"/>
      <c r="E38" s="50">
        <v>1</v>
      </c>
      <c r="F38" s="78" t="s">
        <v>639</v>
      </c>
      <c r="G38" s="51">
        <v>0</v>
      </c>
      <c r="H38" s="85"/>
      <c r="I38" s="85"/>
      <c r="J38" s="86"/>
      <c r="K38" s="80"/>
      <c r="L38" s="85"/>
      <c r="M38" s="86"/>
      <c r="N38" s="86"/>
      <c r="O38" s="86"/>
      <c r="P38" s="80"/>
      <c r="Q38" s="47"/>
      <c r="R38" s="47"/>
      <c r="S38" s="47"/>
      <c r="T38" s="47"/>
      <c r="U38" s="47"/>
      <c r="V38" s="47"/>
      <c r="W38" s="47"/>
      <c r="X38" s="47"/>
      <c r="Y38" s="100"/>
      <c r="Z38" s="2"/>
      <c r="AA38" s="2"/>
      <c r="AB38" s="2"/>
    </row>
    <row r="39" spans="1:28">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2"/>
      <c r="AA39" s="2"/>
      <c r="AB39" s="2"/>
    </row>
    <row r="40" spans="1:28">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2"/>
      <c r="AA40" s="2"/>
      <c r="AB40" s="2"/>
    </row>
    <row r="41" spans="1:28">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2"/>
      <c r="AA41" s="2"/>
      <c r="AB41" s="2"/>
    </row>
    <row r="42" spans="1:28" ht="16.5"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2"/>
      <c r="AA42" s="2"/>
      <c r="AB42" s="2"/>
    </row>
    <row r="43" spans="1:28">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2"/>
      <c r="AA43" s="2"/>
      <c r="AB43" s="2"/>
    </row>
    <row r="44" spans="1:28">
      <c r="A44" s="130"/>
      <c r="B44" s="267"/>
      <c r="C44" s="78" t="s">
        <v>784</v>
      </c>
      <c r="D44" s="50"/>
      <c r="E44" s="50">
        <v>1</v>
      </c>
      <c r="F44" s="78" t="s">
        <v>639</v>
      </c>
      <c r="G44" s="51">
        <v>0</v>
      </c>
      <c r="H44" s="85"/>
      <c r="I44" s="85"/>
      <c r="J44" s="86"/>
      <c r="K44" s="80"/>
      <c r="L44" s="85"/>
      <c r="M44" s="86"/>
      <c r="N44" s="86"/>
      <c r="O44" s="86"/>
      <c r="P44" s="80"/>
      <c r="Q44" s="47"/>
      <c r="R44" s="47"/>
      <c r="S44" s="47"/>
      <c r="T44" s="47"/>
      <c r="U44" s="47"/>
      <c r="V44" s="47"/>
      <c r="W44" s="47"/>
      <c r="X44" s="47"/>
      <c r="Y44" s="100"/>
      <c r="Z44" s="2"/>
      <c r="AA44" s="2"/>
      <c r="AB44" s="2"/>
    </row>
    <row r="45" spans="1:28">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2"/>
      <c r="AA45" s="2"/>
      <c r="AB45" s="2"/>
    </row>
    <row r="46" spans="1:28" ht="16.5"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2"/>
      <c r="AA46" s="2"/>
      <c r="AB46" s="2"/>
    </row>
    <row r="47" spans="1:28">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2"/>
      <c r="AA47" s="2"/>
      <c r="AB47" s="2"/>
    </row>
    <row r="48" spans="1:28">
      <c r="A48" s="85"/>
      <c r="B48" s="211"/>
      <c r="C48" s="78" t="s">
        <v>784</v>
      </c>
      <c r="D48" s="50"/>
      <c r="E48" s="50">
        <v>1</v>
      </c>
      <c r="F48" s="78" t="s">
        <v>639</v>
      </c>
      <c r="G48" s="51">
        <v>0</v>
      </c>
      <c r="H48" s="85"/>
      <c r="I48" s="85"/>
      <c r="J48" s="86"/>
      <c r="K48" s="80"/>
      <c r="L48" s="85"/>
      <c r="M48" s="86"/>
      <c r="N48" s="86"/>
      <c r="O48" s="86"/>
      <c r="P48" s="80"/>
      <c r="Q48" s="47"/>
      <c r="R48" s="47"/>
      <c r="S48" s="47"/>
      <c r="T48" s="47"/>
      <c r="U48" s="47"/>
      <c r="V48" s="47"/>
      <c r="W48" s="47"/>
      <c r="X48" s="47"/>
      <c r="Y48" s="100"/>
      <c r="Z48" s="2"/>
      <c r="AA48" s="2"/>
      <c r="AB48" s="2"/>
    </row>
    <row r="49" spans="1:28">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2"/>
      <c r="AA49" s="2"/>
      <c r="AB49" s="2"/>
    </row>
    <row r="50" spans="1:28">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2"/>
      <c r="AA50" s="2"/>
      <c r="AB50" s="2"/>
    </row>
    <row r="51" spans="1:28">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2"/>
      <c r="AA51" s="2"/>
      <c r="AB51" s="2"/>
    </row>
    <row r="52" spans="1:28">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2"/>
      <c r="AA52" s="2"/>
      <c r="AB52" s="2"/>
    </row>
    <row r="53" spans="1:28" ht="16.5"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2"/>
      <c r="AA53" s="2"/>
      <c r="AB53" s="2"/>
    </row>
    <row r="54" spans="1:28">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2"/>
      <c r="AA54" s="2"/>
      <c r="AB54" s="2"/>
    </row>
    <row r="55" spans="1:28">
      <c r="A55" s="85"/>
      <c r="B55" s="211"/>
      <c r="C55" s="78" t="s">
        <v>784</v>
      </c>
      <c r="D55" s="50"/>
      <c r="E55" s="50">
        <v>1</v>
      </c>
      <c r="F55" s="78" t="s">
        <v>639</v>
      </c>
      <c r="G55" s="51">
        <v>0</v>
      </c>
      <c r="H55" s="85"/>
      <c r="I55" s="85"/>
      <c r="J55" s="86"/>
      <c r="K55" s="80"/>
      <c r="L55" s="85"/>
      <c r="M55" s="86"/>
      <c r="N55" s="86"/>
      <c r="O55" s="86"/>
      <c r="P55" s="80"/>
      <c r="Q55" s="47"/>
      <c r="R55" s="47"/>
      <c r="S55" s="47"/>
      <c r="T55" s="47"/>
      <c r="U55" s="47"/>
      <c r="V55" s="47"/>
      <c r="W55" s="47"/>
      <c r="X55" s="47"/>
      <c r="Y55" s="100"/>
      <c r="Z55" s="2"/>
      <c r="AA55" s="2"/>
      <c r="AB55" s="2"/>
    </row>
    <row r="56" spans="1:28">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2"/>
      <c r="AA56" s="2"/>
      <c r="AB56" s="2"/>
    </row>
    <row r="57" spans="1:28">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2"/>
      <c r="AA57" s="2"/>
      <c r="AB57" s="2"/>
    </row>
    <row r="58" spans="1:28" ht="16.5"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2"/>
      <c r="AA58" s="2"/>
      <c r="AB58" s="2"/>
    </row>
    <row r="59" spans="1:28">
      <c r="A59" s="91">
        <v>11</v>
      </c>
      <c r="B59" s="195" t="s">
        <v>809</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2"/>
      <c r="AA59" s="2"/>
      <c r="AB59" s="2"/>
    </row>
    <row r="60" spans="1:28" ht="16.5" thickBot="1">
      <c r="A60" s="130"/>
      <c r="B60" s="266" t="s">
        <v>810</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2"/>
      <c r="AA60" s="2"/>
      <c r="AB60" s="2"/>
    </row>
    <row r="61" spans="1:28">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2"/>
      <c r="AA61" s="2"/>
      <c r="AB61" s="2"/>
    </row>
    <row r="62" spans="1:28">
      <c r="A62" s="130"/>
      <c r="B62" s="211"/>
      <c r="C62" s="78" t="s">
        <v>784</v>
      </c>
      <c r="D62" s="50"/>
      <c r="E62" s="50">
        <v>1</v>
      </c>
      <c r="F62" s="78" t="s">
        <v>639</v>
      </c>
      <c r="G62" s="51">
        <v>0</v>
      </c>
      <c r="H62" s="85"/>
      <c r="I62" s="85"/>
      <c r="J62" s="86"/>
      <c r="K62" s="80"/>
      <c r="L62" s="85"/>
      <c r="M62" s="86"/>
      <c r="N62" s="86"/>
      <c r="O62" s="86"/>
      <c r="P62" s="80"/>
      <c r="Q62" s="47"/>
      <c r="R62" s="47"/>
      <c r="S62" s="47"/>
      <c r="T62" s="47"/>
      <c r="U62" s="47"/>
      <c r="V62" s="47"/>
      <c r="W62" s="47"/>
      <c r="X62" s="47"/>
      <c r="Y62" s="100"/>
      <c r="Z62" s="2"/>
      <c r="AA62" s="2"/>
      <c r="AB62" s="2"/>
    </row>
    <row r="63" spans="1:28">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2"/>
      <c r="AA63" s="2"/>
      <c r="AB63" s="2"/>
    </row>
    <row r="64" spans="1:28">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2"/>
      <c r="AA64" s="2"/>
      <c r="AB64" s="2"/>
    </row>
    <row r="65" spans="1:28" ht="16.5"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2"/>
      <c r="AA65" s="2"/>
      <c r="AB65" s="2"/>
    </row>
    <row r="66" spans="1:28">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2"/>
      <c r="AA66" s="2"/>
      <c r="AB66" s="2"/>
    </row>
    <row r="67" spans="1:28">
      <c r="A67" s="130"/>
      <c r="B67" s="211"/>
      <c r="C67" s="78" t="s">
        <v>784</v>
      </c>
      <c r="D67" s="50"/>
      <c r="E67" s="50">
        <v>1</v>
      </c>
      <c r="F67" s="78" t="s">
        <v>639</v>
      </c>
      <c r="G67" s="51">
        <v>0</v>
      </c>
      <c r="H67" s="85"/>
      <c r="I67" s="85"/>
      <c r="J67" s="86"/>
      <c r="K67" s="80"/>
      <c r="L67" s="85"/>
      <c r="M67" s="86"/>
      <c r="N67" s="86"/>
      <c r="O67" s="86"/>
      <c r="P67" s="80"/>
      <c r="Q67" s="47"/>
      <c r="R67" s="47"/>
      <c r="S67" s="47"/>
      <c r="T67" s="47"/>
      <c r="U67" s="47"/>
      <c r="V67" s="47"/>
      <c r="W67" s="47"/>
      <c r="X67" s="47"/>
      <c r="Y67" s="100"/>
      <c r="Z67" s="2"/>
      <c r="AA67" s="2"/>
      <c r="AB67" s="2"/>
    </row>
    <row r="68" spans="1:28">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2"/>
      <c r="AA68" s="2"/>
      <c r="AB68" s="2"/>
    </row>
    <row r="69" spans="1:28" ht="16.5"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2"/>
      <c r="AA69" s="2"/>
      <c r="AB69" s="2"/>
    </row>
    <row r="70" spans="1:28"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226"/>
      <c r="AA70" s="226"/>
      <c r="AB70" s="226"/>
    </row>
    <row r="71" spans="1:28"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226"/>
      <c r="AA71" s="226"/>
      <c r="AB71" s="226"/>
    </row>
    <row r="72" spans="1:28"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226"/>
      <c r="AA72" s="226"/>
      <c r="AB72" s="226"/>
    </row>
    <row r="73" spans="1:28"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226"/>
      <c r="AA73" s="226"/>
      <c r="AB73" s="226"/>
    </row>
    <row r="74" spans="1:28"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226"/>
      <c r="AA74" s="226"/>
      <c r="AB74" s="226"/>
    </row>
    <row r="75" spans="1:28"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226"/>
      <c r="AA75" s="226"/>
      <c r="AB75" s="226"/>
    </row>
    <row r="76" spans="1:28" s="227" customFormat="1" ht="16.5"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226"/>
      <c r="AA76" s="226"/>
      <c r="AB76" s="226"/>
    </row>
    <row r="77" spans="1:28"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226"/>
      <c r="AA77" s="226"/>
      <c r="AB77" s="226"/>
    </row>
    <row r="78" spans="1:28" s="227" customFormat="1">
      <c r="B78" s="211"/>
      <c r="C78" s="228" t="s">
        <v>784</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226"/>
      <c r="AA78" s="226"/>
      <c r="AB78" s="226"/>
    </row>
    <row r="79" spans="1:28"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226"/>
      <c r="AA79" s="226"/>
      <c r="AB79" s="226"/>
    </row>
    <row r="80" spans="1:28"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226"/>
      <c r="AA80" s="226"/>
      <c r="AB80" s="226"/>
    </row>
    <row r="81" spans="1:28" s="227" customFormat="1" ht="16.5"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226"/>
      <c r="AA81" s="226"/>
      <c r="AB81" s="226"/>
    </row>
    <row r="82" spans="1:28"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226"/>
      <c r="AA82" s="226"/>
      <c r="AB82" s="226"/>
    </row>
    <row r="83" spans="1:28"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226"/>
      <c r="AA83" s="226"/>
      <c r="AB83" s="226"/>
    </row>
    <row r="84" spans="1:28"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226"/>
      <c r="AA84" s="226"/>
      <c r="AB84" s="226"/>
    </row>
    <row r="85" spans="1:28"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226"/>
      <c r="AA85" s="226"/>
      <c r="AB85" s="226"/>
    </row>
    <row r="86" spans="1:28" s="227" customFormat="1" ht="16.5"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226"/>
      <c r="AA86" s="226"/>
      <c r="AB86" s="226"/>
    </row>
    <row r="87" spans="1:28">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2"/>
      <c r="AA87" s="2"/>
      <c r="AB87" s="2"/>
    </row>
    <row r="88" spans="1:28">
      <c r="A88" s="130"/>
      <c r="B88" s="49"/>
      <c r="C88" s="78" t="s">
        <v>784</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2"/>
      <c r="AA88" s="2"/>
      <c r="AB88" s="2"/>
    </row>
    <row r="89" spans="1:28">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2"/>
      <c r="AA89" s="2"/>
      <c r="AB89" s="2"/>
    </row>
    <row r="90" spans="1:28">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2"/>
      <c r="AA90" s="2"/>
      <c r="AB90" s="2"/>
    </row>
    <row r="91" spans="1:28">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2"/>
      <c r="AA91" s="2"/>
      <c r="AB91" s="2"/>
    </row>
    <row r="92" spans="1:28" ht="16.5"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2"/>
      <c r="AA92" s="2"/>
      <c r="AB92" s="2"/>
    </row>
    <row r="93" spans="1:28">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2"/>
      <c r="AA93" s="2"/>
      <c r="AB93" s="2"/>
    </row>
    <row r="94" spans="1:28" ht="16.5"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2"/>
      <c r="AA94" s="2"/>
      <c r="AB94" s="2"/>
    </row>
    <row r="95" spans="1:28">
      <c r="A95" s="91">
        <v>17</v>
      </c>
      <c r="B95" s="12" t="s">
        <v>786</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2"/>
      <c r="AA95" s="2"/>
      <c r="AB95" s="2"/>
    </row>
    <row r="96" spans="1:28">
      <c r="A96" s="130"/>
      <c r="B96" s="211"/>
      <c r="C96" s="78" t="s">
        <v>784</v>
      </c>
      <c r="D96" s="50"/>
      <c r="E96" s="50">
        <v>1</v>
      </c>
      <c r="F96" s="78" t="s">
        <v>639</v>
      </c>
      <c r="G96" s="51">
        <v>0</v>
      </c>
      <c r="H96" s="85"/>
      <c r="I96" s="85"/>
      <c r="J96" s="86"/>
      <c r="K96" s="80"/>
      <c r="L96" s="85"/>
      <c r="M96" s="86"/>
      <c r="N96" s="86"/>
      <c r="O96" s="86"/>
      <c r="P96" s="80"/>
      <c r="Q96" s="47"/>
      <c r="R96" s="47"/>
      <c r="S96" s="47"/>
      <c r="T96" s="47"/>
      <c r="U96" s="47"/>
      <c r="V96" s="47"/>
      <c r="W96" s="47"/>
      <c r="X96" s="47"/>
      <c r="Y96" s="100"/>
      <c r="Z96" s="2"/>
      <c r="AA96" s="2"/>
      <c r="AB96" s="2"/>
    </row>
    <row r="97" spans="1:28">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2"/>
      <c r="AA97" s="2"/>
      <c r="AB97" s="2"/>
    </row>
    <row r="98" spans="1:28" ht="16.5"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2"/>
      <c r="AA98" s="2"/>
      <c r="AB98" s="2"/>
    </row>
    <row r="99" spans="1:28">
      <c r="A99" s="91">
        <v>18</v>
      </c>
      <c r="B99" s="195" t="s">
        <v>791</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2"/>
      <c r="AA99" s="2"/>
      <c r="AB99" s="2"/>
    </row>
    <row r="100" spans="1:28">
      <c r="A100" s="130"/>
      <c r="B100" s="49"/>
      <c r="C100" s="78" t="s">
        <v>784</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2"/>
      <c r="AA100" s="2"/>
      <c r="AB100" s="2"/>
    </row>
    <row r="101" spans="1:28">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2"/>
      <c r="AA101" s="2"/>
      <c r="AB101" s="2"/>
    </row>
    <row r="102" spans="1:28" ht="16.5"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2"/>
      <c r="AA102" s="2"/>
      <c r="AB102" s="2"/>
    </row>
    <row r="103" spans="1:28" s="227" customFormat="1">
      <c r="A103" s="215">
        <v>19</v>
      </c>
      <c r="B103" s="216" t="s">
        <v>787</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226"/>
      <c r="AA103" s="226"/>
      <c r="AB103" s="226"/>
    </row>
    <row r="104" spans="1:28" s="227" customFormat="1">
      <c r="B104" s="211"/>
      <c r="C104" s="228" t="s">
        <v>784</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226"/>
      <c r="AA104" s="226"/>
      <c r="AB104" s="226"/>
    </row>
    <row r="105" spans="1:28"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226"/>
      <c r="AA105" s="226"/>
      <c r="AB105" s="226"/>
    </row>
    <row r="106" spans="1:28" s="227" customFormat="1" ht="16.5"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226"/>
      <c r="AA106" s="226"/>
      <c r="AB106" s="226"/>
    </row>
    <row r="107" spans="1:28" s="227" customFormat="1">
      <c r="A107" s="215">
        <v>20</v>
      </c>
      <c r="B107" s="216" t="s">
        <v>788</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226"/>
      <c r="AA107" s="226"/>
      <c r="AB107" s="226"/>
    </row>
    <row r="108" spans="1:28" s="227" customFormat="1">
      <c r="B108" s="211"/>
      <c r="C108" s="228" t="s">
        <v>784</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226"/>
      <c r="AA108" s="226"/>
      <c r="AB108" s="226"/>
    </row>
    <row r="109" spans="1:28"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226"/>
      <c r="AA109" s="226"/>
      <c r="AB109" s="226"/>
    </row>
    <row r="110" spans="1:28" s="227" customFormat="1" ht="16.5"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226"/>
      <c r="AA110" s="226"/>
      <c r="AB110" s="226"/>
    </row>
    <row r="111" spans="1:28">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2"/>
      <c r="AA111" s="2"/>
      <c r="AB111" s="2"/>
    </row>
    <row r="112" spans="1:28">
      <c r="A112" s="130"/>
      <c r="B112" s="49"/>
      <c r="C112" s="78" t="s">
        <v>784</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2"/>
      <c r="AA112" s="2"/>
      <c r="AB112" s="2"/>
    </row>
    <row r="113" spans="1:28">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2"/>
      <c r="AA113" s="2"/>
      <c r="AB113" s="2"/>
    </row>
    <row r="114" spans="1:28" ht="16.5"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2"/>
      <c r="AA114" s="2"/>
      <c r="AB114" s="2"/>
    </row>
    <row r="115" spans="1:28">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2"/>
      <c r="AA115" s="2"/>
      <c r="AB115" s="2"/>
    </row>
    <row r="116" spans="1:28">
      <c r="A116" s="130"/>
      <c r="B116" s="49"/>
      <c r="C116" s="78" t="s">
        <v>784</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2"/>
      <c r="AA116" s="2"/>
      <c r="AB116" s="2"/>
    </row>
    <row r="117" spans="1:28">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2"/>
      <c r="AA117" s="2"/>
      <c r="AB117" s="2"/>
    </row>
    <row r="118" spans="1:28" ht="16.5"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2"/>
      <c r="AA118" s="2"/>
      <c r="AB118" s="2"/>
    </row>
    <row r="119" spans="1:28"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3</v>
      </c>
      <c r="Z119" s="226"/>
      <c r="AA119" s="226"/>
      <c r="AB119" s="226"/>
    </row>
    <row r="120" spans="1:28" s="227" customFormat="1">
      <c r="B120" s="211"/>
      <c r="C120" s="228" t="s">
        <v>784</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226"/>
      <c r="AA120" s="226"/>
      <c r="AB120" s="226"/>
    </row>
    <row r="121" spans="1:28"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226"/>
      <c r="AA121" s="226"/>
      <c r="AB121" s="226"/>
    </row>
    <row r="122" spans="1:28"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226"/>
      <c r="AA122" s="226"/>
      <c r="AB122" s="226"/>
    </row>
    <row r="123" spans="1:28"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226"/>
      <c r="AA123" s="226"/>
      <c r="AB123" s="226"/>
    </row>
    <row r="124" spans="1:28"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226"/>
      <c r="AA124" s="226"/>
      <c r="AB124" s="226"/>
    </row>
    <row r="125" spans="1:28"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226"/>
      <c r="AA125" s="226"/>
      <c r="AB125" s="226"/>
    </row>
    <row r="126" spans="1:28" s="227" customFormat="1" ht="16.5"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3</v>
      </c>
      <c r="Z126" s="226"/>
      <c r="AA126" s="226"/>
      <c r="AB126" s="226"/>
    </row>
    <row r="127" spans="1:28"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226"/>
      <c r="AA127" s="226"/>
      <c r="AB127" s="226"/>
    </row>
    <row r="128" spans="1:28" s="227" customFormat="1" ht="16.5"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226"/>
      <c r="AA128" s="226"/>
      <c r="AB128" s="226"/>
    </row>
    <row r="129" spans="1:28">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2"/>
      <c r="AA129" s="2"/>
      <c r="AB129" s="2"/>
    </row>
    <row r="130" spans="1:28">
      <c r="A130" s="130"/>
      <c r="B130" s="49"/>
      <c r="C130" s="78" t="s">
        <v>784</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2"/>
      <c r="AA130" s="2"/>
      <c r="AB130" s="2"/>
    </row>
    <row r="131" spans="1:28">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2"/>
      <c r="AA131" s="2"/>
      <c r="AB131" s="2"/>
    </row>
    <row r="132" spans="1:28">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2"/>
      <c r="AA132" s="2"/>
      <c r="AB132" s="2"/>
    </row>
    <row r="133" spans="1:28">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2"/>
      <c r="AA133" s="2"/>
      <c r="AB133" s="2"/>
    </row>
    <row r="134" spans="1:28">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2"/>
      <c r="AA134" s="2"/>
      <c r="AB134" s="2"/>
    </row>
    <row r="135" spans="1:28" ht="16.5"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2"/>
      <c r="AA135" s="2"/>
      <c r="AB135" s="2"/>
    </row>
    <row r="136" spans="1:28">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2"/>
      <c r="AA136" s="2"/>
      <c r="AB136" s="2"/>
    </row>
    <row r="137" spans="1:28" ht="16.5"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2"/>
      <c r="AA137" s="2"/>
      <c r="AB137" s="2"/>
    </row>
    <row r="138" spans="1:28">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2"/>
      <c r="AA138" s="2"/>
      <c r="AB138" s="2"/>
    </row>
    <row r="139" spans="1:28">
      <c r="A139" s="130"/>
      <c r="B139" s="49"/>
      <c r="C139" s="78" t="s">
        <v>784</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2"/>
      <c r="AA139" s="2"/>
      <c r="AB139" s="2"/>
    </row>
    <row r="140" spans="1:28">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2"/>
      <c r="AA140" s="2"/>
      <c r="AB140" s="2"/>
    </row>
    <row r="141" spans="1:28">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2"/>
      <c r="AA141" s="2"/>
      <c r="AB141" s="2"/>
    </row>
    <row r="142" spans="1:28" ht="16.5"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2"/>
      <c r="AA142" s="2"/>
      <c r="AB142" s="2"/>
    </row>
    <row r="143" spans="1:28">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2"/>
      <c r="AA143" s="2"/>
      <c r="AB143" s="2"/>
    </row>
    <row r="144" spans="1:28">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2"/>
      <c r="AA144" s="2"/>
      <c r="AB144" s="2"/>
    </row>
    <row r="145" spans="1:28" ht="16.5"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2"/>
      <c r="AA145" s="2"/>
      <c r="AB145" s="2"/>
    </row>
    <row r="146" spans="1:28">
      <c r="A146" s="91">
        <v>26</v>
      </c>
      <c r="B146" s="12" t="s">
        <v>789</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2"/>
      <c r="AA146" s="2"/>
      <c r="AB146" s="2"/>
    </row>
    <row r="147" spans="1:28">
      <c r="A147" s="130"/>
      <c r="B147" s="211"/>
      <c r="C147" s="78" t="s">
        <v>837</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2"/>
      <c r="AA147" s="2"/>
      <c r="AB147" s="2"/>
    </row>
    <row r="148" spans="1:28">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2"/>
      <c r="AA148" s="2"/>
      <c r="AB148" s="2"/>
    </row>
    <row r="149" spans="1:28">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2"/>
      <c r="AA149" s="2"/>
      <c r="AB149" s="2"/>
    </row>
    <row r="150" spans="1:28">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2"/>
      <c r="AA150" s="2"/>
      <c r="AB150" s="2"/>
    </row>
    <row r="151" spans="1:28">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2"/>
      <c r="AA151" s="2"/>
      <c r="AB151" s="2"/>
    </row>
    <row r="152" spans="1:28">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2"/>
      <c r="AA152" s="2"/>
      <c r="AB152" s="2"/>
    </row>
    <row r="153" spans="1:28">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2"/>
      <c r="AA153" s="2"/>
      <c r="AB153" s="2"/>
    </row>
    <row r="154" spans="1:28" ht="16.5"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2"/>
      <c r="AA154" s="2"/>
      <c r="AB154" s="2"/>
    </row>
    <row r="155" spans="1:28">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2"/>
      <c r="AA155" s="2"/>
      <c r="AB155" s="2"/>
    </row>
    <row r="156" spans="1:28">
      <c r="A156" s="130"/>
      <c r="B156" s="49"/>
      <c r="C156" s="78" t="s">
        <v>784</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2"/>
      <c r="AA156" s="2"/>
      <c r="AB156" s="2"/>
    </row>
    <row r="157" spans="1:28">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2"/>
      <c r="AA157" s="2"/>
      <c r="AB157" s="2"/>
    </row>
    <row r="158" spans="1:28" ht="16.5"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2"/>
      <c r="AA158" s="2"/>
      <c r="AB158" s="2"/>
    </row>
    <row r="159" spans="1:28">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2"/>
      <c r="AA159" s="2"/>
      <c r="AB159" s="2"/>
    </row>
    <row r="160" spans="1:28">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2"/>
      <c r="AA160" s="2"/>
      <c r="AB160" s="2"/>
    </row>
    <row r="161" spans="1:28" ht="16.5"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2"/>
      <c r="AA161" s="2"/>
      <c r="AB161" s="2"/>
    </row>
    <row r="162" spans="1:28" ht="16.5" thickBot="1">
      <c r="A162" s="85"/>
      <c r="B162" s="68" t="s">
        <v>218</v>
      </c>
      <c r="H162" s="85"/>
      <c r="I162" s="85"/>
      <c r="J162" s="86"/>
      <c r="K162" s="80"/>
      <c r="L162" s="85"/>
      <c r="M162" s="86"/>
      <c r="N162" s="86"/>
      <c r="O162" s="86"/>
      <c r="P162" s="80"/>
      <c r="Q162" s="47"/>
      <c r="R162" s="47"/>
      <c r="S162" s="47"/>
      <c r="T162" s="47"/>
      <c r="U162" s="47"/>
      <c r="V162" s="47"/>
      <c r="W162" s="47"/>
      <c r="X162" s="47"/>
      <c r="Y162" s="100"/>
      <c r="Z162" s="2"/>
      <c r="AA162" s="2"/>
      <c r="AB162" s="2"/>
    </row>
    <row r="163" spans="1:28">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2"/>
      <c r="AA163" s="2"/>
      <c r="AB163" s="2"/>
    </row>
    <row r="164" spans="1:28">
      <c r="A164" s="130"/>
      <c r="B164" s="49"/>
      <c r="C164" s="78" t="s">
        <v>784</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2"/>
      <c r="AA164" s="2"/>
      <c r="AB164" s="2"/>
    </row>
    <row r="165" spans="1:28">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2"/>
      <c r="AA165" s="2"/>
      <c r="AB165" s="2"/>
    </row>
    <row r="166" spans="1:28">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2"/>
      <c r="AA166" s="2"/>
      <c r="AB166" s="2"/>
    </row>
    <row r="167" spans="1:28">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2"/>
      <c r="AA167" s="2"/>
      <c r="AB167" s="2"/>
    </row>
    <row r="168" spans="1:28">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2"/>
      <c r="AA168" s="2"/>
      <c r="AB168" s="2"/>
    </row>
    <row r="169" spans="1:28">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2"/>
      <c r="AA169" s="2"/>
      <c r="AB169" s="2"/>
    </row>
    <row r="170" spans="1:28" ht="16.5"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2"/>
      <c r="AA170" s="2"/>
      <c r="AB170" s="2"/>
    </row>
    <row r="171" spans="1:28">
      <c r="A171" s="91">
        <v>30</v>
      </c>
      <c r="B171" s="12" t="s">
        <v>802</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2"/>
      <c r="AA171" s="2"/>
      <c r="AB171" s="2"/>
    </row>
    <row r="172" spans="1:28">
      <c r="A172" s="130"/>
      <c r="B172" s="49"/>
      <c r="C172" s="78" t="s">
        <v>784</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2"/>
      <c r="AA172" s="2"/>
      <c r="AB172" s="2"/>
    </row>
    <row r="173" spans="1:28">
      <c r="A173" s="82"/>
      <c r="B173" s="83">
        <f>G171</f>
        <v>18.5</v>
      </c>
      <c r="C173" s="78" t="s">
        <v>804</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2"/>
      <c r="AA173" s="2"/>
      <c r="AB173" s="2"/>
    </row>
    <row r="174" spans="1:28">
      <c r="A174" s="85"/>
      <c r="B174" s="86" t="s">
        <v>803</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2"/>
      <c r="AA174" s="2"/>
      <c r="AB174" s="2"/>
    </row>
    <row r="175" spans="1:28">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2"/>
      <c r="AA175" s="2"/>
      <c r="AB175" s="2"/>
    </row>
    <row r="176" spans="1:28">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2"/>
      <c r="AA176" s="2"/>
      <c r="AB176" s="2"/>
    </row>
    <row r="177" spans="1:28">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2"/>
      <c r="AA177" s="2"/>
      <c r="AB177" s="2"/>
    </row>
    <row r="178" spans="1:28">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2"/>
      <c r="AA178" s="2"/>
      <c r="AB178" s="2"/>
    </row>
    <row r="179" spans="1:28" ht="16.5"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2"/>
      <c r="AA179" s="2"/>
      <c r="AB179" s="2"/>
    </row>
    <row r="180" spans="1:28">
      <c r="A180" s="91">
        <v>31</v>
      </c>
      <c r="B180" s="12" t="s">
        <v>790</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2"/>
      <c r="AA180" s="2"/>
      <c r="AB180" s="2"/>
    </row>
    <row r="181" spans="1:28">
      <c r="A181" s="130"/>
      <c r="B181" s="211"/>
      <c r="C181" s="78" t="s">
        <v>784</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2"/>
      <c r="AA181" s="2"/>
      <c r="AB181" s="2"/>
    </row>
    <row r="182" spans="1:28">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2"/>
      <c r="AA182" s="2"/>
      <c r="AB182" s="2"/>
    </row>
    <row r="183" spans="1:28">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2"/>
      <c r="AA183" s="2"/>
      <c r="AB183" s="2"/>
    </row>
    <row r="184" spans="1:28">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2"/>
      <c r="AA184" s="2"/>
      <c r="AB184" s="2"/>
    </row>
    <row r="185" spans="1:28">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2"/>
      <c r="AA185" s="2"/>
      <c r="AB185" s="2"/>
    </row>
    <row r="186" spans="1:28">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2"/>
      <c r="AA186" s="2"/>
      <c r="AB186" s="2"/>
    </row>
    <row r="187" spans="1:28">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2"/>
      <c r="AA187" s="2"/>
      <c r="AB187" s="2"/>
    </row>
    <row r="188" spans="1:28">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2"/>
      <c r="AA188" s="2"/>
      <c r="AB188" s="2"/>
    </row>
    <row r="189" spans="1:28">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2"/>
      <c r="AA189" s="2"/>
      <c r="AB189" s="2"/>
    </row>
    <row r="190" spans="1:28">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2"/>
      <c r="AA190" s="2"/>
      <c r="AB190" s="2"/>
    </row>
    <row r="191" spans="1:28">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2"/>
      <c r="AA191" s="2"/>
      <c r="AB191" s="2"/>
    </row>
    <row r="192" spans="1:28" ht="16.5"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2"/>
      <c r="AA192" s="2"/>
      <c r="AB192" s="2"/>
    </row>
    <row r="193" spans="1:28">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2"/>
      <c r="AA193" s="2"/>
      <c r="AB193" s="2"/>
    </row>
    <row r="194" spans="1:28">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2"/>
      <c r="AA194" s="2"/>
      <c r="AB194" s="2"/>
    </row>
    <row r="195" spans="1:28">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2"/>
      <c r="AA195" s="2"/>
      <c r="AB195" s="2"/>
    </row>
    <row r="196" spans="1:28">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2"/>
      <c r="AA196" s="2"/>
      <c r="AB196" s="2"/>
    </row>
    <row r="197" spans="1:28">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2"/>
      <c r="AA197" s="2"/>
      <c r="AB197" s="2"/>
    </row>
    <row r="198" spans="1:28">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2"/>
      <c r="AA198" s="2"/>
      <c r="AB198" s="2"/>
    </row>
    <row r="199" spans="1:28">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2"/>
      <c r="AA199" s="2"/>
      <c r="AB199" s="2"/>
    </row>
    <row r="200" spans="1:28" ht="16.5"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2"/>
      <c r="AA200" s="2"/>
      <c r="AB200" s="2"/>
    </row>
    <row r="201" spans="1:28">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2"/>
      <c r="AA201" s="2"/>
      <c r="AB201" s="2"/>
    </row>
    <row r="202" spans="1:28">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2"/>
      <c r="AA202" s="2"/>
      <c r="AB202" s="2"/>
    </row>
    <row r="203" spans="1:28">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2"/>
      <c r="AA203" s="2"/>
      <c r="AB203" s="2"/>
    </row>
    <row r="204" spans="1:28">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2"/>
      <c r="AA204" s="2"/>
      <c r="AB204" s="2"/>
    </row>
    <row r="205" spans="1:28" ht="16.5"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2"/>
      <c r="AA205" s="2"/>
      <c r="AB205" s="2"/>
    </row>
    <row r="206" spans="1:28">
      <c r="A206" s="91">
        <v>34</v>
      </c>
      <c r="B206" s="261" t="s">
        <v>838</v>
      </c>
      <c r="C206" s="262"/>
      <c r="D206" s="262"/>
      <c r="E206" s="262"/>
      <c r="F206" s="262"/>
      <c r="G206" s="294">
        <f xml:space="preserve"> E207*G207+E208*G208+E209*G209+E210*G210+E211*G211+E212*G212+E213*G213+E214*G214+E215*G215+E216*G216+E217*G217+E218*G218+E219*G219+E220*G220+E221*G221+E222*G222+E223*G223+E224*G224+E225*G225+E226*G226+E228*G228+E227*G227</f>
        <v>836.06000000000006</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2"/>
      <c r="AA206" s="2"/>
      <c r="AB206" s="2"/>
    </row>
    <row r="207" spans="1:28">
      <c r="A207" s="108"/>
      <c r="B207" s="263"/>
      <c r="C207" s="258" t="s">
        <v>828</v>
      </c>
      <c r="D207" s="258">
        <v>1</v>
      </c>
      <c r="E207" s="258">
        <v>1</v>
      </c>
      <c r="F207" s="259" t="s">
        <v>842</v>
      </c>
      <c r="G207" s="264">
        <v>0.62</v>
      </c>
      <c r="H207" s="100"/>
      <c r="I207" s="100"/>
      <c r="J207" s="100"/>
      <c r="K207" s="100"/>
      <c r="L207" s="100"/>
      <c r="M207" s="100"/>
      <c r="N207" s="100"/>
      <c r="O207" s="100"/>
      <c r="P207" s="100"/>
      <c r="Q207" s="100"/>
      <c r="R207" s="100"/>
      <c r="S207" s="100"/>
      <c r="T207" s="100"/>
      <c r="U207" s="100"/>
      <c r="V207" s="100"/>
      <c r="W207" s="100"/>
      <c r="X207" s="100"/>
      <c r="Y207" s="100"/>
      <c r="Z207" s="2"/>
      <c r="AA207" s="2"/>
      <c r="AB207" s="2"/>
    </row>
    <row r="208" spans="1:28">
      <c r="A208" s="108"/>
      <c r="B208" s="263">
        <f>G206</f>
        <v>836.06000000000006</v>
      </c>
      <c r="C208" s="258" t="s">
        <v>829</v>
      </c>
      <c r="D208" s="258">
        <v>1</v>
      </c>
      <c r="E208" s="258">
        <v>1</v>
      </c>
      <c r="F208" s="259" t="s">
        <v>848</v>
      </c>
      <c r="G208" s="264">
        <v>1.53</v>
      </c>
      <c r="H208" s="100"/>
      <c r="I208" s="100"/>
      <c r="J208" s="100"/>
      <c r="K208" s="100"/>
      <c r="L208" s="100"/>
      <c r="M208" s="100"/>
      <c r="N208" s="100"/>
      <c r="O208" s="100"/>
      <c r="P208" s="100"/>
      <c r="Q208" s="100"/>
      <c r="R208" s="100"/>
      <c r="S208" s="100"/>
      <c r="T208" s="100"/>
      <c r="U208" s="100"/>
      <c r="V208" s="100"/>
      <c r="W208" s="100"/>
      <c r="X208" s="100"/>
      <c r="Y208" s="100"/>
      <c r="Z208" s="2"/>
      <c r="AA208" s="2"/>
      <c r="AB208" s="2"/>
    </row>
    <row r="209" spans="1:28">
      <c r="A209" s="108"/>
      <c r="B209" s="263"/>
      <c r="C209" s="258" t="s">
        <v>830</v>
      </c>
      <c r="D209" s="258">
        <v>1</v>
      </c>
      <c r="E209" s="258">
        <v>1</v>
      </c>
      <c r="F209" s="259" t="s">
        <v>846</v>
      </c>
      <c r="G209" s="264">
        <v>0.32</v>
      </c>
      <c r="H209" s="100"/>
      <c r="I209" s="100"/>
      <c r="J209" s="100"/>
      <c r="K209" s="100"/>
      <c r="L209" s="100"/>
      <c r="M209" s="100"/>
      <c r="N209" s="100"/>
      <c r="O209" s="100"/>
      <c r="P209" s="100"/>
      <c r="Q209" s="100"/>
      <c r="R209" s="100"/>
      <c r="S209" s="100"/>
      <c r="T209" s="100"/>
      <c r="U209" s="100"/>
      <c r="V209" s="100"/>
      <c r="W209" s="100"/>
      <c r="X209" s="100"/>
      <c r="Y209" s="100"/>
      <c r="Z209" s="2"/>
      <c r="AA209" s="2"/>
      <c r="AB209" s="2"/>
    </row>
    <row r="210" spans="1:28">
      <c r="A210" s="108"/>
      <c r="B210" s="263"/>
      <c r="C210" s="258" t="s">
        <v>831</v>
      </c>
      <c r="D210" s="258">
        <v>1</v>
      </c>
      <c r="E210" s="258">
        <v>1</v>
      </c>
      <c r="F210" s="259" t="s">
        <v>843</v>
      </c>
      <c r="G210" s="264">
        <v>0.25</v>
      </c>
      <c r="H210" s="100"/>
      <c r="I210" s="100"/>
      <c r="J210" s="100"/>
      <c r="K210" s="100"/>
      <c r="L210" s="100"/>
      <c r="M210" s="100"/>
      <c r="N210" s="100"/>
      <c r="O210" s="100"/>
      <c r="P210" s="100"/>
      <c r="Q210" s="100"/>
      <c r="R210" s="100"/>
      <c r="S210" s="100"/>
      <c r="T210" s="100"/>
      <c r="U210" s="100"/>
      <c r="V210" s="100"/>
      <c r="W210" s="100"/>
      <c r="X210" s="100"/>
      <c r="Y210" s="100"/>
      <c r="Z210" s="2"/>
      <c r="AA210" s="2"/>
      <c r="AB210" s="2"/>
    </row>
    <row r="211" spans="1:28">
      <c r="A211" s="108"/>
      <c r="B211" s="263"/>
      <c r="C211" s="258" t="s">
        <v>832</v>
      </c>
      <c r="D211" s="258">
        <v>1</v>
      </c>
      <c r="E211" s="258">
        <v>1</v>
      </c>
      <c r="F211" s="259" t="s">
        <v>844</v>
      </c>
      <c r="G211" s="264">
        <v>0.13</v>
      </c>
      <c r="H211" s="100"/>
      <c r="I211" s="100"/>
      <c r="J211" s="100"/>
      <c r="K211" s="100"/>
      <c r="L211" s="100"/>
      <c r="M211" s="100"/>
      <c r="N211" s="100"/>
      <c r="O211" s="100"/>
      <c r="P211" s="100"/>
      <c r="Q211" s="100"/>
      <c r="R211" s="100"/>
      <c r="S211" s="100"/>
      <c r="T211" s="100"/>
      <c r="U211" s="100"/>
      <c r="V211" s="100"/>
      <c r="W211" s="100"/>
      <c r="X211" s="100"/>
      <c r="Y211" s="100"/>
      <c r="Z211" s="2"/>
      <c r="AA211" s="2"/>
      <c r="AB211" s="2"/>
    </row>
    <row r="212" spans="1:28">
      <c r="A212" s="108"/>
      <c r="B212" s="263"/>
      <c r="C212" s="258" t="s">
        <v>834</v>
      </c>
      <c r="D212" s="258">
        <v>1</v>
      </c>
      <c r="E212" s="258">
        <v>1</v>
      </c>
      <c r="F212" s="259" t="s">
        <v>847</v>
      </c>
      <c r="G212" s="264">
        <v>0.24</v>
      </c>
      <c r="H212" s="100"/>
      <c r="I212" s="100"/>
      <c r="J212" s="100"/>
      <c r="K212" s="100"/>
      <c r="L212" s="100"/>
      <c r="M212" s="100"/>
      <c r="N212" s="100"/>
      <c r="O212" s="100"/>
      <c r="P212" s="100"/>
      <c r="Q212" s="100"/>
      <c r="R212" s="100"/>
      <c r="S212" s="100"/>
      <c r="T212" s="100"/>
      <c r="U212" s="100"/>
      <c r="V212" s="100"/>
      <c r="W212" s="100"/>
      <c r="X212" s="100"/>
      <c r="Y212" s="100"/>
      <c r="Z212" s="2"/>
      <c r="AA212" s="2"/>
      <c r="AB212" s="2"/>
    </row>
    <row r="213" spans="1:28">
      <c r="A213" s="108"/>
      <c r="B213" s="263"/>
      <c r="C213" s="258" t="s">
        <v>833</v>
      </c>
      <c r="D213" s="258">
        <v>1</v>
      </c>
      <c r="E213" s="258">
        <v>1</v>
      </c>
      <c r="F213" s="259" t="s">
        <v>845</v>
      </c>
      <c r="G213" s="264">
        <v>0.04</v>
      </c>
      <c r="H213" s="100"/>
      <c r="I213" s="100"/>
      <c r="J213" s="100"/>
      <c r="K213" s="100"/>
      <c r="L213" s="100"/>
      <c r="M213" s="100"/>
      <c r="N213" s="100"/>
      <c r="O213" s="100"/>
      <c r="P213" s="100"/>
      <c r="Q213" s="100"/>
      <c r="R213" s="100"/>
      <c r="S213" s="100"/>
      <c r="T213" s="100"/>
      <c r="U213" s="100"/>
      <c r="V213" s="100"/>
      <c r="W213" s="100"/>
      <c r="X213" s="100"/>
      <c r="Y213" s="100"/>
      <c r="Z213" s="2"/>
      <c r="AA213" s="2"/>
      <c r="AB213" s="2"/>
    </row>
    <row r="214" spans="1:28">
      <c r="A214" s="108"/>
      <c r="B214" s="263"/>
      <c r="C214" s="258" t="s">
        <v>799</v>
      </c>
      <c r="D214" s="258">
        <v>0</v>
      </c>
      <c r="E214" s="258">
        <v>2</v>
      </c>
      <c r="F214" s="259" t="s">
        <v>798</v>
      </c>
      <c r="G214" s="264">
        <v>8.1</v>
      </c>
      <c r="H214" s="100"/>
      <c r="I214" s="100"/>
      <c r="J214" s="100"/>
      <c r="K214" s="100"/>
      <c r="L214" s="100"/>
      <c r="M214" s="100"/>
      <c r="N214" s="100"/>
      <c r="O214" s="100"/>
      <c r="P214" s="100"/>
      <c r="Q214" s="100"/>
      <c r="R214" s="100"/>
      <c r="S214" s="100"/>
      <c r="T214" s="100"/>
      <c r="U214" s="100"/>
      <c r="V214" s="100"/>
      <c r="W214" s="100"/>
      <c r="X214" s="100"/>
      <c r="Y214" s="100"/>
      <c r="Z214" s="2"/>
      <c r="AA214" s="2"/>
      <c r="AB214" s="2"/>
    </row>
    <row r="215" spans="1:28">
      <c r="A215" s="108"/>
      <c r="B215" s="263"/>
      <c r="C215" s="258" t="s">
        <v>792</v>
      </c>
      <c r="D215" s="258">
        <v>0</v>
      </c>
      <c r="E215" s="258">
        <v>2</v>
      </c>
      <c r="F215" s="258" t="s">
        <v>797</v>
      </c>
      <c r="G215" s="264">
        <v>96.4</v>
      </c>
      <c r="H215" s="100"/>
      <c r="I215" s="100"/>
      <c r="J215" s="100"/>
      <c r="K215" s="100"/>
      <c r="L215" s="100"/>
      <c r="M215" s="100"/>
      <c r="N215" s="100"/>
      <c r="O215" s="100"/>
      <c r="P215" s="100"/>
      <c r="Q215" s="100"/>
      <c r="R215" s="100"/>
      <c r="S215" s="100"/>
      <c r="T215" s="100"/>
      <c r="U215" s="100"/>
      <c r="V215" s="100"/>
      <c r="W215" s="100"/>
      <c r="X215" s="100"/>
      <c r="Y215" s="100"/>
      <c r="Z215" s="2"/>
      <c r="AA215" s="2"/>
      <c r="AB215" s="2"/>
    </row>
    <row r="216" spans="1:28">
      <c r="A216" s="108"/>
      <c r="B216" s="263"/>
      <c r="C216" s="258" t="s">
        <v>793</v>
      </c>
      <c r="D216" s="258">
        <v>0</v>
      </c>
      <c r="E216" s="258">
        <v>3</v>
      </c>
      <c r="F216" s="259" t="s">
        <v>796</v>
      </c>
      <c r="G216" s="264">
        <v>15.35</v>
      </c>
      <c r="H216" s="100"/>
      <c r="I216" s="100"/>
      <c r="J216" s="100"/>
      <c r="K216" s="100"/>
      <c r="L216" s="100"/>
      <c r="M216" s="100"/>
      <c r="N216" s="100"/>
      <c r="O216" s="100"/>
      <c r="P216" s="100"/>
      <c r="Q216" s="100"/>
      <c r="R216" s="100"/>
      <c r="S216" s="100"/>
      <c r="T216" s="100"/>
      <c r="U216" s="100"/>
      <c r="V216" s="100"/>
      <c r="W216" s="100"/>
      <c r="X216" s="100"/>
      <c r="Y216" s="100"/>
      <c r="Z216" s="2"/>
      <c r="AA216" s="2"/>
      <c r="AB216" s="2"/>
    </row>
    <row r="217" spans="1:28">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2"/>
      <c r="AA217" s="2"/>
      <c r="AB217" s="2"/>
    </row>
    <row r="218" spans="1:28">
      <c r="A218" s="108"/>
      <c r="B218" s="263"/>
      <c r="C218" s="258" t="s">
        <v>795</v>
      </c>
      <c r="D218" s="258">
        <v>0</v>
      </c>
      <c r="E218" s="258">
        <v>1</v>
      </c>
      <c r="F218" s="258" t="s">
        <v>794</v>
      </c>
      <c r="G218" s="264">
        <v>96.86</v>
      </c>
      <c r="H218" s="100"/>
      <c r="I218" s="100"/>
      <c r="J218" s="100"/>
      <c r="K218" s="100"/>
      <c r="L218" s="100"/>
      <c r="M218" s="100"/>
      <c r="N218" s="100"/>
      <c r="O218" s="100"/>
      <c r="P218" s="100"/>
      <c r="Q218" s="100"/>
      <c r="R218" s="100"/>
      <c r="S218" s="100"/>
      <c r="T218" s="100"/>
      <c r="U218" s="100"/>
      <c r="V218" s="100"/>
      <c r="W218" s="100"/>
      <c r="X218" s="100"/>
      <c r="Y218" s="100"/>
      <c r="Z218" s="2"/>
      <c r="AA218" s="2"/>
      <c r="AB218" s="2"/>
    </row>
    <row r="219" spans="1:28">
      <c r="A219" s="108"/>
      <c r="B219" s="263"/>
      <c r="C219" s="258" t="s">
        <v>800</v>
      </c>
      <c r="D219" s="258">
        <v>0</v>
      </c>
      <c r="E219" s="258">
        <v>1</v>
      </c>
      <c r="F219" s="258" t="s">
        <v>811</v>
      </c>
      <c r="G219" s="264">
        <v>40</v>
      </c>
      <c r="H219" s="100"/>
      <c r="I219" s="100"/>
      <c r="J219" s="100"/>
      <c r="K219" s="100"/>
      <c r="L219" s="100"/>
      <c r="M219" s="100"/>
      <c r="N219" s="100"/>
      <c r="O219" s="100"/>
      <c r="P219" s="100"/>
      <c r="Q219" s="100"/>
      <c r="R219" s="100"/>
      <c r="S219" s="100"/>
      <c r="T219" s="100"/>
      <c r="U219" s="100"/>
      <c r="V219" s="100"/>
      <c r="W219" s="100"/>
      <c r="X219" s="100"/>
      <c r="Y219" s="100"/>
      <c r="Z219" s="2"/>
      <c r="AA219" s="2"/>
      <c r="AB219" s="2"/>
    </row>
    <row r="220" spans="1:28">
      <c r="A220" s="108"/>
      <c r="B220" s="263"/>
      <c r="C220" s="258" t="s">
        <v>83</v>
      </c>
      <c r="D220" s="258">
        <v>0</v>
      </c>
      <c r="E220" s="258">
        <v>1</v>
      </c>
      <c r="F220" s="258" t="s">
        <v>826</v>
      </c>
      <c r="G220" s="264">
        <v>5</v>
      </c>
      <c r="H220" s="100"/>
      <c r="I220" s="100"/>
      <c r="J220" s="100"/>
      <c r="K220" s="100"/>
      <c r="L220" s="100"/>
      <c r="M220" s="100"/>
      <c r="N220" s="100"/>
      <c r="O220" s="100"/>
      <c r="P220" s="100"/>
      <c r="Q220" s="100"/>
      <c r="R220" s="100"/>
      <c r="S220" s="100"/>
      <c r="T220" s="100"/>
      <c r="U220" s="100"/>
      <c r="V220" s="100"/>
      <c r="W220" s="100"/>
      <c r="X220" s="100"/>
      <c r="Y220" s="100"/>
      <c r="Z220" s="2"/>
      <c r="AA220" s="2"/>
      <c r="AB220" s="2"/>
    </row>
    <row r="221" spans="1:28">
      <c r="A221" s="108"/>
      <c r="B221" s="263"/>
      <c r="C221" s="258" t="s">
        <v>801</v>
      </c>
      <c r="D221" s="258">
        <v>0</v>
      </c>
      <c r="E221" s="258">
        <v>1</v>
      </c>
      <c r="F221" s="258" t="s">
        <v>827</v>
      </c>
      <c r="G221" s="264">
        <v>5</v>
      </c>
      <c r="H221" s="100"/>
      <c r="I221" s="100"/>
      <c r="J221" s="100"/>
      <c r="K221" s="100"/>
      <c r="L221" s="100"/>
      <c r="M221" s="100"/>
      <c r="N221" s="100"/>
      <c r="O221" s="100"/>
      <c r="P221" s="100"/>
      <c r="Q221" s="100"/>
      <c r="R221" s="100"/>
      <c r="S221" s="100"/>
      <c r="T221" s="100"/>
      <c r="U221" s="100"/>
      <c r="V221" s="100"/>
      <c r="W221" s="100"/>
      <c r="X221" s="100"/>
      <c r="Y221" s="100"/>
      <c r="Z221" s="2"/>
      <c r="AA221" s="2"/>
      <c r="AB221" s="2"/>
    </row>
    <row r="222" spans="1:28">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2"/>
      <c r="AA222" s="2"/>
      <c r="AB222" s="2"/>
    </row>
    <row r="223" spans="1:28">
      <c r="A223" s="108"/>
      <c r="B223" s="263"/>
      <c r="C223" s="258" t="s">
        <v>835</v>
      </c>
      <c r="D223" s="258">
        <v>1</v>
      </c>
      <c r="E223" s="258">
        <v>1</v>
      </c>
      <c r="F223" s="259"/>
      <c r="G223" s="264">
        <v>0.27</v>
      </c>
      <c r="H223" s="100"/>
      <c r="I223" s="100"/>
      <c r="J223" s="100"/>
      <c r="K223" s="100"/>
      <c r="L223" s="100"/>
      <c r="M223" s="100"/>
      <c r="N223" s="100"/>
      <c r="O223" s="100"/>
      <c r="P223" s="100"/>
      <c r="Q223" s="100"/>
      <c r="R223" s="100"/>
      <c r="S223" s="100"/>
      <c r="T223" s="100"/>
      <c r="U223" s="100"/>
      <c r="V223" s="100"/>
      <c r="W223" s="100"/>
      <c r="X223" s="100"/>
      <c r="Y223" s="100"/>
      <c r="Z223" s="2"/>
      <c r="AA223" s="2"/>
      <c r="AB223" s="2"/>
    </row>
    <row r="224" spans="1:28">
      <c r="A224" s="108"/>
      <c r="B224" s="263"/>
      <c r="C224" s="258" t="s">
        <v>836</v>
      </c>
      <c r="D224" s="258">
        <v>1</v>
      </c>
      <c r="E224" s="258">
        <v>1</v>
      </c>
      <c r="F224" s="259"/>
      <c r="G224" s="264">
        <v>0.52</v>
      </c>
      <c r="H224" s="100"/>
      <c r="I224" s="100"/>
      <c r="J224" s="100"/>
      <c r="K224" s="100"/>
      <c r="L224" s="100"/>
      <c r="M224" s="100"/>
      <c r="N224" s="100"/>
      <c r="O224" s="100"/>
      <c r="P224" s="100"/>
      <c r="Q224" s="100"/>
      <c r="R224" s="100"/>
      <c r="S224" s="100"/>
      <c r="T224" s="100"/>
      <c r="U224" s="100"/>
      <c r="V224" s="100"/>
      <c r="W224" s="100"/>
      <c r="X224" s="100"/>
      <c r="Y224" s="100"/>
      <c r="Z224" s="2"/>
      <c r="AA224" s="2"/>
      <c r="AB224" s="2"/>
    </row>
    <row r="225" spans="1:28">
      <c r="A225" s="108"/>
      <c r="B225" s="263"/>
      <c r="C225" s="258" t="s">
        <v>813</v>
      </c>
      <c r="D225" s="258">
        <v>0</v>
      </c>
      <c r="E225" s="258">
        <v>1</v>
      </c>
      <c r="F225" s="258" t="s">
        <v>812</v>
      </c>
      <c r="G225" s="264">
        <v>225.11</v>
      </c>
      <c r="H225" s="100"/>
      <c r="I225" s="100"/>
      <c r="J225" s="100"/>
      <c r="K225" s="100"/>
      <c r="L225" s="100"/>
      <c r="M225" s="100"/>
      <c r="N225" s="100"/>
      <c r="O225" s="100"/>
      <c r="P225" s="100"/>
      <c r="Q225" s="100"/>
      <c r="R225" s="100"/>
      <c r="S225" s="100"/>
      <c r="T225" s="100"/>
      <c r="U225" s="100"/>
      <c r="V225" s="100"/>
      <c r="W225" s="100"/>
      <c r="X225" s="100"/>
      <c r="Y225" s="100"/>
      <c r="Z225" s="2"/>
      <c r="AA225" s="2"/>
      <c r="AB225" s="2"/>
    </row>
    <row r="226" spans="1:28">
      <c r="A226" s="108"/>
      <c r="B226" s="263"/>
      <c r="C226" s="260" t="s">
        <v>64</v>
      </c>
      <c r="D226" s="273">
        <v>0</v>
      </c>
      <c r="E226" s="273">
        <v>8</v>
      </c>
      <c r="F226" s="274" t="s">
        <v>65</v>
      </c>
      <c r="G226" s="275">
        <v>0.47</v>
      </c>
      <c r="H226" s="100"/>
      <c r="I226" s="100"/>
      <c r="J226" s="100"/>
      <c r="K226" s="100"/>
      <c r="L226" s="100"/>
      <c r="M226" s="100"/>
      <c r="N226" s="100"/>
      <c r="O226" s="100"/>
      <c r="P226" s="100"/>
      <c r="Q226" s="100"/>
      <c r="R226" s="100"/>
      <c r="S226" s="100"/>
      <c r="T226" s="100"/>
      <c r="U226" s="100"/>
      <c r="V226" s="100"/>
      <c r="W226" s="100"/>
      <c r="X226" s="100"/>
      <c r="Y226" s="100"/>
      <c r="Z226" s="2"/>
      <c r="AA226" s="2"/>
      <c r="AB226" s="2"/>
    </row>
    <row r="227" spans="1:28">
      <c r="A227" s="108"/>
      <c r="B227" s="263"/>
      <c r="C227" s="258" t="s">
        <v>793</v>
      </c>
      <c r="D227" s="258">
        <v>0</v>
      </c>
      <c r="E227" s="258">
        <v>1</v>
      </c>
      <c r="F227" s="258" t="s">
        <v>796</v>
      </c>
      <c r="G227" s="264">
        <f>15.36*3</f>
        <v>46.08</v>
      </c>
      <c r="H227" s="100"/>
      <c r="I227" s="100"/>
      <c r="J227" s="100"/>
      <c r="K227" s="100"/>
      <c r="L227" s="100"/>
      <c r="M227" s="100"/>
      <c r="N227" s="100"/>
      <c r="O227" s="100"/>
      <c r="P227" s="100"/>
      <c r="Q227" s="100"/>
      <c r="R227" s="100"/>
      <c r="S227" s="100"/>
      <c r="T227" s="100"/>
      <c r="U227" s="100"/>
      <c r="V227" s="100"/>
      <c r="W227" s="100"/>
      <c r="X227" s="100"/>
      <c r="Y227" s="100"/>
      <c r="Z227" s="2"/>
      <c r="AA227" s="2"/>
      <c r="AB227" s="2"/>
    </row>
    <row r="228" spans="1:28" ht="16.5" thickBot="1">
      <c r="A228" s="108"/>
      <c r="B228" s="268"/>
      <c r="C228" s="278" t="s">
        <v>814</v>
      </c>
      <c r="D228" s="278">
        <v>0</v>
      </c>
      <c r="E228" s="278">
        <v>1</v>
      </c>
      <c r="F228" s="279" t="s">
        <v>815</v>
      </c>
      <c r="G228" s="280">
        <v>103.28</v>
      </c>
      <c r="H228" s="100"/>
      <c r="I228" s="100"/>
      <c r="J228" s="100"/>
      <c r="K228" s="100"/>
      <c r="L228" s="100"/>
      <c r="M228" s="100"/>
      <c r="N228" s="100"/>
      <c r="O228" s="100"/>
      <c r="P228" s="100"/>
      <c r="Q228" s="100"/>
      <c r="R228" s="100"/>
      <c r="S228" s="100"/>
      <c r="T228" s="100"/>
      <c r="U228" s="100"/>
      <c r="V228" s="100"/>
      <c r="W228" s="100"/>
      <c r="X228" s="100"/>
      <c r="Y228" s="100"/>
      <c r="Z228" s="2"/>
      <c r="AA228" s="2"/>
      <c r="AB228" s="2"/>
    </row>
    <row r="229" spans="1:28">
      <c r="A229" s="91">
        <v>35</v>
      </c>
      <c r="B229" s="286" t="s">
        <v>816</v>
      </c>
      <c r="C229" s="287"/>
      <c r="D229" s="287"/>
      <c r="E229" s="287"/>
      <c r="F229" s="287"/>
      <c r="G229" s="288">
        <f>E230*G230+E231*G231+E232*G232+E234*G234+E235*G235+E236*G236+E237*G237+E233*G233</f>
        <v>55.81</v>
      </c>
      <c r="H229" s="100">
        <v>0</v>
      </c>
      <c r="I229" s="100">
        <v>0</v>
      </c>
      <c r="J229" s="100">
        <v>0</v>
      </c>
      <c r="K229" s="100">
        <v>0</v>
      </c>
      <c r="L229" s="100">
        <v>0</v>
      </c>
      <c r="M229" s="100">
        <v>0</v>
      </c>
      <c r="N229" s="100">
        <v>0</v>
      </c>
      <c r="O229" s="100">
        <v>0</v>
      </c>
      <c r="P229" s="100">
        <v>0</v>
      </c>
      <c r="Q229" s="100">
        <v>0</v>
      </c>
      <c r="R229" s="100">
        <v>0</v>
      </c>
      <c r="S229" s="100">
        <v>0</v>
      </c>
      <c r="T229" s="100">
        <v>0</v>
      </c>
      <c r="U229" s="100">
        <v>0</v>
      </c>
      <c r="V229" s="100">
        <v>0</v>
      </c>
      <c r="W229" s="100">
        <v>0</v>
      </c>
      <c r="X229" s="100">
        <v>0</v>
      </c>
      <c r="Y229" s="100">
        <v>1</v>
      </c>
      <c r="Z229" s="2"/>
      <c r="AA229" s="2"/>
      <c r="AB229" s="2"/>
    </row>
    <row r="230" spans="1:28">
      <c r="A230" s="130"/>
      <c r="B230" s="289"/>
      <c r="C230" s="260" t="s">
        <v>784</v>
      </c>
      <c r="D230" s="273"/>
      <c r="E230" s="273">
        <v>2</v>
      </c>
      <c r="F230" s="260" t="s">
        <v>639</v>
      </c>
      <c r="G230" s="275">
        <v>0</v>
      </c>
      <c r="H230" s="100"/>
      <c r="I230" s="100"/>
      <c r="J230" s="100"/>
      <c r="K230" s="100"/>
      <c r="L230" s="100"/>
      <c r="M230" s="100"/>
      <c r="N230" s="100"/>
      <c r="O230" s="100"/>
      <c r="P230" s="100"/>
      <c r="Q230" s="100"/>
      <c r="R230" s="100"/>
      <c r="S230" s="100"/>
      <c r="T230" s="100"/>
      <c r="U230" s="100"/>
      <c r="V230" s="100"/>
      <c r="W230" s="100"/>
      <c r="X230" s="100"/>
      <c r="Y230" s="100"/>
      <c r="Z230" s="2"/>
      <c r="AA230" s="2"/>
      <c r="AB230" s="2"/>
    </row>
    <row r="231" spans="1:28">
      <c r="A231" s="82"/>
      <c r="B231" s="290">
        <f>G229</f>
        <v>55.81</v>
      </c>
      <c r="C231" s="282" t="s">
        <v>817</v>
      </c>
      <c r="D231" s="273">
        <v>1</v>
      </c>
      <c r="E231" s="273">
        <v>1</v>
      </c>
      <c r="F231" s="281" t="s">
        <v>818</v>
      </c>
      <c r="G231" s="275">
        <v>0.8</v>
      </c>
      <c r="H231" s="100"/>
      <c r="I231" s="100"/>
      <c r="J231" s="100"/>
      <c r="K231" s="100"/>
      <c r="L231" s="100"/>
      <c r="M231" s="100"/>
      <c r="N231" s="100"/>
      <c r="O231" s="100"/>
      <c r="P231" s="100"/>
      <c r="Q231" s="100"/>
      <c r="R231" s="100"/>
      <c r="S231" s="100"/>
      <c r="T231" s="100"/>
      <c r="U231" s="100"/>
      <c r="V231" s="100"/>
      <c r="W231" s="100"/>
      <c r="X231" s="100"/>
      <c r="Y231" s="100"/>
      <c r="Z231" s="2"/>
      <c r="AA231" s="2"/>
      <c r="AB231" s="2"/>
    </row>
    <row r="232" spans="1:28">
      <c r="A232" s="85"/>
      <c r="B232" s="291" t="s">
        <v>236</v>
      </c>
      <c r="C232" s="260" t="s">
        <v>751</v>
      </c>
      <c r="D232" s="273">
        <v>1</v>
      </c>
      <c r="E232" s="273">
        <v>1</v>
      </c>
      <c r="F232" s="281" t="s">
        <v>819</v>
      </c>
      <c r="G232" s="275">
        <v>0.3</v>
      </c>
      <c r="H232" s="100"/>
      <c r="I232" s="100"/>
      <c r="J232" s="100"/>
      <c r="K232" s="100"/>
      <c r="L232" s="100"/>
      <c r="M232" s="100"/>
      <c r="N232" s="100"/>
      <c r="O232" s="100"/>
      <c r="P232" s="100"/>
      <c r="Q232" s="100"/>
      <c r="R232" s="100"/>
      <c r="S232" s="100"/>
      <c r="T232" s="100"/>
      <c r="U232" s="100"/>
      <c r="V232" s="100"/>
      <c r="W232" s="100"/>
      <c r="X232" s="100"/>
      <c r="Y232" s="100"/>
      <c r="Z232" s="2"/>
      <c r="AA232" s="2"/>
      <c r="AB232" s="2"/>
    </row>
    <row r="233" spans="1:28">
      <c r="A233" s="85"/>
      <c r="B233" s="291"/>
      <c r="C233" s="260" t="s">
        <v>824</v>
      </c>
      <c r="D233" s="273">
        <v>1</v>
      </c>
      <c r="E233" s="273">
        <v>1</v>
      </c>
      <c r="F233" s="281" t="s">
        <v>825</v>
      </c>
      <c r="G233" s="275">
        <v>0.2</v>
      </c>
      <c r="H233" s="100"/>
      <c r="I233" s="100"/>
      <c r="J233" s="100"/>
      <c r="K233" s="100"/>
      <c r="L233" s="100"/>
      <c r="M233" s="100"/>
      <c r="N233" s="100"/>
      <c r="O233" s="100"/>
      <c r="P233" s="100"/>
      <c r="Q233" s="100"/>
      <c r="R233" s="100"/>
      <c r="S233" s="100"/>
      <c r="T233" s="100"/>
      <c r="U233" s="100"/>
      <c r="V233" s="100"/>
      <c r="W233" s="100"/>
      <c r="X233" s="100"/>
      <c r="Y233" s="100"/>
      <c r="Z233" s="2"/>
      <c r="AA233" s="2"/>
      <c r="AB233" s="2"/>
    </row>
    <row r="234" spans="1:28">
      <c r="A234" s="85"/>
      <c r="B234" s="291"/>
      <c r="C234" s="260" t="s">
        <v>608</v>
      </c>
      <c r="D234" s="273">
        <v>0</v>
      </c>
      <c r="E234" s="273">
        <v>2</v>
      </c>
      <c r="F234" s="283" t="s">
        <v>73</v>
      </c>
      <c r="G234" s="275">
        <v>0.6</v>
      </c>
      <c r="H234" s="100"/>
      <c r="I234" s="100"/>
      <c r="J234" s="100"/>
      <c r="K234" s="100"/>
      <c r="L234" s="100"/>
      <c r="M234" s="100"/>
      <c r="N234" s="100"/>
      <c r="O234" s="100"/>
      <c r="P234" s="100"/>
      <c r="Q234" s="100"/>
      <c r="R234" s="100"/>
      <c r="S234" s="100"/>
      <c r="T234" s="100"/>
      <c r="U234" s="100"/>
      <c r="V234" s="100"/>
      <c r="W234" s="100"/>
      <c r="X234" s="100"/>
      <c r="Y234" s="100"/>
      <c r="Z234" s="2"/>
      <c r="AA234" s="2"/>
      <c r="AB234" s="2"/>
    </row>
    <row r="235" spans="1:28">
      <c r="A235" s="108"/>
      <c r="B235" s="263"/>
      <c r="C235" s="284" t="s">
        <v>634</v>
      </c>
      <c r="D235" s="285">
        <v>0</v>
      </c>
      <c r="E235" s="285">
        <v>2</v>
      </c>
      <c r="F235" s="258"/>
      <c r="G235" s="264">
        <v>0</v>
      </c>
      <c r="H235" s="100"/>
      <c r="I235" s="100"/>
      <c r="J235" s="100"/>
      <c r="K235" s="100"/>
      <c r="L235" s="100"/>
      <c r="M235" s="100"/>
      <c r="N235" s="100"/>
      <c r="O235" s="100"/>
      <c r="P235" s="100"/>
      <c r="Q235" s="100"/>
      <c r="R235" s="100"/>
      <c r="S235" s="100"/>
      <c r="T235" s="100"/>
      <c r="U235" s="100"/>
      <c r="V235" s="100"/>
      <c r="W235" s="100"/>
      <c r="X235" s="100"/>
      <c r="Y235" s="100"/>
      <c r="Z235" s="2"/>
      <c r="AA235" s="2"/>
      <c r="AB235" s="2"/>
    </row>
    <row r="236" spans="1:28">
      <c r="A236" s="108"/>
      <c r="B236" s="263"/>
      <c r="C236" s="258" t="s">
        <v>820</v>
      </c>
      <c r="D236" s="258">
        <v>0</v>
      </c>
      <c r="E236" s="258">
        <v>1</v>
      </c>
      <c r="F236" s="258" t="s">
        <v>821</v>
      </c>
      <c r="G236" s="264">
        <v>22.75</v>
      </c>
      <c r="H236" s="100"/>
      <c r="I236" s="100"/>
      <c r="J236" s="100"/>
      <c r="K236" s="100"/>
      <c r="L236" s="100"/>
      <c r="M236" s="100"/>
      <c r="N236" s="100"/>
      <c r="O236" s="100"/>
      <c r="P236" s="100"/>
      <c r="Q236" s="100"/>
      <c r="R236" s="100"/>
      <c r="S236" s="100"/>
      <c r="T236" s="100"/>
      <c r="U236" s="100"/>
      <c r="V236" s="100"/>
      <c r="W236" s="100"/>
      <c r="X236" s="100"/>
      <c r="Y236" s="100"/>
      <c r="Z236" s="2"/>
      <c r="AA236" s="2"/>
      <c r="AB236" s="2"/>
    </row>
    <row r="237" spans="1:28" ht="16.5" thickBot="1">
      <c r="A237" s="108"/>
      <c r="B237" s="265"/>
      <c r="C237" s="293" t="s">
        <v>823</v>
      </c>
      <c r="D237" s="276">
        <v>0</v>
      </c>
      <c r="E237" s="276">
        <v>1</v>
      </c>
      <c r="F237" s="276" t="s">
        <v>822</v>
      </c>
      <c r="G237" s="277">
        <v>30.56</v>
      </c>
      <c r="H237" s="100"/>
      <c r="I237" s="100"/>
      <c r="J237" s="100"/>
      <c r="K237" s="100"/>
      <c r="L237" s="100"/>
      <c r="M237" s="100"/>
      <c r="N237" s="100"/>
      <c r="O237" s="100"/>
      <c r="P237" s="100"/>
      <c r="Q237" s="100"/>
      <c r="R237" s="100"/>
      <c r="S237" s="100"/>
      <c r="T237" s="100"/>
      <c r="U237" s="100"/>
      <c r="V237" s="100"/>
      <c r="W237" s="100"/>
      <c r="X237" s="100"/>
      <c r="Y237" s="100"/>
      <c r="Z237" s="2"/>
      <c r="AA237" s="2"/>
      <c r="AB237" s="2"/>
    </row>
    <row r="238" spans="1:28">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1:28">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1:28">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1:28">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1:28">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1:28">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1:28">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1:28">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1:28">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1:28">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1:28">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1:28">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1:28">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1:28">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1:28">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1:28">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1:28">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1:28">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1:28">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1:28">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1:28">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1:28">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1:28">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1:28">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1:28">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1:28">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1:28">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1:28">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1:28">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1:28">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1:28">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1:28">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1:28">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1:28">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1:28">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1:28">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1:28">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1:28">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1:28">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1:28">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1:28">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1:28">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1:28">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1:28">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1:28">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1:28">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1:28">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1:28">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1:28">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1:28">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1:28">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1:28">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1:28">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1:28">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1:28">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1:28">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1:28">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1:28">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1:28">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1:28">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1:28">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1:28">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1:28">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1:28">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1:28">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1:28">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1:28">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1:28">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1:28">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1:28">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1:28">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1:28">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1:28">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1:28">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1:28">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1:28">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1:28">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1:28">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1:28">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1:28">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1:28">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1:28">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1:28">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1:28">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1:28">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1:28">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1:28">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1:28">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1:28">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1:28">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1:28">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1:28">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1:28">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1:28">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1:28">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1:28">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1:28">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1:28">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1:28">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1:28">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1:28">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1:28">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1:28">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1:28">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1:28">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1:28">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1:28">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1:28">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1:28">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1:28">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1:28">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1:28">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1:28">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1:28">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1:28">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1:28">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1:28">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1:28">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1:28">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1:28">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1:28">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1:28">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1:28">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1:28">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1:28">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1:28">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1:28">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1:28">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1:28">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1:28">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1:28">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1:28">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1:28">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1:28">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1:28">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1:28">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1:28">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1:28">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1:28">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1:28">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1:28">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1:28">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1:28">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1:28">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1:28">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1:28">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1:28">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1:28">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1:28">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1:28">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1:28">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1:28">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1:28">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1:28">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1:28">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1:28">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1:28">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1:28">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1:28">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1:28">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1:28">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1:28">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1:28">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1:28">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1:28">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1:28">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1:28">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1:28">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1:28">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1:28">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1:28">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1:28">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1:28">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1:28">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1:28">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1:28">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1:28">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1:28">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1:28">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1:28">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1:28">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1:28">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1:28">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1:28">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1:28">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1:28">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1:28">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1:28">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1:28">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1:28">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1:28">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1:28">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1:28">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1:28">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1:28">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1:28">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1:28">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1:28">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1:28">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1:28">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1:28">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1:28">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1:28">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1:28">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1:28">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1:28">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1:28">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1:28">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1:28">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1:28">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1:28">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1:28">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1:28">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1:28">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1:28">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1:28">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1:28">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1:28">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1:28">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1:28">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1:28">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1:28">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1:28">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1:28">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1:28">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1:28">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1:28">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1:28">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1:28">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1:28">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1:28">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1:28">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1:28">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1:28">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1:28">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1:28">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1:28">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1:28">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1:28">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1:28">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1:28">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1:28">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1:28">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1:28">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1:28">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1:28">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1:28">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1:28">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1:28">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1:28">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1:28">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1:28">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1:28">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1:28">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1:28">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1:28">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1:28">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1:28">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1:28">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1:28">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1:28">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1:28">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1:28">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1:28">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1:28">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1:28">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1:28">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1:28">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1:28">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1:28">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1:28">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1:28">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1:28">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1:28">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1:28">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1:28">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1:28">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1:28">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1:28">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1:28">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1:28">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1:28">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1:28">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1:28">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1:28">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1:28">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1:28">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1:28">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1:28">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1:28">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1:28">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1:28">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1:28">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1:28">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1:28">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1:28">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1:28">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1:28">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1:28">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1:28">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1:28">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1:28">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1:28">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1:28">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1:28">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1:28">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1:28">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1:28">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1:28">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1:28">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1:28">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1:28">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1:28">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1:28">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1:28">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1:28">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1:28">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1:28">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1:28">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1:28">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1:28">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1:28">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1:28">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1:28">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1:28">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1:28">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1:28">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1:28">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1:28">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1:28">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1:28">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1:28">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1:28">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1:28">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1:28">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1:28">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1:28">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1:28">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1:28">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1:28">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1:28">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1:28">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1:28">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1:28">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1:28">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1:28">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1:28">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1:28">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1:28">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1:28">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1:28">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1:28">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1:28">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1:28">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1:28">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1:28">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1:28">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1:28">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1:28">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1:28">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1:28">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1:28">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1:28">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1:28">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1:28">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1:28">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1:28">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1:28">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1:28">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1:28">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1:28">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1:28">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1:28">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1:28">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1:28">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1:28">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1:28">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1:28">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1:28">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1:28">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1:28">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1:28">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1:28">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1:28">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1:28">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1:28">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1:28">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1:28">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1:28">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1:28">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1:28">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1:28">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1:28">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1:28">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1:28">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1:28">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1:28">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1:28">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1:28">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1:28">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1:28">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1:28">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1:28">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1:28">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1:28">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1:28">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1:28">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1:28">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1:28">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1:28">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1:28">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1:28">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1:28">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1:28">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1:28">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1:28">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1:28">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1:28">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1:28">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1:28">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1:28">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1:28">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1:28">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1:28">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1:28">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1:28">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1:28">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1:28">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1:28">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1:28">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1:28">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1:28">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1:28">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1:28">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1:28">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1:28">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1:28">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1:28">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1:28">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1:28">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1:28">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1:28">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1:28">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1:28">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1:28">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1:28">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1:28">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1:28">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1:28">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1:28">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1:28">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1:28">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1:28">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1:28">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1:28">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1:28">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1:28">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1:28">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1:28">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1:28">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1:28">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1:28">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1:28">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1:28">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1:28">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1:28">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1:28">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1:28">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1:28">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1:28">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1:28">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1:28">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1:28">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1:28">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1:28">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1:28">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1:28">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1:28">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1:28">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1:28">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1:28">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1:28">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1:28">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1:28">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1:28">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1:28">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1:28">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1:28">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1:28">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1:28">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1:28">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1:28">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1:28">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1:28">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1:28">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1:28">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1:28">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1:28">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1:28">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1:28">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1:28">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1:28">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1:28">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1:28">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1:28">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1:28">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1:28">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1:28">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1:28">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1:28">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1:28">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1:28">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1:28">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1:28">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1:28">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1:28">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1:28">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1:28">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1:28">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1:28">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1:28">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1:28">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1:28">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1:28">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1:28">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1:28">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1:28">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1:28">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1:28">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1:28">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1:28">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1:28">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1:28">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1:28">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1:28">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1:28">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1:28">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1:28">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1:28">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1:28">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1:28">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1:28">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1:28">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1:28">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1:28">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1:28">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1:28">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1:28">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1:28">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1:28">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1:28">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1:28">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1:28">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1:28">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1:28">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1:28">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1:28">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1:28">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1:28">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1:28">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1:28">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1:28">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1:28">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1:28">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1:28">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1:28">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1:28">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1:28">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1:28">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1:28">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1:28">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1:28">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1:28">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1:28">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1:28">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1:28">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1:28">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1:28">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1:28">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1:28">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1:28">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1:28">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1:28">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1:28">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1:28">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1:28">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1:28">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1:28">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1:28">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1:28">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1:28">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1:28">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1:28">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1:28">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1:28">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1:28">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1:28">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1:28">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1:28">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1:28">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1:28">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1:28">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1:28">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1:28">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1:28">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1:28">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1:28">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1:28">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1:28">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1:28">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1:28">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1:28">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1:28">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1:28">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1:28">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1:28">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1:28">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1:28">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1:28">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1:28">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1:28">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1:28">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1:28">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1:28">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1:28">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1:28">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1:28">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1:28">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1:28">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1:28">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1:28">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1:28">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1:28">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1:28">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1:28">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1:28">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1:28">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1:28">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1:28">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1:28">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1:28">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1:28">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1:28">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1:28">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1:28">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1:28">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1:28">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1:28">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1:28">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1:28">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1:28">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1:28">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1:28">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1:28">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1:28">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1:28">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1:28">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1:28">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1:28">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1:28">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1:28">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1:28">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1:28">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1:28">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1:28">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1:28">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1:28">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1:28">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1:28">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1:28">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1:28">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1:28">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1:28">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1:28">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1:28">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1:28">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1:28">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1:28">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1:28">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1:28">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1:28">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1:28">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1:28">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1:28">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1:28">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1:28">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1:28">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1:28">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1:28">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1:28">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1:28">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1:28">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1:28">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1:28">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1:28">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1:28">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1:28">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1:28">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1:28">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1:28">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1:28">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1:28">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1:28">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1:28">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1:28">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1:28">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1:28">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1:28">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1:28">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1:28">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1:28">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1:28">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1:28">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1:28">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1:28">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1:28">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1:28">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1:28">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1:28">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1:28">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1:28">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1:28">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1:28">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1:28">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1:28">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1:28">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1:28">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1:28">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1:28">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1:28">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1:28">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1:28">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1:28">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1:28">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1:28">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1:28">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1:28">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1:28">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1:28">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1:28">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1:28">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1:28">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1:28">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1:28">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1:28">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1:28">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1:28">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1:28">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1:28">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1:28">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1:28">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1:28">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1:28">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1:28">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1:28">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1:28">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1:28">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1:28">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1:28">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1:28">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1:28">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1:28">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1:28">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1:28">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spans="1:28">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spans="1:28">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row r="1004" spans="1:28">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row>
    <row r="1005" spans="1:28">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row>
    <row r="1006" spans="1:28">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row>
    <row r="1007" spans="1:28">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row>
    <row r="1008" spans="1:28">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row>
    <row r="1009" spans="1:28">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row>
    <row r="1010" spans="1:28">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row>
    <row r="1011" spans="1:28">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row>
    <row r="1012" spans="1:28">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row>
    <row r="1013" spans="1:28">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row>
    <row r="1014" spans="1:28">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row>
    <row r="1015" spans="1:28">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row>
    <row r="1016" spans="1:28">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row>
    <row r="1017" spans="1:28">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row>
    <row r="1018" spans="1:28">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row>
    <row r="1019" spans="1:28">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2" r:id="rId20"/>
    <hyperlink ref="F83" r:id="rId21"/>
    <hyperlink ref="F85" r:id="rId22"/>
    <hyperlink ref="F86" r:id="rId23"/>
    <hyperlink ref="F91" r:id="rId24"/>
    <hyperlink ref="F92" r:id="rId25"/>
    <hyperlink ref="F98" r:id="rId26" location="row-63_yq_40" display="https://www.comaroptics.com/components/lenses/cylindrical-lenses/quality-planoconvex-cylindrical-lenses-visibleuv#row-63_yq_40"/>
    <hyperlink ref="F102" r:id="rId27"/>
    <hyperlink ref="F114" r:id="rId28"/>
    <hyperlink ref="F133" r:id="rId29"/>
    <hyperlink ref="F136" r:id="rId30"/>
    <hyperlink ref="F137" r:id="rId31"/>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7" r:id="rId33"/>
    <hyperlink ref="F128" r:id="rId34"/>
    <hyperlink ref="F143" r:id="rId35"/>
    <hyperlink ref="F144" r:id="rId36"/>
    <hyperlink ref="F145" r:id="rId37"/>
    <hyperlink ref="F149" r:id="rId38"/>
    <hyperlink ref="F150" r:id="rId39"/>
    <hyperlink ref="F151" r:id="rId40"/>
    <hyperlink ref="F152" r:id="rId41"/>
    <hyperlink ref="F153" r:id="rId42"/>
    <hyperlink ref="F154" r:id="rId43"/>
    <hyperlink ref="F161" r:id="rId44"/>
    <hyperlink ref="F168" r:id="rId45"/>
    <hyperlink ref="F169" r:id="rId46"/>
    <hyperlink ref="F170" r:id="rId47"/>
    <hyperlink ref="F194" r:id="rId48"/>
    <hyperlink ref="F195" r:id="rId49"/>
    <hyperlink ref="F196" r:id="rId50"/>
    <hyperlink ref="F197" r:id="rId51"/>
    <hyperlink ref="F198" r:id="rId52"/>
    <hyperlink ref="F199" r:id="rId53"/>
    <hyperlink ref="F200" r:id="rId54"/>
    <hyperlink ref="F202" r:id="rId55"/>
    <hyperlink ref="F203" r:id="rId56"/>
    <hyperlink ref="F9" r:id="rId57"/>
    <hyperlink ref="F10" r:id="rId58"/>
    <hyperlink ref="F15" r:id="rId59"/>
    <hyperlink ref="F52" r:id="rId60"/>
    <hyperlink ref="F69" r:id="rId61"/>
    <hyperlink ref="F132" r:id="rId62"/>
    <hyperlink ref="F79" r:id="rId63"/>
    <hyperlink ref="F20" r:id="rId64"/>
    <hyperlink ref="F121" r:id="rId65"/>
    <hyperlink ref="F122" r:id="rId66"/>
    <hyperlink ref="F134" r:id="rId67"/>
    <hyperlink ref="F135" r:id="rId68"/>
    <hyperlink ref="F125" r:id="rId69"/>
    <hyperlink ref="F126" r:id="rId70"/>
    <hyperlink ref="F105" r:id="rId71"/>
    <hyperlink ref="F109" r:id="rId72"/>
    <hyperlink ref="F185" r:id="rId73"/>
    <hyperlink ref="F186" r:id="rId74"/>
    <hyperlink ref="F188" r:id="rId75"/>
    <hyperlink ref="F187" r:id="rId76"/>
    <hyperlink ref="F189" r:id="rId77"/>
    <hyperlink ref="F190" r:id="rId78"/>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92"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82" r:id="rId88"/>
    <hyperlink ref="F222" r:id="rId89"/>
    <hyperlink ref="F176" r:id="rId90"/>
    <hyperlink ref="F178" r:id="rId91"/>
    <hyperlink ref="F179" r:id="rId92"/>
    <hyperlink ref="F177" r:id="rId93"/>
    <hyperlink ref="F226" r:id="rId94"/>
    <hyperlink ref="F228" r:id="rId95"/>
    <hyperlink ref="F216" r:id="rId96"/>
    <hyperlink ref="F214" r:id="rId97"/>
    <hyperlink ref="Y3" r:id="rId98" display="https://github.com/bionanoimaging/UC2-GIT/tree/master/APPLICATIONS/APP_openSIM"/>
    <hyperlink ref="F165" r:id="rId99"/>
    <hyperlink ref="F234" r:id="rId100"/>
    <hyperlink ref="F231" r:id="rId101"/>
    <hyperlink ref="F232" r:id="rId102"/>
    <hyperlink ref="F233" r:id="rId103"/>
  </hyperlinks>
  <pageMargins left="0.7" right="0.7" top="0.78740157499999996" bottom="0.78740157499999996" header="0.3" footer="0.3"/>
  <pageSetup paperSize="9" orientation="portrait" r:id="rId1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2021-01-26T10:51:29Z</dcterms:modified>
</cp:coreProperties>
</file>