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Muon/"/>
    </mc:Choice>
  </mc:AlternateContent>
  <bookViews>
    <workbookView xWindow="0" yWindow="0" windowWidth="9195" windowHeight="6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C5" i="1"/>
  <c r="B8" i="1"/>
  <c r="B5" i="1"/>
  <c r="B6" i="1" s="1"/>
</calcChain>
</file>

<file path=xl/sharedStrings.xml><?xml version="1.0" encoding="utf-8"?>
<sst xmlns="http://schemas.openxmlformats.org/spreadsheetml/2006/main" count="40" uniqueCount="31">
  <si>
    <t>Value</t>
  </si>
  <si>
    <t>Uncertainty</t>
  </si>
  <si>
    <t>Circumference</t>
  </si>
  <si>
    <t>Flux</t>
  </si>
  <si>
    <t>Unit</t>
  </si>
  <si>
    <t>cm^-2min^-1</t>
  </si>
  <si>
    <t>Rate</t>
  </si>
  <si>
    <t>Area</t>
  </si>
  <si>
    <t>Radius</t>
  </si>
  <si>
    <t>cm^2</t>
  </si>
  <si>
    <t>cm</t>
  </si>
  <si>
    <t>min%^-1</t>
  </si>
  <si>
    <t>Bin</t>
  </si>
  <si>
    <t>Trial</t>
  </si>
  <si>
    <t>Calibration</t>
  </si>
  <si>
    <t>Initial Calculation</t>
  </si>
  <si>
    <t>Period [us]</t>
  </si>
  <si>
    <t>Voltage pk-pk [V]</t>
  </si>
  <si>
    <t>Period er</t>
  </si>
  <si>
    <t>V er</t>
  </si>
  <si>
    <t>Bin er</t>
  </si>
  <si>
    <t xml:space="preserve">Threshold [V ] </t>
  </si>
  <si>
    <t>Thres er</t>
  </si>
  <si>
    <t>Rs 1</t>
  </si>
  <si>
    <t>Rs 2</t>
  </si>
  <si>
    <t>Rs 3</t>
  </si>
  <si>
    <t>Rs 4</t>
  </si>
  <si>
    <t>Rs 5</t>
  </si>
  <si>
    <t>Cobalt</t>
  </si>
  <si>
    <t>No cobalt</t>
  </si>
  <si>
    <t>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</si>
</sst>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Sheet1!$H$17:$H$31</c:f>
              <c:numCache>
                <c:formatCode>General</c:formatCode>
                <c:ptCount val="15"/>
                <c:pt idx="0">
                  <c:v>2760.3295262463521</c:v>
                </c:pt>
                <c:pt idx="1">
                  <c:v>951.9096996505956</c:v>
                </c:pt>
                <c:pt idx="2">
                  <c:v>514.26639329058173</c:v>
                </c:pt>
                <c:pt idx="3">
                  <c:v>307.38701101794749</c:v>
                </c:pt>
                <c:pt idx="4">
                  <c:v>225.63487332950373</c:v>
                </c:pt>
                <c:pt idx="5">
                  <c:v>183.21828968753002</c:v>
                </c:pt>
                <c:pt idx="6">
                  <c:v>142.98601186521898</c:v>
                </c:pt>
                <c:pt idx="7">
                  <c:v>116.45184503215309</c:v>
                </c:pt>
                <c:pt idx="8">
                  <c:v>101.89905848039481</c:v>
                </c:pt>
                <c:pt idx="9">
                  <c:v>90.41974384387521</c:v>
                </c:pt>
                <c:pt idx="10">
                  <c:v>75.385074341315814</c:v>
                </c:pt>
                <c:pt idx="11">
                  <c:v>73.204589570078312</c:v>
                </c:pt>
                <c:pt idx="12">
                  <c:v>65.542998335434348</c:v>
                </c:pt>
                <c:pt idx="13">
                  <c:v>55.885063146093863</c:v>
                </c:pt>
                <c:pt idx="14">
                  <c:v>50.796128284355206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4-4E66-B804-D29599F370F9}"/>
            </c:ext>
          </c:extLst>
        </c:ser>
        <c:ser>
          <c:idx val="1"/>
          <c:order val="1"/>
          <c:tx>
            <c:v>no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Sheet1!$J$17:$J$31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Sheet1!$Q$17:$Q$31</c:f>
              <c:numCache>
                <c:formatCode>General</c:formatCode>
                <c:ptCount val="15"/>
                <c:pt idx="0">
                  <c:v>1444.609871723203</c:v>
                </c:pt>
                <c:pt idx="1">
                  <c:v>347.89245545482441</c:v>
                </c:pt>
                <c:pt idx="2">
                  <c:v>183.01669533267216</c:v>
                </c:pt>
                <c:pt idx="3">
                  <c:v>125.19791187240635</c:v>
                </c:pt>
                <c:pt idx="4">
                  <c:v>98.416349068188225</c:v>
                </c:pt>
                <c:pt idx="5">
                  <c:v>76.372579196726022</c:v>
                </c:pt>
                <c:pt idx="6">
                  <c:v>65.742466564511361</c:v>
                </c:pt>
                <c:pt idx="7">
                  <c:v>58.71023199473241</c:v>
                </c:pt>
                <c:pt idx="8">
                  <c:v>56.674749596329377</c:v>
                </c:pt>
                <c:pt idx="9">
                  <c:v>52.041771139527796</c:v>
                </c:pt>
                <c:pt idx="10">
                  <c:v>47.345042094095966</c:v>
                </c:pt>
                <c:pt idx="11">
                  <c:v>50.411906617282575</c:v>
                </c:pt>
                <c:pt idx="12">
                  <c:v>43.584906018785169</c:v>
                </c:pt>
                <c:pt idx="13">
                  <c:v>35.842175047950157</c:v>
                </c:pt>
                <c:pt idx="14">
                  <c:v>33.93325156280256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4-4E66-B804-D29599F3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0384"/>
        <c:axId val="288557104"/>
      </c:scatterChart>
      <c:valAx>
        <c:axId val="2885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104"/>
        <c:crosses val="autoZero"/>
        <c:crossBetween val="midCat"/>
      </c:valAx>
      <c:valAx>
        <c:axId val="288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302418</xdr:colOff>
      <xdr:row>25</xdr:row>
      <xdr:rowOff>40480</xdr:rowOff>
    </xdr:from>
    <xdr:to>
      <xdr:col>14</xdr:col>
      <xdr:colOff>616743</xdr:colOff>
      <xdr:row>40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CA15B-8183-40BF-A196-969BFB53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tabSelected="1" workbookViewId="0">
      <selection activeCell="S22" sqref="S22"/>
    </sheetView>
  </sheetViews>
  <sheetFormatPr defaultRowHeight="14.25" x14ac:dyDescent="0.45"/>
  <cols>
    <col min="1" max="1" width="14.265625" customWidth="1"/>
    <col min="2" max="2" width="11.46484375" customWidth="1"/>
    <col min="3" max="3" width="10.59765625" customWidth="1"/>
    <col min="4" max="4" width="11.86328125" customWidth="1"/>
    <col min="9" max="9" width="14.265625" customWidth="1"/>
  </cols>
  <sheetData>
    <row r="2" spans="1:17" x14ac:dyDescent="0.45">
      <c r="A2" s="1" t="s">
        <v>15</v>
      </c>
      <c r="B2" s="1"/>
      <c r="C2" s="1"/>
      <c r="D2" s="1"/>
      <c r="F2" s="1" t="s">
        <v>14</v>
      </c>
      <c r="G2" s="1"/>
      <c r="H2" s="1"/>
      <c r="I2" s="1"/>
      <c r="J2" s="1"/>
      <c r="K2" s="1"/>
      <c r="L2" s="1"/>
    </row>
    <row r="3" spans="1:17" x14ac:dyDescent="0.45">
      <c r="B3" t="s">
        <v>0</v>
      </c>
      <c r="C3" t="s">
        <v>1</v>
      </c>
      <c r="D3" t="s">
        <v>4</v>
      </c>
      <c r="F3" t="s">
        <v>13</v>
      </c>
      <c r="G3" t="s">
        <v>16</v>
      </c>
      <c r="H3" t="s">
        <v>18</v>
      </c>
      <c r="I3" t="s">
        <v>17</v>
      </c>
      <c r="J3" t="s">
        <v>19</v>
      </c>
      <c r="K3" t="s">
        <v>12</v>
      </c>
      <c r="L3" t="s">
        <v>20</v>
      </c>
    </row>
    <row r="4" spans="1:17" x14ac:dyDescent="0.45">
      <c r="A4" t="s">
        <v>2</v>
      </c>
      <c r="B4">
        <v>132</v>
      </c>
      <c r="C4">
        <v>1</v>
      </c>
      <c r="D4" t="s">
        <v>10</v>
      </c>
      <c r="F4">
        <v>1</v>
      </c>
      <c r="G4">
        <v>1.99</v>
      </c>
      <c r="H4">
        <v>0.01</v>
      </c>
      <c r="I4">
        <v>0.8</v>
      </c>
      <c r="J4">
        <v>0.08</v>
      </c>
      <c r="K4">
        <v>101</v>
      </c>
      <c r="L4">
        <v>1</v>
      </c>
    </row>
    <row r="5" spans="1:17" x14ac:dyDescent="0.45">
      <c r="A5" t="s">
        <v>8</v>
      </c>
      <c r="B5">
        <f xml:space="preserve"> B4/(2*3.14159)</f>
        <v>21.00847023322585</v>
      </c>
      <c r="C5">
        <f xml:space="preserve"> (1/132)*B5</f>
        <v>0.15915507752443828</v>
      </c>
      <c r="D5" t="s">
        <v>10</v>
      </c>
      <c r="F5">
        <v>2</v>
      </c>
      <c r="G5">
        <v>4</v>
      </c>
      <c r="H5">
        <v>0.01</v>
      </c>
      <c r="I5">
        <v>1.1200000000000001</v>
      </c>
      <c r="J5">
        <v>0.08</v>
      </c>
      <c r="K5">
        <v>165</v>
      </c>
      <c r="L5">
        <v>1</v>
      </c>
    </row>
    <row r="6" spans="1:17" x14ac:dyDescent="0.45">
      <c r="A6" t="s">
        <v>7</v>
      </c>
      <c r="B6">
        <f xml:space="preserve"> 3.14159*(B5^2)</f>
        <v>1386.559035392906</v>
      </c>
      <c r="C6">
        <v>30</v>
      </c>
      <c r="D6" t="s">
        <v>9</v>
      </c>
      <c r="F6">
        <v>3</v>
      </c>
      <c r="G6">
        <v>6</v>
      </c>
      <c r="H6">
        <v>0.01</v>
      </c>
      <c r="I6">
        <v>1.6</v>
      </c>
      <c r="J6">
        <v>0.08</v>
      </c>
      <c r="K6">
        <v>267</v>
      </c>
      <c r="L6">
        <v>1</v>
      </c>
    </row>
    <row r="7" spans="1:17" x14ac:dyDescent="0.45">
      <c r="A7" t="s">
        <v>3</v>
      </c>
      <c r="B7">
        <v>1</v>
      </c>
      <c r="C7">
        <v>0</v>
      </c>
      <c r="D7" t="s">
        <v>5</v>
      </c>
      <c r="F7">
        <v>4</v>
      </c>
      <c r="G7">
        <v>8</v>
      </c>
      <c r="H7">
        <v>0.04</v>
      </c>
      <c r="I7">
        <v>2.08</v>
      </c>
      <c r="J7">
        <v>0.08</v>
      </c>
      <c r="K7">
        <v>359</v>
      </c>
      <c r="L7">
        <v>1</v>
      </c>
    </row>
    <row r="8" spans="1:17" x14ac:dyDescent="0.45">
      <c r="A8" t="s">
        <v>6</v>
      </c>
      <c r="B8">
        <f>B6/B7</f>
        <v>1386.559035392906</v>
      </c>
      <c r="C8">
        <v>30</v>
      </c>
      <c r="D8" t="s">
        <v>11</v>
      </c>
      <c r="F8">
        <v>5</v>
      </c>
      <c r="G8">
        <v>10</v>
      </c>
      <c r="H8">
        <v>0.04</v>
      </c>
      <c r="I8">
        <v>2.48</v>
      </c>
      <c r="J8">
        <v>0.08</v>
      </c>
      <c r="K8">
        <v>441</v>
      </c>
      <c r="L8">
        <v>1</v>
      </c>
    </row>
    <row r="9" spans="1:17" x14ac:dyDescent="0.45">
      <c r="F9">
        <v>6</v>
      </c>
      <c r="G9">
        <v>11.99</v>
      </c>
      <c r="H9">
        <v>0.02</v>
      </c>
      <c r="I9">
        <v>2.96</v>
      </c>
      <c r="J9">
        <v>0.08</v>
      </c>
      <c r="K9">
        <v>524</v>
      </c>
      <c r="L9">
        <v>1</v>
      </c>
    </row>
    <row r="10" spans="1:17" x14ac:dyDescent="0.45">
      <c r="F10">
        <v>7</v>
      </c>
      <c r="G10">
        <v>13.96</v>
      </c>
      <c r="H10">
        <v>0.04</v>
      </c>
      <c r="I10">
        <v>3.44</v>
      </c>
      <c r="J10">
        <v>0.08</v>
      </c>
      <c r="K10">
        <v>623</v>
      </c>
      <c r="L10">
        <v>1</v>
      </c>
    </row>
    <row r="11" spans="1:17" x14ac:dyDescent="0.45">
      <c r="F11">
        <v>8</v>
      </c>
      <c r="G11">
        <v>16.04</v>
      </c>
      <c r="H11">
        <v>0.04</v>
      </c>
      <c r="I11">
        <v>3.92</v>
      </c>
      <c r="J11">
        <v>0.08</v>
      </c>
      <c r="K11">
        <v>720</v>
      </c>
      <c r="L11">
        <v>1</v>
      </c>
    </row>
    <row r="12" spans="1:17" x14ac:dyDescent="0.45">
      <c r="F12">
        <v>9</v>
      </c>
      <c r="G12">
        <v>18</v>
      </c>
      <c r="H12">
        <v>0.04</v>
      </c>
      <c r="I12">
        <v>4.32</v>
      </c>
      <c r="J12">
        <v>0.08</v>
      </c>
      <c r="K12">
        <v>811</v>
      </c>
      <c r="L12">
        <v>1</v>
      </c>
    </row>
    <row r="13" spans="1:17" x14ac:dyDescent="0.45">
      <c r="F13">
        <v>10</v>
      </c>
      <c r="G13">
        <v>19.96</v>
      </c>
      <c r="H13">
        <v>0.04</v>
      </c>
      <c r="I13">
        <v>4.88</v>
      </c>
      <c r="J13">
        <v>916</v>
      </c>
      <c r="K13">
        <v>902</v>
      </c>
      <c r="L13">
        <v>1</v>
      </c>
    </row>
    <row r="15" spans="1:17" x14ac:dyDescent="0.45">
      <c r="A15" t="s">
        <v>28</v>
      </c>
      <c r="J15" t="s">
        <v>29</v>
      </c>
    </row>
    <row r="16" spans="1:17" x14ac:dyDescent="0.4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30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30</v>
      </c>
    </row>
    <row r="17" spans="1:17" x14ac:dyDescent="0.45">
      <c r="A17">
        <v>0.1</v>
      </c>
      <c r="B17">
        <v>5.0000000000000001E-3</v>
      </c>
      <c r="C17">
        <v>2759</v>
      </c>
      <c r="D17">
        <v>2793</v>
      </c>
      <c r="E17">
        <v>2697</v>
      </c>
      <c r="F17">
        <v>2747</v>
      </c>
      <c r="G17">
        <v>2807</v>
      </c>
      <c r="H17">
        <f>GEOMEAN(C17:G17)</f>
        <v>2760.3295262463521</v>
      </c>
      <c r="J17">
        <v>0.1</v>
      </c>
      <c r="K17">
        <v>5.0000000000000001E-3</v>
      </c>
      <c r="L17">
        <v>1424</v>
      </c>
      <c r="M17">
        <v>1472</v>
      </c>
      <c r="N17">
        <v>1425</v>
      </c>
      <c r="O17">
        <v>1428</v>
      </c>
      <c r="P17">
        <v>1475</v>
      </c>
      <c r="Q17">
        <f>GEOMEAN(L17:P17)</f>
        <v>1444.609871723203</v>
      </c>
    </row>
    <row r="18" spans="1:17" x14ac:dyDescent="0.45">
      <c r="A18">
        <v>0.2</v>
      </c>
      <c r="B18">
        <v>5.0000000000000001E-3</v>
      </c>
      <c r="C18">
        <v>936</v>
      </c>
      <c r="D18">
        <v>916</v>
      </c>
      <c r="E18">
        <v>1023</v>
      </c>
      <c r="F18">
        <v>939</v>
      </c>
      <c r="G18">
        <v>949</v>
      </c>
      <c r="H18">
        <f t="shared" ref="H18:H31" si="0">GEOMEAN(C18:G18)</f>
        <v>951.9096996505956</v>
      </c>
      <c r="J18">
        <v>0.2</v>
      </c>
      <c r="K18">
        <v>5.0000000000000001E-3</v>
      </c>
      <c r="L18">
        <v>336</v>
      </c>
      <c r="M18">
        <v>352</v>
      </c>
      <c r="N18">
        <v>362</v>
      </c>
      <c r="O18">
        <v>346</v>
      </c>
      <c r="P18">
        <v>344</v>
      </c>
      <c r="Q18">
        <f t="shared" ref="Q18:Q31" si="1">GEOMEAN(L18:P18)</f>
        <v>347.89245545482441</v>
      </c>
    </row>
    <row r="19" spans="1:17" x14ac:dyDescent="0.45">
      <c r="A19">
        <v>0.3</v>
      </c>
      <c r="B19">
        <v>5.0000000000000001E-3</v>
      </c>
      <c r="C19">
        <v>542</v>
      </c>
      <c r="D19">
        <v>520</v>
      </c>
      <c r="E19">
        <v>541</v>
      </c>
      <c r="F19">
        <v>469</v>
      </c>
      <c r="G19">
        <v>503</v>
      </c>
      <c r="H19">
        <f t="shared" si="0"/>
        <v>514.26639329058173</v>
      </c>
      <c r="J19">
        <v>0.3</v>
      </c>
      <c r="K19">
        <v>5.0000000000000001E-3</v>
      </c>
      <c r="L19">
        <v>172</v>
      </c>
      <c r="M19">
        <v>200</v>
      </c>
      <c r="N19">
        <v>193</v>
      </c>
      <c r="O19">
        <v>169</v>
      </c>
      <c r="P19">
        <v>183</v>
      </c>
      <c r="Q19">
        <f t="shared" si="1"/>
        <v>183.01669533267216</v>
      </c>
    </row>
    <row r="20" spans="1:17" x14ac:dyDescent="0.45">
      <c r="A20">
        <v>0.4</v>
      </c>
      <c r="B20">
        <v>5.0000000000000001E-3</v>
      </c>
      <c r="C20">
        <v>321</v>
      </c>
      <c r="D20">
        <v>302</v>
      </c>
      <c r="E20">
        <v>309</v>
      </c>
      <c r="F20">
        <v>289</v>
      </c>
      <c r="G20">
        <v>317</v>
      </c>
      <c r="H20">
        <f t="shared" si="0"/>
        <v>307.38701101794749</v>
      </c>
      <c r="J20">
        <v>0.4</v>
      </c>
      <c r="K20">
        <v>5.0000000000000001E-3</v>
      </c>
      <c r="L20">
        <v>124</v>
      </c>
      <c r="M20">
        <v>125</v>
      </c>
      <c r="N20">
        <v>136</v>
      </c>
      <c r="O20">
        <v>128</v>
      </c>
      <c r="P20">
        <v>114</v>
      </c>
      <c r="Q20">
        <f t="shared" si="1"/>
        <v>125.19791187240635</v>
      </c>
    </row>
    <row r="21" spans="1:17" x14ac:dyDescent="0.45">
      <c r="A21">
        <v>0.5</v>
      </c>
      <c r="B21">
        <v>5.0000000000000001E-3</v>
      </c>
      <c r="C21">
        <v>229</v>
      </c>
      <c r="D21">
        <v>221</v>
      </c>
      <c r="E21">
        <v>213</v>
      </c>
      <c r="F21">
        <v>239</v>
      </c>
      <c r="G21">
        <v>227</v>
      </c>
      <c r="H21">
        <f t="shared" si="0"/>
        <v>225.63487332950373</v>
      </c>
      <c r="J21">
        <v>0.5</v>
      </c>
      <c r="K21">
        <v>5.0000000000000001E-3</v>
      </c>
      <c r="L21">
        <v>95</v>
      </c>
      <c r="M21">
        <v>104</v>
      </c>
      <c r="N21">
        <v>89</v>
      </c>
      <c r="O21">
        <v>100</v>
      </c>
      <c r="P21">
        <v>105</v>
      </c>
      <c r="Q21">
        <f t="shared" si="1"/>
        <v>98.416349068188225</v>
      </c>
    </row>
    <row r="22" spans="1:17" x14ac:dyDescent="0.45">
      <c r="A22">
        <v>0.6</v>
      </c>
      <c r="B22">
        <v>5.0000000000000001E-3</v>
      </c>
      <c r="C22">
        <v>180</v>
      </c>
      <c r="D22">
        <v>203</v>
      </c>
      <c r="E22">
        <v>173</v>
      </c>
      <c r="F22">
        <v>191</v>
      </c>
      <c r="G22">
        <v>171</v>
      </c>
      <c r="H22">
        <f t="shared" si="0"/>
        <v>183.21828968753002</v>
      </c>
      <c r="J22">
        <v>0.6</v>
      </c>
      <c r="K22">
        <v>5.0000000000000001E-3</v>
      </c>
      <c r="L22">
        <v>75</v>
      </c>
      <c r="M22">
        <v>88</v>
      </c>
      <c r="N22">
        <v>70</v>
      </c>
      <c r="O22">
        <v>74</v>
      </c>
      <c r="P22">
        <v>76</v>
      </c>
      <c r="Q22">
        <f t="shared" si="1"/>
        <v>76.372579196726022</v>
      </c>
    </row>
    <row r="23" spans="1:17" x14ac:dyDescent="0.45">
      <c r="A23">
        <v>0.7</v>
      </c>
      <c r="B23">
        <v>5.0000000000000001E-3</v>
      </c>
      <c r="C23">
        <v>142</v>
      </c>
      <c r="D23">
        <v>146</v>
      </c>
      <c r="E23">
        <v>130</v>
      </c>
      <c r="F23">
        <v>154</v>
      </c>
      <c r="G23">
        <v>144</v>
      </c>
      <c r="H23">
        <f t="shared" si="0"/>
        <v>142.98601186521898</v>
      </c>
      <c r="J23">
        <v>0.7</v>
      </c>
      <c r="K23">
        <v>5.0000000000000001E-3</v>
      </c>
      <c r="L23">
        <v>73</v>
      </c>
      <c r="M23">
        <v>59</v>
      </c>
      <c r="N23">
        <v>63</v>
      </c>
      <c r="O23">
        <v>73</v>
      </c>
      <c r="P23">
        <v>62</v>
      </c>
      <c r="Q23">
        <f t="shared" si="1"/>
        <v>65.742466564511361</v>
      </c>
    </row>
    <row r="24" spans="1:17" x14ac:dyDescent="0.45">
      <c r="A24">
        <v>0.8</v>
      </c>
      <c r="B24">
        <v>5.0000000000000001E-3</v>
      </c>
      <c r="C24">
        <v>104</v>
      </c>
      <c r="D24">
        <v>130</v>
      </c>
      <c r="E24">
        <v>120</v>
      </c>
      <c r="F24">
        <v>100</v>
      </c>
      <c r="G24">
        <v>132</v>
      </c>
      <c r="H24">
        <f t="shared" si="0"/>
        <v>116.45184503215309</v>
      </c>
      <c r="J24">
        <v>0.8</v>
      </c>
      <c r="K24">
        <v>5.0000000000000001E-3</v>
      </c>
      <c r="L24">
        <v>68</v>
      </c>
      <c r="M24">
        <v>71</v>
      </c>
      <c r="N24">
        <v>53</v>
      </c>
      <c r="O24">
        <v>58</v>
      </c>
      <c r="P24">
        <v>47</v>
      </c>
      <c r="Q24">
        <f t="shared" si="1"/>
        <v>58.71023199473241</v>
      </c>
    </row>
    <row r="25" spans="1:17" x14ac:dyDescent="0.45">
      <c r="A25">
        <v>0.9</v>
      </c>
      <c r="B25">
        <v>5.0000000000000001E-3</v>
      </c>
      <c r="C25">
        <v>95</v>
      </c>
      <c r="D25">
        <v>108</v>
      </c>
      <c r="E25">
        <v>103</v>
      </c>
      <c r="F25">
        <v>92</v>
      </c>
      <c r="G25">
        <v>113</v>
      </c>
      <c r="H25">
        <f t="shared" si="0"/>
        <v>101.89905848039481</v>
      </c>
      <c r="J25">
        <v>0.9</v>
      </c>
      <c r="K25">
        <v>5.0000000000000001E-3</v>
      </c>
      <c r="L25">
        <v>61</v>
      </c>
      <c r="M25">
        <v>57</v>
      </c>
      <c r="N25">
        <v>49</v>
      </c>
      <c r="O25">
        <v>52</v>
      </c>
      <c r="P25">
        <v>66</v>
      </c>
      <c r="Q25">
        <f t="shared" si="1"/>
        <v>56.674749596329377</v>
      </c>
    </row>
    <row r="26" spans="1:17" x14ac:dyDescent="0.45">
      <c r="A26">
        <v>1</v>
      </c>
      <c r="B26">
        <v>5.0000000000000001E-3</v>
      </c>
      <c r="C26">
        <v>96</v>
      </c>
      <c r="D26">
        <v>83</v>
      </c>
      <c r="E26">
        <v>86</v>
      </c>
      <c r="F26">
        <v>90</v>
      </c>
      <c r="G26">
        <v>98</v>
      </c>
      <c r="H26">
        <f t="shared" si="0"/>
        <v>90.41974384387521</v>
      </c>
      <c r="J26">
        <v>1</v>
      </c>
      <c r="K26">
        <v>5.0000000000000001E-3</v>
      </c>
      <c r="L26">
        <v>57</v>
      </c>
      <c r="M26">
        <v>45</v>
      </c>
      <c r="N26">
        <v>54</v>
      </c>
      <c r="O26">
        <v>52</v>
      </c>
      <c r="P26">
        <v>53</v>
      </c>
      <c r="Q26">
        <f t="shared" si="1"/>
        <v>52.041771139527796</v>
      </c>
    </row>
    <row r="27" spans="1:17" x14ac:dyDescent="0.45">
      <c r="A27">
        <v>1.1000000000000001</v>
      </c>
      <c r="B27">
        <v>5.0000000000000001E-3</v>
      </c>
      <c r="C27">
        <v>75</v>
      </c>
      <c r="D27">
        <v>77</v>
      </c>
      <c r="E27">
        <v>73</v>
      </c>
      <c r="F27">
        <v>75</v>
      </c>
      <c r="G27">
        <v>77</v>
      </c>
      <c r="H27">
        <f t="shared" si="0"/>
        <v>75.385074341315814</v>
      </c>
      <c r="J27">
        <v>1.1000000000000001</v>
      </c>
      <c r="K27">
        <v>5.0000000000000001E-3</v>
      </c>
      <c r="L27">
        <v>50</v>
      </c>
      <c r="M27">
        <v>42</v>
      </c>
      <c r="N27">
        <v>59</v>
      </c>
      <c r="O27">
        <v>40</v>
      </c>
      <c r="P27">
        <v>48</v>
      </c>
      <c r="Q27">
        <f t="shared" si="1"/>
        <v>47.345042094095966</v>
      </c>
    </row>
    <row r="28" spans="1:17" x14ac:dyDescent="0.45">
      <c r="A28">
        <v>1.2</v>
      </c>
      <c r="B28">
        <v>5.0000000000000001E-3</v>
      </c>
      <c r="C28">
        <v>70</v>
      </c>
      <c r="D28">
        <v>72</v>
      </c>
      <c r="E28">
        <v>88</v>
      </c>
      <c r="F28">
        <v>60</v>
      </c>
      <c r="G28">
        <v>79</v>
      </c>
      <c r="H28">
        <f t="shared" si="0"/>
        <v>73.204589570078312</v>
      </c>
      <c r="J28">
        <v>1.2</v>
      </c>
      <c r="K28">
        <v>5.0000000000000001E-3</v>
      </c>
      <c r="L28">
        <v>55</v>
      </c>
      <c r="M28">
        <v>64</v>
      </c>
      <c r="N28">
        <v>48</v>
      </c>
      <c r="O28">
        <v>41</v>
      </c>
      <c r="P28">
        <v>47</v>
      </c>
      <c r="Q28">
        <f t="shared" si="1"/>
        <v>50.411906617282575</v>
      </c>
    </row>
    <row r="29" spans="1:17" x14ac:dyDescent="0.45">
      <c r="A29">
        <v>1.3</v>
      </c>
      <c r="B29">
        <v>5.0000000000000001E-3</v>
      </c>
      <c r="C29">
        <v>74</v>
      </c>
      <c r="D29">
        <v>58</v>
      </c>
      <c r="E29">
        <v>61</v>
      </c>
      <c r="F29">
        <v>66</v>
      </c>
      <c r="G29">
        <v>70</v>
      </c>
      <c r="H29">
        <f t="shared" si="0"/>
        <v>65.542998335434348</v>
      </c>
      <c r="J29">
        <v>1.3</v>
      </c>
      <c r="K29">
        <v>5.0000000000000001E-3</v>
      </c>
      <c r="L29">
        <v>48</v>
      </c>
      <c r="M29">
        <v>40</v>
      </c>
      <c r="N29">
        <v>37</v>
      </c>
      <c r="O29">
        <v>41</v>
      </c>
      <c r="P29">
        <v>54</v>
      </c>
      <c r="Q29">
        <f t="shared" si="1"/>
        <v>43.584906018785169</v>
      </c>
    </row>
    <row r="30" spans="1:17" x14ac:dyDescent="0.45">
      <c r="A30">
        <v>1.4</v>
      </c>
      <c r="B30">
        <v>5.0000000000000001E-3</v>
      </c>
      <c r="C30">
        <v>61</v>
      </c>
      <c r="D30">
        <v>53</v>
      </c>
      <c r="E30">
        <v>51</v>
      </c>
      <c r="F30">
        <v>58</v>
      </c>
      <c r="G30">
        <v>57</v>
      </c>
      <c r="H30">
        <f t="shared" si="0"/>
        <v>55.885063146093863</v>
      </c>
      <c r="J30">
        <v>1.4</v>
      </c>
      <c r="K30">
        <v>5.0000000000000001E-3</v>
      </c>
      <c r="L30">
        <v>38</v>
      </c>
      <c r="M30">
        <v>40</v>
      </c>
      <c r="N30">
        <v>47</v>
      </c>
      <c r="O30">
        <v>36</v>
      </c>
      <c r="P30">
        <v>23</v>
      </c>
      <c r="Q30">
        <f t="shared" si="1"/>
        <v>35.842175047950157</v>
      </c>
    </row>
    <row r="31" spans="1:17" x14ac:dyDescent="0.45">
      <c r="A31">
        <v>1.5</v>
      </c>
      <c r="B31">
        <v>5.0000000000000001E-3</v>
      </c>
      <c r="C31">
        <v>61</v>
      </c>
      <c r="D31">
        <v>50</v>
      </c>
      <c r="E31">
        <v>44</v>
      </c>
      <c r="F31">
        <v>56</v>
      </c>
      <c r="G31">
        <v>45</v>
      </c>
      <c r="H31">
        <f t="shared" si="0"/>
        <v>50.796128284355206</v>
      </c>
      <c r="J31">
        <v>1.5</v>
      </c>
      <c r="K31">
        <v>5.0000000000000001E-3</v>
      </c>
      <c r="L31">
        <v>45</v>
      </c>
      <c r="M31">
        <v>39</v>
      </c>
      <c r="N31">
        <v>29</v>
      </c>
      <c r="O31">
        <v>26</v>
      </c>
      <c r="P31">
        <v>34</v>
      </c>
      <c r="Q31">
        <f t="shared" si="1"/>
        <v>33.93325156280256</v>
      </c>
    </row>
  </sheetData>
  <mergeCells count="2">
    <mergeCell ref="A2:D2"/>
    <mergeCell ref="F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2016-10-27T15:42:21Z</dcterms:created>
  <dcterms:modified xsi:type="dcterms:W3CDTF">2016-10-28T03:31:22Z</dcterms:modified>
</cp:coreProperties>
</file>