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a82bfad6b286b01a/Documents/University/Eng/Third Year/ENPH353/Ionization of Mercury/"/>
    </mc:Choice>
  </mc:AlternateContent>
  <bookViews>
    <workbookView xWindow="0" yWindow="0" windowWidth="4290" windowHeight="5415" activeTab="1"/>
  </bookViews>
  <sheets>
    <sheet name="Part 1" sheetId="1" r:id="rId1"/>
    <sheet name="Part 2" sheetId="2" r:id="rId2"/>
    <sheet name="P2 Clean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" i="1"/>
  <c r="B17" i="3"/>
  <c r="B18" i="3"/>
  <c r="B19" i="3"/>
  <c r="B20" i="3"/>
  <c r="B21" i="3"/>
  <c r="B22" i="3"/>
  <c r="B35" i="3"/>
  <c r="B34" i="3"/>
  <c r="B33" i="3"/>
  <c r="B32" i="3"/>
  <c r="B31" i="3"/>
  <c r="B30" i="3"/>
  <c r="B29" i="3"/>
  <c r="B28" i="3"/>
  <c r="B5" i="3"/>
  <c r="B6" i="3"/>
  <c r="B7" i="3"/>
  <c r="B8" i="3"/>
  <c r="B9" i="3"/>
  <c r="B10" i="3"/>
  <c r="B11" i="3"/>
  <c r="B4" i="3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T3" i="2"/>
  <c r="S3" i="2"/>
  <c r="M3" i="2"/>
  <c r="L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" i="1"/>
</calcChain>
</file>

<file path=xl/sharedStrings.xml><?xml version="1.0" encoding="utf-8"?>
<sst xmlns="http://schemas.openxmlformats.org/spreadsheetml/2006/main" count="36" uniqueCount="17">
  <si>
    <t>Voltage (V)</t>
  </si>
  <si>
    <t>Current (mA)</t>
  </si>
  <si>
    <t>Switch: 1</t>
  </si>
  <si>
    <t>Switch: 2</t>
  </si>
  <si>
    <t>Electrometer (Ax10^-9)</t>
  </si>
  <si>
    <t>Maxed: 162.5</t>
  </si>
  <si>
    <t>Voltage (V) UP</t>
  </si>
  <si>
    <t>Voltage (V) down</t>
  </si>
  <si>
    <t>Sub Up</t>
  </si>
  <si>
    <t>Sub down</t>
  </si>
  <si>
    <t>Sub up</t>
  </si>
  <si>
    <t>Altered Current</t>
  </si>
  <si>
    <t>Altered Voltage</t>
  </si>
  <si>
    <r>
      <t>Recorded Voltage [V] (</t>
    </r>
    <r>
      <rPr>
        <sz val="11"/>
        <color theme="1"/>
        <rFont val="Calibri"/>
        <family val="2"/>
      </rPr>
      <t>±0.01V)</t>
    </r>
  </si>
  <si>
    <t>Recorded Voltage [V] (±0.01V)</t>
  </si>
  <si>
    <t>Adjusted Voltage [V] (±0.01V)</t>
  </si>
  <si>
    <t>Current [mA*10^-9] (0.05 mA*10^-9)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</si>
</sst>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"/>
    <numFmt numFmtId="165" formatCode="#,##0.0000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/>
    <xf numFmtId="166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Uncalibrated switch measurements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444935639838159E-2"/>
          <c:y val="8.4383362216741184E-2"/>
          <c:w val="0.92923060093513388"/>
          <c:h val="0.83636774743826714"/>
        </c:manualLayout>
      </c:layout>
      <c:scatterChart>
        <c:scatterStyle val="lineMarker"/>
        <c:varyColors val="0"/>
        <c:ser>
          <c:idx val="0"/>
          <c:order val="0"/>
          <c:tx>
            <c:v>Switch Position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1'!$A$4:$A$39</c:f>
              <c:numCache>
                <c:formatCode>General</c:formatCode>
                <c:ptCount val="36"/>
                <c:pt idx="0">
                  <c:v>2.5999999999999999E-3</c:v>
                </c:pt>
                <c:pt idx="1">
                  <c:v>1</c:v>
                </c:pt>
                <c:pt idx="2">
                  <c:v>2.0009999999999999</c:v>
                </c:pt>
                <c:pt idx="3">
                  <c:v>3.0019999999999998</c:v>
                </c:pt>
                <c:pt idx="4">
                  <c:v>4.0039999999999996</c:v>
                </c:pt>
                <c:pt idx="5">
                  <c:v>5.0019999999999998</c:v>
                </c:pt>
                <c:pt idx="6">
                  <c:v>5.5</c:v>
                </c:pt>
                <c:pt idx="7">
                  <c:v>5.12</c:v>
                </c:pt>
                <c:pt idx="8">
                  <c:v>5.2089999999999996</c:v>
                </c:pt>
                <c:pt idx="9">
                  <c:v>5.2679999999999998</c:v>
                </c:pt>
                <c:pt idx="10">
                  <c:v>5.4009999999999998</c:v>
                </c:pt>
                <c:pt idx="11" formatCode="#,##0.000">
                  <c:v>5.5910000000000002</c:v>
                </c:pt>
                <c:pt idx="12">
                  <c:v>5.7039999999999997</c:v>
                </c:pt>
                <c:pt idx="13">
                  <c:v>5.8049999999999997</c:v>
                </c:pt>
                <c:pt idx="14">
                  <c:v>5.9029999999999996</c:v>
                </c:pt>
                <c:pt idx="15">
                  <c:v>6.0069999999999997</c:v>
                </c:pt>
                <c:pt idx="16">
                  <c:v>6.1040000000000001</c:v>
                </c:pt>
                <c:pt idx="17">
                  <c:v>6.2050000000000001</c:v>
                </c:pt>
                <c:pt idx="18">
                  <c:v>6.3079999999999998</c:v>
                </c:pt>
                <c:pt idx="19">
                  <c:v>6.4020000000000001</c:v>
                </c:pt>
                <c:pt idx="20">
                  <c:v>6.508</c:v>
                </c:pt>
                <c:pt idx="21">
                  <c:v>6.7560000000000002</c:v>
                </c:pt>
                <c:pt idx="22">
                  <c:v>6.8</c:v>
                </c:pt>
                <c:pt idx="23">
                  <c:v>7.0030000000000001</c:v>
                </c:pt>
                <c:pt idx="24">
                  <c:v>7.2409999999999997</c:v>
                </c:pt>
                <c:pt idx="25">
                  <c:v>7.5119999999999996</c:v>
                </c:pt>
                <c:pt idx="26">
                  <c:v>7.7560000000000002</c:v>
                </c:pt>
                <c:pt idx="27">
                  <c:v>8.0489999999999995</c:v>
                </c:pt>
                <c:pt idx="28">
                  <c:v>8.5370000000000008</c:v>
                </c:pt>
                <c:pt idx="29">
                  <c:v>9.0649999999999995</c:v>
                </c:pt>
                <c:pt idx="30">
                  <c:v>9.5489999999999995</c:v>
                </c:pt>
                <c:pt idx="31">
                  <c:v>10.076000000000001</c:v>
                </c:pt>
                <c:pt idx="32">
                  <c:v>10.494999999999999</c:v>
                </c:pt>
                <c:pt idx="33">
                  <c:v>10.763</c:v>
                </c:pt>
                <c:pt idx="34">
                  <c:v>11.026</c:v>
                </c:pt>
                <c:pt idx="35">
                  <c:v>11.138999999999999</c:v>
                </c:pt>
              </c:numCache>
            </c:numRef>
          </c:xVal>
          <c:yVal>
            <c:numRef>
              <c:f>'Part 1'!$D$4:$D$39</c:f>
              <c:numCache>
                <c:formatCode>General</c:formatCode>
                <c:ptCount val="36"/>
                <c:pt idx="0">
                  <c:v>0.88849818260367752</c:v>
                </c:pt>
                <c:pt idx="1">
                  <c:v>1.2695164546828319</c:v>
                </c:pt>
                <c:pt idx="2">
                  <c:v>1.6482539484883461</c:v>
                </c:pt>
                <c:pt idx="3">
                  <c:v>2.0182831284771843</c:v>
                </c:pt>
                <c:pt idx="4">
                  <c:v>2.3901507838320488</c:v>
                </c:pt>
                <c:pt idx="5">
                  <c:v>2.761943338789874</c:v>
                </c:pt>
                <c:pt idx="6">
                  <c:v>2.9509348235262696</c:v>
                </c:pt>
                <c:pt idx="7">
                  <c:v>2.810191550287843</c:v>
                </c:pt>
                <c:pt idx="8">
                  <c:v>2.8397020818385852</c:v>
                </c:pt>
                <c:pt idx="9">
                  <c:v>2.8640199558190718</c:v>
                </c:pt>
                <c:pt idx="10">
                  <c:v>2.9116067240118975</c:v>
                </c:pt>
                <c:pt idx="11">
                  <c:v>2.9864931017573073</c:v>
                </c:pt>
                <c:pt idx="12">
                  <c:v>3.0291614845071742</c:v>
                </c:pt>
                <c:pt idx="13">
                  <c:v>3.065061369276326</c:v>
                </c:pt>
                <c:pt idx="14">
                  <c:v>3.1041586507243615</c:v>
                </c:pt>
                <c:pt idx="15">
                  <c:v>3.1422591153980535</c:v>
                </c:pt>
                <c:pt idx="16">
                  <c:v>3.1791953042150967</c:v>
                </c:pt>
                <c:pt idx="17">
                  <c:v>3.2166987964014284</c:v>
                </c:pt>
                <c:pt idx="18">
                  <c:v>3.2524694916181072</c:v>
                </c:pt>
                <c:pt idx="19">
                  <c:v>3.2907278825448167</c:v>
                </c:pt>
                <c:pt idx="20">
                  <c:v>3.3306284246566542</c:v>
                </c:pt>
                <c:pt idx="21">
                  <c:v>3.4088557616907988</c:v>
                </c:pt>
                <c:pt idx="22">
                  <c:v>3.4260576341926599</c:v>
                </c:pt>
                <c:pt idx="23">
                  <c:v>3.5026007075855841</c:v>
                </c:pt>
                <c:pt idx="24">
                  <c:v>3.5878607584374302</c:v>
                </c:pt>
                <c:pt idx="25">
                  <c:v>3.6886954760292237</c:v>
                </c:pt>
                <c:pt idx="26">
                  <c:v>3.777613081130867</c:v>
                </c:pt>
                <c:pt idx="27">
                  <c:v>3.8839542215049447</c:v>
                </c:pt>
                <c:pt idx="28">
                  <c:v>4.0776576249797785</c:v>
                </c:pt>
                <c:pt idx="29">
                  <c:v>4.3511045102989634</c:v>
                </c:pt>
                <c:pt idx="30">
                  <c:v>4.6963838452932141</c:v>
                </c:pt>
                <c:pt idx="31">
                  <c:v>5.2868111135782048</c:v>
                </c:pt>
                <c:pt idx="32">
                  <c:v>5.9531125583287441</c:v>
                </c:pt>
                <c:pt idx="33">
                  <c:v>6.5998165314778401</c:v>
                </c:pt>
                <c:pt idx="34">
                  <c:v>7.7463866610619565</c:v>
                </c:pt>
                <c:pt idx="35">
                  <c:v>13.116196977075232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B-4E42-92FB-20EEA64650A7}"/>
            </c:ext>
          </c:extLst>
        </c:ser>
        <c:ser>
          <c:idx val="1"/>
          <c:order val="1"/>
          <c:tx>
            <c:v>Switch Position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1'!$F$4:$F$46</c:f>
              <c:numCache>
                <c:formatCode>General</c:formatCode>
                <c:ptCount val="43"/>
                <c:pt idx="0">
                  <c:v>5.0069999999999997</c:v>
                </c:pt>
                <c:pt idx="1">
                  <c:v>6.0030000000000001</c:v>
                </c:pt>
                <c:pt idx="2">
                  <c:v>7.0119999999999996</c:v>
                </c:pt>
                <c:pt idx="3">
                  <c:v>7.1</c:v>
                </c:pt>
                <c:pt idx="4">
                  <c:v>7.2050000000000001</c:v>
                </c:pt>
                <c:pt idx="5">
                  <c:v>7.3</c:v>
                </c:pt>
                <c:pt idx="6">
                  <c:v>7.4130000000000003</c:v>
                </c:pt>
                <c:pt idx="7">
                  <c:v>7.5049999999999999</c:v>
                </c:pt>
                <c:pt idx="8">
                  <c:v>7.6020000000000003</c:v>
                </c:pt>
                <c:pt idx="9">
                  <c:v>7.7080000000000002</c:v>
                </c:pt>
                <c:pt idx="10">
                  <c:v>7.8010000000000002</c:v>
                </c:pt>
                <c:pt idx="11">
                  <c:v>7.9009999999999998</c:v>
                </c:pt>
                <c:pt idx="12">
                  <c:v>8.0050000000000008</c:v>
                </c:pt>
                <c:pt idx="13">
                  <c:v>8.1050000000000004</c:v>
                </c:pt>
                <c:pt idx="14">
                  <c:v>8.1869999999999994</c:v>
                </c:pt>
                <c:pt idx="15">
                  <c:v>8.3070000000000004</c:v>
                </c:pt>
                <c:pt idx="16">
                  <c:v>8.4019999999999992</c:v>
                </c:pt>
                <c:pt idx="17">
                  <c:v>8.4979999999999993</c:v>
                </c:pt>
                <c:pt idx="18">
                  <c:v>8.6059999999999999</c:v>
                </c:pt>
                <c:pt idx="19">
                  <c:v>8.7040000000000006</c:v>
                </c:pt>
                <c:pt idx="20">
                  <c:v>8.8030000000000008</c:v>
                </c:pt>
                <c:pt idx="21">
                  <c:v>8.9</c:v>
                </c:pt>
                <c:pt idx="22">
                  <c:v>9.01</c:v>
                </c:pt>
                <c:pt idx="23">
                  <c:v>9.1</c:v>
                </c:pt>
                <c:pt idx="24">
                  <c:v>9.2050000000000001</c:v>
                </c:pt>
                <c:pt idx="25">
                  <c:v>9.3070000000000004</c:v>
                </c:pt>
                <c:pt idx="26">
                  <c:v>9.3889999999999993</c:v>
                </c:pt>
                <c:pt idx="27">
                  <c:v>9.5030000000000001</c:v>
                </c:pt>
                <c:pt idx="28">
                  <c:v>9.6620000000000008</c:v>
                </c:pt>
                <c:pt idx="29">
                  <c:v>9.7550000000000008</c:v>
                </c:pt>
                <c:pt idx="30">
                  <c:v>10.012</c:v>
                </c:pt>
                <c:pt idx="31">
                  <c:v>10.27</c:v>
                </c:pt>
                <c:pt idx="32">
                  <c:v>10.502000000000001</c:v>
                </c:pt>
                <c:pt idx="33">
                  <c:v>10.775</c:v>
                </c:pt>
                <c:pt idx="34">
                  <c:v>11.004</c:v>
                </c:pt>
                <c:pt idx="35">
                  <c:v>11.488</c:v>
                </c:pt>
                <c:pt idx="36">
                  <c:v>12.01</c:v>
                </c:pt>
                <c:pt idx="37">
                  <c:v>12.505000000000001</c:v>
                </c:pt>
                <c:pt idx="38">
                  <c:v>12.756</c:v>
                </c:pt>
                <c:pt idx="39">
                  <c:v>13.004</c:v>
                </c:pt>
                <c:pt idx="40">
                  <c:v>13.297000000000001</c:v>
                </c:pt>
                <c:pt idx="41">
                  <c:v>13.512</c:v>
                </c:pt>
                <c:pt idx="42">
                  <c:v>13.742000000000001</c:v>
                </c:pt>
              </c:numCache>
            </c:numRef>
          </c:xVal>
          <c:yVal>
            <c:numRef>
              <c:f>'Part 1'!$I$4:$I$46</c:f>
              <c:numCache>
                <c:formatCode>General</c:formatCode>
                <c:ptCount val="43"/>
                <c:pt idx="0">
                  <c:v>1.8057825925315851</c:v>
                </c:pt>
                <c:pt idx="1">
                  <c:v>2.1749257912761819</c:v>
                </c:pt>
                <c:pt idx="2">
                  <c:v>2.5527448572279576</c:v>
                </c:pt>
                <c:pt idx="3">
                  <c:v>2.5804591775319281</c:v>
                </c:pt>
                <c:pt idx="4">
                  <c:v>2.6199009519108367</c:v>
                </c:pt>
                <c:pt idx="5">
                  <c:v>2.6552445273745451</c:v>
                </c:pt>
                <c:pt idx="6">
                  <c:v>2.6986801454947553</c:v>
                </c:pt>
                <c:pt idx="7">
                  <c:v>2.7327832251382156</c:v>
                </c:pt>
                <c:pt idx="8">
                  <c:v>2.7691191749902235</c:v>
                </c:pt>
                <c:pt idx="9">
                  <c:v>2.808043633048583</c:v>
                </c:pt>
                <c:pt idx="10">
                  <c:v>2.8427870383087122</c:v>
                </c:pt>
                <c:pt idx="11">
                  <c:v>2.8814446455961154</c:v>
                </c:pt>
                <c:pt idx="12">
                  <c:v>2.9215610472269788</c:v>
                </c:pt>
                <c:pt idx="13">
                  <c:v>2.9583426353808333</c:v>
                </c:pt>
                <c:pt idx="14">
                  <c:v>2.989308556273552</c:v>
                </c:pt>
                <c:pt idx="15">
                  <c:v>3.0333352158208609</c:v>
                </c:pt>
                <c:pt idx="16">
                  <c:v>3.0695911348458544</c:v>
                </c:pt>
                <c:pt idx="17">
                  <c:v>3.1064663856427717</c:v>
                </c:pt>
                <c:pt idx="18">
                  <c:v>3.1482736222576038</c:v>
                </c:pt>
                <c:pt idx="19">
                  <c:v>3.1858845147131558</c:v>
                </c:pt>
                <c:pt idx="20">
                  <c:v>3.2230518912575952</c:v>
                </c:pt>
                <c:pt idx="21">
                  <c:v>3.2609661184273255</c:v>
                </c:pt>
                <c:pt idx="22">
                  <c:v>3.3008632088330221</c:v>
                </c:pt>
                <c:pt idx="23">
                  <c:v>3.331724224377723</c:v>
                </c:pt>
                <c:pt idx="24">
                  <c:v>3.3705818837497095</c:v>
                </c:pt>
                <c:pt idx="25">
                  <c:v>3.4097945072145222</c:v>
                </c:pt>
                <c:pt idx="26">
                  <c:v>3.4400900308260653</c:v>
                </c:pt>
                <c:pt idx="27">
                  <c:v>3.4830170495749351</c:v>
                </c:pt>
                <c:pt idx="28">
                  <c:v>3.5413922875186925</c:v>
                </c:pt>
                <c:pt idx="29">
                  <c:v>3.5761662151836187</c:v>
                </c:pt>
                <c:pt idx="30">
                  <c:v>3.670658182680941</c:v>
                </c:pt>
                <c:pt idx="31">
                  <c:v>3.7636054982797789</c:v>
                </c:pt>
                <c:pt idx="32">
                  <c:v>3.8491350818076762</c:v>
                </c:pt>
                <c:pt idx="33">
                  <c:v>3.9498088891140322</c:v>
                </c:pt>
                <c:pt idx="34">
                  <c:v>4.0421557915694759</c:v>
                </c:pt>
                <c:pt idx="35">
                  <c:v>4.2767341114769204</c:v>
                </c:pt>
                <c:pt idx="36">
                  <c:v>4.6105931042857726</c:v>
                </c:pt>
                <c:pt idx="37">
                  <c:v>5.1110873104156678</c:v>
                </c:pt>
                <c:pt idx="38">
                  <c:v>5.4969740269448382</c:v>
                </c:pt>
                <c:pt idx="39">
                  <c:v>5.9189089783931275</c:v>
                </c:pt>
                <c:pt idx="40">
                  <c:v>6.6934255624657863</c:v>
                </c:pt>
                <c:pt idx="41">
                  <c:v>7.6839831226550981</c:v>
                </c:pt>
                <c:pt idx="42">
                  <c:v>8.4623324657175534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CB-4E42-92FB-20EEA6465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048992"/>
        <c:axId val="431047680"/>
      </c:scatterChart>
      <c:valAx>
        <c:axId val="43104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Uncalibrated</a:t>
                </a:r>
                <a:r>
                  <a:rPr lang="en-CA" baseline="0"/>
                  <a:t> Voltage [V]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47680"/>
        <c:crosses val="autoZero"/>
        <c:crossBetween val="midCat"/>
      </c:valAx>
      <c:valAx>
        <c:axId val="4310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Adjusted Current [mA^(2/3)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4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810545613519383"/>
          <c:y val="0.34193452719152351"/>
          <c:w val="0.15998284024031847"/>
          <c:h val="9.2248530490387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Calibration</a:t>
            </a:r>
            <a:r>
              <a:rPr lang="en-CA" baseline="0"/>
              <a:t> of both switch positions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308178543156334E-2"/>
          <c:y val="0.14758708317940783"/>
          <c:w val="0.8467760502903775"/>
          <c:h val="0.63403584103513033"/>
        </c:manualLayout>
      </c:layout>
      <c:scatterChart>
        <c:scatterStyle val="lineMarker"/>
        <c:varyColors val="0"/>
        <c:ser>
          <c:idx val="0"/>
          <c:order val="0"/>
          <c:tx>
            <c:v>Switch 1 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1'!$B$4:$B$39</c:f>
              <c:numCache>
                <c:formatCode>General</c:formatCode>
                <c:ptCount val="36"/>
                <c:pt idx="0">
                  <c:v>2.4206000000000003</c:v>
                </c:pt>
                <c:pt idx="1">
                  <c:v>3.4180000000000001</c:v>
                </c:pt>
                <c:pt idx="2">
                  <c:v>4.4190000000000005</c:v>
                </c:pt>
                <c:pt idx="3">
                  <c:v>5.42</c:v>
                </c:pt>
                <c:pt idx="4">
                  <c:v>6.4219999999999997</c:v>
                </c:pt>
                <c:pt idx="5">
                  <c:v>7.42</c:v>
                </c:pt>
                <c:pt idx="6">
                  <c:v>7.9180000000000001</c:v>
                </c:pt>
                <c:pt idx="7">
                  <c:v>7.5380000000000003</c:v>
                </c:pt>
                <c:pt idx="8">
                  <c:v>7.6269999999999998</c:v>
                </c:pt>
                <c:pt idx="9">
                  <c:v>7.6859999999999999</c:v>
                </c:pt>
                <c:pt idx="10">
                  <c:v>7.819</c:v>
                </c:pt>
                <c:pt idx="11">
                  <c:v>8.0090000000000003</c:v>
                </c:pt>
                <c:pt idx="12">
                  <c:v>8.1219999999999999</c:v>
                </c:pt>
                <c:pt idx="13">
                  <c:v>8.222999999999999</c:v>
                </c:pt>
                <c:pt idx="14">
                  <c:v>8.3209999999999997</c:v>
                </c:pt>
                <c:pt idx="15">
                  <c:v>8.4250000000000007</c:v>
                </c:pt>
                <c:pt idx="16">
                  <c:v>8.5220000000000002</c:v>
                </c:pt>
                <c:pt idx="17">
                  <c:v>8.6230000000000011</c:v>
                </c:pt>
                <c:pt idx="18">
                  <c:v>8.7259999999999991</c:v>
                </c:pt>
                <c:pt idx="19">
                  <c:v>8.82</c:v>
                </c:pt>
                <c:pt idx="20">
                  <c:v>8.9260000000000002</c:v>
                </c:pt>
                <c:pt idx="21">
                  <c:v>9.1739999999999995</c:v>
                </c:pt>
                <c:pt idx="22">
                  <c:v>9.218</c:v>
                </c:pt>
                <c:pt idx="23">
                  <c:v>9.4209999999999994</c:v>
                </c:pt>
                <c:pt idx="24">
                  <c:v>9.6589999999999989</c:v>
                </c:pt>
                <c:pt idx="25">
                  <c:v>9.93</c:v>
                </c:pt>
                <c:pt idx="26">
                  <c:v>10.173999999999999</c:v>
                </c:pt>
                <c:pt idx="27">
                  <c:v>10.466999999999999</c:v>
                </c:pt>
                <c:pt idx="28">
                  <c:v>10.955000000000002</c:v>
                </c:pt>
                <c:pt idx="29">
                  <c:v>11.483000000000001</c:v>
                </c:pt>
                <c:pt idx="30">
                  <c:v>11.966999999999999</c:v>
                </c:pt>
                <c:pt idx="31">
                  <c:v>12.494</c:v>
                </c:pt>
                <c:pt idx="32">
                  <c:v>12.913</c:v>
                </c:pt>
                <c:pt idx="33">
                  <c:v>13.181000000000001</c:v>
                </c:pt>
                <c:pt idx="34">
                  <c:v>13.443999999999999</c:v>
                </c:pt>
                <c:pt idx="35">
                  <c:v>13.556999999999999</c:v>
                </c:pt>
              </c:numCache>
            </c:numRef>
          </c:xVal>
          <c:yVal>
            <c:numRef>
              <c:f>'Part 1'!$D$4:$D$39</c:f>
              <c:numCache>
                <c:formatCode>General</c:formatCode>
                <c:ptCount val="36"/>
                <c:pt idx="0">
                  <c:v>0.88849818260367752</c:v>
                </c:pt>
                <c:pt idx="1">
                  <c:v>1.2695164546828319</c:v>
                </c:pt>
                <c:pt idx="2">
                  <c:v>1.6482539484883461</c:v>
                </c:pt>
                <c:pt idx="3">
                  <c:v>2.0182831284771843</c:v>
                </c:pt>
                <c:pt idx="4">
                  <c:v>2.3901507838320488</c:v>
                </c:pt>
                <c:pt idx="5">
                  <c:v>2.761943338789874</c:v>
                </c:pt>
                <c:pt idx="6">
                  <c:v>2.9509348235262696</c:v>
                </c:pt>
                <c:pt idx="7">
                  <c:v>2.810191550287843</c:v>
                </c:pt>
                <c:pt idx="8">
                  <c:v>2.8397020818385852</c:v>
                </c:pt>
                <c:pt idx="9">
                  <c:v>2.8640199558190718</c:v>
                </c:pt>
                <c:pt idx="10">
                  <c:v>2.9116067240118975</c:v>
                </c:pt>
                <c:pt idx="11">
                  <c:v>2.9864931017573073</c:v>
                </c:pt>
                <c:pt idx="12">
                  <c:v>3.0291614845071742</c:v>
                </c:pt>
                <c:pt idx="13">
                  <c:v>3.065061369276326</c:v>
                </c:pt>
                <c:pt idx="14">
                  <c:v>3.1041586507243615</c:v>
                </c:pt>
                <c:pt idx="15">
                  <c:v>3.1422591153980535</c:v>
                </c:pt>
                <c:pt idx="16">
                  <c:v>3.1791953042150967</c:v>
                </c:pt>
                <c:pt idx="17">
                  <c:v>3.2166987964014284</c:v>
                </c:pt>
                <c:pt idx="18">
                  <c:v>3.2524694916181072</c:v>
                </c:pt>
                <c:pt idx="19">
                  <c:v>3.2907278825448167</c:v>
                </c:pt>
                <c:pt idx="20">
                  <c:v>3.3306284246566542</c:v>
                </c:pt>
                <c:pt idx="21">
                  <c:v>3.4088557616907988</c:v>
                </c:pt>
                <c:pt idx="22">
                  <c:v>3.4260576341926599</c:v>
                </c:pt>
                <c:pt idx="23">
                  <c:v>3.5026007075855841</c:v>
                </c:pt>
                <c:pt idx="24">
                  <c:v>3.5878607584374302</c:v>
                </c:pt>
                <c:pt idx="25">
                  <c:v>3.6886954760292237</c:v>
                </c:pt>
                <c:pt idx="26">
                  <c:v>3.777613081130867</c:v>
                </c:pt>
                <c:pt idx="27">
                  <c:v>3.8839542215049447</c:v>
                </c:pt>
                <c:pt idx="28">
                  <c:v>4.0776576249797785</c:v>
                </c:pt>
                <c:pt idx="29">
                  <c:v>4.3511045102989634</c:v>
                </c:pt>
                <c:pt idx="30">
                  <c:v>4.6963838452932141</c:v>
                </c:pt>
                <c:pt idx="31">
                  <c:v>5.2868111135782048</c:v>
                </c:pt>
                <c:pt idx="32">
                  <c:v>5.9531125583287441</c:v>
                </c:pt>
                <c:pt idx="33">
                  <c:v>6.5998165314778401</c:v>
                </c:pt>
                <c:pt idx="34">
                  <c:v>7.7463866610619565</c:v>
                </c:pt>
                <c:pt idx="35">
                  <c:v>13.116196977075232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4E-4BDA-9214-2A549A58FB3F}"/>
            </c:ext>
          </c:extLst>
        </c:ser>
        <c:ser>
          <c:idx val="1"/>
          <c:order val="1"/>
          <c:tx>
            <c:v>Switch 2 Cal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1'!$G$4:$G$46</c:f>
              <c:numCache>
                <c:formatCode>General</c:formatCode>
                <c:ptCount val="43"/>
                <c:pt idx="0">
                  <c:v>4.9369999999999994</c:v>
                </c:pt>
                <c:pt idx="1">
                  <c:v>5.9329999999999998</c:v>
                </c:pt>
                <c:pt idx="2">
                  <c:v>6.9419999999999993</c:v>
                </c:pt>
                <c:pt idx="3">
                  <c:v>7.0299999999999994</c:v>
                </c:pt>
                <c:pt idx="4">
                  <c:v>7.1349999999999998</c:v>
                </c:pt>
                <c:pt idx="5">
                  <c:v>7.2299999999999995</c:v>
                </c:pt>
                <c:pt idx="6">
                  <c:v>7.343</c:v>
                </c:pt>
                <c:pt idx="7">
                  <c:v>7.4349999999999996</c:v>
                </c:pt>
                <c:pt idx="8">
                  <c:v>7.532</c:v>
                </c:pt>
                <c:pt idx="9">
                  <c:v>7.6379999999999999</c:v>
                </c:pt>
                <c:pt idx="10">
                  <c:v>7.7309999999999999</c:v>
                </c:pt>
                <c:pt idx="11">
                  <c:v>7.8309999999999995</c:v>
                </c:pt>
                <c:pt idx="12">
                  <c:v>7.9350000000000005</c:v>
                </c:pt>
                <c:pt idx="13">
                  <c:v>8.0350000000000001</c:v>
                </c:pt>
                <c:pt idx="14">
                  <c:v>8.1169999999999991</c:v>
                </c:pt>
                <c:pt idx="15">
                  <c:v>8.2370000000000001</c:v>
                </c:pt>
                <c:pt idx="16">
                  <c:v>8.331999999999999</c:v>
                </c:pt>
                <c:pt idx="17">
                  <c:v>8.427999999999999</c:v>
                </c:pt>
                <c:pt idx="18">
                  <c:v>8.5359999999999996</c:v>
                </c:pt>
                <c:pt idx="19">
                  <c:v>8.6340000000000003</c:v>
                </c:pt>
                <c:pt idx="20">
                  <c:v>8.7330000000000005</c:v>
                </c:pt>
                <c:pt idx="21">
                  <c:v>8.83</c:v>
                </c:pt>
                <c:pt idx="22">
                  <c:v>8.94</c:v>
                </c:pt>
                <c:pt idx="23">
                  <c:v>9.0299999999999994</c:v>
                </c:pt>
                <c:pt idx="24">
                  <c:v>9.1349999999999998</c:v>
                </c:pt>
                <c:pt idx="25">
                  <c:v>9.2370000000000001</c:v>
                </c:pt>
                <c:pt idx="26">
                  <c:v>9.3189999999999991</c:v>
                </c:pt>
                <c:pt idx="27">
                  <c:v>9.4329999999999998</c:v>
                </c:pt>
                <c:pt idx="28">
                  <c:v>9.5920000000000005</c:v>
                </c:pt>
                <c:pt idx="29">
                  <c:v>9.6850000000000005</c:v>
                </c:pt>
                <c:pt idx="30">
                  <c:v>9.9420000000000002</c:v>
                </c:pt>
                <c:pt idx="31">
                  <c:v>10.199999999999999</c:v>
                </c:pt>
                <c:pt idx="32">
                  <c:v>10.432</c:v>
                </c:pt>
                <c:pt idx="33">
                  <c:v>10.705</c:v>
                </c:pt>
                <c:pt idx="34">
                  <c:v>10.933999999999999</c:v>
                </c:pt>
                <c:pt idx="35">
                  <c:v>11.417999999999999</c:v>
                </c:pt>
                <c:pt idx="36">
                  <c:v>11.94</c:v>
                </c:pt>
                <c:pt idx="37">
                  <c:v>12.435</c:v>
                </c:pt>
                <c:pt idx="38">
                  <c:v>12.686</c:v>
                </c:pt>
                <c:pt idx="39">
                  <c:v>12.933999999999999</c:v>
                </c:pt>
                <c:pt idx="40">
                  <c:v>13.227</c:v>
                </c:pt>
                <c:pt idx="41">
                  <c:v>13.442</c:v>
                </c:pt>
                <c:pt idx="42">
                  <c:v>13.672000000000001</c:v>
                </c:pt>
              </c:numCache>
            </c:numRef>
          </c:xVal>
          <c:yVal>
            <c:numRef>
              <c:f>'Part 1'!$I$4:$I$46</c:f>
              <c:numCache>
                <c:formatCode>General</c:formatCode>
                <c:ptCount val="43"/>
                <c:pt idx="0">
                  <c:v>1.8057825925315851</c:v>
                </c:pt>
                <c:pt idx="1">
                  <c:v>2.1749257912761819</c:v>
                </c:pt>
                <c:pt idx="2">
                  <c:v>2.5527448572279576</c:v>
                </c:pt>
                <c:pt idx="3">
                  <c:v>2.5804591775319281</c:v>
                </c:pt>
                <c:pt idx="4">
                  <c:v>2.6199009519108367</c:v>
                </c:pt>
                <c:pt idx="5">
                  <c:v>2.6552445273745451</c:v>
                </c:pt>
                <c:pt idx="6">
                  <c:v>2.6986801454947553</c:v>
                </c:pt>
                <c:pt idx="7">
                  <c:v>2.7327832251382156</c:v>
                </c:pt>
                <c:pt idx="8">
                  <c:v>2.7691191749902235</c:v>
                </c:pt>
                <c:pt idx="9">
                  <c:v>2.808043633048583</c:v>
                </c:pt>
                <c:pt idx="10">
                  <c:v>2.8427870383087122</c:v>
                </c:pt>
                <c:pt idx="11">
                  <c:v>2.8814446455961154</c:v>
                </c:pt>
                <c:pt idx="12">
                  <c:v>2.9215610472269788</c:v>
                </c:pt>
                <c:pt idx="13">
                  <c:v>2.9583426353808333</c:v>
                </c:pt>
                <c:pt idx="14">
                  <c:v>2.989308556273552</c:v>
                </c:pt>
                <c:pt idx="15">
                  <c:v>3.0333352158208609</c:v>
                </c:pt>
                <c:pt idx="16">
                  <c:v>3.0695911348458544</c:v>
                </c:pt>
                <c:pt idx="17">
                  <c:v>3.1064663856427717</c:v>
                </c:pt>
                <c:pt idx="18">
                  <c:v>3.1482736222576038</c:v>
                </c:pt>
                <c:pt idx="19">
                  <c:v>3.1858845147131558</c:v>
                </c:pt>
                <c:pt idx="20">
                  <c:v>3.2230518912575952</c:v>
                </c:pt>
                <c:pt idx="21">
                  <c:v>3.2609661184273255</c:v>
                </c:pt>
                <c:pt idx="22">
                  <c:v>3.3008632088330221</c:v>
                </c:pt>
                <c:pt idx="23">
                  <c:v>3.331724224377723</c:v>
                </c:pt>
                <c:pt idx="24">
                  <c:v>3.3705818837497095</c:v>
                </c:pt>
                <c:pt idx="25">
                  <c:v>3.4097945072145222</c:v>
                </c:pt>
                <c:pt idx="26">
                  <c:v>3.4400900308260653</c:v>
                </c:pt>
                <c:pt idx="27">
                  <c:v>3.4830170495749351</c:v>
                </c:pt>
                <c:pt idx="28">
                  <c:v>3.5413922875186925</c:v>
                </c:pt>
                <c:pt idx="29">
                  <c:v>3.5761662151836187</c:v>
                </c:pt>
                <c:pt idx="30">
                  <c:v>3.670658182680941</c:v>
                </c:pt>
                <c:pt idx="31">
                  <c:v>3.7636054982797789</c:v>
                </c:pt>
                <c:pt idx="32">
                  <c:v>3.8491350818076762</c:v>
                </c:pt>
                <c:pt idx="33">
                  <c:v>3.9498088891140322</c:v>
                </c:pt>
                <c:pt idx="34">
                  <c:v>4.0421557915694759</c:v>
                </c:pt>
                <c:pt idx="35">
                  <c:v>4.2767341114769204</c:v>
                </c:pt>
                <c:pt idx="36">
                  <c:v>4.6105931042857726</c:v>
                </c:pt>
                <c:pt idx="37">
                  <c:v>5.1110873104156678</c:v>
                </c:pt>
                <c:pt idx="38">
                  <c:v>5.4969740269448382</c:v>
                </c:pt>
                <c:pt idx="39">
                  <c:v>5.9189089783931275</c:v>
                </c:pt>
                <c:pt idx="40">
                  <c:v>6.6934255624657863</c:v>
                </c:pt>
                <c:pt idx="41">
                  <c:v>7.6839831226550981</c:v>
                </c:pt>
                <c:pt idx="42">
                  <c:v>8.4623324657175534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4E-4BDA-9214-2A549A58F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628760"/>
        <c:axId val="603629088"/>
      </c:scatterChart>
      <c:valAx>
        <c:axId val="60362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Calibrated Voltage</a:t>
                </a:r>
                <a:r>
                  <a:rPr lang="en-CA" baseline="0"/>
                  <a:t> [V]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39295950055409368"/>
              <c:y val="0.847628940057210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29088"/>
        <c:crosses val="autoZero"/>
        <c:crossBetween val="midCat"/>
      </c:valAx>
      <c:valAx>
        <c:axId val="6036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Adjusted Current [mA^(2/3)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28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689129741664869"/>
          <c:y val="0.89173750000690244"/>
          <c:w val="0.32621720651613584"/>
          <c:h val="6.07701625800480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200"/>
              <a:t>Callibrated</a:t>
            </a:r>
            <a:r>
              <a:rPr lang="en-CA" sz="1200" baseline="0"/>
              <a:t> measrements at a wavelength of 365 nm</a:t>
            </a:r>
            <a:endParaRPr lang="en-CA" sz="1200"/>
          </a:p>
        </c:rich>
      </c:tx>
      <c:layout>
        <c:manualLayout>
          <c:xMode val="edge"/>
          <c:yMode val="edge"/>
          <c:x val="0.1082290026246719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81714785651793"/>
          <c:y val="0.14435185185185184"/>
          <c:w val="0.81862729658792655"/>
          <c:h val="0.618248031496063"/>
        </c:manualLayout>
      </c:layout>
      <c:scatterChart>
        <c:scatterStyle val="lineMarker"/>
        <c:varyColors val="0"/>
        <c:ser>
          <c:idx val="0"/>
          <c:order val="0"/>
          <c:tx>
            <c:v>UP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2'!$E$3:$E$24</c:f>
              <c:numCache>
                <c:formatCode>General</c:formatCode>
                <c:ptCount val="22"/>
                <c:pt idx="0">
                  <c:v>-1.4180000000000001</c:v>
                </c:pt>
                <c:pt idx="1">
                  <c:v>-0.41800000000000015</c:v>
                </c:pt>
                <c:pt idx="2">
                  <c:v>0.58199999999999985</c:v>
                </c:pt>
                <c:pt idx="3">
                  <c:v>1.5819999999999999</c:v>
                </c:pt>
                <c:pt idx="4">
                  <c:v>2.5819999999999999</c:v>
                </c:pt>
                <c:pt idx="5">
                  <c:v>3.5819999999999999</c:v>
                </c:pt>
                <c:pt idx="6">
                  <c:v>4.5819999999999999</c:v>
                </c:pt>
                <c:pt idx="7">
                  <c:v>5.5819999999999999</c:v>
                </c:pt>
                <c:pt idx="8">
                  <c:v>6.6000000000000005</c:v>
                </c:pt>
                <c:pt idx="9">
                  <c:v>7.085</c:v>
                </c:pt>
                <c:pt idx="10">
                  <c:v>7.6139999999999999</c:v>
                </c:pt>
                <c:pt idx="11">
                  <c:v>8.1170000000000009</c:v>
                </c:pt>
                <c:pt idx="12">
                  <c:v>8.6340000000000003</c:v>
                </c:pt>
                <c:pt idx="13">
                  <c:v>9.0910000000000011</c:v>
                </c:pt>
                <c:pt idx="14">
                  <c:v>9.7210000000000001</c:v>
                </c:pt>
                <c:pt idx="15">
                  <c:v>9.9959999999999987</c:v>
                </c:pt>
                <c:pt idx="16">
                  <c:v>10.652000000000001</c:v>
                </c:pt>
                <c:pt idx="17">
                  <c:v>10.798999999999999</c:v>
                </c:pt>
                <c:pt idx="18">
                  <c:v>11.059999999999999</c:v>
                </c:pt>
                <c:pt idx="19">
                  <c:v>11.228999999999999</c:v>
                </c:pt>
                <c:pt idx="20">
                  <c:v>11.562000000000001</c:v>
                </c:pt>
                <c:pt idx="21">
                  <c:v>12.082000000000001</c:v>
                </c:pt>
              </c:numCache>
            </c:numRef>
          </c:xVal>
          <c:yVal>
            <c:numRef>
              <c:f>'Part 2'!$B$3:$B$24</c:f>
              <c:numCache>
                <c:formatCode>General</c:formatCode>
                <c:ptCount val="22"/>
                <c:pt idx="0">
                  <c:v>0.56000000000000005</c:v>
                </c:pt>
                <c:pt idx="1">
                  <c:v>0.56000000000000005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0.56000000000000005</c:v>
                </c:pt>
                <c:pt idx="5">
                  <c:v>0.56000000000000005</c:v>
                </c:pt>
                <c:pt idx="6">
                  <c:v>0.56000000000000005</c:v>
                </c:pt>
                <c:pt idx="7">
                  <c:v>0.56000000000000005</c:v>
                </c:pt>
                <c:pt idx="8">
                  <c:v>0.6</c:v>
                </c:pt>
                <c:pt idx="9">
                  <c:v>0.63</c:v>
                </c:pt>
                <c:pt idx="10">
                  <c:v>0.8</c:v>
                </c:pt>
                <c:pt idx="11">
                  <c:v>1.27</c:v>
                </c:pt>
                <c:pt idx="12">
                  <c:v>1.97</c:v>
                </c:pt>
                <c:pt idx="13">
                  <c:v>2.94</c:v>
                </c:pt>
                <c:pt idx="14">
                  <c:v>5.13</c:v>
                </c:pt>
                <c:pt idx="15">
                  <c:v>8.0299999999999994</c:v>
                </c:pt>
                <c:pt idx="16">
                  <c:v>15.42</c:v>
                </c:pt>
                <c:pt idx="17">
                  <c:v>21.6</c:v>
                </c:pt>
                <c:pt idx="18">
                  <c:v>25.6</c:v>
                </c:pt>
                <c:pt idx="19">
                  <c:v>36.5</c:v>
                </c:pt>
                <c:pt idx="20">
                  <c:v>93.4</c:v>
                </c:pt>
                <c:pt idx="21">
                  <c:v>161.30000000000001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69-4B2A-8EB1-8312C81AE711}"/>
            </c:ext>
          </c:extLst>
        </c:ser>
        <c:ser>
          <c:idx val="1"/>
          <c:order val="1"/>
          <c:tx>
            <c:v>Down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2'!$F$3:$F$24</c:f>
              <c:numCache>
                <c:formatCode>General</c:formatCode>
                <c:ptCount val="22"/>
                <c:pt idx="0">
                  <c:v>10.358000000000001</c:v>
                </c:pt>
                <c:pt idx="1">
                  <c:v>10.161999999999999</c:v>
                </c:pt>
                <c:pt idx="2">
                  <c:v>10.091999999999999</c:v>
                </c:pt>
                <c:pt idx="3">
                  <c:v>10.004000000000001</c:v>
                </c:pt>
                <c:pt idx="4">
                  <c:v>9.9310000000000009</c:v>
                </c:pt>
                <c:pt idx="5">
                  <c:v>9.8180000000000014</c:v>
                </c:pt>
                <c:pt idx="6">
                  <c:v>9.3079999999999998</c:v>
                </c:pt>
                <c:pt idx="7">
                  <c:v>8.7850000000000001</c:v>
                </c:pt>
                <c:pt idx="8">
                  <c:v>8.5629999999999988</c:v>
                </c:pt>
                <c:pt idx="9">
                  <c:v>7.9899999999999993</c:v>
                </c:pt>
                <c:pt idx="10">
                  <c:v>7.1879999999999997</c:v>
                </c:pt>
                <c:pt idx="11">
                  <c:v>6.5819999999999999</c:v>
                </c:pt>
                <c:pt idx="12">
                  <c:v>6.5819999999999999</c:v>
                </c:pt>
                <c:pt idx="13">
                  <c:v>6.5819999999999999</c:v>
                </c:pt>
                <c:pt idx="14">
                  <c:v>5.5819999999999999</c:v>
                </c:pt>
                <c:pt idx="15">
                  <c:v>4.5819999999999999</c:v>
                </c:pt>
                <c:pt idx="16">
                  <c:v>3.5819999999999999</c:v>
                </c:pt>
                <c:pt idx="17">
                  <c:v>2.5819999999999999</c:v>
                </c:pt>
                <c:pt idx="18">
                  <c:v>1.5819999999999999</c:v>
                </c:pt>
                <c:pt idx="19">
                  <c:v>0.58199999999999985</c:v>
                </c:pt>
                <c:pt idx="20">
                  <c:v>-0.41800000000000015</c:v>
                </c:pt>
                <c:pt idx="21">
                  <c:v>-1.4180000000000001</c:v>
                </c:pt>
              </c:numCache>
            </c:numRef>
          </c:xVal>
          <c:yVal>
            <c:numRef>
              <c:f>'Part 2'!$D$3:$D$24</c:f>
              <c:numCache>
                <c:formatCode>General</c:formatCode>
                <c:ptCount val="22"/>
                <c:pt idx="0">
                  <c:v>41.7</c:v>
                </c:pt>
                <c:pt idx="1">
                  <c:v>27.2</c:v>
                </c:pt>
                <c:pt idx="2">
                  <c:v>21.6</c:v>
                </c:pt>
                <c:pt idx="3">
                  <c:v>17.05</c:v>
                </c:pt>
                <c:pt idx="4">
                  <c:v>13.95</c:v>
                </c:pt>
                <c:pt idx="5">
                  <c:v>9.25</c:v>
                </c:pt>
                <c:pt idx="6">
                  <c:v>4.16</c:v>
                </c:pt>
                <c:pt idx="7">
                  <c:v>2.15</c:v>
                </c:pt>
                <c:pt idx="8">
                  <c:v>1.8</c:v>
                </c:pt>
                <c:pt idx="9">
                  <c:v>1.1000000000000001</c:v>
                </c:pt>
                <c:pt idx="10">
                  <c:v>0.7</c:v>
                </c:pt>
                <c:pt idx="11">
                  <c:v>0.65</c:v>
                </c:pt>
                <c:pt idx="12">
                  <c:v>0.65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69-4B2A-8EB1-8312C81AE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98000"/>
        <c:axId val="355037848"/>
      </c:scatterChart>
      <c:valAx>
        <c:axId val="354698000"/>
        <c:scaling>
          <c:orientation val="minMax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900"/>
                  <a:t>Calibrated Voltage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37848"/>
        <c:crosses val="autoZero"/>
        <c:crossBetween val="midCat"/>
      </c:valAx>
      <c:valAx>
        <c:axId val="35503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900"/>
                  <a:t>Photomultiplier Current [mA*10^-9]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98000"/>
        <c:crossesAt val="-2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726137357830272"/>
          <c:y val="0.27372630504520262"/>
          <c:w val="0.1721439195100612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546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2'!$L$3:$L$25</c:f>
              <c:numCache>
                <c:formatCode>General</c:formatCode>
                <c:ptCount val="23"/>
                <c:pt idx="0">
                  <c:v>-1.4180000000000001</c:v>
                </c:pt>
                <c:pt idx="1">
                  <c:v>-0.41800000000000015</c:v>
                </c:pt>
                <c:pt idx="2">
                  <c:v>0.58199999999999985</c:v>
                </c:pt>
                <c:pt idx="3">
                  <c:v>1.5819999999999999</c:v>
                </c:pt>
                <c:pt idx="4">
                  <c:v>2.5819999999999999</c:v>
                </c:pt>
                <c:pt idx="5">
                  <c:v>3.5819999999999999</c:v>
                </c:pt>
                <c:pt idx="6">
                  <c:v>4.5819999999999999</c:v>
                </c:pt>
                <c:pt idx="7">
                  <c:v>5.1390000000000002</c:v>
                </c:pt>
                <c:pt idx="8">
                  <c:v>5.5670000000000002</c:v>
                </c:pt>
                <c:pt idx="9">
                  <c:v>6.0859999999999994</c:v>
                </c:pt>
                <c:pt idx="10">
                  <c:v>6.839999999999999</c:v>
                </c:pt>
                <c:pt idx="11">
                  <c:v>7.5249999999999995</c:v>
                </c:pt>
                <c:pt idx="12">
                  <c:v>8.0309999999999988</c:v>
                </c:pt>
                <c:pt idx="13">
                  <c:v>8.7489999999999988</c:v>
                </c:pt>
                <c:pt idx="14">
                  <c:v>8.9720000000000013</c:v>
                </c:pt>
                <c:pt idx="15">
                  <c:v>9.120000000000001</c:v>
                </c:pt>
                <c:pt idx="16">
                  <c:v>9.6469999999999985</c:v>
                </c:pt>
                <c:pt idx="17">
                  <c:v>9.9430000000000014</c:v>
                </c:pt>
                <c:pt idx="18">
                  <c:v>10.088999999999999</c:v>
                </c:pt>
                <c:pt idx="19">
                  <c:v>10.417999999999999</c:v>
                </c:pt>
                <c:pt idx="20">
                  <c:v>10.669999999999998</c:v>
                </c:pt>
                <c:pt idx="21">
                  <c:v>10.934000000000001</c:v>
                </c:pt>
                <c:pt idx="22">
                  <c:v>11.251000000000001</c:v>
                </c:pt>
              </c:numCache>
            </c:numRef>
          </c:xVal>
          <c:yVal>
            <c:numRef>
              <c:f>'Part 2'!$I$3:$I$25</c:f>
              <c:numCache>
                <c:formatCode>General</c:formatCode>
                <c:ptCount val="23"/>
                <c:pt idx="0">
                  <c:v>0.56000000000000005</c:v>
                </c:pt>
                <c:pt idx="1">
                  <c:v>0.56000000000000005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0.56000000000000005</c:v>
                </c:pt>
                <c:pt idx="5">
                  <c:v>0.56000000000000005</c:v>
                </c:pt>
                <c:pt idx="6">
                  <c:v>0.56000000000000005</c:v>
                </c:pt>
                <c:pt idx="7">
                  <c:v>0.6</c:v>
                </c:pt>
                <c:pt idx="8">
                  <c:v>0.6</c:v>
                </c:pt>
                <c:pt idx="9">
                  <c:v>0.73</c:v>
                </c:pt>
                <c:pt idx="10">
                  <c:v>1.35</c:v>
                </c:pt>
                <c:pt idx="11">
                  <c:v>2.2999999999999998</c:v>
                </c:pt>
                <c:pt idx="12">
                  <c:v>3.05</c:v>
                </c:pt>
                <c:pt idx="13" formatCode="0.0">
                  <c:v>3.9</c:v>
                </c:pt>
                <c:pt idx="14">
                  <c:v>4.0999999999999996</c:v>
                </c:pt>
                <c:pt idx="15">
                  <c:v>4.3</c:v>
                </c:pt>
                <c:pt idx="16">
                  <c:v>5.2</c:v>
                </c:pt>
                <c:pt idx="17">
                  <c:v>6.6</c:v>
                </c:pt>
                <c:pt idx="18">
                  <c:v>7.5</c:v>
                </c:pt>
                <c:pt idx="19">
                  <c:v>9.4</c:v>
                </c:pt>
                <c:pt idx="20">
                  <c:v>11.1</c:v>
                </c:pt>
                <c:pt idx="21">
                  <c:v>13.5</c:v>
                </c:pt>
                <c:pt idx="22">
                  <c:v>30.6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7E-4411-8740-FC5A519422ED}"/>
            </c:ext>
          </c:extLst>
        </c:ser>
        <c:ser>
          <c:idx val="1"/>
          <c:order val="1"/>
          <c:tx>
            <c:v>DOWN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2'!$M$3:$M$25</c:f>
              <c:numCache>
                <c:formatCode>General</c:formatCode>
                <c:ptCount val="23"/>
                <c:pt idx="0">
                  <c:v>11.283999999999999</c:v>
                </c:pt>
                <c:pt idx="1">
                  <c:v>10.433</c:v>
                </c:pt>
                <c:pt idx="2">
                  <c:v>10.228000000000002</c:v>
                </c:pt>
                <c:pt idx="3">
                  <c:v>9.8820000000000014</c:v>
                </c:pt>
                <c:pt idx="4">
                  <c:v>9.3730000000000011</c:v>
                </c:pt>
                <c:pt idx="5">
                  <c:v>9.0599999999999987</c:v>
                </c:pt>
                <c:pt idx="6">
                  <c:v>8.5449999999999982</c:v>
                </c:pt>
                <c:pt idx="7">
                  <c:v>8.2010000000000005</c:v>
                </c:pt>
                <c:pt idx="8">
                  <c:v>7.7160000000000002</c:v>
                </c:pt>
                <c:pt idx="9">
                  <c:v>7.2549999999999999</c:v>
                </c:pt>
                <c:pt idx="10">
                  <c:v>6.7380000000000004</c:v>
                </c:pt>
                <c:pt idx="11">
                  <c:v>6.056</c:v>
                </c:pt>
                <c:pt idx="12">
                  <c:v>5.5369999999999999</c:v>
                </c:pt>
                <c:pt idx="13">
                  <c:v>4.4409999999999998</c:v>
                </c:pt>
                <c:pt idx="14">
                  <c:v>3.6920000000000002</c:v>
                </c:pt>
                <c:pt idx="15">
                  <c:v>3.0819999999999999</c:v>
                </c:pt>
                <c:pt idx="16">
                  <c:v>2.4719999999999995</c:v>
                </c:pt>
                <c:pt idx="17">
                  <c:v>1.8620000000000001</c:v>
                </c:pt>
                <c:pt idx="18">
                  <c:v>1.2519999999999998</c:v>
                </c:pt>
                <c:pt idx="19">
                  <c:v>0.6419999999999999</c:v>
                </c:pt>
                <c:pt idx="20">
                  <c:v>3.2000000000000028E-2</c:v>
                </c:pt>
                <c:pt idx="21">
                  <c:v>-0.57800000000000007</c:v>
                </c:pt>
                <c:pt idx="22">
                  <c:v>-1.1880000000000002</c:v>
                </c:pt>
              </c:numCache>
            </c:numRef>
          </c:xVal>
          <c:yVal>
            <c:numRef>
              <c:f>'Part 2'!$K$3:$K$25</c:f>
              <c:numCache>
                <c:formatCode>General</c:formatCode>
                <c:ptCount val="23"/>
                <c:pt idx="0">
                  <c:v>28.7</c:v>
                </c:pt>
                <c:pt idx="1">
                  <c:v>9.5</c:v>
                </c:pt>
                <c:pt idx="2">
                  <c:v>8.3000000000000007</c:v>
                </c:pt>
                <c:pt idx="3">
                  <c:v>6.24</c:v>
                </c:pt>
                <c:pt idx="4">
                  <c:v>4.7</c:v>
                </c:pt>
                <c:pt idx="5">
                  <c:v>4.25</c:v>
                </c:pt>
                <c:pt idx="6">
                  <c:v>3.7</c:v>
                </c:pt>
                <c:pt idx="7">
                  <c:v>3.3</c:v>
                </c:pt>
                <c:pt idx="8">
                  <c:v>2.7</c:v>
                </c:pt>
                <c:pt idx="9">
                  <c:v>2.06</c:v>
                </c:pt>
                <c:pt idx="10">
                  <c:v>1.26</c:v>
                </c:pt>
                <c:pt idx="11">
                  <c:v>0.78</c:v>
                </c:pt>
                <c:pt idx="12">
                  <c:v>0.66</c:v>
                </c:pt>
                <c:pt idx="13">
                  <c:v>0.64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7E-4411-8740-FC5A51942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941608"/>
        <c:axId val="450942592"/>
      </c:scatterChart>
      <c:valAx>
        <c:axId val="450941608"/>
        <c:scaling>
          <c:orientation val="minMax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42592"/>
        <c:crosses val="autoZero"/>
        <c:crossBetween val="midCat"/>
      </c:valAx>
      <c:valAx>
        <c:axId val="4509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41608"/>
        <c:crossesAt val="-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492</a:t>
            </a:r>
          </a:p>
        </c:rich>
      </c:tx>
      <c:layout>
        <c:manualLayout>
          <c:xMode val="edge"/>
          <c:yMode val="edge"/>
          <c:x val="0.4233818897637795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2'!$S$3:$S$21</c:f>
              <c:numCache>
                <c:formatCode>General</c:formatCode>
                <c:ptCount val="19"/>
                <c:pt idx="0">
                  <c:v>-1.4180000000000001</c:v>
                </c:pt>
                <c:pt idx="1">
                  <c:v>-0.41800000000000015</c:v>
                </c:pt>
                <c:pt idx="2">
                  <c:v>0.58199999999999985</c:v>
                </c:pt>
                <c:pt idx="3">
                  <c:v>1.5819999999999999</c:v>
                </c:pt>
                <c:pt idx="4">
                  <c:v>2.5819999999999999</c:v>
                </c:pt>
                <c:pt idx="5">
                  <c:v>3.5819999999999999</c:v>
                </c:pt>
                <c:pt idx="6">
                  <c:v>4.5819999999999999</c:v>
                </c:pt>
                <c:pt idx="7">
                  <c:v>5.5819999999999999</c:v>
                </c:pt>
                <c:pt idx="8">
                  <c:v>6.5819999999999999</c:v>
                </c:pt>
                <c:pt idx="9">
                  <c:v>7.5819999999999999</c:v>
                </c:pt>
                <c:pt idx="10">
                  <c:v>8.0809999999999995</c:v>
                </c:pt>
                <c:pt idx="11">
                  <c:v>8.6469999999999985</c:v>
                </c:pt>
                <c:pt idx="12">
                  <c:v>9.5670000000000002</c:v>
                </c:pt>
                <c:pt idx="13">
                  <c:v>10.190000000000001</c:v>
                </c:pt>
                <c:pt idx="14">
                  <c:v>10.355999999999998</c:v>
                </c:pt>
                <c:pt idx="15">
                  <c:v>10.797000000000001</c:v>
                </c:pt>
                <c:pt idx="16">
                  <c:v>11.001999999999999</c:v>
                </c:pt>
                <c:pt idx="17">
                  <c:v>11.111000000000001</c:v>
                </c:pt>
                <c:pt idx="18">
                  <c:v>11.129000000000001</c:v>
                </c:pt>
              </c:numCache>
            </c:numRef>
          </c:xVal>
          <c:yVal>
            <c:numRef>
              <c:f>'Part 2'!$P$3:$P$21</c:f>
              <c:numCache>
                <c:formatCode>General</c:formatCode>
                <c:ptCount val="19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0.65</c:v>
                </c:pt>
                <c:pt idx="7">
                  <c:v>0.65</c:v>
                </c:pt>
                <c:pt idx="8">
                  <c:v>0.65</c:v>
                </c:pt>
                <c:pt idx="9">
                  <c:v>0.65</c:v>
                </c:pt>
                <c:pt idx="10">
                  <c:v>0.75</c:v>
                </c:pt>
                <c:pt idx="11">
                  <c:v>0.88</c:v>
                </c:pt>
                <c:pt idx="12">
                  <c:v>1.33</c:v>
                </c:pt>
                <c:pt idx="13">
                  <c:v>3.8</c:v>
                </c:pt>
                <c:pt idx="14">
                  <c:v>5.07</c:v>
                </c:pt>
                <c:pt idx="15">
                  <c:v>8.4499999999999993</c:v>
                </c:pt>
                <c:pt idx="16">
                  <c:v>9.8699999999999992</c:v>
                </c:pt>
                <c:pt idx="17">
                  <c:v>10.53</c:v>
                </c:pt>
                <c:pt idx="18">
                  <c:v>21.6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11-4CAE-9546-E01A4951927C}"/>
            </c:ext>
          </c:extLst>
        </c:ser>
        <c:ser>
          <c:idx val="1"/>
          <c:order val="1"/>
          <c:tx>
            <c:v>DOWN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2'!$T$3:$T$21</c:f>
              <c:numCache>
                <c:formatCode>General</c:formatCode>
                <c:ptCount val="19"/>
                <c:pt idx="0">
                  <c:v>11.036000000000001</c:v>
                </c:pt>
                <c:pt idx="1">
                  <c:v>10.614000000000001</c:v>
                </c:pt>
                <c:pt idx="2">
                  <c:v>10.556999999999999</c:v>
                </c:pt>
                <c:pt idx="3">
                  <c:v>10.239999999999998</c:v>
                </c:pt>
                <c:pt idx="4">
                  <c:v>9.8230000000000004</c:v>
                </c:pt>
                <c:pt idx="5">
                  <c:v>9.588000000000001</c:v>
                </c:pt>
                <c:pt idx="6">
                  <c:v>9.0689999999999991</c:v>
                </c:pt>
                <c:pt idx="7">
                  <c:v>8.0990000000000002</c:v>
                </c:pt>
                <c:pt idx="8">
                  <c:v>6.5819999999999999</c:v>
                </c:pt>
                <c:pt idx="9">
                  <c:v>6.0819999999999999</c:v>
                </c:pt>
                <c:pt idx="10">
                  <c:v>5.5819999999999999</c:v>
                </c:pt>
                <c:pt idx="11">
                  <c:v>5.0819999999999999</c:v>
                </c:pt>
                <c:pt idx="12">
                  <c:v>4.5819999999999999</c:v>
                </c:pt>
                <c:pt idx="13">
                  <c:v>4.0819999999999999</c:v>
                </c:pt>
                <c:pt idx="14">
                  <c:v>3.5819999999999999</c:v>
                </c:pt>
                <c:pt idx="15">
                  <c:v>2.5819999999999999</c:v>
                </c:pt>
                <c:pt idx="16">
                  <c:v>1.5819999999999999</c:v>
                </c:pt>
                <c:pt idx="17">
                  <c:v>0.58199999999999985</c:v>
                </c:pt>
                <c:pt idx="18">
                  <c:v>-0.41800000000000015</c:v>
                </c:pt>
              </c:numCache>
            </c:numRef>
          </c:xVal>
          <c:yVal>
            <c:numRef>
              <c:f>'Part 2'!$R$3:$R$21</c:f>
              <c:numCache>
                <c:formatCode>General</c:formatCode>
                <c:ptCount val="19"/>
                <c:pt idx="0">
                  <c:v>9.65</c:v>
                </c:pt>
                <c:pt idx="1">
                  <c:v>6.85</c:v>
                </c:pt>
                <c:pt idx="2">
                  <c:v>6.56</c:v>
                </c:pt>
                <c:pt idx="3">
                  <c:v>4.07</c:v>
                </c:pt>
                <c:pt idx="4">
                  <c:v>1.7</c:v>
                </c:pt>
                <c:pt idx="5">
                  <c:v>1.3</c:v>
                </c:pt>
                <c:pt idx="6">
                  <c:v>1.03</c:v>
                </c:pt>
                <c:pt idx="7">
                  <c:v>0.76</c:v>
                </c:pt>
                <c:pt idx="8">
                  <c:v>0.66</c:v>
                </c:pt>
                <c:pt idx="9">
                  <c:v>0.66</c:v>
                </c:pt>
                <c:pt idx="10">
                  <c:v>0.66</c:v>
                </c:pt>
                <c:pt idx="11">
                  <c:v>0.66</c:v>
                </c:pt>
                <c:pt idx="12">
                  <c:v>0.66</c:v>
                </c:pt>
                <c:pt idx="13">
                  <c:v>0.66</c:v>
                </c:pt>
                <c:pt idx="14">
                  <c:v>0.66</c:v>
                </c:pt>
                <c:pt idx="15">
                  <c:v>0.66</c:v>
                </c:pt>
                <c:pt idx="16">
                  <c:v>0.66</c:v>
                </c:pt>
                <c:pt idx="17">
                  <c:v>0.66</c:v>
                </c:pt>
                <c:pt idx="18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11-4CAE-9546-E01A4951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577888"/>
        <c:axId val="348577232"/>
      </c:scatterChart>
      <c:valAx>
        <c:axId val="348577888"/>
        <c:scaling>
          <c:orientation val="minMax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77232"/>
        <c:crosses val="autoZero"/>
        <c:crossBetween val="midCat"/>
      </c:valAx>
      <c:valAx>
        <c:axId val="3485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Current [mA*10^-9]</a:t>
                </a:r>
              </a:p>
            </c:rich>
          </c:tx>
          <c:layout>
            <c:manualLayout>
              <c:xMode val="edge"/>
              <c:yMode val="edge"/>
              <c:x val="2.4793388429752067E-2"/>
              <c:y val="0.241392534266550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77888"/>
        <c:crossesAt val="-2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80748790698684"/>
          <c:y val="0.19039297171186936"/>
          <c:w val="0.18349797184442854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176213</xdr:colOff>
      <xdr:row>3</xdr:row>
      <xdr:rowOff>107154</xdr:rowOff>
    </xdr:from>
    <xdr:to>
      <xdr:col>22</xdr:col>
      <xdr:colOff>390525</xdr:colOff>
      <xdr:row>29</xdr:row>
      <xdr:rowOff>80961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391CE1-9C4D-4D77-B6CF-21792B03B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61910</xdr:colOff>
      <xdr:row>30</xdr:row>
      <xdr:rowOff>102393</xdr:rowOff>
    </xdr:from>
    <xdr:to>
      <xdr:col>18</xdr:col>
      <xdr:colOff>561975</xdr:colOff>
      <xdr:row>50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3179A-EFB8-4C1A-8976-84C69C048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50005</xdr:colOff>
      <xdr:row>26</xdr:row>
      <xdr:rowOff>164306</xdr:rowOff>
    </xdr:from>
    <xdr:to>
      <xdr:col>5</xdr:col>
      <xdr:colOff>280986</xdr:colOff>
      <xdr:row>42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BFD854-0AC9-46F2-8383-F23B63B1E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435768</xdr:colOff>
      <xdr:row>25</xdr:row>
      <xdr:rowOff>169068</xdr:rowOff>
    </xdr:from>
    <xdr:to>
      <xdr:col>10</xdr:col>
      <xdr:colOff>1216818</xdr:colOff>
      <xdr:row>58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7A6A9B-811B-4EE0-A6F4-A91EA4813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464342</xdr:colOff>
      <xdr:row>24</xdr:row>
      <xdr:rowOff>169069</xdr:rowOff>
    </xdr:from>
    <xdr:to>
      <xdr:col>18</xdr:col>
      <xdr:colOff>416717</xdr:colOff>
      <xdr:row>42</xdr:row>
      <xdr:rowOff>33339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FCBADF-53DF-4E30-A6E3-2B629895C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3:C11" totalsRowShown="0">
  <autoFilter ref="A3:C11">
    <filterColumn colId="0" hiddenButton="1"/>
    <filterColumn colId="1" hiddenButton="1"/>
    <filterColumn colId="2" hiddenButton="1"/>
  </autoFilter>
  <tableColumns count="3">
    <tableColumn id="1" name="Recorded Voltage [V] (±0.01V)"/>
    <tableColumn id="2" name="Adjusted Voltage [V] (±0.01V)">
      <calculatedColumnFormula>A4-2.418</calculatedColumnFormula>
    </tableColumn>
    <tableColumn id="3" name="Current [mA*10^-9] (0.05 mA*10^-9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6:C22" totalsRowShown="0">
  <autoFilter ref="A16:C22">
    <filterColumn colId="0" hiddenButton="1"/>
    <filterColumn colId="1" hiddenButton="1"/>
    <filterColumn colId="2" hiddenButton="1"/>
  </autoFilter>
  <tableColumns count="3">
    <tableColumn id="1" name="Recorded Voltage [V] (±0.01V)"/>
    <tableColumn id="2" name="Adjusted Voltage [V] (±0.01V)">
      <calculatedColumnFormula>A17-2.418</calculatedColumnFormula>
    </tableColumn>
    <tableColumn id="3" name="Current [mA*10^-9] (0.05 mA*10^-9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27:C35" totalsRowShown="0">
  <autoFilter ref="A27:C35">
    <filterColumn colId="0" hiddenButton="1"/>
    <filterColumn colId="1" hiddenButton="1"/>
    <filterColumn colId="2" hiddenButton="1"/>
  </autoFilter>
  <tableColumns count="3">
    <tableColumn id="1" name="Recorded Voltage [V] (±0.01V)"/>
    <tableColumn id="2" name="Adjusted Voltage [V] (±0.01V)">
      <calculatedColumnFormula>A28-2.418</calculatedColumnFormula>
    </tableColumn>
    <tableColumn id="3" name="Current [mA*10^-9] (0.05 mA*10^-9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K22" zoomScale="106" workbookViewId="0">
      <selection activeCell="J52" sqref="J52"/>
    </sheetView>
  </sheetViews>
  <sheetFormatPr defaultRowHeight="14.25" x14ac:dyDescent="0.45"/>
  <cols>
    <col min="1" max="1" width="10.86328125" customWidth="1"/>
    <col min="2" max="2" width="12.53125" customWidth="1"/>
    <col min="3" max="3" width="10.796875" customWidth="1"/>
    <col min="4" max="4" width="13.265625" customWidth="1"/>
    <col min="5" max="5" width="11.265625" customWidth="1"/>
    <col min="6" max="6" width="10.9296875" customWidth="1"/>
    <col min="7" max="7" width="13.06640625" customWidth="1"/>
    <col min="8" max="8" width="10.73046875" customWidth="1"/>
    <col min="9" max="9" width="12.59765625" bestFit="1" customWidth="1"/>
    <col min="10" max="10" width="8.73046875" bestFit="1" customWidth="1"/>
  </cols>
  <sheetData>
    <row r="1" spans="1:10" x14ac:dyDescent="0.45">
      <c r="A1" s="3"/>
      <c r="B1" s="3"/>
      <c r="C1" s="3"/>
      <c r="D1" s="3"/>
      <c r="E1" s="3"/>
    </row>
    <row r="2" spans="1:10" x14ac:dyDescent="0.45">
      <c r="A2" s="3" t="s">
        <v>2</v>
      </c>
      <c r="B2" s="3"/>
      <c r="F2" s="3" t="s">
        <v>3</v>
      </c>
      <c r="G2" s="3"/>
    </row>
    <row r="3" spans="1:10" x14ac:dyDescent="0.45">
      <c r="A3" t="s">
        <v>0</v>
      </c>
      <c r="B3" t="s">
        <v>12</v>
      </c>
      <c r="C3" t="s">
        <v>1</v>
      </c>
      <c r="D3" t="s">
        <v>11</v>
      </c>
      <c r="F3" t="s">
        <v>0</v>
      </c>
      <c r="G3" t="s">
        <v>12</v>
      </c>
      <c r="H3" t="s">
        <v>1</v>
      </c>
      <c r="I3" t="s">
        <v>11</v>
      </c>
    </row>
    <row r="4" spans="1:10" x14ac:dyDescent="0.45">
      <c r="A4">
        <v>2.5999999999999999E-3</v>
      </c>
      <c r="B4">
        <f>A4+2.418</f>
        <v>2.4206000000000003</v>
      </c>
      <c r="C4">
        <v>0.83750000000000002</v>
      </c>
      <c r="D4">
        <f t="shared" ref="D4:D39" si="0">C4^(2/3)</f>
        <v>0.88849818260367752</v>
      </c>
      <c r="F4">
        <v>5.0069999999999997</v>
      </c>
      <c r="G4">
        <f>F4-0.07</f>
        <v>4.9369999999999994</v>
      </c>
      <c r="H4">
        <v>2.4266000000000001</v>
      </c>
      <c r="I4">
        <f t="shared" ref="I4:I46" si="1">H4^(2/3)</f>
        <v>1.8057825925315851</v>
      </c>
    </row>
    <row r="5" spans="1:10" x14ac:dyDescent="0.45">
      <c r="A5">
        <v>1</v>
      </c>
      <c r="B5">
        <f t="shared" ref="B5:B39" si="2">A5+2.418</f>
        <v>3.4180000000000001</v>
      </c>
      <c r="C5">
        <v>1.4303999999999999</v>
      </c>
      <c r="D5">
        <f t="shared" si="0"/>
        <v>1.2695164546828319</v>
      </c>
      <c r="F5">
        <v>6.0030000000000001</v>
      </c>
      <c r="G5">
        <f t="shared" ref="G5:G46" si="3">F5-0.07</f>
        <v>5.9329999999999998</v>
      </c>
      <c r="H5">
        <v>3.2075</v>
      </c>
      <c r="I5">
        <f t="shared" si="1"/>
        <v>2.1749257912761819</v>
      </c>
    </row>
    <row r="6" spans="1:10" x14ac:dyDescent="0.45">
      <c r="A6">
        <v>2.0009999999999999</v>
      </c>
      <c r="B6">
        <f t="shared" si="2"/>
        <v>4.4190000000000005</v>
      </c>
      <c r="C6">
        <v>2.1160999999999999</v>
      </c>
      <c r="D6">
        <f t="shared" si="0"/>
        <v>1.6482539484883461</v>
      </c>
      <c r="F6">
        <v>7.0119999999999996</v>
      </c>
      <c r="G6">
        <f t="shared" si="3"/>
        <v>6.9419999999999993</v>
      </c>
      <c r="H6">
        <v>4.0785999999999998</v>
      </c>
      <c r="I6">
        <f t="shared" si="1"/>
        <v>2.5527448572279576</v>
      </c>
    </row>
    <row r="7" spans="1:10" x14ac:dyDescent="0.45">
      <c r="A7">
        <v>3.0019999999999998</v>
      </c>
      <c r="B7">
        <f t="shared" si="2"/>
        <v>5.42</v>
      </c>
      <c r="C7">
        <v>2.8673000000000002</v>
      </c>
      <c r="D7">
        <f t="shared" si="0"/>
        <v>2.0182831284771843</v>
      </c>
      <c r="F7">
        <v>7.1</v>
      </c>
      <c r="G7">
        <f t="shared" si="3"/>
        <v>7.0299999999999994</v>
      </c>
      <c r="H7">
        <v>4.1452</v>
      </c>
      <c r="I7">
        <f t="shared" si="1"/>
        <v>2.5804591775319281</v>
      </c>
    </row>
    <row r="8" spans="1:10" x14ac:dyDescent="0.45">
      <c r="A8">
        <v>4.0039999999999996</v>
      </c>
      <c r="B8">
        <f t="shared" si="2"/>
        <v>6.4219999999999997</v>
      </c>
      <c r="C8">
        <v>3.6951999999999998</v>
      </c>
      <c r="D8">
        <f t="shared" si="0"/>
        <v>2.3901507838320488</v>
      </c>
      <c r="F8">
        <v>7.2050000000000001</v>
      </c>
      <c r="G8">
        <f t="shared" si="3"/>
        <v>7.1349999999999998</v>
      </c>
      <c r="H8">
        <v>4.2405999999999997</v>
      </c>
      <c r="I8">
        <f t="shared" si="1"/>
        <v>2.6199009519108367</v>
      </c>
    </row>
    <row r="9" spans="1:10" x14ac:dyDescent="0.45">
      <c r="A9">
        <v>5.0019999999999998</v>
      </c>
      <c r="B9">
        <f t="shared" si="2"/>
        <v>7.42</v>
      </c>
      <c r="C9">
        <v>4.5900999999999996</v>
      </c>
      <c r="D9">
        <f t="shared" si="0"/>
        <v>2.761943338789874</v>
      </c>
      <c r="F9">
        <v>7.3</v>
      </c>
      <c r="G9">
        <f t="shared" si="3"/>
        <v>7.2299999999999995</v>
      </c>
      <c r="H9">
        <v>4.3266999999999998</v>
      </c>
      <c r="I9">
        <f t="shared" si="1"/>
        <v>2.6552445273745451</v>
      </c>
    </row>
    <row r="10" spans="1:10" x14ac:dyDescent="0.45">
      <c r="A10">
        <v>5.5</v>
      </c>
      <c r="B10">
        <f t="shared" si="2"/>
        <v>7.9180000000000001</v>
      </c>
      <c r="C10">
        <v>5.0692000000000004</v>
      </c>
      <c r="D10">
        <f t="shared" si="0"/>
        <v>2.9509348235262696</v>
      </c>
      <c r="F10">
        <v>7.4130000000000003</v>
      </c>
      <c r="G10">
        <f t="shared" si="3"/>
        <v>7.343</v>
      </c>
      <c r="H10">
        <v>4.4333</v>
      </c>
      <c r="I10">
        <f t="shared" si="1"/>
        <v>2.6986801454947553</v>
      </c>
    </row>
    <row r="11" spans="1:10" x14ac:dyDescent="0.45">
      <c r="A11">
        <v>5.12</v>
      </c>
      <c r="B11">
        <f t="shared" si="2"/>
        <v>7.5380000000000003</v>
      </c>
      <c r="C11">
        <v>4.7108999999999996</v>
      </c>
      <c r="D11">
        <f t="shared" si="0"/>
        <v>2.810191550287843</v>
      </c>
      <c r="F11">
        <v>7.5049999999999999</v>
      </c>
      <c r="G11">
        <f t="shared" si="3"/>
        <v>7.4349999999999996</v>
      </c>
      <c r="H11">
        <v>4.5175999999999998</v>
      </c>
      <c r="I11">
        <f t="shared" si="1"/>
        <v>2.7327832251382156</v>
      </c>
    </row>
    <row r="12" spans="1:10" x14ac:dyDescent="0.45">
      <c r="A12">
        <v>5.2089999999999996</v>
      </c>
      <c r="B12">
        <f t="shared" si="2"/>
        <v>7.6269999999999998</v>
      </c>
      <c r="C12">
        <v>4.7853000000000003</v>
      </c>
      <c r="D12">
        <f t="shared" si="0"/>
        <v>2.8397020818385852</v>
      </c>
      <c r="F12">
        <v>7.6020000000000003</v>
      </c>
      <c r="G12">
        <f t="shared" si="3"/>
        <v>7.532</v>
      </c>
      <c r="H12">
        <v>4.6079999999999997</v>
      </c>
      <c r="I12">
        <f t="shared" si="1"/>
        <v>2.7691191749902235</v>
      </c>
    </row>
    <row r="13" spans="1:10" x14ac:dyDescent="0.45">
      <c r="A13">
        <v>5.2679999999999998</v>
      </c>
      <c r="B13">
        <f t="shared" si="2"/>
        <v>7.6859999999999999</v>
      </c>
      <c r="C13">
        <v>4.8468999999999998</v>
      </c>
      <c r="D13">
        <f t="shared" si="0"/>
        <v>2.8640199558190718</v>
      </c>
      <c r="F13">
        <v>7.7080000000000002</v>
      </c>
      <c r="G13">
        <f t="shared" si="3"/>
        <v>7.6379999999999999</v>
      </c>
      <c r="H13">
        <v>4.7054999999999998</v>
      </c>
      <c r="I13">
        <f t="shared" si="1"/>
        <v>2.808043633048583</v>
      </c>
    </row>
    <row r="14" spans="1:10" x14ac:dyDescent="0.45">
      <c r="A14">
        <v>5.4009999999999998</v>
      </c>
      <c r="B14">
        <f t="shared" si="2"/>
        <v>7.819</v>
      </c>
      <c r="C14">
        <v>4.9682000000000004</v>
      </c>
      <c r="D14">
        <f t="shared" si="0"/>
        <v>2.9116067240118975</v>
      </c>
      <c r="F14">
        <v>7.8010000000000002</v>
      </c>
      <c r="G14">
        <f t="shared" si="3"/>
        <v>7.7309999999999999</v>
      </c>
      <c r="H14" s="2">
        <v>4.7930999999999999</v>
      </c>
      <c r="I14">
        <f t="shared" si="1"/>
        <v>2.8427870383087122</v>
      </c>
    </row>
    <row r="15" spans="1:10" x14ac:dyDescent="0.45">
      <c r="A15" s="1">
        <v>5.5910000000000002</v>
      </c>
      <c r="B15">
        <f t="shared" si="2"/>
        <v>8.0090000000000003</v>
      </c>
      <c r="C15">
        <v>5.1611000000000002</v>
      </c>
      <c r="D15">
        <f t="shared" si="0"/>
        <v>2.9864931017573073</v>
      </c>
      <c r="F15">
        <v>7.9009999999999998</v>
      </c>
      <c r="G15">
        <f t="shared" si="3"/>
        <v>7.8309999999999995</v>
      </c>
      <c r="H15">
        <v>4.8912000000000004</v>
      </c>
      <c r="I15">
        <f t="shared" si="1"/>
        <v>2.8814446455961154</v>
      </c>
      <c r="J15" s="1"/>
    </row>
    <row r="16" spans="1:10" x14ac:dyDescent="0.45">
      <c r="A16">
        <v>5.7039999999999997</v>
      </c>
      <c r="B16">
        <f t="shared" si="2"/>
        <v>8.1219999999999999</v>
      </c>
      <c r="C16">
        <v>5.2721</v>
      </c>
      <c r="D16">
        <f t="shared" si="0"/>
        <v>3.0291614845071742</v>
      </c>
      <c r="F16">
        <v>8.0050000000000008</v>
      </c>
      <c r="G16">
        <f t="shared" si="3"/>
        <v>7.9350000000000005</v>
      </c>
      <c r="H16">
        <v>4.9936999999999996</v>
      </c>
      <c r="I16">
        <f t="shared" si="1"/>
        <v>2.9215610472269788</v>
      </c>
    </row>
    <row r="17" spans="1:9" x14ac:dyDescent="0.45">
      <c r="A17">
        <v>5.8049999999999997</v>
      </c>
      <c r="B17">
        <f t="shared" si="2"/>
        <v>8.222999999999999</v>
      </c>
      <c r="C17">
        <v>5.3661000000000003</v>
      </c>
      <c r="D17">
        <f t="shared" si="0"/>
        <v>3.065061369276326</v>
      </c>
      <c r="F17">
        <v>8.1050000000000004</v>
      </c>
      <c r="G17">
        <f t="shared" si="3"/>
        <v>8.0350000000000001</v>
      </c>
      <c r="H17">
        <v>5.0883000000000003</v>
      </c>
      <c r="I17">
        <f t="shared" si="1"/>
        <v>2.9583426353808333</v>
      </c>
    </row>
    <row r="18" spans="1:9" x14ac:dyDescent="0.45">
      <c r="A18">
        <v>5.9029999999999996</v>
      </c>
      <c r="B18">
        <f t="shared" si="2"/>
        <v>8.3209999999999997</v>
      </c>
      <c r="C18">
        <v>5.4691000000000001</v>
      </c>
      <c r="D18">
        <f t="shared" si="0"/>
        <v>3.1041586507243615</v>
      </c>
      <c r="F18">
        <v>8.1869999999999994</v>
      </c>
      <c r="G18">
        <f t="shared" si="3"/>
        <v>8.1169999999999991</v>
      </c>
      <c r="H18">
        <v>5.1684000000000001</v>
      </c>
      <c r="I18">
        <f t="shared" si="1"/>
        <v>2.989308556273552</v>
      </c>
    </row>
    <row r="19" spans="1:9" x14ac:dyDescent="0.45">
      <c r="A19">
        <v>6.0069999999999997</v>
      </c>
      <c r="B19">
        <f t="shared" si="2"/>
        <v>8.4250000000000007</v>
      </c>
      <c r="C19">
        <v>5.5701000000000001</v>
      </c>
      <c r="D19">
        <f t="shared" si="0"/>
        <v>3.1422591153980535</v>
      </c>
      <c r="F19">
        <v>8.3070000000000004</v>
      </c>
      <c r="G19">
        <f t="shared" si="3"/>
        <v>8.2370000000000001</v>
      </c>
      <c r="H19">
        <v>5.2830000000000004</v>
      </c>
      <c r="I19">
        <f t="shared" si="1"/>
        <v>3.0333352158208609</v>
      </c>
    </row>
    <row r="20" spans="1:9" x14ac:dyDescent="0.45">
      <c r="A20">
        <v>6.1040000000000001</v>
      </c>
      <c r="B20">
        <f t="shared" si="2"/>
        <v>8.5220000000000002</v>
      </c>
      <c r="C20">
        <v>5.6685999999999996</v>
      </c>
      <c r="D20">
        <f t="shared" si="0"/>
        <v>3.1791953042150967</v>
      </c>
      <c r="F20">
        <v>8.4019999999999992</v>
      </c>
      <c r="G20">
        <f t="shared" si="3"/>
        <v>8.331999999999999</v>
      </c>
      <c r="H20">
        <v>5.3780000000000001</v>
      </c>
      <c r="I20">
        <f t="shared" si="1"/>
        <v>3.0695911348458544</v>
      </c>
    </row>
    <row r="21" spans="1:9" x14ac:dyDescent="0.45">
      <c r="A21">
        <v>6.2050000000000001</v>
      </c>
      <c r="B21">
        <f t="shared" si="2"/>
        <v>8.6230000000000011</v>
      </c>
      <c r="C21">
        <v>5.7691999999999997</v>
      </c>
      <c r="D21">
        <f t="shared" si="0"/>
        <v>3.2166987964014284</v>
      </c>
      <c r="F21">
        <v>8.4979999999999993</v>
      </c>
      <c r="G21">
        <f t="shared" si="3"/>
        <v>8.427999999999999</v>
      </c>
      <c r="H21">
        <v>5.4752000000000001</v>
      </c>
      <c r="I21">
        <f t="shared" si="1"/>
        <v>3.1064663856427717</v>
      </c>
    </row>
    <row r="22" spans="1:9" x14ac:dyDescent="0.45">
      <c r="A22">
        <v>6.3079999999999998</v>
      </c>
      <c r="B22">
        <f t="shared" si="2"/>
        <v>8.7259999999999991</v>
      </c>
      <c r="C22">
        <v>5.8657000000000004</v>
      </c>
      <c r="D22">
        <f t="shared" si="0"/>
        <v>3.2524694916181072</v>
      </c>
      <c r="F22">
        <v>8.6059999999999999</v>
      </c>
      <c r="G22">
        <f t="shared" si="3"/>
        <v>8.5359999999999996</v>
      </c>
      <c r="H22">
        <v>5.5861000000000001</v>
      </c>
      <c r="I22">
        <f t="shared" si="1"/>
        <v>3.1482736222576038</v>
      </c>
    </row>
    <row r="23" spans="1:9" x14ac:dyDescent="0.45">
      <c r="A23">
        <v>6.4020000000000001</v>
      </c>
      <c r="B23">
        <f t="shared" si="2"/>
        <v>8.82</v>
      </c>
      <c r="C23">
        <v>5.9695</v>
      </c>
      <c r="D23">
        <f t="shared" si="0"/>
        <v>3.2907278825448167</v>
      </c>
      <c r="F23">
        <v>8.7040000000000006</v>
      </c>
      <c r="G23">
        <f t="shared" si="3"/>
        <v>8.6340000000000003</v>
      </c>
      <c r="H23">
        <v>5.6864999999999997</v>
      </c>
      <c r="I23">
        <f t="shared" si="1"/>
        <v>3.1858845147131558</v>
      </c>
    </row>
    <row r="24" spans="1:9" x14ac:dyDescent="0.45">
      <c r="A24">
        <v>6.508</v>
      </c>
      <c r="B24">
        <f t="shared" si="2"/>
        <v>8.9260000000000002</v>
      </c>
      <c r="C24">
        <v>6.0784000000000002</v>
      </c>
      <c r="D24">
        <f t="shared" si="0"/>
        <v>3.3306284246566542</v>
      </c>
      <c r="F24">
        <v>8.8030000000000008</v>
      </c>
      <c r="G24">
        <f t="shared" si="3"/>
        <v>8.7330000000000005</v>
      </c>
      <c r="H24">
        <v>5.7862999999999998</v>
      </c>
      <c r="I24">
        <f t="shared" si="1"/>
        <v>3.2230518912575952</v>
      </c>
    </row>
    <row r="25" spans="1:9" x14ac:dyDescent="0.45">
      <c r="A25">
        <v>6.7560000000000002</v>
      </c>
      <c r="B25">
        <f t="shared" si="2"/>
        <v>9.1739999999999995</v>
      </c>
      <c r="C25">
        <v>6.2938000000000001</v>
      </c>
      <c r="D25">
        <f t="shared" si="0"/>
        <v>3.4088557616907988</v>
      </c>
      <c r="F25">
        <v>8.9</v>
      </c>
      <c r="G25">
        <f t="shared" si="3"/>
        <v>8.83</v>
      </c>
      <c r="H25">
        <v>5.8887</v>
      </c>
      <c r="I25">
        <f t="shared" si="1"/>
        <v>3.2609661184273255</v>
      </c>
    </row>
    <row r="26" spans="1:9" x14ac:dyDescent="0.45">
      <c r="A26">
        <v>6.8</v>
      </c>
      <c r="B26">
        <f t="shared" si="2"/>
        <v>9.218</v>
      </c>
      <c r="C26">
        <v>6.3414999999999999</v>
      </c>
      <c r="D26">
        <f t="shared" si="0"/>
        <v>3.4260576341926599</v>
      </c>
      <c r="F26">
        <v>9.01</v>
      </c>
      <c r="G26">
        <f t="shared" si="3"/>
        <v>8.94</v>
      </c>
      <c r="H26">
        <v>5.9970999999999997</v>
      </c>
      <c r="I26">
        <f t="shared" si="1"/>
        <v>3.3008632088330221</v>
      </c>
    </row>
    <row r="27" spans="1:9" x14ac:dyDescent="0.45">
      <c r="A27">
        <v>7.0030000000000001</v>
      </c>
      <c r="B27">
        <f t="shared" si="2"/>
        <v>9.4209999999999994</v>
      </c>
      <c r="C27">
        <v>6.5552000000000001</v>
      </c>
      <c r="D27">
        <f t="shared" si="0"/>
        <v>3.5026007075855841</v>
      </c>
      <c r="F27">
        <v>9.1</v>
      </c>
      <c r="G27">
        <f t="shared" si="3"/>
        <v>9.0299999999999994</v>
      </c>
      <c r="H27">
        <v>6.0814000000000004</v>
      </c>
      <c r="I27">
        <f t="shared" si="1"/>
        <v>3.331724224377723</v>
      </c>
    </row>
    <row r="28" spans="1:9" x14ac:dyDescent="0.45">
      <c r="A28">
        <v>7.2409999999999997</v>
      </c>
      <c r="B28">
        <f t="shared" si="2"/>
        <v>9.6589999999999989</v>
      </c>
      <c r="C28">
        <v>6.7960000000000003</v>
      </c>
      <c r="D28">
        <f t="shared" si="0"/>
        <v>3.5878607584374302</v>
      </c>
      <c r="F28">
        <v>9.2050000000000001</v>
      </c>
      <c r="G28">
        <f t="shared" si="3"/>
        <v>9.1349999999999998</v>
      </c>
      <c r="H28">
        <v>6.1881000000000004</v>
      </c>
      <c r="I28">
        <f t="shared" si="1"/>
        <v>3.3705818837497095</v>
      </c>
    </row>
    <row r="29" spans="1:9" x14ac:dyDescent="0.45">
      <c r="A29">
        <v>7.5119999999999996</v>
      </c>
      <c r="B29">
        <f t="shared" si="2"/>
        <v>9.93</v>
      </c>
      <c r="C29">
        <v>7.0845000000000002</v>
      </c>
      <c r="D29">
        <f t="shared" si="0"/>
        <v>3.6886954760292237</v>
      </c>
      <c r="F29">
        <v>9.3070000000000004</v>
      </c>
      <c r="G29">
        <f t="shared" si="3"/>
        <v>9.2370000000000001</v>
      </c>
      <c r="H29">
        <v>6.2964000000000002</v>
      </c>
      <c r="I29">
        <f t="shared" si="1"/>
        <v>3.4097945072145222</v>
      </c>
    </row>
    <row r="30" spans="1:9" x14ac:dyDescent="0.45">
      <c r="A30">
        <v>7.7560000000000002</v>
      </c>
      <c r="B30">
        <f t="shared" si="2"/>
        <v>10.173999999999999</v>
      </c>
      <c r="C30">
        <v>7.3422000000000001</v>
      </c>
      <c r="D30">
        <f t="shared" si="0"/>
        <v>3.777613081130867</v>
      </c>
      <c r="F30">
        <v>9.3889999999999993</v>
      </c>
      <c r="G30">
        <f t="shared" si="3"/>
        <v>9.3189999999999991</v>
      </c>
      <c r="H30">
        <v>6.3804999999999996</v>
      </c>
      <c r="I30">
        <f t="shared" si="1"/>
        <v>3.4400900308260653</v>
      </c>
    </row>
    <row r="31" spans="1:9" x14ac:dyDescent="0.45">
      <c r="A31">
        <v>8.0489999999999995</v>
      </c>
      <c r="B31">
        <f t="shared" si="2"/>
        <v>10.466999999999999</v>
      </c>
      <c r="C31">
        <v>7.6543999999999999</v>
      </c>
      <c r="D31">
        <f t="shared" si="0"/>
        <v>3.8839542215049447</v>
      </c>
      <c r="F31">
        <v>9.5030000000000001</v>
      </c>
      <c r="G31">
        <f t="shared" si="3"/>
        <v>9.4329999999999998</v>
      </c>
      <c r="H31">
        <v>6.5003000000000002</v>
      </c>
      <c r="I31">
        <f t="shared" si="1"/>
        <v>3.4830170495749351</v>
      </c>
    </row>
    <row r="32" spans="1:9" x14ac:dyDescent="0.45">
      <c r="A32">
        <v>8.5370000000000008</v>
      </c>
      <c r="B32">
        <f t="shared" si="2"/>
        <v>10.955000000000002</v>
      </c>
      <c r="C32">
        <v>8.2340999999999998</v>
      </c>
      <c r="D32">
        <f t="shared" si="0"/>
        <v>4.0776576249797785</v>
      </c>
      <c r="F32">
        <v>9.6620000000000008</v>
      </c>
      <c r="G32">
        <f t="shared" si="3"/>
        <v>9.5920000000000005</v>
      </c>
      <c r="H32">
        <v>6.6643999999999997</v>
      </c>
      <c r="I32">
        <f t="shared" si="1"/>
        <v>3.5413922875186925</v>
      </c>
    </row>
    <row r="33" spans="1:11" x14ac:dyDescent="0.45">
      <c r="A33">
        <v>9.0649999999999995</v>
      </c>
      <c r="B33">
        <f t="shared" si="2"/>
        <v>11.483000000000001</v>
      </c>
      <c r="C33">
        <v>9.0761000000000003</v>
      </c>
      <c r="D33">
        <f t="shared" si="0"/>
        <v>4.3511045102989634</v>
      </c>
      <c r="F33">
        <v>9.7550000000000008</v>
      </c>
      <c r="G33">
        <f t="shared" si="3"/>
        <v>9.6850000000000005</v>
      </c>
      <c r="H33">
        <v>6.7628000000000004</v>
      </c>
      <c r="I33">
        <f t="shared" si="1"/>
        <v>3.5761662151836187</v>
      </c>
    </row>
    <row r="34" spans="1:11" x14ac:dyDescent="0.45">
      <c r="A34">
        <v>9.5489999999999995</v>
      </c>
      <c r="B34">
        <f t="shared" si="2"/>
        <v>11.966999999999999</v>
      </c>
      <c r="C34">
        <v>10.1776</v>
      </c>
      <c r="D34">
        <f t="shared" si="0"/>
        <v>4.6963838452932141</v>
      </c>
      <c r="F34">
        <v>10.012</v>
      </c>
      <c r="G34">
        <f t="shared" si="3"/>
        <v>9.9420000000000002</v>
      </c>
      <c r="H34">
        <v>7.0326000000000004</v>
      </c>
      <c r="I34">
        <f t="shared" si="1"/>
        <v>3.670658182680941</v>
      </c>
    </row>
    <row r="35" spans="1:11" x14ac:dyDescent="0.45">
      <c r="A35">
        <v>10.076000000000001</v>
      </c>
      <c r="B35">
        <f t="shared" si="2"/>
        <v>12.494</v>
      </c>
      <c r="C35">
        <v>12.156000000000001</v>
      </c>
      <c r="D35">
        <f t="shared" si="0"/>
        <v>5.2868111135782048</v>
      </c>
      <c r="F35">
        <v>10.27</v>
      </c>
      <c r="G35">
        <f t="shared" si="3"/>
        <v>10.199999999999999</v>
      </c>
      <c r="H35">
        <v>7.3014000000000001</v>
      </c>
      <c r="I35">
        <f t="shared" si="1"/>
        <v>3.7636054982797789</v>
      </c>
    </row>
    <row r="36" spans="1:11" x14ac:dyDescent="0.45">
      <c r="A36">
        <v>10.494999999999999</v>
      </c>
      <c r="B36">
        <f t="shared" si="2"/>
        <v>12.913</v>
      </c>
      <c r="C36">
        <v>14.525</v>
      </c>
      <c r="D36">
        <f t="shared" si="0"/>
        <v>5.9531125583287441</v>
      </c>
      <c r="F36">
        <v>10.502000000000001</v>
      </c>
      <c r="G36">
        <f t="shared" si="3"/>
        <v>10.432</v>
      </c>
      <c r="H36">
        <v>7.5517000000000003</v>
      </c>
      <c r="I36">
        <f t="shared" si="1"/>
        <v>3.8491350818076762</v>
      </c>
    </row>
    <row r="37" spans="1:11" x14ac:dyDescent="0.45">
      <c r="A37">
        <v>10.763</v>
      </c>
      <c r="B37">
        <f t="shared" si="2"/>
        <v>13.181000000000001</v>
      </c>
      <c r="C37">
        <v>16.954999999999998</v>
      </c>
      <c r="D37">
        <f t="shared" si="0"/>
        <v>6.5998165314778401</v>
      </c>
      <c r="F37">
        <v>10.775</v>
      </c>
      <c r="G37">
        <f t="shared" si="3"/>
        <v>10.705</v>
      </c>
      <c r="H37">
        <v>7.8498999999999999</v>
      </c>
      <c r="I37">
        <f t="shared" si="1"/>
        <v>3.9498088891140322</v>
      </c>
    </row>
    <row r="38" spans="1:11" x14ac:dyDescent="0.45">
      <c r="A38">
        <v>11.026</v>
      </c>
      <c r="B38">
        <f t="shared" si="2"/>
        <v>13.443999999999999</v>
      </c>
      <c r="C38">
        <v>21.56</v>
      </c>
      <c r="D38">
        <f t="shared" si="0"/>
        <v>7.7463866610619565</v>
      </c>
      <c r="F38">
        <v>11.004</v>
      </c>
      <c r="G38">
        <f t="shared" si="3"/>
        <v>10.933999999999999</v>
      </c>
      <c r="H38">
        <v>8.1267999999999994</v>
      </c>
      <c r="I38">
        <f t="shared" si="1"/>
        <v>4.0421557915694759</v>
      </c>
    </row>
    <row r="39" spans="1:11" x14ac:dyDescent="0.45">
      <c r="A39">
        <v>11.138999999999999</v>
      </c>
      <c r="B39">
        <f t="shared" si="2"/>
        <v>13.556999999999999</v>
      </c>
      <c r="C39">
        <v>47.502000000000002</v>
      </c>
      <c r="D39">
        <f t="shared" si="0"/>
        <v>13.116196977075232</v>
      </c>
      <c r="F39">
        <v>11.488</v>
      </c>
      <c r="G39">
        <f t="shared" si="3"/>
        <v>11.417999999999999</v>
      </c>
      <c r="H39">
        <v>8.8444000000000003</v>
      </c>
      <c r="I39">
        <f t="shared" si="1"/>
        <v>4.2767341114769204</v>
      </c>
    </row>
    <row r="40" spans="1:11" x14ac:dyDescent="0.45">
      <c r="F40">
        <v>12.01</v>
      </c>
      <c r="G40">
        <f t="shared" si="3"/>
        <v>11.94</v>
      </c>
      <c r="H40">
        <v>9.9</v>
      </c>
      <c r="I40">
        <f t="shared" si="1"/>
        <v>4.6105931042857726</v>
      </c>
    </row>
    <row r="41" spans="1:11" x14ac:dyDescent="0.45">
      <c r="F41">
        <v>12.505000000000001</v>
      </c>
      <c r="G41">
        <f t="shared" si="3"/>
        <v>12.435</v>
      </c>
      <c r="H41">
        <v>11.555</v>
      </c>
      <c r="I41">
        <f t="shared" si="1"/>
        <v>5.1110873104156678</v>
      </c>
    </row>
    <row r="42" spans="1:11" x14ac:dyDescent="0.45">
      <c r="F42">
        <v>12.756</v>
      </c>
      <c r="G42">
        <f t="shared" si="3"/>
        <v>12.686</v>
      </c>
      <c r="H42">
        <v>12.888</v>
      </c>
      <c r="I42">
        <f t="shared" si="1"/>
        <v>5.4969740269448382</v>
      </c>
    </row>
    <row r="43" spans="1:11" x14ac:dyDescent="0.45">
      <c r="F43">
        <v>13.004</v>
      </c>
      <c r="G43">
        <f t="shared" si="3"/>
        <v>12.933999999999999</v>
      </c>
      <c r="H43">
        <v>14.4</v>
      </c>
      <c r="I43">
        <f t="shared" si="1"/>
        <v>5.9189089783931275</v>
      </c>
    </row>
    <row r="44" spans="1:11" x14ac:dyDescent="0.45">
      <c r="F44">
        <v>13.297000000000001</v>
      </c>
      <c r="G44">
        <f t="shared" si="3"/>
        <v>13.227</v>
      </c>
      <c r="H44">
        <v>17.317</v>
      </c>
      <c r="I44">
        <f t="shared" si="1"/>
        <v>6.6934255624657863</v>
      </c>
    </row>
    <row r="45" spans="1:11" x14ac:dyDescent="0.45">
      <c r="F45">
        <v>13.512</v>
      </c>
      <c r="G45">
        <f t="shared" si="3"/>
        <v>13.442</v>
      </c>
      <c r="H45">
        <v>21.3</v>
      </c>
      <c r="I45">
        <f t="shared" si="1"/>
        <v>7.6839831226550981</v>
      </c>
    </row>
    <row r="46" spans="1:11" x14ac:dyDescent="0.45">
      <c r="F46">
        <v>13.742000000000001</v>
      </c>
      <c r="G46">
        <f t="shared" si="3"/>
        <v>13.672000000000001</v>
      </c>
      <c r="H46">
        <v>24.617000000000001</v>
      </c>
      <c r="I46">
        <f t="shared" si="1"/>
        <v>8.4623324657175534</v>
      </c>
    </row>
    <row r="48" spans="1:11" x14ac:dyDescent="0.45">
      <c r="K48">
        <v>12.5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topLeftCell="C31" workbookViewId="0">
      <selection activeCell="I23" sqref="I23"/>
    </sheetView>
  </sheetViews>
  <sheetFormatPr defaultRowHeight="14.25" x14ac:dyDescent="0.45"/>
  <cols>
    <col min="1" max="1" width="10.1328125" customWidth="1"/>
    <col min="2" max="2" width="19.265625" customWidth="1"/>
    <col min="3" max="4" width="12.59765625" customWidth="1"/>
    <col min="7" max="7" width="12" customWidth="1"/>
    <col min="8" max="8" width="13.1328125" customWidth="1"/>
    <col min="9" max="9" width="12.53125" customWidth="1"/>
    <col min="11" max="11" width="18.796875" customWidth="1"/>
    <col min="14" max="14" width="10.06640625" customWidth="1"/>
    <col min="18" max="18" width="18.86328125" customWidth="1"/>
  </cols>
  <sheetData>
    <row r="1" spans="1:20" x14ac:dyDescent="0.45">
      <c r="A1" s="5">
        <v>365</v>
      </c>
      <c r="B1" s="5"/>
      <c r="C1" t="s">
        <v>5</v>
      </c>
      <c r="H1" s="3">
        <v>546</v>
      </c>
      <c r="I1" s="3"/>
      <c r="J1" s="3"/>
      <c r="O1" s="3">
        <v>492</v>
      </c>
      <c r="P1" s="3"/>
      <c r="Q1" s="3"/>
    </row>
    <row r="2" spans="1:20" x14ac:dyDescent="0.45">
      <c r="A2" t="s">
        <v>0</v>
      </c>
      <c r="B2" t="s">
        <v>4</v>
      </c>
      <c r="E2" t="s">
        <v>8</v>
      </c>
      <c r="F2" t="s">
        <v>9</v>
      </c>
      <c r="H2" t="s">
        <v>6</v>
      </c>
      <c r="I2" t="s">
        <v>4</v>
      </c>
      <c r="J2" t="s">
        <v>7</v>
      </c>
      <c r="K2" t="s">
        <v>4</v>
      </c>
      <c r="L2" t="s">
        <v>10</v>
      </c>
      <c r="M2" t="s">
        <v>9</v>
      </c>
      <c r="O2" t="s">
        <v>0</v>
      </c>
      <c r="P2" t="s">
        <v>4</v>
      </c>
      <c r="Q2" t="s">
        <v>0</v>
      </c>
      <c r="R2" t="s">
        <v>4</v>
      </c>
      <c r="S2" t="s">
        <v>10</v>
      </c>
      <c r="T2" t="s">
        <v>9</v>
      </c>
    </row>
    <row r="3" spans="1:20" x14ac:dyDescent="0.45">
      <c r="A3">
        <v>1</v>
      </c>
      <c r="B3">
        <v>0.56000000000000005</v>
      </c>
      <c r="C3">
        <v>12.776</v>
      </c>
      <c r="D3">
        <v>41.7</v>
      </c>
      <c r="E3">
        <f>A3-2.418</f>
        <v>-1.4180000000000001</v>
      </c>
      <c r="F3">
        <f>C3-2.418</f>
        <v>10.358000000000001</v>
      </c>
      <c r="H3">
        <v>1</v>
      </c>
      <c r="I3">
        <v>0.56000000000000005</v>
      </c>
      <c r="J3">
        <v>13.702</v>
      </c>
      <c r="K3">
        <v>28.7</v>
      </c>
      <c r="L3">
        <f>H3-2.418</f>
        <v>-1.4180000000000001</v>
      </c>
      <c r="M3">
        <f>J3-2.418</f>
        <v>11.283999999999999</v>
      </c>
      <c r="O3">
        <v>1</v>
      </c>
      <c r="P3">
        <v>0.65</v>
      </c>
      <c r="Q3">
        <v>13.454000000000001</v>
      </c>
      <c r="R3">
        <v>9.65</v>
      </c>
      <c r="S3">
        <f>O3-2.418</f>
        <v>-1.4180000000000001</v>
      </c>
      <c r="T3">
        <f>Q3-2.418</f>
        <v>11.036000000000001</v>
      </c>
    </row>
    <row r="4" spans="1:20" x14ac:dyDescent="0.45">
      <c r="A4">
        <v>2</v>
      </c>
      <c r="B4">
        <v>0.56000000000000005</v>
      </c>
      <c r="C4">
        <v>12.58</v>
      </c>
      <c r="D4">
        <v>27.2</v>
      </c>
      <c r="E4">
        <f t="shared" ref="E4:E24" si="0">A4-2.418</f>
        <v>-0.41800000000000015</v>
      </c>
      <c r="F4">
        <f t="shared" ref="F4:F24" si="1">C4-2.418</f>
        <v>10.161999999999999</v>
      </c>
      <c r="H4">
        <v>2</v>
      </c>
      <c r="I4">
        <v>0.56000000000000005</v>
      </c>
      <c r="J4">
        <v>12.851000000000001</v>
      </c>
      <c r="K4">
        <v>9.5</v>
      </c>
      <c r="L4">
        <f t="shared" ref="L4:L25" si="2">H4-2.418</f>
        <v>-0.41800000000000015</v>
      </c>
      <c r="M4">
        <f t="shared" ref="M4:M25" si="3">J4-2.418</f>
        <v>10.433</v>
      </c>
      <c r="O4">
        <v>2</v>
      </c>
      <c r="P4">
        <v>0.65</v>
      </c>
      <c r="Q4">
        <v>13.032</v>
      </c>
      <c r="R4">
        <v>6.85</v>
      </c>
      <c r="S4">
        <f t="shared" ref="S4:S21" si="4">O4-2.418</f>
        <v>-0.41800000000000015</v>
      </c>
      <c r="T4">
        <f t="shared" ref="T4:T21" si="5">Q4-2.418</f>
        <v>10.614000000000001</v>
      </c>
    </row>
    <row r="5" spans="1:20" x14ac:dyDescent="0.45">
      <c r="A5">
        <v>3</v>
      </c>
      <c r="B5">
        <v>0.56000000000000005</v>
      </c>
      <c r="C5">
        <v>12.51</v>
      </c>
      <c r="D5">
        <v>21.6</v>
      </c>
      <c r="E5">
        <f t="shared" si="0"/>
        <v>0.58199999999999985</v>
      </c>
      <c r="F5">
        <f t="shared" si="1"/>
        <v>10.091999999999999</v>
      </c>
      <c r="H5">
        <v>3</v>
      </c>
      <c r="I5">
        <v>0.56000000000000005</v>
      </c>
      <c r="J5">
        <v>12.646000000000001</v>
      </c>
      <c r="K5">
        <v>8.3000000000000007</v>
      </c>
      <c r="L5">
        <f t="shared" si="2"/>
        <v>0.58199999999999985</v>
      </c>
      <c r="M5">
        <f t="shared" si="3"/>
        <v>10.228000000000002</v>
      </c>
      <c r="O5">
        <v>3</v>
      </c>
      <c r="P5">
        <v>0.65</v>
      </c>
      <c r="Q5">
        <v>12.975</v>
      </c>
      <c r="R5">
        <v>6.56</v>
      </c>
      <c r="S5">
        <f t="shared" si="4"/>
        <v>0.58199999999999985</v>
      </c>
      <c r="T5">
        <f t="shared" si="5"/>
        <v>10.556999999999999</v>
      </c>
    </row>
    <row r="6" spans="1:20" x14ac:dyDescent="0.45">
      <c r="A6">
        <v>4</v>
      </c>
      <c r="B6">
        <v>0.56000000000000005</v>
      </c>
      <c r="C6">
        <v>12.422000000000001</v>
      </c>
      <c r="D6">
        <v>17.05</v>
      </c>
      <c r="E6">
        <f t="shared" si="0"/>
        <v>1.5819999999999999</v>
      </c>
      <c r="F6">
        <f t="shared" si="1"/>
        <v>10.004000000000001</v>
      </c>
      <c r="H6">
        <v>4</v>
      </c>
      <c r="I6">
        <v>0.56000000000000005</v>
      </c>
      <c r="J6">
        <v>12.3</v>
      </c>
      <c r="K6">
        <v>6.24</v>
      </c>
      <c r="L6">
        <f t="shared" si="2"/>
        <v>1.5819999999999999</v>
      </c>
      <c r="M6">
        <f t="shared" si="3"/>
        <v>9.8820000000000014</v>
      </c>
      <c r="O6">
        <v>4</v>
      </c>
      <c r="P6">
        <v>0.65</v>
      </c>
      <c r="Q6">
        <v>12.657999999999999</v>
      </c>
      <c r="R6">
        <v>4.07</v>
      </c>
      <c r="S6">
        <f t="shared" si="4"/>
        <v>1.5819999999999999</v>
      </c>
      <c r="T6">
        <f t="shared" si="5"/>
        <v>10.239999999999998</v>
      </c>
    </row>
    <row r="7" spans="1:20" x14ac:dyDescent="0.45">
      <c r="A7">
        <v>5</v>
      </c>
      <c r="B7">
        <v>0.56000000000000005</v>
      </c>
      <c r="C7">
        <v>12.349</v>
      </c>
      <c r="D7">
        <v>13.95</v>
      </c>
      <c r="E7">
        <f t="shared" si="0"/>
        <v>2.5819999999999999</v>
      </c>
      <c r="F7">
        <f t="shared" si="1"/>
        <v>9.9310000000000009</v>
      </c>
      <c r="H7">
        <v>5</v>
      </c>
      <c r="I7">
        <v>0.56000000000000005</v>
      </c>
      <c r="J7">
        <v>11.791</v>
      </c>
      <c r="K7">
        <v>4.7</v>
      </c>
      <c r="L7">
        <f t="shared" si="2"/>
        <v>2.5819999999999999</v>
      </c>
      <c r="M7">
        <f t="shared" si="3"/>
        <v>9.3730000000000011</v>
      </c>
      <c r="O7">
        <v>5</v>
      </c>
      <c r="P7">
        <v>0.65</v>
      </c>
      <c r="Q7">
        <v>12.241</v>
      </c>
      <c r="R7">
        <v>1.7</v>
      </c>
      <c r="S7">
        <f t="shared" si="4"/>
        <v>2.5819999999999999</v>
      </c>
      <c r="T7">
        <f t="shared" si="5"/>
        <v>9.8230000000000004</v>
      </c>
    </row>
    <row r="8" spans="1:20" x14ac:dyDescent="0.45">
      <c r="A8">
        <v>6</v>
      </c>
      <c r="B8">
        <v>0.56000000000000005</v>
      </c>
      <c r="C8">
        <v>12.236000000000001</v>
      </c>
      <c r="D8">
        <v>9.25</v>
      </c>
      <c r="E8">
        <f t="shared" si="0"/>
        <v>3.5819999999999999</v>
      </c>
      <c r="F8">
        <f t="shared" si="1"/>
        <v>9.8180000000000014</v>
      </c>
      <c r="H8">
        <v>6</v>
      </c>
      <c r="I8">
        <v>0.56000000000000005</v>
      </c>
      <c r="J8">
        <v>11.478</v>
      </c>
      <c r="K8">
        <v>4.25</v>
      </c>
      <c r="L8">
        <f t="shared" si="2"/>
        <v>3.5819999999999999</v>
      </c>
      <c r="M8">
        <f t="shared" si="3"/>
        <v>9.0599999999999987</v>
      </c>
      <c r="O8">
        <v>6</v>
      </c>
      <c r="P8">
        <v>0.65</v>
      </c>
      <c r="Q8">
        <v>12.006</v>
      </c>
      <c r="R8">
        <v>1.3</v>
      </c>
      <c r="S8">
        <f t="shared" si="4"/>
        <v>3.5819999999999999</v>
      </c>
      <c r="T8">
        <f t="shared" si="5"/>
        <v>9.588000000000001</v>
      </c>
    </row>
    <row r="9" spans="1:20" x14ac:dyDescent="0.45">
      <c r="A9">
        <v>7</v>
      </c>
      <c r="B9">
        <v>0.56000000000000005</v>
      </c>
      <c r="C9">
        <v>11.726000000000001</v>
      </c>
      <c r="D9">
        <v>4.16</v>
      </c>
      <c r="E9">
        <f t="shared" si="0"/>
        <v>4.5819999999999999</v>
      </c>
      <c r="F9">
        <f t="shared" si="1"/>
        <v>9.3079999999999998</v>
      </c>
      <c r="H9">
        <v>7</v>
      </c>
      <c r="I9">
        <v>0.56000000000000005</v>
      </c>
      <c r="J9">
        <v>10.962999999999999</v>
      </c>
      <c r="K9">
        <v>3.7</v>
      </c>
      <c r="L9">
        <f t="shared" si="2"/>
        <v>4.5819999999999999</v>
      </c>
      <c r="M9">
        <f t="shared" si="3"/>
        <v>8.5449999999999982</v>
      </c>
      <c r="O9">
        <v>7</v>
      </c>
      <c r="P9">
        <v>0.65</v>
      </c>
      <c r="Q9">
        <v>11.487</v>
      </c>
      <c r="R9">
        <v>1.03</v>
      </c>
      <c r="S9">
        <f t="shared" si="4"/>
        <v>4.5819999999999999</v>
      </c>
      <c r="T9">
        <f t="shared" si="5"/>
        <v>9.0689999999999991</v>
      </c>
    </row>
    <row r="10" spans="1:20" x14ac:dyDescent="0.45">
      <c r="A10">
        <v>8</v>
      </c>
      <c r="B10">
        <v>0.56000000000000005</v>
      </c>
      <c r="C10">
        <v>11.202999999999999</v>
      </c>
      <c r="D10">
        <v>2.15</v>
      </c>
      <c r="E10">
        <f t="shared" si="0"/>
        <v>5.5819999999999999</v>
      </c>
      <c r="F10">
        <f t="shared" si="1"/>
        <v>8.7850000000000001</v>
      </c>
      <c r="H10">
        <v>7.5570000000000004</v>
      </c>
      <c r="I10">
        <v>0.6</v>
      </c>
      <c r="J10">
        <v>10.619</v>
      </c>
      <c r="K10">
        <v>3.3</v>
      </c>
      <c r="L10">
        <f t="shared" si="2"/>
        <v>5.1390000000000002</v>
      </c>
      <c r="M10">
        <f t="shared" si="3"/>
        <v>8.2010000000000005</v>
      </c>
      <c r="O10">
        <v>8</v>
      </c>
      <c r="P10">
        <v>0.65</v>
      </c>
      <c r="Q10">
        <v>10.516999999999999</v>
      </c>
      <c r="R10">
        <v>0.76</v>
      </c>
      <c r="S10">
        <f t="shared" si="4"/>
        <v>5.5819999999999999</v>
      </c>
      <c r="T10">
        <f t="shared" si="5"/>
        <v>8.0990000000000002</v>
      </c>
    </row>
    <row r="11" spans="1:20" x14ac:dyDescent="0.45">
      <c r="A11">
        <v>9.0180000000000007</v>
      </c>
      <c r="B11">
        <v>0.6</v>
      </c>
      <c r="C11">
        <v>10.981</v>
      </c>
      <c r="D11">
        <v>1.8</v>
      </c>
      <c r="E11">
        <f t="shared" si="0"/>
        <v>6.6000000000000005</v>
      </c>
      <c r="F11">
        <f t="shared" si="1"/>
        <v>8.5629999999999988</v>
      </c>
      <c r="H11">
        <v>7.9850000000000003</v>
      </c>
      <c r="I11">
        <v>0.6</v>
      </c>
      <c r="J11">
        <v>10.134</v>
      </c>
      <c r="K11">
        <v>2.7</v>
      </c>
      <c r="L11">
        <f t="shared" si="2"/>
        <v>5.5670000000000002</v>
      </c>
      <c r="M11">
        <f t="shared" si="3"/>
        <v>7.7160000000000002</v>
      </c>
      <c r="O11">
        <v>9</v>
      </c>
      <c r="P11">
        <v>0.65</v>
      </c>
      <c r="Q11">
        <v>9</v>
      </c>
      <c r="R11">
        <v>0.66</v>
      </c>
      <c r="S11">
        <f t="shared" si="4"/>
        <v>6.5819999999999999</v>
      </c>
      <c r="T11">
        <f t="shared" si="5"/>
        <v>6.5819999999999999</v>
      </c>
    </row>
    <row r="12" spans="1:20" x14ac:dyDescent="0.45">
      <c r="A12">
        <v>9.5030000000000001</v>
      </c>
      <c r="B12">
        <v>0.63</v>
      </c>
      <c r="C12">
        <v>10.407999999999999</v>
      </c>
      <c r="D12">
        <v>1.1000000000000001</v>
      </c>
      <c r="E12">
        <f t="shared" si="0"/>
        <v>7.085</v>
      </c>
      <c r="F12">
        <f t="shared" si="1"/>
        <v>7.9899999999999993</v>
      </c>
      <c r="H12">
        <v>8.5039999999999996</v>
      </c>
      <c r="I12">
        <v>0.73</v>
      </c>
      <c r="J12">
        <v>9.673</v>
      </c>
      <c r="K12">
        <v>2.06</v>
      </c>
      <c r="L12">
        <f t="shared" si="2"/>
        <v>6.0859999999999994</v>
      </c>
      <c r="M12">
        <f t="shared" si="3"/>
        <v>7.2549999999999999</v>
      </c>
      <c r="O12">
        <v>10</v>
      </c>
      <c r="P12">
        <v>0.65</v>
      </c>
      <c r="Q12">
        <v>8.5</v>
      </c>
      <c r="R12">
        <v>0.66</v>
      </c>
      <c r="S12">
        <f t="shared" si="4"/>
        <v>7.5819999999999999</v>
      </c>
      <c r="T12">
        <f t="shared" si="5"/>
        <v>6.0819999999999999</v>
      </c>
    </row>
    <row r="13" spans="1:20" x14ac:dyDescent="0.45">
      <c r="A13">
        <v>10.032</v>
      </c>
      <c r="B13">
        <v>0.8</v>
      </c>
      <c r="C13">
        <v>9.6059999999999999</v>
      </c>
      <c r="D13">
        <v>0.7</v>
      </c>
      <c r="E13">
        <f t="shared" si="0"/>
        <v>7.6139999999999999</v>
      </c>
      <c r="F13">
        <f t="shared" si="1"/>
        <v>7.1879999999999997</v>
      </c>
      <c r="H13">
        <v>9.2579999999999991</v>
      </c>
      <c r="I13">
        <v>1.35</v>
      </c>
      <c r="J13">
        <v>9.1560000000000006</v>
      </c>
      <c r="K13">
        <v>1.26</v>
      </c>
      <c r="L13">
        <f t="shared" si="2"/>
        <v>6.839999999999999</v>
      </c>
      <c r="M13">
        <f t="shared" si="3"/>
        <v>6.7380000000000004</v>
      </c>
      <c r="O13">
        <v>10.499000000000001</v>
      </c>
      <c r="P13">
        <v>0.75</v>
      </c>
      <c r="Q13">
        <v>8</v>
      </c>
      <c r="R13">
        <v>0.66</v>
      </c>
      <c r="S13">
        <f t="shared" si="4"/>
        <v>8.0809999999999995</v>
      </c>
      <c r="T13">
        <f t="shared" si="5"/>
        <v>5.5819999999999999</v>
      </c>
    </row>
    <row r="14" spans="1:20" x14ac:dyDescent="0.45">
      <c r="A14">
        <v>10.535</v>
      </c>
      <c r="B14">
        <v>1.27</v>
      </c>
      <c r="C14">
        <v>9</v>
      </c>
      <c r="D14">
        <v>0.65</v>
      </c>
      <c r="E14">
        <f t="shared" si="0"/>
        <v>8.1170000000000009</v>
      </c>
      <c r="F14">
        <f t="shared" si="1"/>
        <v>6.5819999999999999</v>
      </c>
      <c r="H14">
        <v>9.9429999999999996</v>
      </c>
      <c r="I14">
        <v>2.2999999999999998</v>
      </c>
      <c r="J14">
        <v>8.4740000000000002</v>
      </c>
      <c r="K14">
        <v>0.78</v>
      </c>
      <c r="L14">
        <f t="shared" si="2"/>
        <v>7.5249999999999995</v>
      </c>
      <c r="M14">
        <f t="shared" si="3"/>
        <v>6.056</v>
      </c>
      <c r="O14">
        <v>11.065</v>
      </c>
      <c r="P14">
        <v>0.88</v>
      </c>
      <c r="Q14">
        <v>7.5</v>
      </c>
      <c r="R14">
        <v>0.66</v>
      </c>
      <c r="S14">
        <f t="shared" si="4"/>
        <v>8.6469999999999985</v>
      </c>
      <c r="T14">
        <f t="shared" si="5"/>
        <v>5.0819999999999999</v>
      </c>
    </row>
    <row r="15" spans="1:20" x14ac:dyDescent="0.45">
      <c r="A15">
        <v>11.052</v>
      </c>
      <c r="B15">
        <v>1.97</v>
      </c>
      <c r="C15">
        <v>9</v>
      </c>
      <c r="D15">
        <v>0.65</v>
      </c>
      <c r="E15">
        <f t="shared" si="0"/>
        <v>8.6340000000000003</v>
      </c>
      <c r="F15">
        <f t="shared" si="1"/>
        <v>6.5819999999999999</v>
      </c>
      <c r="H15">
        <v>10.449</v>
      </c>
      <c r="I15">
        <v>3.05</v>
      </c>
      <c r="J15">
        <v>7.9550000000000001</v>
      </c>
      <c r="K15">
        <v>0.66</v>
      </c>
      <c r="L15">
        <f t="shared" si="2"/>
        <v>8.0309999999999988</v>
      </c>
      <c r="M15">
        <f t="shared" si="3"/>
        <v>5.5369999999999999</v>
      </c>
      <c r="O15">
        <v>11.984999999999999</v>
      </c>
      <c r="P15">
        <v>1.33</v>
      </c>
      <c r="Q15">
        <v>7</v>
      </c>
      <c r="R15">
        <v>0.66</v>
      </c>
      <c r="S15">
        <f t="shared" si="4"/>
        <v>9.5670000000000002</v>
      </c>
      <c r="T15">
        <f t="shared" si="5"/>
        <v>4.5819999999999999</v>
      </c>
    </row>
    <row r="16" spans="1:20" x14ac:dyDescent="0.45">
      <c r="A16">
        <v>11.509</v>
      </c>
      <c r="B16">
        <v>2.94</v>
      </c>
      <c r="C16">
        <v>9</v>
      </c>
      <c r="D16">
        <v>0.65</v>
      </c>
      <c r="E16">
        <f t="shared" si="0"/>
        <v>9.0910000000000011</v>
      </c>
      <c r="F16">
        <f t="shared" si="1"/>
        <v>6.5819999999999999</v>
      </c>
      <c r="H16">
        <v>11.167</v>
      </c>
      <c r="I16" s="4">
        <v>3.9</v>
      </c>
      <c r="J16">
        <v>6.859</v>
      </c>
      <c r="K16">
        <v>0.64</v>
      </c>
      <c r="L16">
        <f t="shared" si="2"/>
        <v>8.7489999999999988</v>
      </c>
      <c r="M16">
        <f t="shared" si="3"/>
        <v>4.4409999999999998</v>
      </c>
      <c r="O16">
        <v>12.608000000000001</v>
      </c>
      <c r="P16">
        <v>3.8</v>
      </c>
      <c r="Q16">
        <v>6.5</v>
      </c>
      <c r="R16">
        <v>0.66</v>
      </c>
      <c r="S16">
        <f t="shared" si="4"/>
        <v>10.190000000000001</v>
      </c>
      <c r="T16">
        <f t="shared" si="5"/>
        <v>4.0819999999999999</v>
      </c>
    </row>
    <row r="17" spans="1:20" x14ac:dyDescent="0.45">
      <c r="A17">
        <v>12.138999999999999</v>
      </c>
      <c r="B17">
        <v>5.13</v>
      </c>
      <c r="C17">
        <v>8</v>
      </c>
      <c r="D17">
        <v>0.65</v>
      </c>
      <c r="E17">
        <f t="shared" si="0"/>
        <v>9.7210000000000001</v>
      </c>
      <c r="F17">
        <f t="shared" si="1"/>
        <v>5.5819999999999999</v>
      </c>
      <c r="H17">
        <v>11.39</v>
      </c>
      <c r="I17">
        <v>4.0999999999999996</v>
      </c>
      <c r="J17">
        <v>6.11</v>
      </c>
      <c r="K17">
        <v>0.65</v>
      </c>
      <c r="L17">
        <f t="shared" si="2"/>
        <v>8.9720000000000013</v>
      </c>
      <c r="M17">
        <f t="shared" si="3"/>
        <v>3.6920000000000002</v>
      </c>
      <c r="O17">
        <v>12.773999999999999</v>
      </c>
      <c r="P17">
        <v>5.07</v>
      </c>
      <c r="Q17">
        <v>6</v>
      </c>
      <c r="R17">
        <v>0.66</v>
      </c>
      <c r="S17">
        <f t="shared" si="4"/>
        <v>10.355999999999998</v>
      </c>
      <c r="T17">
        <f t="shared" si="5"/>
        <v>3.5819999999999999</v>
      </c>
    </row>
    <row r="18" spans="1:20" x14ac:dyDescent="0.45">
      <c r="A18">
        <v>12.414</v>
      </c>
      <c r="B18">
        <v>8.0299999999999994</v>
      </c>
      <c r="C18">
        <v>7</v>
      </c>
      <c r="D18">
        <v>0.65</v>
      </c>
      <c r="E18">
        <f t="shared" si="0"/>
        <v>9.9959999999999987</v>
      </c>
      <c r="F18">
        <f t="shared" si="1"/>
        <v>4.5819999999999999</v>
      </c>
      <c r="H18">
        <v>11.538</v>
      </c>
      <c r="I18">
        <v>4.3</v>
      </c>
      <c r="J18">
        <v>5.5</v>
      </c>
      <c r="K18">
        <v>0.65</v>
      </c>
      <c r="L18">
        <f t="shared" si="2"/>
        <v>9.120000000000001</v>
      </c>
      <c r="M18">
        <f t="shared" si="3"/>
        <v>3.0819999999999999</v>
      </c>
      <c r="O18">
        <v>13.215</v>
      </c>
      <c r="P18">
        <v>8.4499999999999993</v>
      </c>
      <c r="Q18">
        <v>5</v>
      </c>
      <c r="R18">
        <v>0.66</v>
      </c>
      <c r="S18">
        <f t="shared" si="4"/>
        <v>10.797000000000001</v>
      </c>
      <c r="T18">
        <f t="shared" si="5"/>
        <v>2.5819999999999999</v>
      </c>
    </row>
    <row r="19" spans="1:20" x14ac:dyDescent="0.45">
      <c r="A19">
        <v>13.07</v>
      </c>
      <c r="B19">
        <v>15.42</v>
      </c>
      <c r="C19">
        <v>6</v>
      </c>
      <c r="D19">
        <v>0.65</v>
      </c>
      <c r="E19">
        <f t="shared" si="0"/>
        <v>10.652000000000001</v>
      </c>
      <c r="F19">
        <f t="shared" si="1"/>
        <v>3.5819999999999999</v>
      </c>
      <c r="H19">
        <v>12.065</v>
      </c>
      <c r="I19">
        <v>5.2</v>
      </c>
      <c r="J19">
        <v>4.8899999999999997</v>
      </c>
      <c r="K19">
        <v>0.65</v>
      </c>
      <c r="L19">
        <f t="shared" si="2"/>
        <v>9.6469999999999985</v>
      </c>
      <c r="M19">
        <f t="shared" si="3"/>
        <v>2.4719999999999995</v>
      </c>
      <c r="O19">
        <v>13.42</v>
      </c>
      <c r="P19">
        <v>9.8699999999999992</v>
      </c>
      <c r="Q19">
        <v>4</v>
      </c>
      <c r="R19">
        <v>0.66</v>
      </c>
      <c r="S19">
        <f t="shared" si="4"/>
        <v>11.001999999999999</v>
      </c>
      <c r="T19">
        <f t="shared" si="5"/>
        <v>1.5819999999999999</v>
      </c>
    </row>
    <row r="20" spans="1:20" x14ac:dyDescent="0.45">
      <c r="A20">
        <v>13.217000000000001</v>
      </c>
      <c r="B20">
        <v>21.6</v>
      </c>
      <c r="C20">
        <v>5</v>
      </c>
      <c r="D20">
        <v>0.65</v>
      </c>
      <c r="E20">
        <f t="shared" si="0"/>
        <v>10.798999999999999</v>
      </c>
      <c r="F20">
        <f t="shared" si="1"/>
        <v>2.5819999999999999</v>
      </c>
      <c r="H20">
        <v>12.361000000000001</v>
      </c>
      <c r="I20">
        <v>6.6</v>
      </c>
      <c r="J20">
        <v>4.28</v>
      </c>
      <c r="K20">
        <v>0.65</v>
      </c>
      <c r="L20">
        <f t="shared" si="2"/>
        <v>9.9430000000000014</v>
      </c>
      <c r="M20">
        <f t="shared" si="3"/>
        <v>1.8620000000000001</v>
      </c>
      <c r="O20">
        <v>13.529</v>
      </c>
      <c r="P20">
        <v>10.53</v>
      </c>
      <c r="Q20">
        <v>3</v>
      </c>
      <c r="R20">
        <v>0.66</v>
      </c>
      <c r="S20">
        <f t="shared" si="4"/>
        <v>11.111000000000001</v>
      </c>
      <c r="T20">
        <f t="shared" si="5"/>
        <v>0.58199999999999985</v>
      </c>
    </row>
    <row r="21" spans="1:20" x14ac:dyDescent="0.45">
      <c r="A21">
        <v>13.478</v>
      </c>
      <c r="B21">
        <v>25.6</v>
      </c>
      <c r="C21">
        <v>4</v>
      </c>
      <c r="D21">
        <v>0.65</v>
      </c>
      <c r="E21">
        <f t="shared" si="0"/>
        <v>11.059999999999999</v>
      </c>
      <c r="F21">
        <f t="shared" si="1"/>
        <v>1.5819999999999999</v>
      </c>
      <c r="H21">
        <v>12.507</v>
      </c>
      <c r="I21">
        <v>7.5</v>
      </c>
      <c r="J21">
        <v>3.67</v>
      </c>
      <c r="K21">
        <v>0.65</v>
      </c>
      <c r="L21">
        <f t="shared" si="2"/>
        <v>10.088999999999999</v>
      </c>
      <c r="M21">
        <f t="shared" si="3"/>
        <v>1.2519999999999998</v>
      </c>
      <c r="O21">
        <v>13.547000000000001</v>
      </c>
      <c r="P21">
        <v>21.6</v>
      </c>
      <c r="Q21">
        <v>2</v>
      </c>
      <c r="R21">
        <v>0.66</v>
      </c>
      <c r="S21">
        <f t="shared" si="4"/>
        <v>11.129000000000001</v>
      </c>
      <c r="T21">
        <f t="shared" si="5"/>
        <v>-0.41800000000000015</v>
      </c>
    </row>
    <row r="22" spans="1:20" x14ac:dyDescent="0.45">
      <c r="A22">
        <v>13.647</v>
      </c>
      <c r="B22">
        <v>36.5</v>
      </c>
      <c r="C22">
        <v>3</v>
      </c>
      <c r="D22">
        <v>0.65</v>
      </c>
      <c r="E22">
        <f t="shared" si="0"/>
        <v>11.228999999999999</v>
      </c>
      <c r="F22">
        <f t="shared" si="1"/>
        <v>0.58199999999999985</v>
      </c>
      <c r="H22">
        <v>12.836</v>
      </c>
      <c r="I22">
        <v>9.4</v>
      </c>
      <c r="J22">
        <v>3.06</v>
      </c>
      <c r="K22">
        <v>0.65</v>
      </c>
      <c r="L22">
        <f t="shared" si="2"/>
        <v>10.417999999999999</v>
      </c>
      <c r="M22">
        <f t="shared" si="3"/>
        <v>0.6419999999999999</v>
      </c>
    </row>
    <row r="23" spans="1:20" x14ac:dyDescent="0.45">
      <c r="A23">
        <v>13.98</v>
      </c>
      <c r="B23">
        <v>93.4</v>
      </c>
      <c r="C23">
        <v>2</v>
      </c>
      <c r="D23">
        <v>0.65</v>
      </c>
      <c r="E23">
        <f t="shared" si="0"/>
        <v>11.562000000000001</v>
      </c>
      <c r="F23">
        <f t="shared" si="1"/>
        <v>-0.41800000000000015</v>
      </c>
      <c r="H23">
        <v>13.087999999999999</v>
      </c>
      <c r="I23">
        <v>11.1</v>
      </c>
      <c r="J23">
        <v>2.4500000000000002</v>
      </c>
      <c r="K23">
        <v>0.65</v>
      </c>
      <c r="L23">
        <f t="shared" si="2"/>
        <v>10.669999999999998</v>
      </c>
      <c r="M23">
        <f t="shared" si="3"/>
        <v>3.2000000000000028E-2</v>
      </c>
    </row>
    <row r="24" spans="1:20" x14ac:dyDescent="0.45">
      <c r="A24">
        <v>14.5</v>
      </c>
      <c r="B24">
        <v>161.30000000000001</v>
      </c>
      <c r="C24">
        <v>1</v>
      </c>
      <c r="D24">
        <v>0.65</v>
      </c>
      <c r="E24">
        <f t="shared" si="0"/>
        <v>12.082000000000001</v>
      </c>
      <c r="F24">
        <f t="shared" si="1"/>
        <v>-1.4180000000000001</v>
      </c>
      <c r="H24">
        <v>13.352</v>
      </c>
      <c r="I24">
        <v>13.5</v>
      </c>
      <c r="J24">
        <v>1.84</v>
      </c>
      <c r="K24">
        <v>0.65</v>
      </c>
      <c r="L24">
        <f t="shared" si="2"/>
        <v>10.934000000000001</v>
      </c>
      <c r="M24">
        <f t="shared" si="3"/>
        <v>-0.57800000000000007</v>
      </c>
    </row>
    <row r="25" spans="1:20" x14ac:dyDescent="0.45">
      <c r="H25">
        <v>13.669</v>
      </c>
      <c r="I25">
        <v>30.6</v>
      </c>
      <c r="J25">
        <v>1.23</v>
      </c>
      <c r="K25">
        <v>0.65</v>
      </c>
      <c r="L25">
        <f t="shared" si="2"/>
        <v>11.251000000000001</v>
      </c>
      <c r="M25">
        <f t="shared" si="3"/>
        <v>-1.1880000000000002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A48" sqref="A48"/>
    </sheetView>
  </sheetViews>
  <sheetFormatPr defaultRowHeight="14.25" x14ac:dyDescent="0.45"/>
  <cols>
    <col min="1" max="1" width="25.19921875" customWidth="1"/>
    <col min="2" max="2" width="24.53125" customWidth="1"/>
    <col min="3" max="3" width="30.6640625" customWidth="1"/>
    <col min="4" max="4" width="17.59765625" customWidth="1"/>
    <col min="5" max="5" width="17" customWidth="1"/>
    <col min="6" max="6" width="16.265625" customWidth="1"/>
  </cols>
  <sheetData>
    <row r="1" spans="1:6" x14ac:dyDescent="0.45">
      <c r="B1" s="3"/>
      <c r="C1" s="3"/>
      <c r="D1" s="3"/>
      <c r="E1" s="3"/>
      <c r="F1" s="3"/>
    </row>
    <row r="2" spans="1:6" ht="18" x14ac:dyDescent="0.55000000000000004">
      <c r="A2" s="6">
        <v>365</v>
      </c>
      <c r="B2" s="6"/>
      <c r="C2" s="6"/>
      <c r="D2" s="3"/>
      <c r="E2" s="3"/>
      <c r="F2" s="3"/>
    </row>
    <row r="3" spans="1:6" x14ac:dyDescent="0.45">
      <c r="A3" t="s">
        <v>13</v>
      </c>
      <c r="B3" t="s">
        <v>15</v>
      </c>
      <c r="C3" t="s">
        <v>16</v>
      </c>
    </row>
    <row r="4" spans="1:6" x14ac:dyDescent="0.45">
      <c r="A4">
        <v>11.052</v>
      </c>
      <c r="B4">
        <f>A4-2.418</f>
        <v>8.6340000000000003</v>
      </c>
      <c r="C4">
        <v>1.97</v>
      </c>
    </row>
    <row r="5" spans="1:6" x14ac:dyDescent="0.45">
      <c r="A5">
        <v>11.509</v>
      </c>
      <c r="B5">
        <f t="shared" ref="B5:B11" si="0">A5-2.418</f>
        <v>9.0910000000000011</v>
      </c>
      <c r="C5">
        <v>2.94</v>
      </c>
    </row>
    <row r="6" spans="1:6" x14ac:dyDescent="0.45">
      <c r="A6">
        <v>12.138999999999999</v>
      </c>
      <c r="B6">
        <f t="shared" si="0"/>
        <v>9.7210000000000001</v>
      </c>
      <c r="C6">
        <v>5.13</v>
      </c>
    </row>
    <row r="7" spans="1:6" x14ac:dyDescent="0.45">
      <c r="A7">
        <v>12.414</v>
      </c>
      <c r="B7">
        <f t="shared" si="0"/>
        <v>9.9959999999999987</v>
      </c>
      <c r="C7">
        <v>8.0299999999999994</v>
      </c>
    </row>
    <row r="8" spans="1:6" x14ac:dyDescent="0.45">
      <c r="A8">
        <v>13.07</v>
      </c>
      <c r="B8">
        <f t="shared" si="0"/>
        <v>10.652000000000001</v>
      </c>
      <c r="C8">
        <v>15.42</v>
      </c>
    </row>
    <row r="9" spans="1:6" x14ac:dyDescent="0.45">
      <c r="A9">
        <v>13.217000000000001</v>
      </c>
      <c r="B9">
        <f t="shared" si="0"/>
        <v>10.798999999999999</v>
      </c>
      <c r="C9">
        <v>21.6</v>
      </c>
    </row>
    <row r="10" spans="1:6" x14ac:dyDescent="0.45">
      <c r="A10">
        <v>13.478</v>
      </c>
      <c r="B10">
        <f t="shared" si="0"/>
        <v>11.059999999999999</v>
      </c>
      <c r="C10">
        <v>25.6</v>
      </c>
    </row>
    <row r="11" spans="1:6" x14ac:dyDescent="0.45">
      <c r="A11">
        <v>13.647</v>
      </c>
      <c r="B11">
        <f t="shared" si="0"/>
        <v>11.228999999999999</v>
      </c>
      <c r="C11">
        <v>36.5</v>
      </c>
    </row>
    <row r="15" spans="1:6" ht="18" x14ac:dyDescent="0.55000000000000004">
      <c r="A15" s="6">
        <v>492</v>
      </c>
      <c r="B15" s="6"/>
      <c r="C15" s="6"/>
    </row>
    <row r="16" spans="1:6" x14ac:dyDescent="0.45">
      <c r="A16" t="s">
        <v>14</v>
      </c>
      <c r="B16" t="s">
        <v>15</v>
      </c>
      <c r="C16" t="s">
        <v>16</v>
      </c>
    </row>
    <row r="17" spans="1:3" x14ac:dyDescent="0.45">
      <c r="A17">
        <v>11.984999999999999</v>
      </c>
      <c r="B17">
        <f>A17-2.418</f>
        <v>9.5670000000000002</v>
      </c>
      <c r="C17">
        <v>1.33</v>
      </c>
    </row>
    <row r="18" spans="1:3" x14ac:dyDescent="0.45">
      <c r="A18">
        <v>12.608000000000001</v>
      </c>
      <c r="B18">
        <f t="shared" ref="B18:B22" si="1">A18-2.418</f>
        <v>10.190000000000001</v>
      </c>
      <c r="C18">
        <v>3.8</v>
      </c>
    </row>
    <row r="19" spans="1:3" x14ac:dyDescent="0.45">
      <c r="A19">
        <v>12.773999999999999</v>
      </c>
      <c r="B19">
        <f t="shared" si="1"/>
        <v>10.355999999999998</v>
      </c>
      <c r="C19">
        <v>5.07</v>
      </c>
    </row>
    <row r="20" spans="1:3" x14ac:dyDescent="0.45">
      <c r="A20">
        <v>13.215</v>
      </c>
      <c r="B20">
        <f t="shared" si="1"/>
        <v>10.797000000000001</v>
      </c>
      <c r="C20">
        <v>8.4499999999999993</v>
      </c>
    </row>
    <row r="21" spans="1:3" x14ac:dyDescent="0.45">
      <c r="A21">
        <v>13.42</v>
      </c>
      <c r="B21">
        <f t="shared" si="1"/>
        <v>11.001999999999999</v>
      </c>
      <c r="C21">
        <v>9.8699999999999992</v>
      </c>
    </row>
    <row r="22" spans="1:3" x14ac:dyDescent="0.45">
      <c r="A22">
        <v>13.529</v>
      </c>
      <c r="B22">
        <f t="shared" si="1"/>
        <v>11.111000000000001</v>
      </c>
      <c r="C22">
        <v>10.53</v>
      </c>
    </row>
    <row r="26" spans="1:3" ht="18" x14ac:dyDescent="0.55000000000000004">
      <c r="A26" s="6">
        <v>546</v>
      </c>
      <c r="B26" s="6"/>
      <c r="C26" s="6"/>
    </row>
    <row r="27" spans="1:3" x14ac:dyDescent="0.45">
      <c r="A27" t="s">
        <v>14</v>
      </c>
      <c r="B27" t="s">
        <v>15</v>
      </c>
      <c r="C27" t="s">
        <v>16</v>
      </c>
    </row>
    <row r="28" spans="1:3" x14ac:dyDescent="0.45">
      <c r="A28">
        <v>11.167</v>
      </c>
      <c r="B28">
        <f>A28-2.418</f>
        <v>8.7489999999999988</v>
      </c>
      <c r="C28" s="4">
        <v>3.9</v>
      </c>
    </row>
    <row r="29" spans="1:3" x14ac:dyDescent="0.45">
      <c r="A29">
        <v>11.39</v>
      </c>
      <c r="B29">
        <f t="shared" ref="B29:B35" si="2">A29-2.418</f>
        <v>8.9720000000000013</v>
      </c>
      <c r="C29" s="4">
        <v>4.0999999999999996</v>
      </c>
    </row>
    <row r="30" spans="1:3" x14ac:dyDescent="0.45">
      <c r="A30">
        <v>11.538</v>
      </c>
      <c r="B30">
        <f t="shared" si="2"/>
        <v>9.120000000000001</v>
      </c>
      <c r="C30">
        <v>4.3</v>
      </c>
    </row>
    <row r="31" spans="1:3" x14ac:dyDescent="0.45">
      <c r="A31">
        <v>12.065</v>
      </c>
      <c r="B31">
        <f t="shared" si="2"/>
        <v>9.6469999999999985</v>
      </c>
      <c r="C31">
        <v>5.2</v>
      </c>
    </row>
    <row r="32" spans="1:3" x14ac:dyDescent="0.45">
      <c r="A32">
        <v>12.361000000000001</v>
      </c>
      <c r="B32">
        <f t="shared" si="2"/>
        <v>9.9430000000000014</v>
      </c>
      <c r="C32">
        <v>6.6</v>
      </c>
    </row>
    <row r="33" spans="1:3" x14ac:dyDescent="0.45">
      <c r="A33">
        <v>12.507</v>
      </c>
      <c r="B33">
        <f t="shared" si="2"/>
        <v>10.088999999999999</v>
      </c>
      <c r="C33">
        <v>7.5</v>
      </c>
    </row>
    <row r="34" spans="1:3" x14ac:dyDescent="0.45">
      <c r="A34">
        <v>12.836</v>
      </c>
      <c r="B34">
        <f t="shared" si="2"/>
        <v>10.417999999999999</v>
      </c>
      <c r="C34">
        <v>9.4</v>
      </c>
    </row>
    <row r="35" spans="1:3" x14ac:dyDescent="0.45">
      <c r="A35">
        <v>13.087999999999999</v>
      </c>
      <c r="B35">
        <f t="shared" si="2"/>
        <v>10.669999999999998</v>
      </c>
      <c r="C35">
        <v>11.1</v>
      </c>
    </row>
  </sheetData>
  <mergeCells count="3">
    <mergeCell ref="A2:C2"/>
    <mergeCell ref="A15:C15"/>
    <mergeCell ref="A26:C26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</vt:lpstr>
      <vt:lpstr>P2 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MacLeod</dc:creator>
  <cp:lastModifiedBy>Colin MacLeod</cp:lastModifiedBy>
  <dcterms:created xsi:type="dcterms:W3CDTF">2016-11-10T17:01:04Z</dcterms:created>
  <dcterms:modified xsi:type="dcterms:W3CDTF">2016-11-18T05:21:36Z</dcterms:modified>
</cp:coreProperties>
</file>