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02EA31E2-6DC6-47B2-A507-060F0957DE35}" xr6:coauthVersionLast="47" xr6:coauthVersionMax="47" xr10:uidLastSave="{00000000-0000-0000-0000-000000000000}"/>
  <bookViews>
    <workbookView xWindow="-120" yWindow="330" windowWidth="20640" windowHeight="11310" activeTab="1" xr2:uid="{E987C773-BE31-4315-B3C6-3EE316AFFFDE}"/>
  </bookViews>
  <sheets>
    <sheet name="Form-Envolvente-1" sheetId="1" r:id="rId1"/>
    <sheet name="Form-Envolvente-2" sheetId="7" r:id="rId2"/>
    <sheet name="Form-Condensadores" sheetId="5" r:id="rId3"/>
    <sheet name="Hoja2" sheetId="3" r:id="rId4"/>
    <sheet name="Form-Solar" sheetId="4" r:id="rId5"/>
  </sheets>
  <externalReferences>
    <externalReference r:id="rId6"/>
    <externalReference r:id="rId7"/>
  </externalReferences>
  <definedNames>
    <definedName name="ListaResistenciaCamaraAire" localSheetId="1">'Form-Envolvente-2'!$Q$3:$Q$18</definedName>
    <definedName name="ListaResistenciaCamaraAire">'Form-Envolvente-1'!$Q$3:$Q$18</definedName>
    <definedName name="ListaTipoCarpinteriaMarcoVentanaVerical" localSheetId="1">'Form-Envolvente-2'!$O$3:$O$10</definedName>
    <definedName name="ListaTipoCarpinteriaMarcoVentanaVerical" localSheetId="4">'[1]Form-Envolvente-1'!$O$3:$O$10</definedName>
    <definedName name="ListaTipoCarpinteriaMarcoVentanaVerical">'Form-Envolvente-1'!$O$3:$O$10</definedName>
    <definedName name="ListaTipoMaterialesVarios" localSheetId="1">'Form-Envolvente-2'!$O$13:$O$132</definedName>
    <definedName name="ListaTipoMaterialesVarios">'Form-Envolvente-1'!$O$13:$O$132</definedName>
    <definedName name="ListaTipoVidrioPoli" localSheetId="1">'Form-Envolvente-2'!$M$3:$M$26</definedName>
    <definedName name="ListaTipoVidrioPoli" localSheetId="4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2" i="7" l="1"/>
  <c r="D127" i="7"/>
  <c r="E127" i="7" s="1"/>
  <c r="E126" i="7"/>
  <c r="D126" i="7"/>
  <c r="E125" i="7"/>
  <c r="D125" i="7"/>
  <c r="D69" i="7"/>
  <c r="D57" i="7"/>
  <c r="D37" i="7"/>
  <c r="C23" i="7"/>
  <c r="C22" i="7"/>
  <c r="C21" i="7"/>
  <c r="E15" i="7"/>
  <c r="D15" i="7"/>
  <c r="E14" i="7"/>
  <c r="D14" i="7"/>
  <c r="E13" i="7"/>
  <c r="D13" i="7"/>
  <c r="D152" i="1" l="1"/>
  <c r="D127" i="1"/>
  <c r="E127" i="1" s="1"/>
  <c r="D126" i="1"/>
  <c r="E126" i="1" s="1"/>
  <c r="D125" i="1"/>
  <c r="E125" i="1" s="1"/>
  <c r="D37" i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<sst xmlns="http://schemas.openxmlformats.org/spreadsheetml/2006/main" count="675" uniqueCount="238">
  <si>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</si>
  <si>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</si>
  <si>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</si>
  <si>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</si>
  <si>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</si>
  <si>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</si>
  <si>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</si>
  <si>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</si>
  <si>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</si>
  <si>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</si>
  <si>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</si>
  <si>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</si>
  <si>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</si>
  <si>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</si>
  <si>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</si>
  <si>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</si>
  <si>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</si>
  <si>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</si>
  <si>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</si>
  <si>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</si>
  <si>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</si>
  <si>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</si>
  <si>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</si>
  <si>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</si>
  <si>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</si>
  <si>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</si>
  <si>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</si>
  <si>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</si>
  <si>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</si>
  <si>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</si>
  <si>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</si>
  <si>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</si>
  <si>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</si>
  <si>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</si>
  <si>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</si>
  <si>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</si>
  <si>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</si>
  <si>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</si>
  <si>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</si>
  <si>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</si>
  <si>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</si>
  <si>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</si>
  <si>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</si>
  <si>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</si>
  <si>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</si>
  <si>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</si>
  <si>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</si>
  <si>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</si>
  <si>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</si>
  <si>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</si>
  <si>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</si>
  <si>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</si>
  <si>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</si>
  <si>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</si>
  <si>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</si>
  <si>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</si>
  <si>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</si>
  <si>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</si>
  <si>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</si>
  <si>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</si>
  <si>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</si>
  <si>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</si>
  <si>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</si>
  <si>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</si>
  <si>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</si>
  <si>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</si>
  <si>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</si>
  <si>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</si>
  <si>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</si>
  <si>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</si>
  <si>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</si>
  <si>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</si>
  <si>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</si>
  <si>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</si>
  <si>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</si>
  <si>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</si>
  <si>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</si>
  <si>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</si>
  <si>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</si>
  <si>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</si>
  <si>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</si>
  <si>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</si>
  <si>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</si>
  <si>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</si>
  <si>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</si>
  <si>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</si>
  <si>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</si>
  <si>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</si>
  <si>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</si>
  <si>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</si>
  <si>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</si>
  <si>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</si>
  <si>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</si>
  <si>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</si>
  <si>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</si>
  <si>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</si>
  <si>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</si>
  <si>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</si>
  <si>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</si>
  <si>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</si>
  <si>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</si>
  <si>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</si>
  <si>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</si>
  <si>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</si>
  <si>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</si>
  <si>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</si>
  <si>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</si>
  <si>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</si>
  <si>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</si>
  <si>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</si>
  <si>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</si>
  <si>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</si>
  <si>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</si>
  <si>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</si>
  <si>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</si>
  <si>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</si>
  <si>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</si>
  <si>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</si>
  <si>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</si>
  <si>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</si>
  <si>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</si>
  <si>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</si>
  <si>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</si>
  <si>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</si>
  <si>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</si>
  <si>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</si>
  <si>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</si>
  <si>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</si>
  <si>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</si>
  <si>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</si>
  <si>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</si>
  <si>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</si>
  <si>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</si>
  <si>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</si>
  <si>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</si>
  <si>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</si>
  <si>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</si>
  <si>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</si>
  <si>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</si>
  <si>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</si>
  <si>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</si>
  <si>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</si>
  <si>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</si>
  <si>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</si>
  <si>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</si>
  <si>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</si>
  <si>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</si>
  <si>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</si>
  <si>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</si>
  <si>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</si>
  <si>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</si>
  <si>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</si>
  <si>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</si>
  <si>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</si>
  <si>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</si>
  <si>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</si>
  <si>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</si>
  <si>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</si>
  <si>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</si>
  <si>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</si>
  <si>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</si>
  <si>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</si>
  <si>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</si>
  <si>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</si>
  <si>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</si>
  <si>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</si>
  <si>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</si>
  <si>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</si>
  <si>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</si>
  <si>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</si>
  <si>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</si>
  <si>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</si>
  <si>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</si>
  <si>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</si>
  <si>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</si>
  <si>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</si>
  <si>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</si>
  <si>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</si>
  <si>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</si>
  <si>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</si>
  <si>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</si>
  <si>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</si>
  <si>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</si>
  <si>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</si>
  <si>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</si>
  <si>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</si>
  <si>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</si>
  <si>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</si>
  <si>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</si>
  <si>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</si>
  <si>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</si>
  <si>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</si>
  <si>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</si>
  <si>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</si>
  <si>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</si>
  <si>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</si>
  <si>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</si>
  <si>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</si>
  <si>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</si>
  <si>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</si>
  <si>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</si>
  <si>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</si>
  <si>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</si>
  <si>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</si>
  <si>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</si>
  <si>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</si>
  <si>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</si>
  <si>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</si>
  <si>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</si>
  <si>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</si>
  <si>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</si>
  <si>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</si>
  <si>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</si>
  <si>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</si>
  <si>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</si>
  <si>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</si>
  <si>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</si>
  <si>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</si>
  <si>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</si>
  <si>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</si>
  <si>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</si>
  <si>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</si>
  <si>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</si>
  <si>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</si>
  <si>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</si>
  <si>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Puente Térmico: Columnas Tipo N° 1</t>
  </si>
  <si>
    <t>Composición:</t>
  </si>
  <si>
    <t>Puente Térmico: Columnas Tipo N° 2</t>
  </si>
  <si>
    <t>Puente Térmico: Sobrecimiento N° 1</t>
  </si>
  <si>
    <t>Puente Térmico: Sobrecimiento N° 2</t>
  </si>
  <si>
    <t>Puente Térmico: Viga N° 1</t>
  </si>
  <si>
    <t>Puente Térmico: Viga N° 2</t>
  </si>
  <si>
    <t>Puente Térmico: Vestidura de derrame (en caso el proyecto lo contemple). Ver definición en numeral 5.53 del Glosario</t>
  </si>
  <si>
    <t>Puente Térmico: Caja de persianas (en caso el proyecto lo contemple). Ver definición en numeral 5.7 del Glosario</t>
  </si>
  <si>
    <t xml:space="preserve">1.3) </t>
  </si>
  <si>
    <t>Pisos tipo 1B (sobre ambientes exteriores)</t>
  </si>
  <si>
    <t>Envolvente 1</t>
  </si>
  <si>
    <t>Envolvente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</si>
</sst>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2" fontId="0" fillId="0" borderId="0" xfId="0" applyNumberFormat="1"/>
    <xf numFmtId="0" fontId="6" fillId="0" borderId="0" xfId="0" applyFont="1" applyAlignment="1">
      <alignment horizont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Condensadores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1:Q154"/>
  <sheetViews>
    <sheetView zoomScale="96" zoomScaleNormal="96" workbookViewId="0">
      <selection activeCell="B5" sqref="B5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50" t="s">
        <v>236</v>
      </c>
      <c r="B1" s="50"/>
      <c r="C1" s="50"/>
      <c r="D1" s="50"/>
      <c r="E1" s="50"/>
      <c r="F1" s="50"/>
      <c r="G1" s="50"/>
    </row>
    <row r="2" spans="1:17" ht="39.75" customHeight="1" x14ac:dyDescent="0.35">
      <c r="A2" s="48" t="s">
        <v>0</v>
      </c>
      <c r="B2" s="54" t="s">
        <v>79</v>
      </c>
      <c r="C2" s="54"/>
      <c r="D2" s="54"/>
      <c r="E2" s="54"/>
      <c r="F2" s="54"/>
      <c r="G2" s="54"/>
      <c r="H2" s="1"/>
      <c r="I2" s="1"/>
      <c r="J2" s="1"/>
      <c r="M2" s="11" t="s">
        <v>15</v>
      </c>
      <c r="O2" s="11" t="s">
        <v>38</v>
      </c>
      <c r="Q2" s="45" t="s">
        <v>207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208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6" t="s">
        <v>209</v>
      </c>
    </row>
    <row r="5" spans="1:17" ht="15" customHeight="1" x14ac:dyDescent="0.35">
      <c r="B5" s="1"/>
      <c r="M5" s="13" t="s">
        <v>17</v>
      </c>
      <c r="O5" s="15" t="s">
        <v>40</v>
      </c>
      <c r="Q5" s="46" t="s">
        <v>210</v>
      </c>
    </row>
    <row r="6" spans="1:17" x14ac:dyDescent="0.25">
      <c r="B6" s="34" t="s">
        <v>5</v>
      </c>
      <c r="M6" s="13" t="s">
        <v>18</v>
      </c>
      <c r="O6" s="15" t="s">
        <v>41</v>
      </c>
      <c r="Q6" s="46" t="s">
        <v>211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6" t="s">
        <v>212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6" t="s">
        <v>213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6" t="s">
        <v>214</v>
      </c>
    </row>
    <row r="10" spans="1:17" x14ac:dyDescent="0.25">
      <c r="M10" s="13" t="s">
        <v>22</v>
      </c>
      <c r="O10" s="15" t="s">
        <v>45</v>
      </c>
      <c r="Q10" s="46" t="s">
        <v>215</v>
      </c>
    </row>
    <row r="11" spans="1:17" x14ac:dyDescent="0.25">
      <c r="B11" s="34" t="s">
        <v>8</v>
      </c>
      <c r="J11" s="16"/>
      <c r="M11" s="13" t="s">
        <v>23</v>
      </c>
      <c r="Q11" s="46" t="s">
        <v>216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6" t="s">
        <v>217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6" t="s">
        <v>218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6" t="s">
        <v>219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6" t="s">
        <v>220</v>
      </c>
    </row>
    <row r="16" spans="1:17" x14ac:dyDescent="0.25">
      <c r="M16" s="14" t="s">
        <v>28</v>
      </c>
      <c r="O16" s="43" t="s">
        <v>90</v>
      </c>
      <c r="Q16" s="46" t="s">
        <v>221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6" t="s">
        <v>222</v>
      </c>
    </row>
    <row r="18" spans="1:17" ht="15" customHeight="1" x14ac:dyDescent="0.35">
      <c r="B18" s="1"/>
      <c r="M18" s="14" t="s">
        <v>30</v>
      </c>
      <c r="O18" s="43" t="s">
        <v>92</v>
      </c>
      <c r="Q18" s="46" t="s">
        <v>223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54" t="s">
        <v>14</v>
      </c>
      <c r="C25" s="54"/>
      <c r="D25" s="54"/>
      <c r="E25" s="54"/>
      <c r="F25" s="54"/>
      <c r="G25" s="54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7">
        <v>0.44</v>
      </c>
      <c r="D37" s="51">
        <f>1.2*2.1</f>
        <v>2.52</v>
      </c>
      <c r="O37" s="43" t="s">
        <v>110</v>
      </c>
    </row>
    <row r="38" spans="2:15" x14ac:dyDescent="0.25">
      <c r="B38" s="35" t="s">
        <v>91</v>
      </c>
      <c r="C38" s="47">
        <v>0.44</v>
      </c>
      <c r="D38" s="52"/>
      <c r="O38" s="43" t="s">
        <v>111</v>
      </c>
    </row>
    <row r="39" spans="2:15" x14ac:dyDescent="0.25">
      <c r="B39" s="35" t="s">
        <v>102</v>
      </c>
      <c r="C39" s="47">
        <v>0.44</v>
      </c>
      <c r="D39" s="53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7">
        <v>0.4</v>
      </c>
      <c r="D45" s="51">
        <v>24.5</v>
      </c>
      <c r="O45" s="43" t="s">
        <v>117</v>
      </c>
    </row>
    <row r="46" spans="2:15" x14ac:dyDescent="0.25">
      <c r="B46" s="35" t="s">
        <v>89</v>
      </c>
      <c r="C46" s="47">
        <v>0.3</v>
      </c>
      <c r="D46" s="52"/>
      <c r="O46" s="43" t="s">
        <v>118</v>
      </c>
    </row>
    <row r="47" spans="2:15" x14ac:dyDescent="0.25">
      <c r="B47" s="35" t="s">
        <v>89</v>
      </c>
      <c r="C47" s="47">
        <v>0.3</v>
      </c>
      <c r="D47" s="53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205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206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209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7">
        <v>0.44</v>
      </c>
      <c r="D57" s="51">
        <f>1.2*2.1</f>
        <v>2.52</v>
      </c>
      <c r="O57" s="43" t="s">
        <v>129</v>
      </c>
    </row>
    <row r="58" spans="2:15" x14ac:dyDescent="0.25">
      <c r="B58" s="35" t="s">
        <v>89</v>
      </c>
      <c r="C58" s="47">
        <v>0.44</v>
      </c>
      <c r="D58" s="52"/>
      <c r="O58" s="43" t="s">
        <v>130</v>
      </c>
    </row>
    <row r="59" spans="2:15" x14ac:dyDescent="0.25">
      <c r="B59" s="35" t="s">
        <v>89</v>
      </c>
      <c r="C59" s="47">
        <v>0.44</v>
      </c>
      <c r="D59" s="53"/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224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206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208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7">
        <v>0.44</v>
      </c>
      <c r="D69" s="51">
        <f>1.2*2.1</f>
        <v>2.52</v>
      </c>
      <c r="O69" s="43" t="s">
        <v>141</v>
      </c>
    </row>
    <row r="70" spans="2:15" x14ac:dyDescent="0.25">
      <c r="B70" s="35" t="s">
        <v>88</v>
      </c>
      <c r="C70" s="47">
        <v>0.44</v>
      </c>
      <c r="D70" s="52"/>
      <c r="O70" s="43" t="s">
        <v>142</v>
      </c>
    </row>
    <row r="71" spans="2:15" x14ac:dyDescent="0.25">
      <c r="B71" s="35" t="s">
        <v>88</v>
      </c>
      <c r="C71" s="47">
        <v>0.44</v>
      </c>
      <c r="D71" s="53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225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226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7">
        <v>1</v>
      </c>
      <c r="D77" s="51">
        <v>24.5</v>
      </c>
      <c r="O77" s="43" t="s">
        <v>149</v>
      </c>
    </row>
    <row r="78" spans="2:15" x14ac:dyDescent="0.25">
      <c r="B78" s="35" t="s">
        <v>204</v>
      </c>
      <c r="C78" s="47">
        <v>1</v>
      </c>
      <c r="D78" s="52"/>
      <c r="O78" s="43" t="s">
        <v>150</v>
      </c>
    </row>
    <row r="79" spans="2:15" x14ac:dyDescent="0.25">
      <c r="B79" s="35" t="s">
        <v>204</v>
      </c>
      <c r="C79" s="47">
        <v>1</v>
      </c>
      <c r="D79" s="53"/>
      <c r="O79" s="43" t="s">
        <v>151</v>
      </c>
    </row>
    <row r="80" spans="2:15" x14ac:dyDescent="0.25">
      <c r="O80" s="43" t="s">
        <v>152</v>
      </c>
    </row>
    <row r="81" spans="2:15" ht="18.75" x14ac:dyDescent="0.3">
      <c r="B81" s="33" t="s">
        <v>227</v>
      </c>
      <c r="O81" s="43" t="s">
        <v>153</v>
      </c>
    </row>
    <row r="82" spans="2:15" x14ac:dyDescent="0.25">
      <c r="O82" s="43" t="s">
        <v>154</v>
      </c>
    </row>
    <row r="83" spans="2:15" ht="15.75" x14ac:dyDescent="0.25">
      <c r="B83" s="10" t="s">
        <v>226</v>
      </c>
      <c r="O83" s="43" t="s">
        <v>155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2:15" x14ac:dyDescent="0.25">
      <c r="B85" s="35" t="s">
        <v>203</v>
      </c>
      <c r="C85" s="47">
        <v>1</v>
      </c>
      <c r="D85" s="51">
        <v>24.5</v>
      </c>
      <c r="O85" s="43" t="s">
        <v>157</v>
      </c>
    </row>
    <row r="86" spans="2:15" x14ac:dyDescent="0.25">
      <c r="B86" s="35" t="s">
        <v>204</v>
      </c>
      <c r="C86" s="47">
        <v>1</v>
      </c>
      <c r="D86" s="52"/>
      <c r="O86" s="43" t="s">
        <v>158</v>
      </c>
    </row>
    <row r="87" spans="2:15" x14ac:dyDescent="0.25">
      <c r="B87" s="35" t="s">
        <v>204</v>
      </c>
      <c r="C87" s="47">
        <v>1</v>
      </c>
      <c r="D87" s="53"/>
      <c r="O87" s="43" t="s">
        <v>159</v>
      </c>
    </row>
    <row r="88" spans="2:15" x14ac:dyDescent="0.25">
      <c r="O88" s="43" t="s">
        <v>160</v>
      </c>
    </row>
    <row r="89" spans="2:15" ht="18.75" x14ac:dyDescent="0.3">
      <c r="B89" s="33" t="s">
        <v>228</v>
      </c>
      <c r="O89" s="43" t="s">
        <v>161</v>
      </c>
    </row>
    <row r="90" spans="2:15" x14ac:dyDescent="0.25">
      <c r="O90" s="43" t="s">
        <v>162</v>
      </c>
    </row>
    <row r="91" spans="2:15" ht="15.75" x14ac:dyDescent="0.25">
      <c r="B91" s="10" t="s">
        <v>226</v>
      </c>
      <c r="O91" s="43" t="s">
        <v>163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2:15" x14ac:dyDescent="0.25">
      <c r="B93" s="35" t="s">
        <v>92</v>
      </c>
      <c r="C93" s="47">
        <v>1</v>
      </c>
      <c r="D93" s="51">
        <v>24.5</v>
      </c>
      <c r="O93" s="43" t="s">
        <v>165</v>
      </c>
    </row>
    <row r="94" spans="2:15" x14ac:dyDescent="0.25">
      <c r="B94" s="35" t="s">
        <v>93</v>
      </c>
      <c r="C94" s="47">
        <v>1</v>
      </c>
      <c r="D94" s="52"/>
      <c r="O94" s="43" t="s">
        <v>166</v>
      </c>
    </row>
    <row r="95" spans="2:15" x14ac:dyDescent="0.25">
      <c r="B95" s="35" t="s">
        <v>94</v>
      </c>
      <c r="C95" s="47">
        <v>1</v>
      </c>
      <c r="D95" s="53"/>
      <c r="O95" s="43" t="s">
        <v>167</v>
      </c>
    </row>
    <row r="96" spans="2:15" x14ac:dyDescent="0.25">
      <c r="O96" s="43" t="s">
        <v>168</v>
      </c>
    </row>
    <row r="97" spans="2:15" ht="18.75" x14ac:dyDescent="0.3">
      <c r="B97" s="33" t="s">
        <v>229</v>
      </c>
      <c r="O97" s="43" t="s">
        <v>169</v>
      </c>
    </row>
    <row r="98" spans="2:15" x14ac:dyDescent="0.25">
      <c r="O98" s="43" t="s">
        <v>170</v>
      </c>
    </row>
    <row r="99" spans="2:15" ht="15.75" x14ac:dyDescent="0.25">
      <c r="B99" s="10" t="s">
        <v>226</v>
      </c>
      <c r="O99" s="43" t="s">
        <v>171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172</v>
      </c>
    </row>
    <row r="101" spans="2:15" x14ac:dyDescent="0.25">
      <c r="B101" s="35" t="s">
        <v>197</v>
      </c>
      <c r="C101" s="47">
        <v>1</v>
      </c>
      <c r="D101" s="51">
        <v>24.5</v>
      </c>
      <c r="O101" s="43" t="s">
        <v>173</v>
      </c>
    </row>
    <row r="102" spans="2:15" x14ac:dyDescent="0.25">
      <c r="B102" s="35" t="s">
        <v>198</v>
      </c>
      <c r="C102" s="47">
        <v>1</v>
      </c>
      <c r="D102" s="52"/>
      <c r="O102" s="43" t="s">
        <v>174</v>
      </c>
    </row>
    <row r="103" spans="2:15" x14ac:dyDescent="0.25">
      <c r="B103" s="35" t="s">
        <v>199</v>
      </c>
      <c r="C103" s="47">
        <v>1</v>
      </c>
      <c r="D103" s="53"/>
      <c r="O103" s="43" t="s">
        <v>175</v>
      </c>
    </row>
    <row r="104" spans="2:15" x14ac:dyDescent="0.25">
      <c r="O104" s="43" t="s">
        <v>176</v>
      </c>
    </row>
    <row r="105" spans="2:15" ht="18.75" x14ac:dyDescent="0.3">
      <c r="B105" s="33" t="s">
        <v>230</v>
      </c>
      <c r="O105" s="43" t="s">
        <v>177</v>
      </c>
    </row>
    <row r="106" spans="2:15" x14ac:dyDescent="0.25">
      <c r="O106" s="43" t="s">
        <v>178</v>
      </c>
    </row>
    <row r="107" spans="2:15" ht="15.75" x14ac:dyDescent="0.25">
      <c r="B107" s="10" t="s">
        <v>226</v>
      </c>
      <c r="O107" s="43" t="s">
        <v>179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180</v>
      </c>
    </row>
    <row r="109" spans="2:15" x14ac:dyDescent="0.25">
      <c r="B109" s="35" t="s">
        <v>119</v>
      </c>
      <c r="C109" s="47">
        <v>1</v>
      </c>
      <c r="D109" s="51">
        <v>23.1</v>
      </c>
      <c r="O109" s="43" t="s">
        <v>181</v>
      </c>
    </row>
    <row r="110" spans="2:15" x14ac:dyDescent="0.25">
      <c r="B110" s="35" t="s">
        <v>118</v>
      </c>
      <c r="C110" s="47">
        <v>1</v>
      </c>
      <c r="D110" s="52"/>
      <c r="O110" s="43" t="s">
        <v>182</v>
      </c>
    </row>
    <row r="111" spans="2:15" x14ac:dyDescent="0.25">
      <c r="B111" s="35" t="s">
        <v>120</v>
      </c>
      <c r="C111" s="47">
        <v>1</v>
      </c>
      <c r="D111" s="53"/>
      <c r="O111" s="43" t="s">
        <v>183</v>
      </c>
    </row>
    <row r="112" spans="2:15" x14ac:dyDescent="0.25">
      <c r="O112" s="43" t="s">
        <v>184</v>
      </c>
    </row>
    <row r="113" spans="2:15" ht="18.75" x14ac:dyDescent="0.3">
      <c r="B113" s="33" t="s">
        <v>231</v>
      </c>
      <c r="O113" s="43" t="s">
        <v>185</v>
      </c>
    </row>
    <row r="114" spans="2:15" x14ac:dyDescent="0.25">
      <c r="O114" s="43" t="s">
        <v>186</v>
      </c>
    </row>
    <row r="115" spans="2:15" ht="15.75" x14ac:dyDescent="0.25">
      <c r="B115" s="10" t="s">
        <v>226</v>
      </c>
      <c r="O115" s="43" t="s">
        <v>187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188</v>
      </c>
    </row>
    <row r="117" spans="2:15" x14ac:dyDescent="0.25">
      <c r="B117" s="35" t="s">
        <v>197</v>
      </c>
      <c r="C117" s="47">
        <v>1</v>
      </c>
      <c r="D117" s="51">
        <v>23.1</v>
      </c>
      <c r="O117" s="43" t="s">
        <v>189</v>
      </c>
    </row>
    <row r="118" spans="2:15" x14ac:dyDescent="0.25">
      <c r="B118" s="35" t="s">
        <v>199</v>
      </c>
      <c r="C118" s="47">
        <v>1</v>
      </c>
      <c r="D118" s="52"/>
      <c r="O118" s="43" t="s">
        <v>190</v>
      </c>
    </row>
    <row r="119" spans="2:15" x14ac:dyDescent="0.25">
      <c r="B119" s="35" t="s">
        <v>201</v>
      </c>
      <c r="C119" s="47">
        <v>1</v>
      </c>
      <c r="D119" s="53"/>
      <c r="O119" s="43" t="s">
        <v>191</v>
      </c>
    </row>
    <row r="120" spans="2:15" x14ac:dyDescent="0.25">
      <c r="O120" s="43" t="s">
        <v>192</v>
      </c>
    </row>
    <row r="121" spans="2:15" ht="18.75" x14ac:dyDescent="0.3">
      <c r="B121" s="33" t="s">
        <v>232</v>
      </c>
      <c r="O121" s="43" t="s">
        <v>193</v>
      </c>
    </row>
    <row r="122" spans="2:15" x14ac:dyDescent="0.25">
      <c r="O122" s="43" t="s">
        <v>194</v>
      </c>
    </row>
    <row r="123" spans="2:15" x14ac:dyDescent="0.25">
      <c r="B123" s="34" t="s">
        <v>8</v>
      </c>
      <c r="O123" s="44" t="s">
        <v>195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196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197</v>
      </c>
    </row>
    <row r="126" spans="2:15" x14ac:dyDescent="0.25">
      <c r="B126" s="9" t="s">
        <v>40</v>
      </c>
      <c r="C126" s="6">
        <v>3.5000000000000003E-2</v>
      </c>
      <c r="D126" s="3">
        <f t="shared" ref="D126:D127" si="2">(1.2*4)*10</f>
        <v>48</v>
      </c>
      <c r="E126" s="8">
        <f t="shared" ref="E126:E127" si="3">C126*D126</f>
        <v>1.6800000000000002</v>
      </c>
      <c r="O126" s="43" t="s">
        <v>198</v>
      </c>
    </row>
    <row r="127" spans="2:15" x14ac:dyDescent="0.25">
      <c r="B127" s="9" t="s">
        <v>39</v>
      </c>
      <c r="C127" s="6">
        <v>3.5000000000000003E-2</v>
      </c>
      <c r="D127" s="3">
        <f t="shared" si="2"/>
        <v>48</v>
      </c>
      <c r="E127" s="8">
        <f t="shared" si="3"/>
        <v>1.6800000000000002</v>
      </c>
      <c r="O127" s="43" t="s">
        <v>199</v>
      </c>
    </row>
    <row r="128" spans="2:15" x14ac:dyDescent="0.25">
      <c r="O128" s="43" t="s">
        <v>200</v>
      </c>
    </row>
    <row r="129" spans="1:15" ht="18.75" x14ac:dyDescent="0.3">
      <c r="B129" s="33" t="s">
        <v>233</v>
      </c>
      <c r="O129" s="43" t="s">
        <v>201</v>
      </c>
    </row>
    <row r="130" spans="1:15" x14ac:dyDescent="0.25">
      <c r="O130" s="43" t="s">
        <v>202</v>
      </c>
    </row>
    <row r="131" spans="1:15" ht="15.75" x14ac:dyDescent="0.25">
      <c r="B131" s="10" t="s">
        <v>206</v>
      </c>
      <c r="O131" s="43" t="s">
        <v>203</v>
      </c>
    </row>
    <row r="132" spans="1:15" x14ac:dyDescent="0.25">
      <c r="B132" s="38" t="s">
        <v>1</v>
      </c>
      <c r="O132" s="43" t="s">
        <v>204</v>
      </c>
    </row>
    <row r="133" spans="1:15" x14ac:dyDescent="0.25">
      <c r="B133" s="35" t="s">
        <v>209</v>
      </c>
    </row>
    <row r="135" spans="1:15" ht="15.75" x14ac:dyDescent="0.25">
      <c r="B135" s="10" t="s">
        <v>226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197</v>
      </c>
      <c r="C137" s="47">
        <v>1</v>
      </c>
      <c r="D137" s="51">
        <v>23.1</v>
      </c>
    </row>
    <row r="138" spans="1:15" x14ac:dyDescent="0.25">
      <c r="B138" s="35" t="s">
        <v>199</v>
      </c>
      <c r="C138" s="47">
        <v>1</v>
      </c>
      <c r="D138" s="52"/>
    </row>
    <row r="139" spans="1:15" x14ac:dyDescent="0.25">
      <c r="B139" s="35" t="s">
        <v>201</v>
      </c>
      <c r="C139" s="47">
        <v>1</v>
      </c>
      <c r="D139" s="53"/>
    </row>
    <row r="142" spans="1:15" ht="21" x14ac:dyDescent="0.35">
      <c r="A142" s="1" t="s">
        <v>234</v>
      </c>
      <c r="B142" s="54" t="s">
        <v>235</v>
      </c>
      <c r="C142" s="54"/>
      <c r="D142" s="54"/>
      <c r="E142" s="54"/>
      <c r="F142" s="54"/>
      <c r="G142" s="54"/>
    </row>
    <row r="144" spans="1:15" ht="18.75" x14ac:dyDescent="0.3">
      <c r="B144" s="39" t="s">
        <v>82</v>
      </c>
      <c r="C144" s="36"/>
    </row>
    <row r="145" spans="2:8" x14ac:dyDescent="0.25">
      <c r="B145" s="37"/>
      <c r="C145" s="36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49">
        <v>0.98763028225163396</v>
      </c>
    </row>
    <row r="150" spans="2:8" ht="15.75" x14ac:dyDescent="0.25">
      <c r="B150" s="10" t="s">
        <v>226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91</v>
      </c>
      <c r="C152" s="47">
        <v>0.44</v>
      </c>
      <c r="D152" s="51">
        <f>1.2*2.1</f>
        <v>2.52</v>
      </c>
    </row>
    <row r="153" spans="2:8" x14ac:dyDescent="0.25">
      <c r="B153" s="35" t="s">
        <v>91</v>
      </c>
      <c r="C153" s="47">
        <v>0.44</v>
      </c>
      <c r="D153" s="52"/>
    </row>
    <row r="154" spans="2:8" x14ac:dyDescent="0.25">
      <c r="B154" s="35" t="s">
        <v>102</v>
      </c>
      <c r="C154" s="47">
        <v>0.44</v>
      </c>
      <c r="D154" s="53"/>
    </row>
  </sheetData>
  <mergeCells count="16">
    <mergeCell ref="D152:D154"/>
    <mergeCell ref="B2:G2"/>
    <mergeCell ref="B25:G25"/>
    <mergeCell ref="D37:D39"/>
    <mergeCell ref="D45:D47"/>
    <mergeCell ref="D57:D59"/>
    <mergeCell ref="D93:D95"/>
    <mergeCell ref="D101:D103"/>
    <mergeCell ref="D77:D79"/>
    <mergeCell ref="D85:D87"/>
    <mergeCell ref="D69:D71"/>
    <mergeCell ref="A1:G1"/>
    <mergeCell ref="D109:D111"/>
    <mergeCell ref="D117:D119"/>
    <mergeCell ref="D137:D139"/>
    <mergeCell ref="B142:G142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 B127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 B125:B127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 B133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6BC8-36E7-41D3-B130-CDDD47619BE2}">
  <dimension ref="A1:Q154"/>
  <sheetViews>
    <sheetView tabSelected="1" zoomScale="96" zoomScaleNormal="96" workbookViewId="0">
      <selection activeCell="H144" sqref="H144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50" t="s">
        <v>237</v>
      </c>
      <c r="B1" s="50"/>
      <c r="C1" s="50"/>
      <c r="D1" s="50"/>
      <c r="E1" s="50"/>
      <c r="F1" s="50"/>
      <c r="G1" s="50"/>
    </row>
    <row r="2" spans="1:17" ht="39.75" customHeight="1" x14ac:dyDescent="0.35">
      <c r="A2" s="48" t="s">
        <v>0</v>
      </c>
      <c r="B2" s="54" t="s">
        <v>79</v>
      </c>
      <c r="C2" s="54"/>
      <c r="D2" s="54"/>
      <c r="E2" s="54"/>
      <c r="F2" s="54"/>
      <c r="G2" s="54"/>
      <c r="H2" s="1"/>
      <c r="I2" s="1"/>
      <c r="J2" s="1"/>
      <c r="M2" s="11" t="s">
        <v>15</v>
      </c>
      <c r="O2" s="11" t="s">
        <v>38</v>
      </c>
      <c r="Q2" s="45" t="s">
        <v>207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208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6" t="s">
        <v>209</v>
      </c>
    </row>
    <row r="5" spans="1:17" ht="15" customHeight="1" x14ac:dyDescent="0.35">
      <c r="B5" s="1"/>
      <c r="M5" s="13" t="s">
        <v>17</v>
      </c>
      <c r="O5" s="15" t="s">
        <v>40</v>
      </c>
      <c r="Q5" s="46" t="s">
        <v>210</v>
      </c>
    </row>
    <row r="6" spans="1:17" x14ac:dyDescent="0.25">
      <c r="B6" s="34" t="s">
        <v>5</v>
      </c>
      <c r="M6" s="13" t="s">
        <v>18</v>
      </c>
      <c r="O6" s="15" t="s">
        <v>41</v>
      </c>
      <c r="Q6" s="46" t="s">
        <v>211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6" t="s">
        <v>212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6" t="s">
        <v>213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6" t="s">
        <v>214</v>
      </c>
    </row>
    <row r="10" spans="1:17" x14ac:dyDescent="0.25">
      <c r="M10" s="13" t="s">
        <v>22</v>
      </c>
      <c r="O10" s="15" t="s">
        <v>45</v>
      </c>
      <c r="Q10" s="46" t="s">
        <v>215</v>
      </c>
    </row>
    <row r="11" spans="1:17" x14ac:dyDescent="0.25">
      <c r="B11" s="34" t="s">
        <v>8</v>
      </c>
      <c r="J11" s="16"/>
      <c r="M11" s="13" t="s">
        <v>23</v>
      </c>
      <c r="Q11" s="46" t="s">
        <v>216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6" t="s">
        <v>217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6" t="s">
        <v>218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6" t="s">
        <v>219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6" t="s">
        <v>220</v>
      </c>
    </row>
    <row r="16" spans="1:17" x14ac:dyDescent="0.25">
      <c r="M16" s="14" t="s">
        <v>28</v>
      </c>
      <c r="O16" s="43" t="s">
        <v>90</v>
      </c>
      <c r="Q16" s="46" t="s">
        <v>221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6" t="s">
        <v>222</v>
      </c>
    </row>
    <row r="18" spans="1:17" ht="15" customHeight="1" x14ac:dyDescent="0.35">
      <c r="B18" s="1"/>
      <c r="M18" s="14" t="s">
        <v>30</v>
      </c>
      <c r="O18" s="43" t="s">
        <v>92</v>
      </c>
      <c r="Q18" s="46" t="s">
        <v>223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54" t="s">
        <v>14</v>
      </c>
      <c r="C25" s="54"/>
      <c r="D25" s="54"/>
      <c r="E25" s="54"/>
      <c r="F25" s="54"/>
      <c r="G25" s="54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7">
        <v>0.44</v>
      </c>
      <c r="D37" s="51">
        <f>1.2*2.1</f>
        <v>2.52</v>
      </c>
      <c r="O37" s="43" t="s">
        <v>110</v>
      </c>
    </row>
    <row r="38" spans="2:15" x14ac:dyDescent="0.25">
      <c r="B38" s="35" t="s">
        <v>91</v>
      </c>
      <c r="C38" s="47">
        <v>0.44</v>
      </c>
      <c r="D38" s="52"/>
      <c r="O38" s="43" t="s">
        <v>111</v>
      </c>
    </row>
    <row r="39" spans="2:15" x14ac:dyDescent="0.25">
      <c r="B39" s="35" t="s">
        <v>102</v>
      </c>
      <c r="C39" s="47">
        <v>0.44</v>
      </c>
      <c r="D39" s="53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7">
        <v>0.4</v>
      </c>
      <c r="D45" s="51">
        <v>24.5</v>
      </c>
      <c r="O45" s="43" t="s">
        <v>117</v>
      </c>
    </row>
    <row r="46" spans="2:15" x14ac:dyDescent="0.25">
      <c r="B46" s="35" t="s">
        <v>89</v>
      </c>
      <c r="C46" s="47">
        <v>0.3</v>
      </c>
      <c r="D46" s="52"/>
      <c r="O46" s="43" t="s">
        <v>118</v>
      </c>
    </row>
    <row r="47" spans="2:15" x14ac:dyDescent="0.25">
      <c r="B47" s="35" t="s">
        <v>89</v>
      </c>
      <c r="C47" s="47">
        <v>0.3</v>
      </c>
      <c r="D47" s="53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205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206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209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7">
        <v>0.44</v>
      </c>
      <c r="D57" s="51">
        <f>1.2*2.1</f>
        <v>2.52</v>
      </c>
      <c r="O57" s="43" t="s">
        <v>129</v>
      </c>
    </row>
    <row r="58" spans="2:15" x14ac:dyDescent="0.25">
      <c r="B58" s="35" t="s">
        <v>89</v>
      </c>
      <c r="C58" s="47">
        <v>0.44</v>
      </c>
      <c r="D58" s="52"/>
      <c r="O58" s="43" t="s">
        <v>130</v>
      </c>
    </row>
    <row r="59" spans="2:15" x14ac:dyDescent="0.25">
      <c r="B59" s="35" t="s">
        <v>89</v>
      </c>
      <c r="C59" s="47">
        <v>0.44</v>
      </c>
      <c r="D59" s="53"/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224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206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208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7">
        <v>0.44</v>
      </c>
      <c r="D69" s="51">
        <f>1.2*2.1</f>
        <v>2.52</v>
      </c>
      <c r="O69" s="43" t="s">
        <v>141</v>
      </c>
    </row>
    <row r="70" spans="2:15" x14ac:dyDescent="0.25">
      <c r="B70" s="35" t="s">
        <v>88</v>
      </c>
      <c r="C70" s="47">
        <v>0.44</v>
      </c>
      <c r="D70" s="52"/>
      <c r="O70" s="43" t="s">
        <v>142</v>
      </c>
    </row>
    <row r="71" spans="2:15" x14ac:dyDescent="0.25">
      <c r="B71" s="35" t="s">
        <v>88</v>
      </c>
      <c r="C71" s="47">
        <v>0.44</v>
      </c>
      <c r="D71" s="53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225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226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7">
        <v>1</v>
      </c>
      <c r="D77" s="51">
        <v>24.5</v>
      </c>
      <c r="O77" s="43" t="s">
        <v>149</v>
      </c>
    </row>
    <row r="78" spans="2:15" x14ac:dyDescent="0.25">
      <c r="B78" s="35" t="s">
        <v>204</v>
      </c>
      <c r="C78" s="47">
        <v>1</v>
      </c>
      <c r="D78" s="52"/>
      <c r="O78" s="43" t="s">
        <v>150</v>
      </c>
    </row>
    <row r="79" spans="2:15" x14ac:dyDescent="0.25">
      <c r="B79" s="35" t="s">
        <v>204</v>
      </c>
      <c r="C79" s="47">
        <v>1</v>
      </c>
      <c r="D79" s="53"/>
      <c r="O79" s="43" t="s">
        <v>151</v>
      </c>
    </row>
    <row r="80" spans="2:15" x14ac:dyDescent="0.25">
      <c r="O80" s="43" t="s">
        <v>152</v>
      </c>
    </row>
    <row r="81" spans="2:15" ht="18.75" x14ac:dyDescent="0.3">
      <c r="B81" s="33" t="s">
        <v>227</v>
      </c>
      <c r="O81" s="43" t="s">
        <v>153</v>
      </c>
    </row>
    <row r="82" spans="2:15" x14ac:dyDescent="0.25">
      <c r="O82" s="43" t="s">
        <v>154</v>
      </c>
    </row>
    <row r="83" spans="2:15" ht="15.75" x14ac:dyDescent="0.25">
      <c r="B83" s="10" t="s">
        <v>226</v>
      </c>
      <c r="O83" s="43" t="s">
        <v>155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2:15" x14ac:dyDescent="0.25">
      <c r="B85" s="35" t="s">
        <v>203</v>
      </c>
      <c r="C85" s="47">
        <v>1</v>
      </c>
      <c r="D85" s="51">
        <v>24.5</v>
      </c>
      <c r="O85" s="43" t="s">
        <v>157</v>
      </c>
    </row>
    <row r="86" spans="2:15" x14ac:dyDescent="0.25">
      <c r="B86" s="35" t="s">
        <v>204</v>
      </c>
      <c r="C86" s="47">
        <v>1</v>
      </c>
      <c r="D86" s="52"/>
      <c r="O86" s="43" t="s">
        <v>158</v>
      </c>
    </row>
    <row r="87" spans="2:15" x14ac:dyDescent="0.25">
      <c r="B87" s="35" t="s">
        <v>204</v>
      </c>
      <c r="C87" s="47">
        <v>1</v>
      </c>
      <c r="D87" s="53"/>
      <c r="O87" s="43" t="s">
        <v>159</v>
      </c>
    </row>
    <row r="88" spans="2:15" x14ac:dyDescent="0.25">
      <c r="O88" s="43" t="s">
        <v>160</v>
      </c>
    </row>
    <row r="89" spans="2:15" ht="18.75" x14ac:dyDescent="0.3">
      <c r="B89" s="33" t="s">
        <v>228</v>
      </c>
      <c r="O89" s="43" t="s">
        <v>161</v>
      </c>
    </row>
    <row r="90" spans="2:15" x14ac:dyDescent="0.25">
      <c r="O90" s="43" t="s">
        <v>162</v>
      </c>
    </row>
    <row r="91" spans="2:15" ht="15.75" x14ac:dyDescent="0.25">
      <c r="B91" s="10" t="s">
        <v>226</v>
      </c>
      <c r="O91" s="43" t="s">
        <v>163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2:15" x14ac:dyDescent="0.25">
      <c r="B93" s="35" t="s">
        <v>92</v>
      </c>
      <c r="C93" s="47">
        <v>1</v>
      </c>
      <c r="D93" s="51">
        <v>24.5</v>
      </c>
      <c r="O93" s="43" t="s">
        <v>165</v>
      </c>
    </row>
    <row r="94" spans="2:15" x14ac:dyDescent="0.25">
      <c r="B94" s="35" t="s">
        <v>93</v>
      </c>
      <c r="C94" s="47">
        <v>1</v>
      </c>
      <c r="D94" s="52"/>
      <c r="O94" s="43" t="s">
        <v>166</v>
      </c>
    </row>
    <row r="95" spans="2:15" x14ac:dyDescent="0.25">
      <c r="B95" s="35" t="s">
        <v>94</v>
      </c>
      <c r="C95" s="47">
        <v>1</v>
      </c>
      <c r="D95" s="53"/>
      <c r="O95" s="43" t="s">
        <v>167</v>
      </c>
    </row>
    <row r="96" spans="2:15" x14ac:dyDescent="0.25">
      <c r="O96" s="43" t="s">
        <v>168</v>
      </c>
    </row>
    <row r="97" spans="2:15" ht="18.75" x14ac:dyDescent="0.3">
      <c r="B97" s="33" t="s">
        <v>229</v>
      </c>
      <c r="O97" s="43" t="s">
        <v>169</v>
      </c>
    </row>
    <row r="98" spans="2:15" x14ac:dyDescent="0.25">
      <c r="O98" s="43" t="s">
        <v>170</v>
      </c>
    </row>
    <row r="99" spans="2:15" ht="15.75" x14ac:dyDescent="0.25">
      <c r="B99" s="10" t="s">
        <v>226</v>
      </c>
      <c r="O99" s="43" t="s">
        <v>171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172</v>
      </c>
    </row>
    <row r="101" spans="2:15" x14ac:dyDescent="0.25">
      <c r="B101" s="35" t="s">
        <v>197</v>
      </c>
      <c r="C101" s="47">
        <v>1</v>
      </c>
      <c r="D101" s="51">
        <v>24.5</v>
      </c>
      <c r="O101" s="43" t="s">
        <v>173</v>
      </c>
    </row>
    <row r="102" spans="2:15" x14ac:dyDescent="0.25">
      <c r="B102" s="35" t="s">
        <v>198</v>
      </c>
      <c r="C102" s="47">
        <v>1</v>
      </c>
      <c r="D102" s="52"/>
      <c r="O102" s="43" t="s">
        <v>174</v>
      </c>
    </row>
    <row r="103" spans="2:15" x14ac:dyDescent="0.25">
      <c r="B103" s="35" t="s">
        <v>199</v>
      </c>
      <c r="C103" s="47">
        <v>1</v>
      </c>
      <c r="D103" s="53"/>
      <c r="O103" s="43" t="s">
        <v>175</v>
      </c>
    </row>
    <row r="104" spans="2:15" x14ac:dyDescent="0.25">
      <c r="O104" s="43" t="s">
        <v>176</v>
      </c>
    </row>
    <row r="105" spans="2:15" ht="18.75" x14ac:dyDescent="0.3">
      <c r="B105" s="33" t="s">
        <v>230</v>
      </c>
      <c r="O105" s="43" t="s">
        <v>177</v>
      </c>
    </row>
    <row r="106" spans="2:15" x14ac:dyDescent="0.25">
      <c r="O106" s="43" t="s">
        <v>178</v>
      </c>
    </row>
    <row r="107" spans="2:15" ht="15.75" x14ac:dyDescent="0.25">
      <c r="B107" s="10" t="s">
        <v>226</v>
      </c>
      <c r="O107" s="43" t="s">
        <v>179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180</v>
      </c>
    </row>
    <row r="109" spans="2:15" x14ac:dyDescent="0.25">
      <c r="B109" s="35" t="s">
        <v>119</v>
      </c>
      <c r="C109" s="47">
        <v>1</v>
      </c>
      <c r="D109" s="51">
        <v>23.1</v>
      </c>
      <c r="O109" s="43" t="s">
        <v>181</v>
      </c>
    </row>
    <row r="110" spans="2:15" x14ac:dyDescent="0.25">
      <c r="B110" s="35" t="s">
        <v>118</v>
      </c>
      <c r="C110" s="47">
        <v>1</v>
      </c>
      <c r="D110" s="52"/>
      <c r="O110" s="43" t="s">
        <v>182</v>
      </c>
    </row>
    <row r="111" spans="2:15" x14ac:dyDescent="0.25">
      <c r="B111" s="35" t="s">
        <v>120</v>
      </c>
      <c r="C111" s="47">
        <v>1</v>
      </c>
      <c r="D111" s="53"/>
      <c r="O111" s="43" t="s">
        <v>183</v>
      </c>
    </row>
    <row r="112" spans="2:15" x14ac:dyDescent="0.25">
      <c r="O112" s="43" t="s">
        <v>184</v>
      </c>
    </row>
    <row r="113" spans="2:15" ht="18.75" x14ac:dyDescent="0.3">
      <c r="B113" s="33" t="s">
        <v>231</v>
      </c>
      <c r="O113" s="43" t="s">
        <v>185</v>
      </c>
    </row>
    <row r="114" spans="2:15" x14ac:dyDescent="0.25">
      <c r="O114" s="43" t="s">
        <v>186</v>
      </c>
    </row>
    <row r="115" spans="2:15" ht="15.75" x14ac:dyDescent="0.25">
      <c r="B115" s="10" t="s">
        <v>226</v>
      </c>
      <c r="O115" s="43" t="s">
        <v>187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188</v>
      </c>
    </row>
    <row r="117" spans="2:15" x14ac:dyDescent="0.25">
      <c r="B117" s="35" t="s">
        <v>197</v>
      </c>
      <c r="C117" s="47">
        <v>1</v>
      </c>
      <c r="D117" s="51">
        <v>23.1</v>
      </c>
      <c r="O117" s="43" t="s">
        <v>189</v>
      </c>
    </row>
    <row r="118" spans="2:15" x14ac:dyDescent="0.25">
      <c r="B118" s="35" t="s">
        <v>199</v>
      </c>
      <c r="C118" s="47">
        <v>1</v>
      </c>
      <c r="D118" s="52"/>
      <c r="O118" s="43" t="s">
        <v>190</v>
      </c>
    </row>
    <row r="119" spans="2:15" x14ac:dyDescent="0.25">
      <c r="B119" s="35" t="s">
        <v>201</v>
      </c>
      <c r="C119" s="47">
        <v>1</v>
      </c>
      <c r="D119" s="53"/>
      <c r="O119" s="43" t="s">
        <v>191</v>
      </c>
    </row>
    <row r="120" spans="2:15" x14ac:dyDescent="0.25">
      <c r="O120" s="43" t="s">
        <v>192</v>
      </c>
    </row>
    <row r="121" spans="2:15" ht="18.75" x14ac:dyDescent="0.3">
      <c r="B121" s="33" t="s">
        <v>232</v>
      </c>
      <c r="O121" s="43" t="s">
        <v>193</v>
      </c>
    </row>
    <row r="122" spans="2:15" x14ac:dyDescent="0.25">
      <c r="O122" s="43" t="s">
        <v>194</v>
      </c>
    </row>
    <row r="123" spans="2:15" x14ac:dyDescent="0.25">
      <c r="B123" s="34" t="s">
        <v>8</v>
      </c>
      <c r="O123" s="44" t="s">
        <v>195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196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197</v>
      </c>
    </row>
    <row r="126" spans="2:15" x14ac:dyDescent="0.25">
      <c r="B126" s="9" t="s">
        <v>40</v>
      </c>
      <c r="C126" s="6">
        <v>3.5000000000000003E-2</v>
      </c>
      <c r="D126" s="3">
        <f t="shared" ref="D126:D127" si="2">(1.2*4)*10</f>
        <v>48</v>
      </c>
      <c r="E126" s="8">
        <f t="shared" ref="E126:E127" si="3">C126*D126</f>
        <v>1.6800000000000002</v>
      </c>
      <c r="O126" s="43" t="s">
        <v>198</v>
      </c>
    </row>
    <row r="127" spans="2:15" x14ac:dyDescent="0.25">
      <c r="B127" s="9" t="s">
        <v>39</v>
      </c>
      <c r="C127" s="6">
        <v>3.5000000000000003E-2</v>
      </c>
      <c r="D127" s="3">
        <f t="shared" si="2"/>
        <v>48</v>
      </c>
      <c r="E127" s="8">
        <f t="shared" si="3"/>
        <v>1.6800000000000002</v>
      </c>
      <c r="O127" s="43" t="s">
        <v>199</v>
      </c>
    </row>
    <row r="128" spans="2:15" x14ac:dyDescent="0.25">
      <c r="O128" s="43" t="s">
        <v>200</v>
      </c>
    </row>
    <row r="129" spans="1:15" ht="18.75" x14ac:dyDescent="0.3">
      <c r="B129" s="33" t="s">
        <v>233</v>
      </c>
      <c r="O129" s="43" t="s">
        <v>201</v>
      </c>
    </row>
    <row r="130" spans="1:15" x14ac:dyDescent="0.25">
      <c r="O130" s="43" t="s">
        <v>202</v>
      </c>
    </row>
    <row r="131" spans="1:15" ht="15.75" x14ac:dyDescent="0.25">
      <c r="B131" s="10" t="s">
        <v>206</v>
      </c>
      <c r="O131" s="43" t="s">
        <v>203</v>
      </c>
    </row>
    <row r="132" spans="1:15" x14ac:dyDescent="0.25">
      <c r="B132" s="38" t="s">
        <v>1</v>
      </c>
      <c r="O132" s="43" t="s">
        <v>204</v>
      </c>
    </row>
    <row r="133" spans="1:15" x14ac:dyDescent="0.25">
      <c r="B133" s="35" t="s">
        <v>209</v>
      </c>
    </row>
    <row r="135" spans="1:15" ht="15.75" x14ac:dyDescent="0.25">
      <c r="B135" s="10" t="s">
        <v>226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197</v>
      </c>
      <c r="C137" s="47">
        <v>1</v>
      </c>
      <c r="D137" s="51">
        <v>23.1</v>
      </c>
    </row>
    <row r="138" spans="1:15" x14ac:dyDescent="0.25">
      <c r="B138" s="35" t="s">
        <v>199</v>
      </c>
      <c r="C138" s="47">
        <v>1</v>
      </c>
      <c r="D138" s="52"/>
    </row>
    <row r="139" spans="1:15" x14ac:dyDescent="0.25">
      <c r="B139" s="35" t="s">
        <v>201</v>
      </c>
      <c r="C139" s="47">
        <v>1</v>
      </c>
      <c r="D139" s="53"/>
    </row>
    <row r="142" spans="1:15" ht="21" x14ac:dyDescent="0.35">
      <c r="A142" s="1" t="s">
        <v>234</v>
      </c>
      <c r="B142" s="54" t="s">
        <v>235</v>
      </c>
      <c r="C142" s="54"/>
      <c r="D142" s="54"/>
      <c r="E142" s="54"/>
      <c r="F142" s="54"/>
      <c r="G142" s="54"/>
    </row>
    <row r="144" spans="1:15" ht="18.75" x14ac:dyDescent="0.3">
      <c r="B144" s="39" t="s">
        <v>82</v>
      </c>
      <c r="C144" s="36"/>
    </row>
    <row r="145" spans="2:8" x14ac:dyDescent="0.25">
      <c r="B145" s="37"/>
      <c r="C145" s="36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49"/>
    </row>
    <row r="150" spans="2:8" ht="15.75" x14ac:dyDescent="0.25">
      <c r="B150" s="10" t="s">
        <v>226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91</v>
      </c>
      <c r="C152" s="47">
        <v>0.44</v>
      </c>
      <c r="D152" s="51">
        <f>1.2*2.1</f>
        <v>2.52</v>
      </c>
    </row>
    <row r="153" spans="2:8" x14ac:dyDescent="0.25">
      <c r="B153" s="35" t="s">
        <v>91</v>
      </c>
      <c r="C153" s="47">
        <v>0.44</v>
      </c>
      <c r="D153" s="52"/>
    </row>
    <row r="154" spans="2:8" x14ac:dyDescent="0.25">
      <c r="B154" s="35" t="s">
        <v>102</v>
      </c>
      <c r="C154" s="47">
        <v>0.44</v>
      </c>
      <c r="D154" s="53"/>
    </row>
  </sheetData>
  <mergeCells count="16">
    <mergeCell ref="D57:D59"/>
    <mergeCell ref="A1:G1"/>
    <mergeCell ref="B2:G2"/>
    <mergeCell ref="B25:G25"/>
    <mergeCell ref="D37:D39"/>
    <mergeCell ref="D45:D47"/>
    <mergeCell ref="D117:D119"/>
    <mergeCell ref="D137:D139"/>
    <mergeCell ref="B142:G142"/>
    <mergeCell ref="D152:D154"/>
    <mergeCell ref="D69:D71"/>
    <mergeCell ref="D77:D79"/>
    <mergeCell ref="D85:D87"/>
    <mergeCell ref="D93:D95"/>
    <mergeCell ref="D101:D103"/>
    <mergeCell ref="D109:D111"/>
  </mergeCells>
  <dataValidations count="7">
    <dataValidation type="list" allowBlank="1" showInputMessage="1" showErrorMessage="1" sqref="B53 B65 B133" xr:uid="{C9568652-519D-4905-9865-91E630E9C060}">
      <formula1>ListaResistenciaCamaraAire</formula1>
    </dataValidation>
    <dataValidation type="list" allowBlank="1" showInputMessage="1" showErrorMessage="1" sqref="B10" xr:uid="{598D0740-B4DA-41E6-9B8C-164C8061A4C7}">
      <formula1>$M$31:$M$61</formula1>
    </dataValidation>
    <dataValidation type="list" allowBlank="1" showInputMessage="1" showErrorMessage="1" sqref="B37:B39 B45:B47 B57:B59 B69:B71 B77:B79 B85:B87 B93:B95 B101:B103 B109:B111 B117:B119 B137:B139 B152:B154" xr:uid="{CE551986-1916-4CA6-8DAB-487A6E93618D}">
      <formula1>ListaTipoMaterialesVarios</formula1>
    </dataValidation>
    <dataValidation type="list" allowBlank="1" showInputMessage="1" showErrorMessage="1" sqref="B13:B15 B125:B127" xr:uid="{C963CFF7-A837-4D10-8790-C279580F7CF9}">
      <formula1>ListaTipoCarpinteriaMarcoVentanaVerical</formula1>
    </dataValidation>
    <dataValidation type="list" allowBlank="1" showInputMessage="1" showErrorMessage="1" sqref="B8:B9" xr:uid="{04FD1850-6362-464A-8CA7-FD65C6171DE7}">
      <formula1>ListaTipoVidrioPoli</formula1>
    </dataValidation>
    <dataValidation type="list" allowBlank="1" showInputMessage="1" showErrorMessage="1" sqref="B15:B16 B127" xr:uid="{3EFB093D-CB1B-44B7-A222-ABA6BB30765E}">
      <formula1>TIPO_DE_CARPINTERÍA_DEL_MARCO__DE_VENTANA__VERTICAL</formula1>
    </dataValidation>
    <dataValidation type="list" allowBlank="1" showInputMessage="1" showErrorMessage="1" sqref="B21:B23" xr:uid="{5F032077-0F11-4022-B12C-DE4FE12F1034}">
      <formula1>TIPO_DE_CARPINTERÍA_DE_PUERTA_O_MARCO__CON_AMBIENTE_EXTERIOR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55" t="s">
        <v>76</v>
      </c>
      <c r="C6" s="56"/>
      <c r="D6" s="32">
        <v>7</v>
      </c>
      <c r="J6" s="31" t="s">
        <v>75</v>
      </c>
      <c r="L6" s="30" t="s">
        <v>74</v>
      </c>
    </row>
    <row r="7" spans="2:12" ht="15.75" thickBot="1" x14ac:dyDescent="0.3">
      <c r="B7" s="57" t="s">
        <v>73</v>
      </c>
      <c r="C7" s="58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Form-Envolvente-1</vt:lpstr>
      <vt:lpstr>Form-Envolvente-2</vt:lpstr>
      <vt:lpstr>Form-Condensadores</vt:lpstr>
      <vt:lpstr>Hoja2</vt:lpstr>
      <vt:lpstr>Form-Solar</vt:lpstr>
      <vt:lpstr>'Form-Envolvente-2'!ListaResistenciaCamaraAire</vt:lpstr>
      <vt:lpstr>ListaResistenciaCamaraAire</vt:lpstr>
      <vt:lpstr>'Form-Envolvente-2'!ListaTipoCarpinteriaMarcoVentanaVerical</vt:lpstr>
      <vt:lpstr>ListaTipoCarpinteriaMarcoVentanaVerical</vt:lpstr>
      <vt:lpstr>'Form-Envolvente-2'!ListaTipoMaterialesVarios</vt:lpstr>
      <vt:lpstr>ListaTipoMaterialesVarios</vt:lpstr>
      <vt:lpstr>'Form-Envolvente-2'!ListaTipoVidrioPoli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2022-06-06T15:25:22Z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