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C-Server\Users\rgarman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95" i="1" l="1"/>
  <c r="AH95" i="1"/>
  <c r="AG95" i="1"/>
  <c r="AF95" i="1"/>
  <c r="T95" i="1"/>
  <c r="AG94" i="1"/>
  <c r="AI94" i="1" s="1"/>
  <c r="AF94" i="1"/>
  <c r="AH94" i="1" s="1"/>
  <c r="T94" i="1"/>
  <c r="AH93" i="1"/>
  <c r="AG93" i="1"/>
  <c r="AI93" i="1" s="1"/>
  <c r="AF93" i="1"/>
  <c r="T93" i="1"/>
  <c r="AH92" i="1"/>
  <c r="AG92" i="1"/>
  <c r="AI92" i="1" s="1"/>
  <c r="AF92" i="1"/>
  <c r="T92" i="1"/>
  <c r="AI91" i="1"/>
  <c r="AG91" i="1"/>
  <c r="AF91" i="1"/>
  <c r="AH91" i="1" s="1"/>
  <c r="T91" i="1"/>
  <c r="AI90" i="1"/>
  <c r="AG90" i="1"/>
  <c r="AF90" i="1"/>
  <c r="AH90" i="1" s="1"/>
  <c r="T90" i="1"/>
  <c r="AG89" i="1"/>
  <c r="AI89" i="1" s="1"/>
  <c r="AF89" i="1"/>
  <c r="AH89" i="1" s="1"/>
  <c r="T89" i="1"/>
  <c r="AI88" i="1"/>
  <c r="AH88" i="1"/>
  <c r="AG88" i="1"/>
  <c r="AF88" i="1"/>
  <c r="T88" i="1"/>
  <c r="AI87" i="1"/>
  <c r="AH87" i="1"/>
  <c r="AG87" i="1"/>
  <c r="AF87" i="1"/>
  <c r="T87" i="1"/>
  <c r="AG86" i="1"/>
  <c r="AI86" i="1" s="1"/>
  <c r="AF86" i="1"/>
  <c r="AH86" i="1" s="1"/>
  <c r="T86" i="1"/>
  <c r="AH85" i="1"/>
  <c r="AG85" i="1"/>
  <c r="AI85" i="1" s="1"/>
  <c r="AF85" i="1"/>
  <c r="T85" i="1"/>
  <c r="Q81" i="1"/>
  <c r="R81" i="1" s="1"/>
  <c r="S81" i="1" s="1"/>
  <c r="K81" i="1"/>
  <c r="F81" i="1"/>
  <c r="Q78" i="1"/>
  <c r="R78" i="1" s="1"/>
  <c r="S78" i="1" s="1"/>
  <c r="K78" i="1"/>
  <c r="F78" i="1"/>
  <c r="R75" i="1"/>
  <c r="Q75" i="1"/>
  <c r="K75" i="1"/>
  <c r="F75" i="1"/>
  <c r="Q72" i="1"/>
  <c r="R72" i="1" s="1"/>
  <c r="K72" i="1"/>
  <c r="F72" i="1"/>
  <c r="R71" i="1"/>
  <c r="Q71" i="1"/>
  <c r="K71" i="1"/>
  <c r="F71" i="1"/>
  <c r="Q68" i="1"/>
  <c r="R68" i="1" s="1"/>
  <c r="K68" i="1"/>
  <c r="F68" i="1"/>
  <c r="R67" i="1"/>
  <c r="Q67" i="1"/>
  <c r="K67" i="1"/>
  <c r="F67" i="1"/>
  <c r="Q66" i="1"/>
  <c r="R66" i="1" s="1"/>
  <c r="K66" i="1"/>
  <c r="F66" i="1"/>
  <c r="R63" i="1"/>
  <c r="Q63" i="1"/>
  <c r="K63" i="1"/>
  <c r="F63" i="1"/>
  <c r="Q62" i="1"/>
  <c r="R62" i="1" s="1"/>
  <c r="K62" i="1"/>
  <c r="F62" i="1"/>
  <c r="R59" i="1"/>
  <c r="Q59" i="1"/>
  <c r="K59" i="1"/>
  <c r="F59" i="1"/>
  <c r="Q58" i="1"/>
  <c r="R58" i="1" s="1"/>
  <c r="K58" i="1"/>
  <c r="F58" i="1"/>
  <c r="R55" i="1"/>
  <c r="Q55" i="1"/>
  <c r="K55" i="1"/>
  <c r="F55" i="1"/>
  <c r="Q54" i="1"/>
  <c r="R54" i="1" s="1"/>
  <c r="K54" i="1"/>
  <c r="F54" i="1"/>
  <c r="R51" i="1"/>
  <c r="Q51" i="1"/>
  <c r="K51" i="1"/>
  <c r="F51" i="1"/>
  <c r="Q50" i="1"/>
  <c r="R50" i="1" s="1"/>
  <c r="K50" i="1"/>
  <c r="F50" i="1"/>
  <c r="R47" i="1"/>
  <c r="Q47" i="1"/>
  <c r="K47" i="1"/>
  <c r="F47" i="1"/>
  <c r="Q46" i="1"/>
  <c r="R46" i="1" s="1"/>
  <c r="K46" i="1"/>
  <c r="F46" i="1"/>
  <c r="R45" i="1"/>
  <c r="Q45" i="1"/>
  <c r="K45" i="1"/>
  <c r="F45" i="1"/>
  <c r="Q44" i="1"/>
  <c r="R44" i="1" s="1"/>
  <c r="K44" i="1"/>
  <c r="F44" i="1"/>
  <c r="R41" i="1"/>
  <c r="Q41" i="1"/>
  <c r="K41" i="1"/>
  <c r="F41" i="1"/>
  <c r="Q40" i="1"/>
  <c r="R40" i="1" s="1"/>
  <c r="K40" i="1"/>
  <c r="F40" i="1"/>
  <c r="R39" i="1"/>
  <c r="Q39" i="1"/>
  <c r="K39" i="1"/>
  <c r="F39" i="1"/>
  <c r="Q36" i="1"/>
  <c r="R36" i="1" s="1"/>
  <c r="K36" i="1"/>
  <c r="F36" i="1"/>
  <c r="R35" i="1"/>
  <c r="Q35" i="1"/>
  <c r="K35" i="1"/>
  <c r="F35" i="1"/>
  <c r="Q34" i="1"/>
  <c r="R34" i="1" s="1"/>
  <c r="K34" i="1"/>
  <c r="F34" i="1"/>
  <c r="R33" i="1"/>
  <c r="Q33" i="1"/>
  <c r="K33" i="1"/>
  <c r="F33" i="1"/>
  <c r="Q32" i="1"/>
  <c r="R32" i="1" s="1"/>
  <c r="K32" i="1"/>
  <c r="F32" i="1"/>
  <c r="R31" i="1"/>
  <c r="Q31" i="1"/>
  <c r="K31" i="1"/>
  <c r="F31" i="1"/>
  <c r="Q30" i="1"/>
  <c r="R30" i="1" s="1"/>
  <c r="K30" i="1"/>
  <c r="F30" i="1"/>
  <c r="R29" i="1"/>
  <c r="Q29" i="1"/>
  <c r="K29" i="1"/>
  <c r="F29" i="1"/>
  <c r="Q28" i="1"/>
  <c r="R28" i="1" s="1"/>
  <c r="K28" i="1"/>
  <c r="F28" i="1"/>
  <c r="R27" i="1"/>
  <c r="Q27" i="1"/>
  <c r="K27" i="1"/>
  <c r="F27" i="1"/>
  <c r="Q26" i="1"/>
  <c r="R26" i="1" s="1"/>
  <c r="K26" i="1"/>
  <c r="F26" i="1"/>
  <c r="R25" i="1"/>
  <c r="Q25" i="1"/>
  <c r="K25" i="1"/>
  <c r="F25" i="1"/>
  <c r="Q22" i="1"/>
  <c r="R22" i="1" s="1"/>
  <c r="K22" i="1"/>
  <c r="F22" i="1"/>
  <c r="R21" i="1"/>
  <c r="Q21" i="1"/>
  <c r="K21" i="1"/>
  <c r="F21" i="1"/>
  <c r="Q20" i="1"/>
  <c r="R20" i="1" s="1"/>
  <c r="K20" i="1"/>
  <c r="F20" i="1"/>
  <c r="R19" i="1"/>
  <c r="Q19" i="1"/>
  <c r="K19" i="1"/>
  <c r="F19" i="1"/>
  <c r="R18" i="1"/>
  <c r="Q18" i="1"/>
  <c r="K18" i="1"/>
  <c r="F18" i="1"/>
  <c r="W17" i="1"/>
  <c r="V17" i="1"/>
  <c r="V18" i="1" s="1"/>
  <c r="R17" i="1"/>
  <c r="Q17" i="1"/>
  <c r="K17" i="1"/>
  <c r="F17" i="1"/>
  <c r="Q16" i="1"/>
  <c r="R16" i="1" s="1"/>
  <c r="K16" i="1"/>
  <c r="F16" i="1"/>
  <c r="R15" i="1"/>
  <c r="Q15" i="1"/>
  <c r="K15" i="1"/>
  <c r="F15" i="1"/>
  <c r="Q14" i="1"/>
  <c r="R14" i="1" s="1"/>
  <c r="K14" i="1"/>
  <c r="F14" i="1"/>
  <c r="R13" i="1"/>
  <c r="Q13" i="1"/>
  <c r="K13" i="1"/>
  <c r="F13" i="1"/>
  <c r="Q12" i="1"/>
  <c r="R12" i="1" s="1"/>
  <c r="K12" i="1"/>
  <c r="F12" i="1"/>
  <c r="R11" i="1"/>
  <c r="Q11" i="1"/>
  <c r="K11" i="1"/>
  <c r="F11" i="1"/>
  <c r="Q10" i="1"/>
  <c r="R10" i="1" s="1"/>
  <c r="K10" i="1"/>
  <c r="F10" i="1"/>
  <c r="R9" i="1"/>
  <c r="Q9" i="1"/>
  <c r="K9" i="1"/>
  <c r="F9" i="1"/>
  <c r="Q8" i="1"/>
  <c r="R8" i="1" s="1"/>
  <c r="K8" i="1"/>
  <c r="F8" i="1"/>
  <c r="R7" i="1"/>
  <c r="Q7" i="1"/>
  <c r="K7" i="1"/>
  <c r="F7" i="1"/>
  <c r="R6" i="1"/>
  <c r="Q6" i="1"/>
  <c r="K6" i="1"/>
  <c r="F6" i="1"/>
  <c r="R2" i="1"/>
  <c r="S2" i="1" s="1"/>
  <c r="Q2" i="1"/>
  <c r="S6" i="1" l="1"/>
</calcChain>
</file>

<file path=xl/sharedStrings.xml><?xml version="1.0" encoding="utf-8"?>
<sst xmlns="http://schemas.openxmlformats.org/spreadsheetml/2006/main" count="139" uniqueCount="138">
  <si>
    <t>Registered Voters by Precinct</t>
  </si>
  <si>
    <t>Ballots Cast by Precinct</t>
  </si>
  <si>
    <r>
      <t xml:space="preserve">    </t>
    </r>
    <r>
      <rPr>
        <b/>
        <i/>
        <sz val="12"/>
        <rFont val="Arial"/>
        <family val="2"/>
      </rPr>
      <t>3.3.2020 Joint Primary DEMOCRATIC</t>
    </r>
  </si>
  <si>
    <t>EV-A 1</t>
  </si>
  <si>
    <t>EV-A 2</t>
  </si>
  <si>
    <t>EV-A 3</t>
  </si>
  <si>
    <t>EV-A 4</t>
  </si>
  <si>
    <t>EV Absentee- Totals</t>
  </si>
  <si>
    <t>EV-IP 1</t>
  </si>
  <si>
    <t>EV-IP 2</t>
  </si>
  <si>
    <t>EV-IP 3</t>
  </si>
  <si>
    <t>EV-IP 4</t>
  </si>
  <si>
    <t>EV In Person- Totals</t>
  </si>
  <si>
    <t>TOTAL EARLY</t>
  </si>
  <si>
    <t>ED 1</t>
  </si>
  <si>
    <t>ED 2</t>
  </si>
  <si>
    <t>ED 3</t>
  </si>
  <si>
    <t>ED 4</t>
  </si>
  <si>
    <t>TOTAL ED</t>
  </si>
  <si>
    <t>GRAND TOTAL</t>
  </si>
  <si>
    <t>% of All Votes</t>
  </si>
  <si>
    <t>NO PROVISIONAL BALLOTS RECEIVED OR COUNTED</t>
  </si>
  <si>
    <t>PRESIDENT</t>
  </si>
  <si>
    <t>Early Voting</t>
  </si>
  <si>
    <t>Rep</t>
  </si>
  <si>
    <t>Dem</t>
  </si>
  <si>
    <t>Andrew Yang</t>
  </si>
  <si>
    <t>Pete Buttigieg</t>
  </si>
  <si>
    <t>Cory Booker</t>
  </si>
  <si>
    <t>Marianne Williamson</t>
  </si>
  <si>
    <t>Michael R. Bloomberg</t>
  </si>
  <si>
    <t>John K. Delaney</t>
  </si>
  <si>
    <t>Tom Steyer</t>
  </si>
  <si>
    <t>Julian Castro</t>
  </si>
  <si>
    <t>Roque "Rocky" De La Fuente</t>
  </si>
  <si>
    <t>Elizabeth Warren</t>
  </si>
  <si>
    <t>Bernie Sanders</t>
  </si>
  <si>
    <t>Absentee</t>
  </si>
  <si>
    <t>Joseph Biden</t>
  </si>
  <si>
    <t>Voters by Party</t>
  </si>
  <si>
    <t>Deval Patrick</t>
  </si>
  <si>
    <t>Total Voters</t>
  </si>
  <si>
    <t>Robby Wells</t>
  </si>
  <si>
    <t>Amy Kloubuchar</t>
  </si>
  <si>
    <t>Tulsi Gabbard</t>
  </si>
  <si>
    <t>Michael Bennet</t>
  </si>
  <si>
    <t>UNITED STATES SENATOR</t>
  </si>
  <si>
    <t>Amanda Edwards</t>
  </si>
  <si>
    <t>Jack Daniel Foster Jr</t>
  </si>
  <si>
    <t>Cristina Tzintzun Ramirez</t>
  </si>
  <si>
    <t>Adrian Ocegueda</t>
  </si>
  <si>
    <t>Royce West</t>
  </si>
  <si>
    <t>D.R. Hunter</t>
  </si>
  <si>
    <t>Victor Hugo Harris</t>
  </si>
  <si>
    <t>Michael Cooper</t>
  </si>
  <si>
    <t>Sema Hernandez</t>
  </si>
  <si>
    <t>Mary "KJ" Hegar</t>
  </si>
  <si>
    <t>Chris Bell</t>
  </si>
  <si>
    <t>Annie "Mama"Garcia</t>
  </si>
  <si>
    <t>US REPRESENTATIVE DISTRICT 13</t>
  </si>
  <si>
    <t>Gus Trujillo</t>
  </si>
  <si>
    <t>Timothy W. Gassaway</t>
  </si>
  <si>
    <t>Greg Sagan</t>
  </si>
  <si>
    <t>RAILROAD COMMISSIONER</t>
  </si>
  <si>
    <t>Chrysta Castaneda</t>
  </si>
  <si>
    <t>Roberto R. "Beto" Alonzo</t>
  </si>
  <si>
    <t>Mark Watson</t>
  </si>
  <si>
    <t>Kelly Stone</t>
  </si>
  <si>
    <t xml:space="preserve">CHIEF JUSTICE, SUPREME COURT </t>
  </si>
  <si>
    <t>Jerry Zimmerer</t>
  </si>
  <si>
    <t>Amy Clark Meachum</t>
  </si>
  <si>
    <t>JUSTICE, SUPREME COURT PLACE 6</t>
  </si>
  <si>
    <t>Larry Praeger</t>
  </si>
  <si>
    <t>Kathy Cheng</t>
  </si>
  <si>
    <t>JUSTICE, SUPREME COURT PLACE 7</t>
  </si>
  <si>
    <t>Brandy Voss</t>
  </si>
  <si>
    <t>Staci Williams</t>
  </si>
  <si>
    <t>JUSTICE, SUPREME COURT PLACE 8</t>
  </si>
  <si>
    <t>Gisela D. Triana</t>
  </si>
  <si>
    <t>Peter Kelly</t>
  </si>
  <si>
    <t>JUDGE, COURT OF CRIMINAL APPEALS, PLACE 3</t>
  </si>
  <si>
    <t>Elizabeth Davis Frizell</t>
  </si>
  <si>
    <t>William Pieratt Demond</t>
  </si>
  <si>
    <t>Dan Wood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</si>
  <si>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</si>
  <si>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</si>
  <si>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</si>
  <si>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</si>
  <si>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</si>
  <si>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15</t>
  </si>
  <si>
    <t>John Betancourt</t>
  </si>
  <si>
    <t>County Chairman</t>
  </si>
  <si>
    <t>Margaret Del Toro</t>
  </si>
  <si>
    <t>PROPOSITIONS</t>
  </si>
  <si>
    <t>EV-A 1 FOR</t>
  </si>
  <si>
    <t>EV-A 1 AGNST</t>
  </si>
  <si>
    <t>EV-A 2 FOR</t>
  </si>
  <si>
    <t>EV-A 2 AGNST</t>
  </si>
  <si>
    <t>EV-A 3 FOR</t>
  </si>
  <si>
    <t>EV-A 3 AGNST</t>
  </si>
  <si>
    <t>EV-A 4 FOR</t>
  </si>
  <si>
    <t>EV-A 4 AGNST</t>
  </si>
  <si>
    <t>Totals EV Absentee For</t>
  </si>
  <si>
    <t>Totals EV Absentee AGNST</t>
  </si>
  <si>
    <t>EV-IP 1  FOR</t>
  </si>
  <si>
    <t>EV-IP 1 AGNST</t>
  </si>
  <si>
    <t>EV-IP 2 FOR</t>
  </si>
  <si>
    <t>EV-IP 2 AGNST</t>
  </si>
  <si>
    <t>EV-IP 3 FOR</t>
  </si>
  <si>
    <t>EV-IP 3 AGNST</t>
  </si>
  <si>
    <t>EV-IP 4 FOR</t>
  </si>
  <si>
    <t>EV-IP 4 AGNST</t>
  </si>
  <si>
    <t>Totals EV In Person For</t>
  </si>
  <si>
    <t>Totals EV In Person AGNST</t>
  </si>
  <si>
    <t>TOTAL EV FOR</t>
  </si>
  <si>
    <t>TOTAL EV AGNST</t>
  </si>
  <si>
    <t>ED PCT 1 FOR</t>
  </si>
  <si>
    <t>ED PCT 1 AGNST</t>
  </si>
  <si>
    <t>ED PCT 2 FOR</t>
  </si>
  <si>
    <t>ED PCT 2 AGNST</t>
  </si>
  <si>
    <t>ED PCT 3 FOR</t>
  </si>
  <si>
    <t>ED PCT 3 AGNST</t>
  </si>
  <si>
    <t>ED PCT 4 FOR</t>
  </si>
  <si>
    <t>ED PCT 4 AGNST</t>
  </si>
  <si>
    <t>TOTAL ED FOR</t>
  </si>
  <si>
    <t>TOTAL ED AGNST</t>
  </si>
  <si>
    <t>GRAND TOTAL FOR</t>
  </si>
  <si>
    <t>GRAND TOTAL AGNST</t>
  </si>
  <si>
    <t xml:space="preserve">         I, Rachel Garman, Deaf Smith County Clerk/Elections Administrator, do hereby certify the above returns are the returns, by precinct, as canvassed and</t>
  </si>
  <si>
    <t>certified by the Chairman of the Political Party</t>
  </si>
  <si>
    <t>____________________________________________________________</t>
  </si>
  <si>
    <t>_______________________________</t>
  </si>
  <si>
    <t>Rachel Garman, County Clerk/Elections Administrator</t>
  </si>
  <si>
    <t xml:space="preserve">  Date</t>
  </si>
  <si>
    <t>Margaret Del Toro, Chairman, Deaf Smith County Democratic Party</t>
  </si>
  <si>
    <t>Voting Pct 1 = Comm Pct 1:  Voting Pct 2 = Comm Pct 2; Voting Pct 3 = Comm Pct 3; Voting Pct 4 = Comm Pct 4</t>
  </si>
  <si>
    <t>Voting Precincts 1, 2, 3, 4  =  Justice of Peace Prec. #1</t>
  </si>
  <si>
    <t>No Congressional or State Districts split Deaf Smith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</si>
</sst>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i/>
      <sz val="14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DFBF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4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2" fillId="3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2" fontId="3" fillId="8" borderId="2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2" borderId="4" xfId="0" applyFont="1" applyFill="1" applyBorder="1" applyAlignment="1">
      <alignment horizontal="left"/>
    </xf>
    <xf numFmtId="0" fontId="0" fillId="0" borderId="0" xfId="0" applyNumberFormat="1" applyFill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2" fontId="3" fillId="0" borderId="0" xfId="0" applyNumberFormat="1" applyFont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2" borderId="2" xfId="0" applyFont="1" applyFill="1" applyBorder="1" applyAlignment="1">
      <alignment horizontal="center" wrapText="1"/>
    </xf>
    <xf numFmtId="0" fontId="1" fillId="13" borderId="2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2" xfId="0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7" borderId="2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6"/>
  <sheetViews>
    <sheetView tabSelected="1" workbookViewId="0">
      <selection sqref="A1:XFD1048576"/>
    </sheetView>
  </sheetViews>
  <sheetFormatPr defaultRowHeight="15" x14ac:dyDescent="0.25"/>
  <cols>
    <col min="1" max="1" width="36.7109375" style="6" bestFit="1" customWidth="1"/>
    <col min="2" max="5" width="6.85546875" style="6" bestFit="1" customWidth="1"/>
    <col min="6" max="6" width="10" style="6" bestFit="1" customWidth="1"/>
    <col min="7" max="10" width="7.42578125" style="6" bestFit="1" customWidth="1"/>
    <col min="11" max="11" width="9.42578125" style="6" bestFit="1" customWidth="1"/>
    <col min="12" max="12" width="7.28515625" style="80" bestFit="1" customWidth="1"/>
    <col min="13" max="13" width="7.42578125" style="6" bestFit="1" customWidth="1"/>
    <col min="14" max="14" width="6.42578125" style="6" bestFit="1" customWidth="1"/>
    <col min="15" max="15" width="6.28515625" style="6" bestFit="1" customWidth="1"/>
    <col min="16" max="16" width="6.42578125" style="6" customWidth="1"/>
    <col min="17" max="17" width="7.140625" style="6" customWidth="1"/>
    <col min="18" max="18" width="7.5703125" style="6" customWidth="1"/>
    <col min="19" max="19" width="7.7109375" style="78" bestFit="1" customWidth="1"/>
    <col min="20" max="20" width="7.42578125" customWidth="1"/>
    <col min="21" max="21" width="14.42578125" style="6" customWidth="1"/>
    <col min="22" max="22" width="7.28515625" customWidth="1"/>
    <col min="23" max="23" width="6.85546875" customWidth="1"/>
    <col min="24" max="24" width="7.5703125" customWidth="1"/>
    <col min="25" max="25" width="7.85546875" customWidth="1"/>
    <col min="26" max="26" width="7" customWidth="1"/>
    <col min="27" max="27" width="6.85546875" style="7" customWidth="1"/>
    <col min="28" max="28" width="7" customWidth="1"/>
  </cols>
  <sheetData>
    <row r="1" spans="1:25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3"/>
      <c r="M1" s="4">
        <v>1828</v>
      </c>
      <c r="N1" s="4">
        <v>2003</v>
      </c>
      <c r="O1" s="4">
        <v>2936</v>
      </c>
      <c r="P1" s="4">
        <v>2033</v>
      </c>
      <c r="Q1" s="4">
        <v>8800</v>
      </c>
      <c r="R1" s="4"/>
      <c r="S1" s="5"/>
    </row>
    <row r="2" spans="1:25" x14ac:dyDescent="0.25">
      <c r="A2" s="1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3"/>
      <c r="M2" s="9">
        <v>63</v>
      </c>
      <c r="N2" s="4">
        <v>103</v>
      </c>
      <c r="O2" s="4">
        <v>121</v>
      </c>
      <c r="P2" s="4">
        <v>90</v>
      </c>
      <c r="Q2" s="4">
        <f>SUM(M2:P2)</f>
        <v>377</v>
      </c>
      <c r="R2" s="4">
        <f>SUM(L2+Q2)</f>
        <v>377</v>
      </c>
      <c r="S2" s="5">
        <f>R2/Q1%</f>
        <v>4.2840909090909092</v>
      </c>
    </row>
    <row r="3" spans="1:25" ht="39" x14ac:dyDescent="0.2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2" t="s">
        <v>13</v>
      </c>
      <c r="M3" s="13" t="s">
        <v>14</v>
      </c>
      <c r="N3" s="14" t="s">
        <v>15</v>
      </c>
      <c r="O3" s="14" t="s">
        <v>16</v>
      </c>
      <c r="P3" s="14" t="s">
        <v>17</v>
      </c>
      <c r="Q3" s="15" t="s">
        <v>18</v>
      </c>
      <c r="R3" s="15" t="s">
        <v>19</v>
      </c>
      <c r="S3" s="16" t="s">
        <v>20</v>
      </c>
      <c r="U3" s="17"/>
      <c r="V3" s="17" t="s">
        <v>21</v>
      </c>
    </row>
    <row r="5" spans="1:25" x14ac:dyDescent="0.25">
      <c r="A5" s="18" t="s">
        <v>22</v>
      </c>
      <c r="B5" s="18"/>
      <c r="C5" s="18"/>
      <c r="D5" s="18"/>
      <c r="E5" s="18"/>
      <c r="F5" s="19"/>
      <c r="G5" s="19"/>
      <c r="H5" s="19"/>
      <c r="I5" s="19"/>
      <c r="J5" s="19"/>
      <c r="K5" s="19"/>
      <c r="L5" s="3"/>
      <c r="M5" s="4"/>
      <c r="N5" s="4"/>
      <c r="O5" s="4"/>
      <c r="P5" s="4"/>
      <c r="Q5" s="4"/>
      <c r="R5" s="4"/>
      <c r="S5" s="5"/>
      <c r="T5" s="20"/>
      <c r="U5" s="21" t="s">
        <v>23</v>
      </c>
      <c r="V5" s="22" t="s">
        <v>24</v>
      </c>
      <c r="W5" s="22" t="s">
        <v>25</v>
      </c>
      <c r="X5" s="20"/>
      <c r="Y5" s="20"/>
    </row>
    <row r="6" spans="1:25" x14ac:dyDescent="0.25">
      <c r="A6" s="23" t="s">
        <v>26</v>
      </c>
      <c r="B6" s="24">
        <v>0</v>
      </c>
      <c r="C6" s="24">
        <v>0</v>
      </c>
      <c r="D6" s="24">
        <v>1</v>
      </c>
      <c r="E6" s="24">
        <v>0</v>
      </c>
      <c r="F6" s="25">
        <f>SUM(B6:E6)</f>
        <v>1</v>
      </c>
      <c r="G6" s="24">
        <v>0</v>
      </c>
      <c r="H6" s="24">
        <v>1</v>
      </c>
      <c r="I6" s="24">
        <v>0</v>
      </c>
      <c r="J6" s="24">
        <v>0</v>
      </c>
      <c r="K6" s="26">
        <f>SUM(G6:J6)</f>
        <v>1</v>
      </c>
      <c r="L6" s="27">
        <v>2</v>
      </c>
      <c r="M6" s="28">
        <v>1</v>
      </c>
      <c r="N6" s="28">
        <v>1</v>
      </c>
      <c r="O6" s="28">
        <v>1</v>
      </c>
      <c r="P6" s="28">
        <v>0</v>
      </c>
      <c r="Q6" s="26">
        <f>SUM(M6:P6)</f>
        <v>3</v>
      </c>
      <c r="R6" s="29">
        <f t="shared" ref="R6:R22" si="0">SUM(L6+Q6)</f>
        <v>5</v>
      </c>
      <c r="S6" s="30">
        <f>R6/SUM(R6,R7,R8,R9,R10,R11, R12, R13, R14, R15, R16,R17,R18,R19,R20,R22)%</f>
        <v>1.3736263736263736</v>
      </c>
      <c r="T6" s="20"/>
      <c r="U6" s="31">
        <v>43879</v>
      </c>
      <c r="V6" s="22">
        <v>53</v>
      </c>
      <c r="W6" s="22">
        <v>3</v>
      </c>
      <c r="X6" s="20"/>
      <c r="Y6" s="20"/>
    </row>
    <row r="7" spans="1:25" x14ac:dyDescent="0.25">
      <c r="A7" s="23" t="s">
        <v>27</v>
      </c>
      <c r="B7" s="24">
        <v>0</v>
      </c>
      <c r="C7" s="24">
        <v>0</v>
      </c>
      <c r="D7" s="24">
        <v>1</v>
      </c>
      <c r="E7" s="24">
        <v>0</v>
      </c>
      <c r="F7" s="25">
        <f t="shared" ref="F7:F68" si="1">SUM(B7:E7)</f>
        <v>1</v>
      </c>
      <c r="G7" s="24">
        <v>0</v>
      </c>
      <c r="H7" s="24">
        <v>1</v>
      </c>
      <c r="I7" s="24">
        <v>1</v>
      </c>
      <c r="J7" s="24">
        <v>1</v>
      </c>
      <c r="K7" s="26">
        <f t="shared" ref="K7:K22" si="2">SUM(G7:J7)</f>
        <v>3</v>
      </c>
      <c r="L7" s="27">
        <v>4</v>
      </c>
      <c r="M7" s="28">
        <v>0</v>
      </c>
      <c r="N7" s="28">
        <v>2</v>
      </c>
      <c r="O7" s="28">
        <v>0</v>
      </c>
      <c r="P7" s="28">
        <v>0</v>
      </c>
      <c r="Q7" s="26">
        <f t="shared" ref="Q7:Q22" si="3">SUM(M7:P7)</f>
        <v>2</v>
      </c>
      <c r="R7" s="29">
        <f t="shared" si="0"/>
        <v>6</v>
      </c>
      <c r="S7" s="30">
        <v>1.64</v>
      </c>
      <c r="T7" s="20"/>
      <c r="U7" s="31">
        <v>43880</v>
      </c>
      <c r="V7" s="22">
        <v>34</v>
      </c>
      <c r="W7" s="22">
        <v>1</v>
      </c>
      <c r="X7" s="20"/>
      <c r="Y7" s="20"/>
    </row>
    <row r="8" spans="1:25" x14ac:dyDescent="0.25">
      <c r="A8" s="23" t="s">
        <v>28</v>
      </c>
      <c r="B8" s="24">
        <v>0</v>
      </c>
      <c r="C8" s="24">
        <v>0</v>
      </c>
      <c r="D8" s="24">
        <v>0</v>
      </c>
      <c r="E8" s="24">
        <v>0</v>
      </c>
      <c r="F8" s="25">
        <f t="shared" si="1"/>
        <v>0</v>
      </c>
      <c r="G8" s="24">
        <v>0</v>
      </c>
      <c r="H8" s="24">
        <v>0</v>
      </c>
      <c r="I8" s="24">
        <v>1</v>
      </c>
      <c r="J8" s="24">
        <v>0</v>
      </c>
      <c r="K8" s="26">
        <f t="shared" si="2"/>
        <v>1</v>
      </c>
      <c r="L8" s="27">
        <v>1</v>
      </c>
      <c r="M8" s="28">
        <v>0</v>
      </c>
      <c r="N8" s="28">
        <v>0</v>
      </c>
      <c r="O8" s="28">
        <v>0</v>
      </c>
      <c r="P8" s="28">
        <v>0</v>
      </c>
      <c r="Q8" s="26">
        <f t="shared" si="3"/>
        <v>0</v>
      </c>
      <c r="R8" s="29">
        <f t="shared" si="0"/>
        <v>1</v>
      </c>
      <c r="S8" s="30">
        <v>0.27</v>
      </c>
      <c r="T8" s="20"/>
      <c r="U8" s="31">
        <v>43881</v>
      </c>
      <c r="V8" s="22">
        <v>23</v>
      </c>
      <c r="W8" s="22">
        <v>1</v>
      </c>
      <c r="X8" s="20"/>
      <c r="Y8" s="20"/>
    </row>
    <row r="9" spans="1:25" x14ac:dyDescent="0.25">
      <c r="A9" s="23" t="s">
        <v>29</v>
      </c>
      <c r="B9" s="24">
        <v>0</v>
      </c>
      <c r="C9" s="24">
        <v>0</v>
      </c>
      <c r="D9" s="24">
        <v>0</v>
      </c>
      <c r="E9" s="24">
        <v>0</v>
      </c>
      <c r="F9" s="25">
        <f t="shared" si="1"/>
        <v>0</v>
      </c>
      <c r="G9" s="24">
        <v>0</v>
      </c>
      <c r="H9" s="24">
        <v>0</v>
      </c>
      <c r="I9" s="24">
        <v>0</v>
      </c>
      <c r="J9" s="24">
        <v>0</v>
      </c>
      <c r="K9" s="26">
        <f t="shared" si="2"/>
        <v>0</v>
      </c>
      <c r="L9" s="27">
        <v>0</v>
      </c>
      <c r="M9" s="28">
        <v>0</v>
      </c>
      <c r="N9" s="28">
        <v>2</v>
      </c>
      <c r="O9" s="28">
        <v>0</v>
      </c>
      <c r="P9" s="28">
        <v>0</v>
      </c>
      <c r="Q9" s="26">
        <f t="shared" si="3"/>
        <v>2</v>
      </c>
      <c r="R9" s="29">
        <f t="shared" si="0"/>
        <v>2</v>
      </c>
      <c r="S9" s="30">
        <v>0.55000000000000004</v>
      </c>
      <c r="T9" s="20"/>
      <c r="U9" s="31">
        <v>43882</v>
      </c>
      <c r="V9" s="22">
        <v>38</v>
      </c>
      <c r="W9" s="22">
        <v>3</v>
      </c>
      <c r="X9" s="20"/>
      <c r="Y9" s="20"/>
    </row>
    <row r="10" spans="1:25" x14ac:dyDescent="0.25">
      <c r="A10" s="23" t="s">
        <v>30</v>
      </c>
      <c r="B10" s="24">
        <v>3</v>
      </c>
      <c r="C10" s="24">
        <v>4</v>
      </c>
      <c r="D10" s="24">
        <v>9</v>
      </c>
      <c r="E10" s="24">
        <v>5</v>
      </c>
      <c r="F10" s="25">
        <f t="shared" si="1"/>
        <v>21</v>
      </c>
      <c r="G10" s="24">
        <v>4</v>
      </c>
      <c r="H10" s="24">
        <v>6</v>
      </c>
      <c r="I10" s="24">
        <v>6</v>
      </c>
      <c r="J10" s="24">
        <v>2</v>
      </c>
      <c r="K10" s="26">
        <f t="shared" si="2"/>
        <v>18</v>
      </c>
      <c r="L10" s="27">
        <v>39</v>
      </c>
      <c r="M10" s="28">
        <v>9</v>
      </c>
      <c r="N10" s="28">
        <v>15</v>
      </c>
      <c r="O10" s="28">
        <v>7</v>
      </c>
      <c r="P10" s="28">
        <v>14</v>
      </c>
      <c r="Q10" s="26">
        <f t="shared" si="3"/>
        <v>45</v>
      </c>
      <c r="R10" s="29">
        <f t="shared" si="0"/>
        <v>84</v>
      </c>
      <c r="S10" s="30">
        <v>23.01</v>
      </c>
      <c r="T10" s="20"/>
      <c r="U10" s="31">
        <v>43885</v>
      </c>
      <c r="V10" s="22">
        <v>76</v>
      </c>
      <c r="W10" s="22">
        <v>11</v>
      </c>
      <c r="X10" s="20"/>
      <c r="Y10" s="20"/>
    </row>
    <row r="11" spans="1:25" x14ac:dyDescent="0.25">
      <c r="A11" s="23" t="s">
        <v>31</v>
      </c>
      <c r="B11" s="24">
        <v>0</v>
      </c>
      <c r="C11" s="24">
        <v>0</v>
      </c>
      <c r="D11" s="24">
        <v>0</v>
      </c>
      <c r="E11" s="24">
        <v>0</v>
      </c>
      <c r="F11" s="25">
        <f t="shared" si="1"/>
        <v>0</v>
      </c>
      <c r="G11" s="24">
        <v>0</v>
      </c>
      <c r="H11" s="24">
        <v>0</v>
      </c>
      <c r="I11" s="24">
        <v>0</v>
      </c>
      <c r="J11" s="24">
        <v>0</v>
      </c>
      <c r="K11" s="26">
        <f t="shared" si="2"/>
        <v>0</v>
      </c>
      <c r="L11" s="27">
        <v>0</v>
      </c>
      <c r="M11" s="28">
        <v>0</v>
      </c>
      <c r="N11" s="28">
        <v>0</v>
      </c>
      <c r="O11" s="28">
        <v>0</v>
      </c>
      <c r="P11" s="28">
        <v>0</v>
      </c>
      <c r="Q11" s="26">
        <f t="shared" si="3"/>
        <v>0</v>
      </c>
      <c r="R11" s="29">
        <f t="shared" si="0"/>
        <v>0</v>
      </c>
      <c r="S11" s="30">
        <v>0</v>
      </c>
      <c r="T11" s="20"/>
      <c r="U11" s="31">
        <v>43886</v>
      </c>
      <c r="V11" s="22">
        <v>75</v>
      </c>
      <c r="W11" s="22">
        <v>2</v>
      </c>
      <c r="X11" s="20"/>
      <c r="Y11" s="20"/>
    </row>
    <row r="12" spans="1:25" x14ac:dyDescent="0.25">
      <c r="A12" s="23" t="s">
        <v>32</v>
      </c>
      <c r="B12" s="24">
        <v>2</v>
      </c>
      <c r="C12" s="24">
        <v>0</v>
      </c>
      <c r="D12" s="24">
        <v>0</v>
      </c>
      <c r="E12" s="24">
        <v>0</v>
      </c>
      <c r="F12" s="25">
        <f t="shared" si="1"/>
        <v>2</v>
      </c>
      <c r="G12" s="24">
        <v>0</v>
      </c>
      <c r="H12" s="24">
        <v>0</v>
      </c>
      <c r="I12" s="24">
        <v>0</v>
      </c>
      <c r="J12" s="24">
        <v>0</v>
      </c>
      <c r="K12" s="26">
        <f t="shared" si="2"/>
        <v>0</v>
      </c>
      <c r="L12" s="27">
        <v>2</v>
      </c>
      <c r="M12" s="28">
        <v>0</v>
      </c>
      <c r="N12" s="28">
        <v>0</v>
      </c>
      <c r="O12" s="28">
        <v>1</v>
      </c>
      <c r="P12" s="28">
        <v>0</v>
      </c>
      <c r="Q12" s="26">
        <f t="shared" si="3"/>
        <v>1</v>
      </c>
      <c r="R12" s="29">
        <f t="shared" si="0"/>
        <v>3</v>
      </c>
      <c r="S12" s="30">
        <v>0.82</v>
      </c>
      <c r="T12" s="20"/>
      <c r="U12" s="31">
        <v>43887</v>
      </c>
      <c r="V12" s="22">
        <v>75</v>
      </c>
      <c r="W12" s="22">
        <v>9</v>
      </c>
      <c r="X12" s="20"/>
      <c r="Y12" s="20"/>
    </row>
    <row r="13" spans="1:25" x14ac:dyDescent="0.25">
      <c r="A13" s="23" t="s">
        <v>33</v>
      </c>
      <c r="B13" s="24">
        <v>0</v>
      </c>
      <c r="C13" s="24">
        <v>0</v>
      </c>
      <c r="D13" s="24">
        <v>1</v>
      </c>
      <c r="E13" s="24">
        <v>0</v>
      </c>
      <c r="F13" s="25">
        <f t="shared" si="1"/>
        <v>1</v>
      </c>
      <c r="G13" s="24">
        <v>1</v>
      </c>
      <c r="H13" s="24">
        <v>0</v>
      </c>
      <c r="I13" s="24">
        <v>0</v>
      </c>
      <c r="J13" s="24">
        <v>1</v>
      </c>
      <c r="K13" s="26">
        <f t="shared" si="2"/>
        <v>2</v>
      </c>
      <c r="L13" s="27">
        <v>3</v>
      </c>
      <c r="M13" s="28">
        <v>0</v>
      </c>
      <c r="N13" s="28">
        <v>0</v>
      </c>
      <c r="O13" s="28">
        <v>1</v>
      </c>
      <c r="P13" s="28">
        <v>4</v>
      </c>
      <c r="Q13" s="26">
        <f t="shared" si="3"/>
        <v>5</v>
      </c>
      <c r="R13" s="29">
        <f t="shared" si="0"/>
        <v>8</v>
      </c>
      <c r="S13" s="30">
        <v>2.19</v>
      </c>
      <c r="T13" s="20"/>
      <c r="U13" s="31">
        <v>43888</v>
      </c>
      <c r="V13" s="22">
        <v>104</v>
      </c>
      <c r="W13" s="22">
        <v>13</v>
      </c>
      <c r="X13" s="20"/>
      <c r="Y13" s="20"/>
    </row>
    <row r="14" spans="1:25" x14ac:dyDescent="0.25">
      <c r="A14" s="23" t="s">
        <v>34</v>
      </c>
      <c r="B14" s="24">
        <v>0</v>
      </c>
      <c r="C14" s="24">
        <v>0</v>
      </c>
      <c r="D14" s="24">
        <v>1</v>
      </c>
      <c r="E14" s="24">
        <v>0</v>
      </c>
      <c r="F14" s="25">
        <f t="shared" si="1"/>
        <v>1</v>
      </c>
      <c r="G14" s="24">
        <v>0</v>
      </c>
      <c r="H14" s="24">
        <v>0</v>
      </c>
      <c r="I14" s="24">
        <v>0</v>
      </c>
      <c r="J14" s="24">
        <v>0</v>
      </c>
      <c r="K14" s="26">
        <f t="shared" si="2"/>
        <v>0</v>
      </c>
      <c r="L14" s="27">
        <v>1</v>
      </c>
      <c r="M14" s="28">
        <v>1</v>
      </c>
      <c r="N14" s="28">
        <v>0</v>
      </c>
      <c r="O14" s="28">
        <v>0</v>
      </c>
      <c r="P14" s="28">
        <v>0</v>
      </c>
      <c r="Q14" s="26">
        <f t="shared" si="3"/>
        <v>1</v>
      </c>
      <c r="R14" s="29">
        <f t="shared" si="0"/>
        <v>2</v>
      </c>
      <c r="S14" s="30">
        <v>0.55000000000000004</v>
      </c>
      <c r="T14" s="20"/>
      <c r="U14" s="31">
        <v>43889</v>
      </c>
      <c r="V14" s="22">
        <v>149</v>
      </c>
      <c r="W14" s="22">
        <v>28</v>
      </c>
      <c r="X14" s="20"/>
      <c r="Y14" s="20"/>
    </row>
    <row r="15" spans="1:25" x14ac:dyDescent="0.25">
      <c r="A15" s="23" t="s">
        <v>35</v>
      </c>
      <c r="B15" s="24">
        <v>0</v>
      </c>
      <c r="C15" s="24">
        <v>0</v>
      </c>
      <c r="D15" s="24">
        <v>1</v>
      </c>
      <c r="E15" s="24">
        <v>1</v>
      </c>
      <c r="F15" s="25">
        <f t="shared" si="1"/>
        <v>2</v>
      </c>
      <c r="G15" s="24">
        <v>2</v>
      </c>
      <c r="H15" s="24">
        <v>1</v>
      </c>
      <c r="I15" s="24">
        <v>4</v>
      </c>
      <c r="J15" s="24">
        <v>1</v>
      </c>
      <c r="K15" s="26">
        <f t="shared" si="2"/>
        <v>8</v>
      </c>
      <c r="L15" s="27">
        <v>10</v>
      </c>
      <c r="M15" s="28">
        <v>2</v>
      </c>
      <c r="N15" s="28">
        <v>3</v>
      </c>
      <c r="O15" s="28">
        <v>3</v>
      </c>
      <c r="P15" s="28">
        <v>6</v>
      </c>
      <c r="Q15" s="26">
        <f t="shared" si="3"/>
        <v>14</v>
      </c>
      <c r="R15" s="29">
        <f t="shared" si="0"/>
        <v>24</v>
      </c>
      <c r="S15" s="30">
        <v>6.58</v>
      </c>
      <c r="T15" s="20"/>
      <c r="U15" s="31">
        <v>43893</v>
      </c>
      <c r="V15" s="22">
        <v>775</v>
      </c>
      <c r="W15" s="22">
        <v>248</v>
      </c>
      <c r="X15" s="20"/>
      <c r="Y15" s="20"/>
    </row>
    <row r="16" spans="1:25" x14ac:dyDescent="0.25">
      <c r="A16" s="23" t="s">
        <v>36</v>
      </c>
      <c r="B16" s="24">
        <v>2</v>
      </c>
      <c r="C16" s="24">
        <v>0</v>
      </c>
      <c r="D16" s="24">
        <v>0</v>
      </c>
      <c r="E16" s="24">
        <v>2</v>
      </c>
      <c r="F16" s="25">
        <f t="shared" si="1"/>
        <v>4</v>
      </c>
      <c r="G16" s="24">
        <v>0</v>
      </c>
      <c r="H16" s="24">
        <v>5</v>
      </c>
      <c r="I16" s="24">
        <v>9</v>
      </c>
      <c r="J16" s="24">
        <v>0</v>
      </c>
      <c r="K16" s="26">
        <f t="shared" si="2"/>
        <v>14</v>
      </c>
      <c r="L16" s="27">
        <v>18</v>
      </c>
      <c r="M16" s="28">
        <v>4</v>
      </c>
      <c r="N16" s="28">
        <v>19</v>
      </c>
      <c r="O16" s="28">
        <v>30</v>
      </c>
      <c r="P16" s="28">
        <v>14</v>
      </c>
      <c r="Q16" s="26">
        <f t="shared" si="3"/>
        <v>67</v>
      </c>
      <c r="R16" s="29">
        <f t="shared" si="0"/>
        <v>85</v>
      </c>
      <c r="S16" s="30">
        <v>23.29</v>
      </c>
      <c r="T16" s="20"/>
      <c r="U16" s="21" t="s">
        <v>37</v>
      </c>
      <c r="V16" s="22">
        <v>112</v>
      </c>
      <c r="W16" s="22">
        <v>58</v>
      </c>
      <c r="X16" s="20"/>
      <c r="Y16" s="20"/>
    </row>
    <row r="17" spans="1:25" x14ac:dyDescent="0.25">
      <c r="A17" s="23" t="s">
        <v>38</v>
      </c>
      <c r="B17" s="24">
        <v>4</v>
      </c>
      <c r="C17" s="24">
        <v>9</v>
      </c>
      <c r="D17" s="24">
        <v>6</v>
      </c>
      <c r="E17" s="24">
        <v>3</v>
      </c>
      <c r="F17" s="25">
        <f t="shared" si="1"/>
        <v>22</v>
      </c>
      <c r="G17" s="24">
        <v>4</v>
      </c>
      <c r="H17" s="24">
        <v>3</v>
      </c>
      <c r="I17" s="24">
        <v>11</v>
      </c>
      <c r="J17" s="24">
        <v>2</v>
      </c>
      <c r="K17" s="26">
        <f t="shared" si="2"/>
        <v>20</v>
      </c>
      <c r="L17" s="27">
        <v>42</v>
      </c>
      <c r="M17" s="28">
        <v>18</v>
      </c>
      <c r="N17" s="28">
        <v>21</v>
      </c>
      <c r="O17" s="28">
        <v>24</v>
      </c>
      <c r="P17" s="28">
        <v>28</v>
      </c>
      <c r="Q17" s="26">
        <f t="shared" si="3"/>
        <v>91</v>
      </c>
      <c r="R17" s="29">
        <f t="shared" si="0"/>
        <v>133</v>
      </c>
      <c r="S17" s="30">
        <v>36.44</v>
      </c>
      <c r="T17" s="20"/>
      <c r="U17" s="21" t="s">
        <v>39</v>
      </c>
      <c r="V17" s="22">
        <f>SUM(V6:V16)</f>
        <v>1514</v>
      </c>
      <c r="W17" s="22">
        <f>SUM(W6:W16)</f>
        <v>377</v>
      </c>
      <c r="X17" s="20"/>
      <c r="Y17" s="20"/>
    </row>
    <row r="18" spans="1:25" x14ac:dyDescent="0.25">
      <c r="A18" s="23" t="s">
        <v>40</v>
      </c>
      <c r="B18" s="24">
        <v>0</v>
      </c>
      <c r="C18" s="24">
        <v>0</v>
      </c>
      <c r="D18" s="24">
        <v>0</v>
      </c>
      <c r="E18" s="24">
        <v>0</v>
      </c>
      <c r="F18" s="25">
        <f t="shared" si="1"/>
        <v>0</v>
      </c>
      <c r="G18" s="24">
        <v>0</v>
      </c>
      <c r="H18" s="24">
        <v>0</v>
      </c>
      <c r="I18" s="24">
        <v>0</v>
      </c>
      <c r="J18" s="24">
        <v>0</v>
      </c>
      <c r="K18" s="26">
        <f t="shared" si="2"/>
        <v>0</v>
      </c>
      <c r="L18" s="27">
        <v>0</v>
      </c>
      <c r="M18" s="28">
        <v>1</v>
      </c>
      <c r="N18" s="28">
        <v>1</v>
      </c>
      <c r="O18" s="28">
        <v>0</v>
      </c>
      <c r="P18" s="28">
        <v>0</v>
      </c>
      <c r="Q18" s="26">
        <f t="shared" si="3"/>
        <v>2</v>
      </c>
      <c r="R18" s="29">
        <f t="shared" si="0"/>
        <v>2</v>
      </c>
      <c r="S18" s="30">
        <v>0.55000000000000004</v>
      </c>
      <c r="T18" s="20"/>
      <c r="U18" s="21" t="s">
        <v>41</v>
      </c>
      <c r="V18" s="32">
        <f>SUM(V17:W17)</f>
        <v>1891</v>
      </c>
      <c r="W18" s="32"/>
      <c r="X18" s="20"/>
      <c r="Y18" s="20"/>
    </row>
    <row r="19" spans="1:25" x14ac:dyDescent="0.25">
      <c r="A19" s="23" t="s">
        <v>42</v>
      </c>
      <c r="B19" s="24">
        <v>0</v>
      </c>
      <c r="C19" s="24">
        <v>0</v>
      </c>
      <c r="D19" s="24">
        <v>0</v>
      </c>
      <c r="E19" s="24">
        <v>0</v>
      </c>
      <c r="F19" s="25">
        <f t="shared" si="1"/>
        <v>0</v>
      </c>
      <c r="G19" s="24">
        <v>0</v>
      </c>
      <c r="H19" s="24">
        <v>0</v>
      </c>
      <c r="I19" s="24">
        <v>0</v>
      </c>
      <c r="J19" s="24">
        <v>0</v>
      </c>
      <c r="K19" s="26">
        <f t="shared" si="2"/>
        <v>0</v>
      </c>
      <c r="L19" s="27">
        <v>0</v>
      </c>
      <c r="M19" s="28">
        <v>0</v>
      </c>
      <c r="N19" s="28">
        <v>0</v>
      </c>
      <c r="O19" s="28">
        <v>0</v>
      </c>
      <c r="P19" s="28">
        <v>0</v>
      </c>
      <c r="Q19" s="26">
        <f t="shared" si="3"/>
        <v>0</v>
      </c>
      <c r="R19" s="29">
        <f t="shared" si="0"/>
        <v>0</v>
      </c>
      <c r="S19" s="30">
        <v>0</v>
      </c>
      <c r="T19" s="20"/>
      <c r="X19" s="20"/>
      <c r="Y19" s="20"/>
    </row>
    <row r="20" spans="1:25" x14ac:dyDescent="0.25">
      <c r="A20" s="23" t="s">
        <v>43</v>
      </c>
      <c r="B20" s="24">
        <v>0</v>
      </c>
      <c r="C20" s="24">
        <v>1</v>
      </c>
      <c r="D20" s="24">
        <v>0</v>
      </c>
      <c r="E20" s="24">
        <v>0</v>
      </c>
      <c r="F20" s="25">
        <f t="shared" si="1"/>
        <v>1</v>
      </c>
      <c r="G20" s="24">
        <v>2</v>
      </c>
      <c r="H20" s="24">
        <v>0</v>
      </c>
      <c r="I20" s="24">
        <v>1</v>
      </c>
      <c r="J20" s="24">
        <v>0</v>
      </c>
      <c r="K20" s="26">
        <f t="shared" si="2"/>
        <v>3</v>
      </c>
      <c r="L20" s="27">
        <v>4</v>
      </c>
      <c r="M20" s="28">
        <v>0</v>
      </c>
      <c r="N20" s="28">
        <v>0</v>
      </c>
      <c r="O20" s="28">
        <v>1</v>
      </c>
      <c r="P20" s="28">
        <v>2</v>
      </c>
      <c r="Q20" s="26">
        <f t="shared" si="3"/>
        <v>3</v>
      </c>
      <c r="R20" s="29">
        <f t="shared" si="0"/>
        <v>7</v>
      </c>
      <c r="S20" s="30">
        <v>1.0920000000000001</v>
      </c>
      <c r="T20" s="20"/>
      <c r="Y20" s="20"/>
    </row>
    <row r="21" spans="1:25" x14ac:dyDescent="0.25">
      <c r="A21" s="23" t="s">
        <v>44</v>
      </c>
      <c r="B21" s="24">
        <v>0</v>
      </c>
      <c r="C21" s="24">
        <v>0</v>
      </c>
      <c r="D21" s="24">
        <v>0</v>
      </c>
      <c r="E21" s="24">
        <v>0</v>
      </c>
      <c r="F21" s="25">
        <f t="shared" si="1"/>
        <v>0</v>
      </c>
      <c r="G21" s="24">
        <v>0</v>
      </c>
      <c r="H21" s="24">
        <v>0</v>
      </c>
      <c r="I21" s="24">
        <v>0</v>
      </c>
      <c r="J21" s="24">
        <v>0</v>
      </c>
      <c r="K21" s="26">
        <f t="shared" si="2"/>
        <v>0</v>
      </c>
      <c r="L21" s="27">
        <v>0</v>
      </c>
      <c r="M21" s="28">
        <v>0</v>
      </c>
      <c r="N21" s="28">
        <v>0</v>
      </c>
      <c r="O21" s="28">
        <v>0</v>
      </c>
      <c r="P21" s="28">
        <v>1</v>
      </c>
      <c r="Q21" s="26">
        <f t="shared" si="3"/>
        <v>1</v>
      </c>
      <c r="R21" s="29">
        <f t="shared" si="0"/>
        <v>1</v>
      </c>
      <c r="S21" s="30">
        <v>0.27</v>
      </c>
      <c r="T21" s="20"/>
      <c r="Y21" s="20"/>
    </row>
    <row r="22" spans="1:25" x14ac:dyDescent="0.25">
      <c r="A22" s="23" t="s">
        <v>45</v>
      </c>
      <c r="B22" s="24">
        <v>0</v>
      </c>
      <c r="C22" s="24">
        <v>0</v>
      </c>
      <c r="D22" s="24">
        <v>0</v>
      </c>
      <c r="E22" s="24">
        <v>0</v>
      </c>
      <c r="F22" s="25">
        <f t="shared" si="1"/>
        <v>0</v>
      </c>
      <c r="G22" s="24">
        <v>0</v>
      </c>
      <c r="H22" s="24">
        <v>0</v>
      </c>
      <c r="I22" s="24">
        <v>0</v>
      </c>
      <c r="J22" s="24">
        <v>0</v>
      </c>
      <c r="K22" s="26">
        <f t="shared" si="2"/>
        <v>0</v>
      </c>
      <c r="L22" s="27">
        <v>0</v>
      </c>
      <c r="M22" s="28">
        <v>0</v>
      </c>
      <c r="N22" s="28">
        <v>2</v>
      </c>
      <c r="O22" s="28">
        <v>0</v>
      </c>
      <c r="P22" s="28">
        <v>0</v>
      </c>
      <c r="Q22" s="26">
        <f t="shared" si="3"/>
        <v>2</v>
      </c>
      <c r="R22" s="29">
        <f t="shared" si="0"/>
        <v>2</v>
      </c>
      <c r="S22" s="30">
        <v>0.55000000000000004</v>
      </c>
      <c r="T22" s="20"/>
      <c r="Y22" s="20"/>
    </row>
    <row r="23" spans="1:25" x14ac:dyDescent="0.25">
      <c r="A23" s="33"/>
      <c r="B23" s="34"/>
      <c r="C23" s="34"/>
      <c r="D23" s="34"/>
      <c r="E23" s="34"/>
      <c r="F23" s="35"/>
      <c r="G23" s="35"/>
      <c r="H23" s="35"/>
      <c r="I23" s="35"/>
      <c r="J23" s="35"/>
      <c r="K23" s="36"/>
      <c r="L23" s="37"/>
      <c r="M23" s="38"/>
      <c r="N23" s="38"/>
      <c r="O23" s="38"/>
      <c r="P23" s="38"/>
      <c r="Q23" s="38"/>
      <c r="R23" s="36"/>
      <c r="S23" s="39"/>
      <c r="T23" s="20"/>
      <c r="Y23" s="20"/>
    </row>
    <row r="24" spans="1:25" x14ac:dyDescent="0.25">
      <c r="A24" s="18" t="s">
        <v>46</v>
      </c>
      <c r="B24" s="40"/>
      <c r="C24" s="40"/>
      <c r="D24" s="40"/>
      <c r="E24" s="40"/>
      <c r="F24" s="3"/>
      <c r="G24" s="3"/>
      <c r="H24" s="3"/>
      <c r="I24" s="3"/>
      <c r="J24" s="3"/>
      <c r="K24" s="19"/>
      <c r="L24" s="3"/>
      <c r="M24" s="4"/>
      <c r="N24" s="4"/>
      <c r="O24" s="4"/>
      <c r="P24" s="4"/>
      <c r="Q24" s="4"/>
      <c r="R24" s="4"/>
      <c r="S24" s="5"/>
      <c r="T24" s="20"/>
      <c r="Y24" s="20"/>
    </row>
    <row r="25" spans="1:25" x14ac:dyDescent="0.25">
      <c r="A25" s="23" t="s">
        <v>47</v>
      </c>
      <c r="B25" s="24">
        <v>2</v>
      </c>
      <c r="C25" s="24">
        <v>1</v>
      </c>
      <c r="D25" s="24">
        <v>2</v>
      </c>
      <c r="E25" s="24">
        <v>0</v>
      </c>
      <c r="F25" s="25">
        <f t="shared" si="1"/>
        <v>5</v>
      </c>
      <c r="G25" s="24">
        <v>2</v>
      </c>
      <c r="H25" s="24">
        <v>3</v>
      </c>
      <c r="I25" s="24">
        <v>3</v>
      </c>
      <c r="J25" s="24">
        <v>0</v>
      </c>
      <c r="K25" s="26">
        <f>SUM(G25:J25)</f>
        <v>8</v>
      </c>
      <c r="L25" s="27">
        <v>13</v>
      </c>
      <c r="M25" s="28">
        <v>4</v>
      </c>
      <c r="N25" s="28">
        <v>5</v>
      </c>
      <c r="O25" s="28">
        <v>8</v>
      </c>
      <c r="P25" s="28">
        <v>14</v>
      </c>
      <c r="Q25" s="26">
        <f>SUM(M25:P25)</f>
        <v>31</v>
      </c>
      <c r="R25" s="29">
        <f t="shared" ref="R25:R36" si="4">SUM(L25+Q25)</f>
        <v>44</v>
      </c>
      <c r="S25" s="30">
        <v>13.41</v>
      </c>
      <c r="T25" s="20"/>
      <c r="Y25" s="20"/>
    </row>
    <row r="26" spans="1:25" x14ac:dyDescent="0.25">
      <c r="A26" s="23" t="s">
        <v>48</v>
      </c>
      <c r="B26" s="24">
        <v>0</v>
      </c>
      <c r="C26" s="24">
        <v>0</v>
      </c>
      <c r="D26" s="24">
        <v>0</v>
      </c>
      <c r="E26" s="24">
        <v>3</v>
      </c>
      <c r="F26" s="25">
        <f t="shared" si="1"/>
        <v>3</v>
      </c>
      <c r="G26" s="24">
        <v>0</v>
      </c>
      <c r="H26" s="24">
        <v>0</v>
      </c>
      <c r="I26" s="24">
        <v>1</v>
      </c>
      <c r="J26" s="24">
        <v>0</v>
      </c>
      <c r="K26" s="26">
        <f t="shared" ref="K26:K36" si="5">SUM(G26:J26)</f>
        <v>1</v>
      </c>
      <c r="L26" s="27">
        <v>4</v>
      </c>
      <c r="M26" s="28">
        <v>3</v>
      </c>
      <c r="N26" s="28">
        <v>4</v>
      </c>
      <c r="O26" s="28">
        <v>2</v>
      </c>
      <c r="P26" s="28">
        <v>0</v>
      </c>
      <c r="Q26" s="26">
        <f t="shared" ref="Q26:Q36" si="6">SUM(M26:P26)</f>
        <v>9</v>
      </c>
      <c r="R26" s="29">
        <f t="shared" si="4"/>
        <v>13</v>
      </c>
      <c r="S26" s="30">
        <v>3.96</v>
      </c>
      <c r="T26" s="20"/>
      <c r="Y26" s="20"/>
    </row>
    <row r="27" spans="1:25" x14ac:dyDescent="0.25">
      <c r="A27" s="23" t="s">
        <v>49</v>
      </c>
      <c r="B27" s="24">
        <v>5</v>
      </c>
      <c r="C27" s="24">
        <v>0</v>
      </c>
      <c r="D27" s="24">
        <v>1</v>
      </c>
      <c r="E27" s="24">
        <v>0</v>
      </c>
      <c r="F27" s="25">
        <f t="shared" si="1"/>
        <v>6</v>
      </c>
      <c r="G27" s="24">
        <v>0</v>
      </c>
      <c r="H27" s="24">
        <v>5</v>
      </c>
      <c r="I27" s="24">
        <v>8</v>
      </c>
      <c r="J27" s="24">
        <v>1</v>
      </c>
      <c r="K27" s="26">
        <f t="shared" si="5"/>
        <v>14</v>
      </c>
      <c r="L27" s="27">
        <v>20</v>
      </c>
      <c r="M27" s="28">
        <v>6</v>
      </c>
      <c r="N27" s="28">
        <v>11</v>
      </c>
      <c r="O27" s="28">
        <v>15</v>
      </c>
      <c r="P27" s="28">
        <v>15</v>
      </c>
      <c r="Q27" s="26">
        <f t="shared" si="6"/>
        <v>47</v>
      </c>
      <c r="R27" s="29">
        <f t="shared" si="4"/>
        <v>67</v>
      </c>
      <c r="S27" s="30">
        <v>20.43</v>
      </c>
      <c r="T27" s="20"/>
      <c r="Y27" s="20"/>
    </row>
    <row r="28" spans="1:25" x14ac:dyDescent="0.25">
      <c r="A28" s="23" t="s">
        <v>50</v>
      </c>
      <c r="B28" s="24">
        <v>0</v>
      </c>
      <c r="C28" s="24">
        <v>1</v>
      </c>
      <c r="D28" s="24">
        <v>1</v>
      </c>
      <c r="E28" s="24">
        <v>0</v>
      </c>
      <c r="F28" s="25">
        <f t="shared" si="1"/>
        <v>2</v>
      </c>
      <c r="G28" s="24">
        <v>0</v>
      </c>
      <c r="H28" s="24">
        <v>0</v>
      </c>
      <c r="I28" s="24">
        <v>0</v>
      </c>
      <c r="J28" s="24">
        <v>1</v>
      </c>
      <c r="K28" s="26">
        <f t="shared" si="5"/>
        <v>1</v>
      </c>
      <c r="L28" s="27">
        <v>3</v>
      </c>
      <c r="M28" s="28">
        <v>1</v>
      </c>
      <c r="N28" s="28">
        <v>3</v>
      </c>
      <c r="O28" s="28">
        <v>1</v>
      </c>
      <c r="P28" s="28">
        <v>3</v>
      </c>
      <c r="Q28" s="26">
        <f t="shared" si="6"/>
        <v>8</v>
      </c>
      <c r="R28" s="29">
        <f t="shared" si="4"/>
        <v>11</v>
      </c>
      <c r="S28" s="30">
        <v>3.35</v>
      </c>
      <c r="T28" s="20"/>
      <c r="Y28" s="20"/>
    </row>
    <row r="29" spans="1:25" x14ac:dyDescent="0.25">
      <c r="A29" s="23" t="s">
        <v>51</v>
      </c>
      <c r="B29" s="24">
        <v>1</v>
      </c>
      <c r="C29" s="24">
        <v>0</v>
      </c>
      <c r="D29" s="24">
        <v>0</v>
      </c>
      <c r="E29" s="24">
        <v>1</v>
      </c>
      <c r="F29" s="25">
        <f t="shared" si="1"/>
        <v>2</v>
      </c>
      <c r="G29" s="24">
        <v>0</v>
      </c>
      <c r="H29" s="24">
        <v>1</v>
      </c>
      <c r="I29" s="24">
        <v>4</v>
      </c>
      <c r="J29" s="24">
        <v>0</v>
      </c>
      <c r="K29" s="26">
        <f t="shared" si="5"/>
        <v>5</v>
      </c>
      <c r="L29" s="27">
        <v>7</v>
      </c>
      <c r="M29" s="28">
        <v>0</v>
      </c>
      <c r="N29" s="28">
        <v>4</v>
      </c>
      <c r="O29" s="28">
        <v>2</v>
      </c>
      <c r="P29" s="28">
        <v>3</v>
      </c>
      <c r="Q29" s="26">
        <f t="shared" si="6"/>
        <v>9</v>
      </c>
      <c r="R29" s="29">
        <f t="shared" si="4"/>
        <v>16</v>
      </c>
      <c r="S29" s="30">
        <v>4.88</v>
      </c>
      <c r="T29" s="20"/>
      <c r="Y29" s="20"/>
    </row>
    <row r="30" spans="1:25" x14ac:dyDescent="0.25">
      <c r="A30" s="23" t="s">
        <v>52</v>
      </c>
      <c r="B30" s="24">
        <v>0</v>
      </c>
      <c r="C30" s="24">
        <v>0</v>
      </c>
      <c r="D30" s="24">
        <v>0</v>
      </c>
      <c r="E30" s="24">
        <v>0</v>
      </c>
      <c r="F30" s="25">
        <f t="shared" si="1"/>
        <v>0</v>
      </c>
      <c r="G30" s="24">
        <v>1</v>
      </c>
      <c r="H30" s="24">
        <v>0</v>
      </c>
      <c r="I30" s="24">
        <v>0</v>
      </c>
      <c r="J30" s="24">
        <v>0</v>
      </c>
      <c r="K30" s="26">
        <f t="shared" si="5"/>
        <v>1</v>
      </c>
      <c r="L30" s="27">
        <v>1</v>
      </c>
      <c r="M30" s="28">
        <v>0</v>
      </c>
      <c r="N30" s="28">
        <v>2</v>
      </c>
      <c r="O30" s="28">
        <v>1</v>
      </c>
      <c r="P30" s="28">
        <v>0</v>
      </c>
      <c r="Q30" s="26">
        <f t="shared" si="6"/>
        <v>3</v>
      </c>
      <c r="R30" s="29">
        <f t="shared" si="4"/>
        <v>4</v>
      </c>
      <c r="S30" s="30">
        <v>1.22</v>
      </c>
      <c r="T30" s="20"/>
      <c r="Y30" s="20"/>
    </row>
    <row r="31" spans="1:25" x14ac:dyDescent="0.25">
      <c r="A31" s="23" t="s">
        <v>53</v>
      </c>
      <c r="B31" s="24">
        <v>0</v>
      </c>
      <c r="C31" s="24">
        <v>0</v>
      </c>
      <c r="D31" s="24">
        <v>2</v>
      </c>
      <c r="E31" s="24">
        <v>0</v>
      </c>
      <c r="F31" s="25">
        <f t="shared" si="1"/>
        <v>2</v>
      </c>
      <c r="G31" s="24">
        <v>1</v>
      </c>
      <c r="H31" s="24">
        <v>0</v>
      </c>
      <c r="I31" s="24">
        <v>1</v>
      </c>
      <c r="J31" s="24">
        <v>0</v>
      </c>
      <c r="K31" s="26">
        <f t="shared" si="5"/>
        <v>2</v>
      </c>
      <c r="L31" s="27">
        <v>4</v>
      </c>
      <c r="M31" s="28">
        <v>3</v>
      </c>
      <c r="N31" s="28">
        <v>2</v>
      </c>
      <c r="O31" s="28">
        <v>1</v>
      </c>
      <c r="P31" s="28">
        <v>0</v>
      </c>
      <c r="Q31" s="26">
        <f t="shared" si="6"/>
        <v>6</v>
      </c>
      <c r="R31" s="29">
        <f t="shared" si="4"/>
        <v>10</v>
      </c>
      <c r="S31" s="30">
        <v>3.05</v>
      </c>
      <c r="T31" s="20"/>
      <c r="Y31" s="20"/>
    </row>
    <row r="32" spans="1:25" x14ac:dyDescent="0.25">
      <c r="A32" s="23" t="s">
        <v>54</v>
      </c>
      <c r="B32" s="24">
        <v>0</v>
      </c>
      <c r="C32" s="24">
        <v>0</v>
      </c>
      <c r="D32" s="24">
        <v>1</v>
      </c>
      <c r="E32" s="24">
        <v>0</v>
      </c>
      <c r="F32" s="25">
        <f t="shared" si="1"/>
        <v>1</v>
      </c>
      <c r="G32" s="24">
        <v>0</v>
      </c>
      <c r="H32" s="24">
        <v>0</v>
      </c>
      <c r="I32" s="24">
        <v>1</v>
      </c>
      <c r="J32" s="24">
        <v>1</v>
      </c>
      <c r="K32" s="26">
        <f t="shared" si="5"/>
        <v>2</v>
      </c>
      <c r="L32" s="27">
        <v>3</v>
      </c>
      <c r="M32" s="28">
        <v>1</v>
      </c>
      <c r="N32" s="28">
        <v>3</v>
      </c>
      <c r="O32" s="28">
        <v>2</v>
      </c>
      <c r="P32" s="28">
        <v>1</v>
      </c>
      <c r="Q32" s="26">
        <f t="shared" si="6"/>
        <v>7</v>
      </c>
      <c r="R32" s="29">
        <f t="shared" si="4"/>
        <v>10</v>
      </c>
      <c r="S32" s="30">
        <v>3.05</v>
      </c>
      <c r="T32" s="20"/>
      <c r="Y32" s="20"/>
    </row>
    <row r="33" spans="1:27" x14ac:dyDescent="0.25">
      <c r="A33" s="23" t="s">
        <v>55</v>
      </c>
      <c r="B33" s="24">
        <v>1</v>
      </c>
      <c r="C33" s="24">
        <v>3</v>
      </c>
      <c r="D33" s="24">
        <v>2</v>
      </c>
      <c r="E33" s="24">
        <v>0</v>
      </c>
      <c r="F33" s="25">
        <f t="shared" si="1"/>
        <v>6</v>
      </c>
      <c r="G33" s="24">
        <v>2</v>
      </c>
      <c r="H33" s="24">
        <v>6</v>
      </c>
      <c r="I33" s="24">
        <v>3</v>
      </c>
      <c r="J33" s="24">
        <v>0</v>
      </c>
      <c r="K33" s="26">
        <f t="shared" si="5"/>
        <v>11</v>
      </c>
      <c r="L33" s="27">
        <v>17</v>
      </c>
      <c r="M33" s="28">
        <v>7</v>
      </c>
      <c r="N33" s="28">
        <v>9</v>
      </c>
      <c r="O33" s="28">
        <v>11</v>
      </c>
      <c r="P33" s="28">
        <v>17</v>
      </c>
      <c r="Q33" s="26">
        <f t="shared" si="6"/>
        <v>44</v>
      </c>
      <c r="R33" s="29">
        <f t="shared" si="4"/>
        <v>61</v>
      </c>
      <c r="S33" s="30">
        <v>18.600000000000001</v>
      </c>
      <c r="T33" s="20"/>
      <c r="Y33" s="20"/>
    </row>
    <row r="34" spans="1:27" x14ac:dyDescent="0.25">
      <c r="A34" s="23" t="s">
        <v>56</v>
      </c>
      <c r="B34" s="24">
        <v>0</v>
      </c>
      <c r="C34" s="24">
        <v>3</v>
      </c>
      <c r="D34" s="24">
        <v>0</v>
      </c>
      <c r="E34" s="24">
        <v>3</v>
      </c>
      <c r="F34" s="25">
        <f t="shared" si="1"/>
        <v>6</v>
      </c>
      <c r="G34" s="24">
        <v>4</v>
      </c>
      <c r="H34" s="24">
        <v>0</v>
      </c>
      <c r="I34" s="24">
        <v>4</v>
      </c>
      <c r="J34" s="24">
        <v>1</v>
      </c>
      <c r="K34" s="26">
        <f t="shared" si="5"/>
        <v>9</v>
      </c>
      <c r="L34" s="27">
        <v>15</v>
      </c>
      <c r="M34" s="28">
        <v>3</v>
      </c>
      <c r="N34" s="28">
        <v>3</v>
      </c>
      <c r="O34" s="28">
        <v>2</v>
      </c>
      <c r="P34" s="28">
        <v>0</v>
      </c>
      <c r="Q34" s="26">
        <f t="shared" si="6"/>
        <v>8</v>
      </c>
      <c r="R34" s="29">
        <f t="shared" si="4"/>
        <v>23</v>
      </c>
      <c r="S34" s="30">
        <v>7.01</v>
      </c>
      <c r="T34" s="20"/>
      <c r="Y34" s="20"/>
    </row>
    <row r="35" spans="1:27" x14ac:dyDescent="0.25">
      <c r="A35" s="23" t="s">
        <v>57</v>
      </c>
      <c r="B35" s="24">
        <v>0</v>
      </c>
      <c r="C35" s="24">
        <v>0</v>
      </c>
      <c r="D35" s="24">
        <v>5</v>
      </c>
      <c r="E35" s="24">
        <v>2</v>
      </c>
      <c r="F35" s="25">
        <f t="shared" si="1"/>
        <v>7</v>
      </c>
      <c r="G35" s="24">
        <v>0</v>
      </c>
      <c r="H35" s="24">
        <v>2</v>
      </c>
      <c r="I35" s="24">
        <v>5</v>
      </c>
      <c r="J35" s="24">
        <v>1</v>
      </c>
      <c r="K35" s="26">
        <f t="shared" si="5"/>
        <v>8</v>
      </c>
      <c r="L35" s="27">
        <v>15</v>
      </c>
      <c r="M35" s="28">
        <v>0</v>
      </c>
      <c r="N35" s="28">
        <v>2</v>
      </c>
      <c r="O35" s="28">
        <v>7</v>
      </c>
      <c r="P35" s="28">
        <v>2</v>
      </c>
      <c r="Q35" s="26">
        <f t="shared" si="6"/>
        <v>11</v>
      </c>
      <c r="R35" s="29">
        <f t="shared" si="4"/>
        <v>26</v>
      </c>
      <c r="S35" s="30">
        <v>7.93</v>
      </c>
      <c r="T35" s="20"/>
      <c r="U35" s="41"/>
      <c r="V35" s="20"/>
      <c r="W35" s="20"/>
      <c r="X35" s="20"/>
      <c r="Y35" s="20"/>
    </row>
    <row r="36" spans="1:27" x14ac:dyDescent="0.25">
      <c r="A36" s="23" t="s">
        <v>58</v>
      </c>
      <c r="B36" s="24">
        <v>2</v>
      </c>
      <c r="C36" s="24">
        <v>3</v>
      </c>
      <c r="D36" s="24">
        <v>0</v>
      </c>
      <c r="E36" s="24">
        <v>0</v>
      </c>
      <c r="F36" s="25">
        <f t="shared" si="1"/>
        <v>5</v>
      </c>
      <c r="G36" s="24">
        <v>3</v>
      </c>
      <c r="H36" s="24">
        <v>0</v>
      </c>
      <c r="I36" s="24">
        <v>1</v>
      </c>
      <c r="J36" s="24">
        <v>0</v>
      </c>
      <c r="K36" s="26">
        <f t="shared" si="5"/>
        <v>4</v>
      </c>
      <c r="L36" s="27">
        <v>9</v>
      </c>
      <c r="M36" s="28">
        <v>5</v>
      </c>
      <c r="N36" s="28">
        <v>11</v>
      </c>
      <c r="O36" s="28">
        <v>8</v>
      </c>
      <c r="P36" s="28">
        <v>10</v>
      </c>
      <c r="Q36" s="26">
        <f t="shared" si="6"/>
        <v>34</v>
      </c>
      <c r="R36" s="29">
        <f t="shared" si="4"/>
        <v>43</v>
      </c>
      <c r="S36" s="30">
        <v>13.11</v>
      </c>
      <c r="T36" s="20"/>
      <c r="U36" s="41"/>
      <c r="V36" s="20"/>
      <c r="W36" s="20"/>
      <c r="X36" s="20"/>
      <c r="Y36" s="20"/>
    </row>
    <row r="37" spans="1:27" x14ac:dyDescent="0.25">
      <c r="A37" s="33"/>
      <c r="B37" s="34"/>
      <c r="C37" s="34"/>
      <c r="D37" s="34"/>
      <c r="E37" s="34"/>
      <c r="F37" s="35"/>
      <c r="G37" s="35"/>
      <c r="H37" s="35"/>
      <c r="I37" s="35"/>
      <c r="J37" s="35"/>
      <c r="K37" s="36"/>
      <c r="L37" s="37"/>
      <c r="M37" s="38"/>
      <c r="N37" s="38"/>
      <c r="O37" s="38"/>
      <c r="P37" s="38"/>
      <c r="Q37" s="38"/>
      <c r="R37" s="36"/>
      <c r="S37" s="39"/>
      <c r="T37" s="20"/>
      <c r="U37" s="41"/>
      <c r="V37" s="20"/>
      <c r="W37" s="20"/>
      <c r="X37" s="20"/>
      <c r="Y37" s="20"/>
    </row>
    <row r="38" spans="1:27" x14ac:dyDescent="0.25">
      <c r="A38" s="18" t="s">
        <v>59</v>
      </c>
      <c r="B38" s="40"/>
      <c r="C38" s="40"/>
      <c r="D38" s="40"/>
      <c r="E38" s="40"/>
      <c r="F38" s="3"/>
      <c r="G38" s="3"/>
      <c r="H38" s="3"/>
      <c r="I38" s="3"/>
      <c r="J38" s="3"/>
      <c r="K38" s="19"/>
      <c r="L38" s="3"/>
      <c r="M38" s="4"/>
      <c r="N38" s="4"/>
      <c r="O38" s="4"/>
      <c r="P38" s="4"/>
      <c r="Q38" s="4"/>
      <c r="R38" s="4"/>
      <c r="S38" s="5"/>
      <c r="T38" s="20"/>
      <c r="U38" s="41"/>
      <c r="V38" s="20"/>
      <c r="W38" s="20"/>
      <c r="X38" s="20"/>
      <c r="Y38" s="20"/>
    </row>
    <row r="39" spans="1:27" x14ac:dyDescent="0.25">
      <c r="A39" s="23" t="s">
        <v>60</v>
      </c>
      <c r="B39" s="24">
        <v>10</v>
      </c>
      <c r="C39" s="24">
        <v>10</v>
      </c>
      <c r="D39" s="24">
        <v>6</v>
      </c>
      <c r="E39" s="24">
        <v>3</v>
      </c>
      <c r="F39" s="25">
        <f t="shared" si="1"/>
        <v>29</v>
      </c>
      <c r="G39" s="24">
        <v>5</v>
      </c>
      <c r="H39" s="24">
        <v>11</v>
      </c>
      <c r="I39" s="24">
        <v>15</v>
      </c>
      <c r="J39" s="24">
        <v>2</v>
      </c>
      <c r="K39" s="26">
        <f>SUM(G39:J39)</f>
        <v>33</v>
      </c>
      <c r="L39" s="27">
        <v>62</v>
      </c>
      <c r="M39" s="28">
        <v>25</v>
      </c>
      <c r="N39" s="28">
        <v>40</v>
      </c>
      <c r="O39" s="28">
        <v>46</v>
      </c>
      <c r="P39" s="28">
        <v>47</v>
      </c>
      <c r="Q39" s="26">
        <f>SUM(M39:P39)</f>
        <v>158</v>
      </c>
      <c r="R39" s="29">
        <f>SUM(L39+Q39)</f>
        <v>220</v>
      </c>
      <c r="S39" s="30">
        <v>69.400000000000006</v>
      </c>
      <c r="T39" s="20"/>
      <c r="U39" s="41"/>
      <c r="V39" s="20"/>
      <c r="W39" s="20"/>
      <c r="X39" s="20"/>
      <c r="Y39" s="20"/>
    </row>
    <row r="40" spans="1:27" x14ac:dyDescent="0.25">
      <c r="A40" s="23" t="s">
        <v>61</v>
      </c>
      <c r="B40" s="24">
        <v>1</v>
      </c>
      <c r="C40" s="24">
        <v>0</v>
      </c>
      <c r="D40" s="24">
        <v>5</v>
      </c>
      <c r="E40" s="24">
        <v>1</v>
      </c>
      <c r="F40" s="25">
        <f t="shared" si="1"/>
        <v>7</v>
      </c>
      <c r="G40" s="24">
        <v>4</v>
      </c>
      <c r="H40" s="24">
        <v>1</v>
      </c>
      <c r="I40" s="24">
        <v>4</v>
      </c>
      <c r="J40" s="24">
        <v>1</v>
      </c>
      <c r="K40" s="26">
        <f t="shared" ref="K40:K41" si="7">SUM(G40:J40)</f>
        <v>10</v>
      </c>
      <c r="L40" s="27">
        <v>17</v>
      </c>
      <c r="M40" s="28">
        <v>4</v>
      </c>
      <c r="N40" s="28">
        <v>7</v>
      </c>
      <c r="O40" s="28">
        <v>2</v>
      </c>
      <c r="P40" s="28">
        <v>6</v>
      </c>
      <c r="Q40" s="26">
        <f t="shared" ref="Q40:Q41" si="8">SUM(M40:P40)</f>
        <v>19</v>
      </c>
      <c r="R40" s="29">
        <f>SUM(L40+Q40)</f>
        <v>36</v>
      </c>
      <c r="S40" s="30">
        <v>11.36</v>
      </c>
      <c r="T40" s="20"/>
      <c r="U40" s="41"/>
      <c r="V40" s="20"/>
      <c r="W40" s="20"/>
      <c r="X40" s="20"/>
      <c r="Y40" s="20"/>
    </row>
    <row r="41" spans="1:27" x14ac:dyDescent="0.25">
      <c r="A41" s="23" t="s">
        <v>62</v>
      </c>
      <c r="B41" s="24">
        <v>0</v>
      </c>
      <c r="C41" s="24">
        <v>1</v>
      </c>
      <c r="D41" s="24">
        <v>2</v>
      </c>
      <c r="E41" s="24">
        <v>5</v>
      </c>
      <c r="F41" s="25">
        <f t="shared" si="1"/>
        <v>8</v>
      </c>
      <c r="G41" s="24">
        <v>3</v>
      </c>
      <c r="H41" s="24">
        <v>5</v>
      </c>
      <c r="I41" s="24">
        <v>12</v>
      </c>
      <c r="J41" s="24">
        <v>2</v>
      </c>
      <c r="K41" s="26">
        <f t="shared" si="7"/>
        <v>22</v>
      </c>
      <c r="L41" s="27">
        <v>30</v>
      </c>
      <c r="M41" s="28">
        <v>2</v>
      </c>
      <c r="N41" s="28">
        <v>8</v>
      </c>
      <c r="O41" s="28">
        <v>11</v>
      </c>
      <c r="P41" s="28">
        <v>10</v>
      </c>
      <c r="Q41" s="26">
        <f t="shared" si="8"/>
        <v>31</v>
      </c>
      <c r="R41" s="29">
        <f>SUM(L41+Q41)</f>
        <v>61</v>
      </c>
      <c r="S41" s="30">
        <v>19.239999999999998</v>
      </c>
      <c r="T41" s="20"/>
      <c r="U41" s="41"/>
      <c r="V41" s="20"/>
      <c r="W41" s="20"/>
      <c r="X41" s="20"/>
      <c r="Y41" s="20"/>
    </row>
    <row r="42" spans="1:27" x14ac:dyDescent="0.25">
      <c r="A42" s="33"/>
      <c r="B42" s="34"/>
      <c r="C42" s="34"/>
      <c r="D42" s="34"/>
      <c r="E42" s="34"/>
      <c r="F42" s="35"/>
      <c r="G42" s="35"/>
      <c r="H42" s="35"/>
      <c r="I42" s="35"/>
      <c r="J42" s="35"/>
      <c r="K42" s="36"/>
      <c r="L42" s="37"/>
      <c r="M42" s="38"/>
      <c r="N42" s="38"/>
      <c r="O42" s="38"/>
      <c r="P42" s="38"/>
      <c r="Q42" s="38"/>
      <c r="R42" s="36"/>
      <c r="S42" s="39"/>
      <c r="T42" s="20"/>
      <c r="U42" s="41"/>
      <c r="V42" s="20"/>
      <c r="W42" s="20"/>
      <c r="X42" s="20"/>
      <c r="Y42" s="20"/>
    </row>
    <row r="43" spans="1:27" x14ac:dyDescent="0.25">
      <c r="A43" s="18" t="s">
        <v>63</v>
      </c>
      <c r="B43" s="40"/>
      <c r="C43" s="40"/>
      <c r="D43" s="40"/>
      <c r="E43" s="40"/>
      <c r="F43" s="3"/>
      <c r="G43" s="3"/>
      <c r="H43" s="3"/>
      <c r="I43" s="3"/>
      <c r="J43" s="3"/>
      <c r="K43" s="19"/>
      <c r="L43" s="3"/>
      <c r="M43" s="3"/>
      <c r="N43" s="3"/>
      <c r="O43" s="3"/>
      <c r="P43" s="3"/>
      <c r="Q43" s="3"/>
      <c r="R43" s="3"/>
      <c r="S43" s="5"/>
      <c r="T43" s="42"/>
      <c r="U43" s="43"/>
      <c r="V43" s="42"/>
      <c r="W43" s="42"/>
      <c r="X43" s="42"/>
      <c r="Y43" s="42"/>
    </row>
    <row r="44" spans="1:27" x14ac:dyDescent="0.25">
      <c r="A44" s="23" t="s">
        <v>64</v>
      </c>
      <c r="B44" s="24">
        <v>3</v>
      </c>
      <c r="C44" s="24">
        <v>4</v>
      </c>
      <c r="D44" s="24">
        <v>6</v>
      </c>
      <c r="E44" s="24">
        <v>0</v>
      </c>
      <c r="F44" s="25">
        <f t="shared" si="1"/>
        <v>13</v>
      </c>
      <c r="G44" s="24">
        <v>3</v>
      </c>
      <c r="H44" s="24">
        <v>8</v>
      </c>
      <c r="I44" s="24">
        <v>10</v>
      </c>
      <c r="J44" s="24">
        <v>2</v>
      </c>
      <c r="K44" s="26">
        <f>SUM(G44:J44)</f>
        <v>23</v>
      </c>
      <c r="L44" s="27">
        <v>36</v>
      </c>
      <c r="M44" s="28">
        <v>14</v>
      </c>
      <c r="N44" s="28">
        <v>15</v>
      </c>
      <c r="O44" s="28">
        <v>19</v>
      </c>
      <c r="P44" s="28">
        <v>23</v>
      </c>
      <c r="Q44" s="26">
        <f t="shared" ref="Q44:Q47" si="9">SUM(M44:P44)</f>
        <v>71</v>
      </c>
      <c r="R44" s="29">
        <f>SUM(L44+Q44)</f>
        <v>107</v>
      </c>
      <c r="S44" s="30">
        <v>33.33</v>
      </c>
      <c r="T44" s="20"/>
      <c r="U44" s="41"/>
      <c r="V44" s="20"/>
      <c r="W44" s="20"/>
      <c r="X44" s="20"/>
      <c r="Y44" s="20"/>
    </row>
    <row r="45" spans="1:27" x14ac:dyDescent="0.25">
      <c r="A45" s="23" t="s">
        <v>65</v>
      </c>
      <c r="B45" s="24">
        <v>6</v>
      </c>
      <c r="C45" s="24">
        <v>5</v>
      </c>
      <c r="D45" s="24">
        <v>1</v>
      </c>
      <c r="E45" s="24">
        <v>2</v>
      </c>
      <c r="F45" s="25">
        <f t="shared" si="1"/>
        <v>14</v>
      </c>
      <c r="G45" s="24">
        <v>5</v>
      </c>
      <c r="H45" s="24">
        <v>5</v>
      </c>
      <c r="I45" s="24">
        <v>12</v>
      </c>
      <c r="J45" s="24">
        <v>2</v>
      </c>
      <c r="K45" s="26">
        <f t="shared" ref="K45:K47" si="10">SUM(G45:J45)</f>
        <v>24</v>
      </c>
      <c r="L45" s="27">
        <v>38</v>
      </c>
      <c r="M45" s="28">
        <v>12</v>
      </c>
      <c r="N45" s="28">
        <v>31</v>
      </c>
      <c r="O45" s="28">
        <v>24</v>
      </c>
      <c r="P45" s="28">
        <v>27</v>
      </c>
      <c r="Q45" s="26">
        <f t="shared" si="9"/>
        <v>94</v>
      </c>
      <c r="R45" s="29">
        <f>SUM(L45+Q45)</f>
        <v>132</v>
      </c>
      <c r="S45" s="30">
        <v>41.12</v>
      </c>
      <c r="T45" s="20"/>
      <c r="U45" s="41"/>
      <c r="V45" s="20"/>
      <c r="W45" s="20"/>
      <c r="X45" s="20"/>
      <c r="Y45" s="20"/>
    </row>
    <row r="46" spans="1:27" x14ac:dyDescent="0.25">
      <c r="A46" s="23" t="s">
        <v>66</v>
      </c>
      <c r="B46" s="24">
        <v>1</v>
      </c>
      <c r="C46" s="24">
        <v>0</v>
      </c>
      <c r="D46" s="24">
        <v>1</v>
      </c>
      <c r="E46" s="24">
        <v>4</v>
      </c>
      <c r="F46" s="25">
        <f t="shared" si="1"/>
        <v>6</v>
      </c>
      <c r="G46" s="24">
        <v>3</v>
      </c>
      <c r="H46" s="24">
        <v>2</v>
      </c>
      <c r="I46" s="24">
        <v>5</v>
      </c>
      <c r="J46" s="24">
        <v>1</v>
      </c>
      <c r="K46" s="26">
        <f t="shared" si="10"/>
        <v>11</v>
      </c>
      <c r="L46" s="27">
        <v>17</v>
      </c>
      <c r="M46" s="28">
        <v>6</v>
      </c>
      <c r="N46" s="28">
        <v>6</v>
      </c>
      <c r="O46" s="28">
        <v>10</v>
      </c>
      <c r="P46" s="28">
        <v>4</v>
      </c>
      <c r="Q46" s="26">
        <f t="shared" si="9"/>
        <v>26</v>
      </c>
      <c r="R46" s="29">
        <f>SUM(L46+Q46)</f>
        <v>43</v>
      </c>
      <c r="S46" s="30">
        <v>13.4</v>
      </c>
      <c r="T46" s="20"/>
      <c r="U46" s="41"/>
      <c r="V46" s="20"/>
      <c r="W46" s="20"/>
      <c r="X46" s="20"/>
      <c r="Y46" s="20"/>
    </row>
    <row r="47" spans="1:27" ht="12.75" customHeight="1" x14ac:dyDescent="0.25">
      <c r="A47" s="23" t="s">
        <v>67</v>
      </c>
      <c r="B47" s="24">
        <v>0</v>
      </c>
      <c r="C47" s="24">
        <v>0</v>
      </c>
      <c r="D47" s="24">
        <v>6</v>
      </c>
      <c r="E47" s="24">
        <v>3</v>
      </c>
      <c r="F47" s="25">
        <f t="shared" si="1"/>
        <v>9</v>
      </c>
      <c r="G47" s="24">
        <v>1</v>
      </c>
      <c r="H47" s="24">
        <v>2</v>
      </c>
      <c r="I47" s="24">
        <v>3</v>
      </c>
      <c r="J47" s="24">
        <v>0</v>
      </c>
      <c r="K47" s="26">
        <f t="shared" si="10"/>
        <v>6</v>
      </c>
      <c r="L47" s="27">
        <v>15</v>
      </c>
      <c r="M47" s="28">
        <v>0</v>
      </c>
      <c r="N47" s="28">
        <v>5</v>
      </c>
      <c r="O47" s="28">
        <v>7</v>
      </c>
      <c r="P47" s="28">
        <v>12</v>
      </c>
      <c r="Q47" s="26">
        <f t="shared" si="9"/>
        <v>24</v>
      </c>
      <c r="R47" s="29">
        <f>SUM(L47+Q47)</f>
        <v>39</v>
      </c>
      <c r="S47" s="30">
        <v>12.15</v>
      </c>
      <c r="T47" s="20"/>
      <c r="U47" s="41"/>
      <c r="V47" s="20"/>
      <c r="W47" s="20"/>
      <c r="X47" s="20"/>
      <c r="Y47" s="20"/>
      <c r="AA47"/>
    </row>
    <row r="48" spans="1:27" x14ac:dyDescent="0.25">
      <c r="A48" s="33"/>
      <c r="B48" s="34"/>
      <c r="C48" s="34"/>
      <c r="D48" s="34"/>
      <c r="E48" s="34"/>
      <c r="F48" s="35"/>
      <c r="G48" s="35"/>
      <c r="H48" s="35"/>
      <c r="I48" s="35"/>
      <c r="J48" s="35"/>
      <c r="K48" s="36"/>
      <c r="L48" s="37"/>
      <c r="M48" s="38"/>
      <c r="N48" s="38"/>
      <c r="O48" s="38"/>
      <c r="P48" s="38"/>
      <c r="Q48" s="38"/>
      <c r="R48" s="38"/>
      <c r="S48" s="39"/>
      <c r="T48" s="20"/>
      <c r="U48" s="41"/>
      <c r="V48" s="20"/>
      <c r="W48" s="20"/>
      <c r="X48" s="20"/>
      <c r="Y48" s="20"/>
      <c r="AA48"/>
    </row>
    <row r="49" spans="1:31" x14ac:dyDescent="0.25">
      <c r="A49" s="18" t="s">
        <v>68</v>
      </c>
      <c r="B49" s="40"/>
      <c r="C49" s="40"/>
      <c r="D49" s="40"/>
      <c r="E49" s="40"/>
      <c r="F49" s="3"/>
      <c r="G49" s="3"/>
      <c r="H49" s="3"/>
      <c r="I49" s="3"/>
      <c r="J49" s="3"/>
      <c r="K49" s="19"/>
      <c r="L49" s="3"/>
      <c r="M49" s="3"/>
      <c r="N49" s="3"/>
      <c r="O49" s="3"/>
      <c r="P49" s="3"/>
      <c r="Q49" s="3"/>
      <c r="R49" s="3"/>
      <c r="S49" s="5"/>
      <c r="T49" s="42"/>
      <c r="U49" s="43"/>
      <c r="V49" s="42"/>
      <c r="W49" s="42"/>
      <c r="X49" s="42"/>
      <c r="Y49" s="42"/>
      <c r="AA49"/>
    </row>
    <row r="50" spans="1:31" x14ac:dyDescent="0.25">
      <c r="A50" s="23" t="s">
        <v>69</v>
      </c>
      <c r="B50" s="24">
        <v>4</v>
      </c>
      <c r="C50" s="24">
        <v>2</v>
      </c>
      <c r="D50" s="24">
        <v>1</v>
      </c>
      <c r="E50" s="24">
        <v>6</v>
      </c>
      <c r="F50" s="25">
        <f t="shared" si="1"/>
        <v>13</v>
      </c>
      <c r="G50" s="24">
        <v>3</v>
      </c>
      <c r="H50" s="24">
        <v>7</v>
      </c>
      <c r="I50" s="24">
        <v>7</v>
      </c>
      <c r="J50" s="24">
        <v>3</v>
      </c>
      <c r="K50" s="26">
        <f>SUM(G50:J50)</f>
        <v>20</v>
      </c>
      <c r="L50" s="27">
        <v>33</v>
      </c>
      <c r="M50" s="28">
        <v>15</v>
      </c>
      <c r="N50" s="28">
        <v>20</v>
      </c>
      <c r="O50" s="28">
        <v>14</v>
      </c>
      <c r="P50" s="28">
        <v>21</v>
      </c>
      <c r="Q50" s="26">
        <f>SUM(M50:P50)</f>
        <v>70</v>
      </c>
      <c r="R50" s="29">
        <f>SUM(L50+Q50)</f>
        <v>103</v>
      </c>
      <c r="S50" s="30">
        <v>32.39</v>
      </c>
      <c r="T50" s="42"/>
      <c r="U50" s="43"/>
      <c r="V50" s="42"/>
      <c r="W50" s="42"/>
      <c r="X50" s="42"/>
      <c r="Y50" s="42"/>
      <c r="AA50"/>
    </row>
    <row r="51" spans="1:31" x14ac:dyDescent="0.25">
      <c r="A51" s="23" t="s">
        <v>70</v>
      </c>
      <c r="B51" s="24">
        <v>7</v>
      </c>
      <c r="C51" s="24">
        <v>6</v>
      </c>
      <c r="D51" s="24">
        <v>15</v>
      </c>
      <c r="E51" s="24">
        <v>5</v>
      </c>
      <c r="F51" s="25">
        <f t="shared" si="1"/>
        <v>33</v>
      </c>
      <c r="G51" s="24">
        <v>8</v>
      </c>
      <c r="H51" s="24">
        <v>9</v>
      </c>
      <c r="I51" s="24">
        <v>23</v>
      </c>
      <c r="J51" s="24">
        <v>2</v>
      </c>
      <c r="K51" s="26">
        <f>SUM(G51:J51)</f>
        <v>42</v>
      </c>
      <c r="L51" s="27">
        <v>75</v>
      </c>
      <c r="M51" s="28">
        <v>17</v>
      </c>
      <c r="N51" s="28">
        <v>36</v>
      </c>
      <c r="O51" s="28">
        <v>44</v>
      </c>
      <c r="P51" s="28">
        <v>43</v>
      </c>
      <c r="Q51" s="26">
        <f>SUM(M51:P51)</f>
        <v>140</v>
      </c>
      <c r="R51" s="29">
        <f>SUM(L51+Q51)</f>
        <v>215</v>
      </c>
      <c r="S51" s="30">
        <v>67.61</v>
      </c>
      <c r="T51" s="20"/>
      <c r="U51" s="41"/>
      <c r="V51" s="20"/>
      <c r="W51" s="20"/>
      <c r="X51" s="20"/>
      <c r="Y51" s="20"/>
      <c r="AA51"/>
    </row>
    <row r="52" spans="1:31" x14ac:dyDescent="0.25">
      <c r="A52" s="44"/>
      <c r="B52" s="34"/>
      <c r="C52" s="34"/>
      <c r="D52" s="34"/>
      <c r="E52" s="34"/>
      <c r="F52" s="34"/>
      <c r="G52" s="35"/>
      <c r="H52" s="35"/>
      <c r="I52" s="35"/>
      <c r="J52" s="35"/>
      <c r="K52" s="36"/>
      <c r="L52" s="37"/>
      <c r="M52" s="38"/>
      <c r="N52" s="38"/>
      <c r="O52" s="38"/>
      <c r="P52" s="38"/>
      <c r="Q52" s="38"/>
      <c r="R52" s="36"/>
      <c r="S52" s="45"/>
      <c r="T52" s="20"/>
      <c r="U52" s="41"/>
      <c r="V52" s="20"/>
      <c r="W52" s="20"/>
      <c r="X52" s="20"/>
      <c r="Y52" s="20"/>
      <c r="AA52"/>
    </row>
    <row r="53" spans="1:31" x14ac:dyDescent="0.25">
      <c r="A53" s="46" t="s">
        <v>71</v>
      </c>
      <c r="B53" s="40"/>
      <c r="C53" s="40"/>
      <c r="D53" s="40"/>
      <c r="E53" s="40"/>
      <c r="F53" s="3"/>
      <c r="G53" s="3"/>
      <c r="H53" s="3"/>
      <c r="I53" s="3"/>
      <c r="J53" s="3"/>
      <c r="K53" s="19"/>
      <c r="L53" s="3"/>
      <c r="M53" s="3"/>
      <c r="N53" s="3"/>
      <c r="O53" s="3"/>
      <c r="P53" s="3"/>
      <c r="Q53" s="3"/>
      <c r="R53" s="3"/>
      <c r="S53" s="47"/>
      <c r="T53" s="42"/>
      <c r="U53" s="43"/>
      <c r="V53" s="42"/>
      <c r="W53" s="42"/>
      <c r="X53" s="42"/>
      <c r="Y53" s="42"/>
      <c r="AA53"/>
    </row>
    <row r="54" spans="1:31" x14ac:dyDescent="0.25">
      <c r="A54" s="23" t="s">
        <v>72</v>
      </c>
      <c r="B54" s="24">
        <v>3</v>
      </c>
      <c r="C54" s="24">
        <v>5</v>
      </c>
      <c r="D54" s="24">
        <v>4</v>
      </c>
      <c r="E54" s="24">
        <v>6</v>
      </c>
      <c r="F54" s="25">
        <f t="shared" si="1"/>
        <v>18</v>
      </c>
      <c r="G54" s="24">
        <v>5</v>
      </c>
      <c r="H54" s="24">
        <v>4</v>
      </c>
      <c r="I54" s="24">
        <v>10</v>
      </c>
      <c r="J54" s="24">
        <v>2</v>
      </c>
      <c r="K54" s="26">
        <f>SUM(G54:J54)</f>
        <v>21</v>
      </c>
      <c r="L54" s="27">
        <v>39</v>
      </c>
      <c r="M54" s="28">
        <v>16</v>
      </c>
      <c r="N54" s="28">
        <v>24</v>
      </c>
      <c r="O54" s="28">
        <v>12</v>
      </c>
      <c r="P54" s="28">
        <v>18</v>
      </c>
      <c r="Q54" s="26">
        <f>SUM(M54:P54)</f>
        <v>70</v>
      </c>
      <c r="R54" s="29">
        <f>SUM(Q54+L54)</f>
        <v>109</v>
      </c>
      <c r="S54" s="30">
        <v>34.94</v>
      </c>
      <c r="T54" s="42"/>
      <c r="U54" s="43"/>
      <c r="V54" s="42"/>
      <c r="W54" s="42"/>
      <c r="X54" s="42"/>
      <c r="Y54" s="42"/>
      <c r="AA54"/>
    </row>
    <row r="55" spans="1:31" x14ac:dyDescent="0.25">
      <c r="A55" s="23" t="s">
        <v>73</v>
      </c>
      <c r="B55" s="24">
        <v>8</v>
      </c>
      <c r="C55" s="24">
        <v>3</v>
      </c>
      <c r="D55" s="24">
        <v>12</v>
      </c>
      <c r="E55" s="24">
        <v>5</v>
      </c>
      <c r="F55" s="25">
        <f t="shared" si="1"/>
        <v>28</v>
      </c>
      <c r="G55" s="24">
        <v>7</v>
      </c>
      <c r="H55" s="24">
        <v>12</v>
      </c>
      <c r="I55" s="24">
        <v>20</v>
      </c>
      <c r="J55" s="24">
        <v>3</v>
      </c>
      <c r="K55" s="26">
        <f>SUM(G55:J55)</f>
        <v>42</v>
      </c>
      <c r="L55" s="27">
        <v>70</v>
      </c>
      <c r="M55" s="28">
        <v>15</v>
      </c>
      <c r="N55" s="28">
        <v>29</v>
      </c>
      <c r="O55" s="28">
        <v>48</v>
      </c>
      <c r="P55" s="28">
        <v>41</v>
      </c>
      <c r="Q55" s="26">
        <f>SUM(M55:P55)</f>
        <v>133</v>
      </c>
      <c r="R55" s="29">
        <f>SUM(Q55+L55)</f>
        <v>203</v>
      </c>
      <c r="S55" s="30">
        <v>65.06</v>
      </c>
      <c r="T55" s="20"/>
      <c r="U55" s="41"/>
      <c r="V55" s="20"/>
      <c r="W55" s="20"/>
      <c r="X55" s="20"/>
      <c r="Y55" s="20"/>
      <c r="AA55"/>
    </row>
    <row r="56" spans="1:31" x14ac:dyDescent="0.25">
      <c r="A56" s="44"/>
      <c r="B56" s="34"/>
      <c r="C56" s="34"/>
      <c r="D56" s="34"/>
      <c r="E56" s="34"/>
      <c r="F56" s="34"/>
      <c r="G56" s="35"/>
      <c r="H56" s="35"/>
      <c r="I56" s="35"/>
      <c r="J56" s="35"/>
      <c r="K56" s="36"/>
      <c r="L56" s="37"/>
      <c r="M56" s="38"/>
      <c r="N56" s="38"/>
      <c r="O56" s="38"/>
      <c r="P56" s="38"/>
      <c r="Q56" s="38"/>
      <c r="R56" s="36"/>
      <c r="S56" s="45"/>
      <c r="T56" s="48"/>
      <c r="U56" s="38"/>
      <c r="V56" s="48"/>
      <c r="W56" s="48"/>
      <c r="X56" s="48"/>
      <c r="Y56" s="48"/>
    </row>
    <row r="57" spans="1:31" x14ac:dyDescent="0.25">
      <c r="A57" s="46" t="s">
        <v>74</v>
      </c>
      <c r="B57" s="40"/>
      <c r="C57" s="40"/>
      <c r="D57" s="40"/>
      <c r="E57" s="40"/>
      <c r="F57" s="40"/>
      <c r="G57" s="3"/>
      <c r="H57" s="3"/>
      <c r="I57" s="3"/>
      <c r="J57" s="3"/>
      <c r="K57" s="19"/>
      <c r="L57" s="3"/>
      <c r="M57" s="3"/>
      <c r="N57" s="3"/>
      <c r="O57" s="3"/>
      <c r="P57" s="3"/>
      <c r="Q57" s="3"/>
      <c r="R57" s="3"/>
      <c r="S57" s="47"/>
      <c r="T57" s="48"/>
      <c r="U57" s="38"/>
      <c r="V57" s="48"/>
      <c r="W57" s="48"/>
      <c r="X57" s="48"/>
      <c r="Y57" s="48"/>
    </row>
    <row r="58" spans="1:31" x14ac:dyDescent="0.25">
      <c r="A58" s="23" t="s">
        <v>75</v>
      </c>
      <c r="B58" s="24">
        <v>4</v>
      </c>
      <c r="C58" s="24">
        <v>3</v>
      </c>
      <c r="D58" s="24">
        <v>8</v>
      </c>
      <c r="E58" s="24">
        <v>1</v>
      </c>
      <c r="F58" s="25">
        <f t="shared" si="1"/>
        <v>16</v>
      </c>
      <c r="G58" s="24">
        <v>2</v>
      </c>
      <c r="H58" s="24">
        <v>7</v>
      </c>
      <c r="I58" s="24">
        <v>15</v>
      </c>
      <c r="J58" s="24">
        <v>1</v>
      </c>
      <c r="K58" s="26">
        <f>SUM(G58:J58)</f>
        <v>25</v>
      </c>
      <c r="L58" s="27">
        <v>41</v>
      </c>
      <c r="M58" s="28">
        <v>16</v>
      </c>
      <c r="N58" s="28">
        <v>26</v>
      </c>
      <c r="O58" s="28">
        <v>24</v>
      </c>
      <c r="P58" s="28">
        <v>19</v>
      </c>
      <c r="Q58" s="26">
        <f>SUM(M58:P58)</f>
        <v>85</v>
      </c>
      <c r="R58" s="29">
        <f>SUM(Q58+L58)</f>
        <v>126</v>
      </c>
      <c r="S58" s="30">
        <v>40.78</v>
      </c>
      <c r="T58" s="48"/>
      <c r="U58" s="38"/>
      <c r="V58" s="48"/>
      <c r="W58" s="48"/>
      <c r="X58" s="48"/>
      <c r="Y58" s="48"/>
    </row>
    <row r="59" spans="1:31" x14ac:dyDescent="0.25">
      <c r="A59" s="23" t="s">
        <v>76</v>
      </c>
      <c r="B59" s="24">
        <v>7</v>
      </c>
      <c r="C59" s="24">
        <v>5</v>
      </c>
      <c r="D59" s="24">
        <v>7</v>
      </c>
      <c r="E59" s="24">
        <v>8</v>
      </c>
      <c r="F59" s="25">
        <f t="shared" si="1"/>
        <v>27</v>
      </c>
      <c r="G59" s="24">
        <v>9</v>
      </c>
      <c r="H59" s="24">
        <v>9</v>
      </c>
      <c r="I59" s="24">
        <v>13</v>
      </c>
      <c r="J59" s="24">
        <v>4</v>
      </c>
      <c r="K59" s="26">
        <f>SUM(G59:J59)</f>
        <v>35</v>
      </c>
      <c r="L59" s="27">
        <v>62</v>
      </c>
      <c r="M59" s="28">
        <v>14</v>
      </c>
      <c r="N59" s="28">
        <v>31</v>
      </c>
      <c r="O59" s="28">
        <v>35</v>
      </c>
      <c r="P59" s="28">
        <v>41</v>
      </c>
      <c r="Q59" s="26">
        <f>SUM(M59:P59)</f>
        <v>121</v>
      </c>
      <c r="R59" s="29">
        <f>SUM(Q59+L59)</f>
        <v>183</v>
      </c>
      <c r="S59" s="30">
        <v>59.22</v>
      </c>
      <c r="T59" s="48"/>
      <c r="U59" s="38"/>
      <c r="V59" s="48"/>
      <c r="W59" s="48"/>
      <c r="X59" s="48"/>
      <c r="Y59" s="48"/>
    </row>
    <row r="60" spans="1:31" x14ac:dyDescent="0.25">
      <c r="A60" s="44"/>
      <c r="B60" s="34"/>
      <c r="C60" s="34"/>
      <c r="D60" s="34"/>
      <c r="E60" s="34"/>
      <c r="F60" s="34"/>
      <c r="G60" s="35"/>
      <c r="H60" s="35"/>
      <c r="I60" s="35"/>
      <c r="J60" s="35"/>
      <c r="K60" s="36"/>
      <c r="L60" s="37"/>
      <c r="M60" s="38"/>
      <c r="N60" s="38"/>
      <c r="O60" s="38"/>
      <c r="P60" s="38"/>
      <c r="Q60" s="38"/>
      <c r="R60" s="36"/>
      <c r="S60" s="45"/>
      <c r="T60" s="48"/>
      <c r="U60" s="38"/>
      <c r="V60" s="48"/>
      <c r="W60" s="48"/>
      <c r="X60" s="48"/>
      <c r="Y60" s="48"/>
    </row>
    <row r="61" spans="1:31" x14ac:dyDescent="0.25">
      <c r="A61" s="46" t="s">
        <v>77</v>
      </c>
      <c r="B61" s="40"/>
      <c r="C61" s="40"/>
      <c r="D61" s="40"/>
      <c r="E61" s="40"/>
      <c r="F61" s="3"/>
      <c r="G61" s="3"/>
      <c r="H61" s="3"/>
      <c r="I61" s="3"/>
      <c r="J61" s="3"/>
      <c r="K61" s="19"/>
      <c r="L61" s="3"/>
      <c r="M61" s="3"/>
      <c r="N61" s="3"/>
      <c r="O61" s="3"/>
      <c r="P61" s="3"/>
      <c r="Q61" s="3"/>
      <c r="R61" s="3"/>
      <c r="S61" s="47"/>
      <c r="T61" s="48"/>
      <c r="U61" s="38"/>
      <c r="V61" s="48"/>
      <c r="W61" s="48"/>
      <c r="X61" s="48"/>
      <c r="Y61" s="48"/>
    </row>
    <row r="62" spans="1:31" x14ac:dyDescent="0.25">
      <c r="A62" s="23" t="s">
        <v>78</v>
      </c>
      <c r="B62" s="24">
        <v>8</v>
      </c>
      <c r="C62" s="24">
        <v>7</v>
      </c>
      <c r="D62" s="24">
        <v>11</v>
      </c>
      <c r="E62" s="24">
        <v>0</v>
      </c>
      <c r="F62" s="25">
        <f t="shared" si="1"/>
        <v>26</v>
      </c>
      <c r="G62" s="24">
        <v>7</v>
      </c>
      <c r="H62" s="24">
        <v>14</v>
      </c>
      <c r="I62" s="24">
        <v>17</v>
      </c>
      <c r="J62" s="24">
        <v>2</v>
      </c>
      <c r="K62" s="26">
        <f>SUM(G62:J62)</f>
        <v>40</v>
      </c>
      <c r="L62" s="27">
        <v>66</v>
      </c>
      <c r="M62" s="28">
        <v>24</v>
      </c>
      <c r="N62" s="28">
        <v>40</v>
      </c>
      <c r="O62" s="28">
        <v>53</v>
      </c>
      <c r="P62" s="28">
        <v>48</v>
      </c>
      <c r="Q62" s="26">
        <f>SUM(M62:P62)</f>
        <v>165</v>
      </c>
      <c r="R62" s="29">
        <f>SUM(Q62+L62)</f>
        <v>231</v>
      </c>
      <c r="S62" s="30">
        <v>73.569999999999993</v>
      </c>
      <c r="T62" s="48"/>
      <c r="U62" s="38"/>
      <c r="V62" s="48"/>
      <c r="W62" s="48"/>
      <c r="X62" s="48"/>
      <c r="Y62" s="48"/>
    </row>
    <row r="63" spans="1:31" s="6" customFormat="1" x14ac:dyDescent="0.25">
      <c r="A63" s="23" t="s">
        <v>79</v>
      </c>
      <c r="B63" s="24">
        <v>3</v>
      </c>
      <c r="C63" s="24">
        <v>0</v>
      </c>
      <c r="D63" s="24">
        <v>3</v>
      </c>
      <c r="E63" s="24">
        <v>9</v>
      </c>
      <c r="F63" s="25">
        <f t="shared" si="1"/>
        <v>15</v>
      </c>
      <c r="G63" s="24">
        <v>4</v>
      </c>
      <c r="H63" s="24">
        <v>2</v>
      </c>
      <c r="I63" s="24">
        <v>12</v>
      </c>
      <c r="J63" s="24">
        <v>3</v>
      </c>
      <c r="K63" s="26">
        <f>SUM(G63:J63)</f>
        <v>21</v>
      </c>
      <c r="L63" s="27">
        <v>36</v>
      </c>
      <c r="M63" s="28">
        <v>8</v>
      </c>
      <c r="N63" s="28">
        <v>19</v>
      </c>
      <c r="O63" s="28">
        <v>7</v>
      </c>
      <c r="P63" s="28">
        <v>13</v>
      </c>
      <c r="Q63" s="26">
        <f>SUM(M63:P63)</f>
        <v>47</v>
      </c>
      <c r="R63" s="29">
        <f>SUM(Q63+L63)</f>
        <v>83</v>
      </c>
      <c r="S63" s="30">
        <v>26.43</v>
      </c>
      <c r="T63" s="48"/>
      <c r="U63" s="38"/>
      <c r="V63" s="48"/>
      <c r="W63" s="48"/>
      <c r="X63" s="48"/>
      <c r="Y63" s="48"/>
      <c r="Z63"/>
      <c r="AA63" s="7"/>
      <c r="AB63"/>
      <c r="AC63"/>
      <c r="AD63"/>
      <c r="AE63"/>
    </row>
    <row r="64" spans="1:31" s="6" customFormat="1" x14ac:dyDescent="0.25">
      <c r="A64" s="44"/>
      <c r="B64" s="34"/>
      <c r="C64" s="34"/>
      <c r="D64" s="34"/>
      <c r="E64" s="34"/>
      <c r="F64" s="34"/>
      <c r="G64" s="35"/>
      <c r="H64" s="35"/>
      <c r="I64" s="35"/>
      <c r="J64" s="35"/>
      <c r="K64" s="36"/>
      <c r="L64" s="37"/>
      <c r="M64" s="38"/>
      <c r="N64" s="38"/>
      <c r="O64" s="38"/>
      <c r="P64" s="38"/>
      <c r="Q64" s="38"/>
      <c r="R64" s="36"/>
      <c r="S64" s="45"/>
      <c r="T64" s="48"/>
      <c r="U64" s="38"/>
      <c r="V64" s="48"/>
      <c r="W64" s="48"/>
      <c r="X64" s="48"/>
      <c r="Y64" s="48"/>
      <c r="Z64"/>
      <c r="AA64" s="7"/>
      <c r="AB64"/>
      <c r="AC64"/>
      <c r="AD64"/>
      <c r="AE64"/>
    </row>
    <row r="65" spans="1:31" s="6" customFormat="1" x14ac:dyDescent="0.25">
      <c r="A65" s="46" t="s">
        <v>80</v>
      </c>
      <c r="B65" s="49"/>
      <c r="C65" s="49"/>
      <c r="D65" s="40"/>
      <c r="E65" s="40"/>
      <c r="F65" s="3"/>
      <c r="G65" s="3"/>
      <c r="H65" s="3"/>
      <c r="I65" s="3"/>
      <c r="J65" s="3"/>
      <c r="K65" s="19"/>
      <c r="L65" s="3"/>
      <c r="M65" s="3"/>
      <c r="N65" s="3"/>
      <c r="O65" s="3"/>
      <c r="P65" s="3"/>
      <c r="Q65" s="3"/>
      <c r="R65" s="3"/>
      <c r="S65" s="47"/>
      <c r="T65" s="48"/>
      <c r="U65" s="38"/>
      <c r="V65" s="48"/>
      <c r="W65" s="48"/>
      <c r="X65" s="48"/>
      <c r="Y65" s="48"/>
      <c r="Z65"/>
      <c r="AA65" s="7"/>
      <c r="AB65"/>
      <c r="AC65"/>
      <c r="AD65"/>
      <c r="AE65"/>
    </row>
    <row r="66" spans="1:31" s="6" customFormat="1" x14ac:dyDescent="0.25">
      <c r="A66" s="23" t="s">
        <v>81</v>
      </c>
      <c r="B66" s="24">
        <v>11</v>
      </c>
      <c r="C66" s="24">
        <v>6</v>
      </c>
      <c r="D66" s="24">
        <v>11</v>
      </c>
      <c r="E66" s="24">
        <v>2</v>
      </c>
      <c r="F66" s="25">
        <f t="shared" si="1"/>
        <v>30</v>
      </c>
      <c r="G66" s="24">
        <v>4</v>
      </c>
      <c r="H66" s="24">
        <v>10</v>
      </c>
      <c r="I66" s="24">
        <v>20</v>
      </c>
      <c r="J66" s="24">
        <v>2</v>
      </c>
      <c r="K66" s="26">
        <f>SUM(G66:J66)</f>
        <v>36</v>
      </c>
      <c r="L66" s="27">
        <v>66</v>
      </c>
      <c r="M66" s="28">
        <v>16</v>
      </c>
      <c r="N66" s="28">
        <v>35</v>
      </c>
      <c r="O66" s="28">
        <v>36</v>
      </c>
      <c r="P66" s="28">
        <v>39</v>
      </c>
      <c r="Q66" s="26">
        <f>SUM(M66:P66)</f>
        <v>126</v>
      </c>
      <c r="R66" s="29">
        <f>SUM(L66+Q66)</f>
        <v>192</v>
      </c>
      <c r="S66" s="30">
        <v>61.34</v>
      </c>
      <c r="T66" s="48"/>
      <c r="U66" s="38"/>
      <c r="V66" s="48"/>
      <c r="W66" s="48"/>
      <c r="X66" s="48"/>
      <c r="Y66" s="48"/>
      <c r="Z66"/>
      <c r="AA66" s="7"/>
      <c r="AB66"/>
      <c r="AC66"/>
      <c r="AD66"/>
      <c r="AE66"/>
    </row>
    <row r="67" spans="1:31" s="6" customFormat="1" x14ac:dyDescent="0.25">
      <c r="A67" s="23" t="s">
        <v>82</v>
      </c>
      <c r="B67" s="24">
        <v>0</v>
      </c>
      <c r="C67" s="24">
        <v>1</v>
      </c>
      <c r="D67" s="24">
        <v>0</v>
      </c>
      <c r="E67" s="24">
        <v>0</v>
      </c>
      <c r="F67" s="25">
        <f t="shared" si="1"/>
        <v>1</v>
      </c>
      <c r="G67" s="24">
        <v>2</v>
      </c>
      <c r="H67" s="24">
        <v>0</v>
      </c>
      <c r="I67" s="24">
        <v>6</v>
      </c>
      <c r="J67" s="24">
        <v>0</v>
      </c>
      <c r="K67" s="26">
        <f t="shared" ref="K67:K68" si="11">SUM(G67:J67)</f>
        <v>8</v>
      </c>
      <c r="L67" s="27">
        <v>9</v>
      </c>
      <c r="M67" s="28">
        <v>5</v>
      </c>
      <c r="N67" s="28">
        <v>8</v>
      </c>
      <c r="O67" s="28">
        <v>7</v>
      </c>
      <c r="P67" s="28">
        <v>6</v>
      </c>
      <c r="Q67" s="26">
        <f>SUM(M67:P67)</f>
        <v>26</v>
      </c>
      <c r="R67" s="29">
        <f>SUM(L67+Q67)</f>
        <v>35</v>
      </c>
      <c r="S67" s="30">
        <v>11.18</v>
      </c>
      <c r="T67" s="48"/>
      <c r="U67" s="38"/>
      <c r="V67" s="48"/>
      <c r="W67" s="48"/>
      <c r="X67" s="48"/>
      <c r="Y67" s="48"/>
      <c r="Z67"/>
      <c r="AA67" s="7"/>
      <c r="AB67"/>
      <c r="AC67"/>
      <c r="AD67"/>
      <c r="AE67"/>
    </row>
    <row r="68" spans="1:31" s="6" customFormat="1" x14ac:dyDescent="0.25">
      <c r="A68" s="23" t="s">
        <v>83</v>
      </c>
      <c r="B68" s="24">
        <v>0</v>
      </c>
      <c r="C68" s="24">
        <v>2</v>
      </c>
      <c r="D68" s="24">
        <v>5</v>
      </c>
      <c r="E68" s="24">
        <v>7</v>
      </c>
      <c r="F68" s="25">
        <f t="shared" si="1"/>
        <v>14</v>
      </c>
      <c r="G68" s="24">
        <v>5</v>
      </c>
      <c r="H68" s="24">
        <v>6</v>
      </c>
      <c r="I68" s="24">
        <v>2</v>
      </c>
      <c r="J68" s="24">
        <v>3</v>
      </c>
      <c r="K68" s="26">
        <f t="shared" si="11"/>
        <v>16</v>
      </c>
      <c r="L68" s="27">
        <v>30</v>
      </c>
      <c r="M68" s="28">
        <v>10</v>
      </c>
      <c r="N68" s="28">
        <v>14</v>
      </c>
      <c r="O68" s="28">
        <v>17</v>
      </c>
      <c r="P68" s="28">
        <v>15</v>
      </c>
      <c r="Q68" s="26">
        <f>SUM(M68:P68)</f>
        <v>56</v>
      </c>
      <c r="R68" s="29">
        <f>SUM(L68+Q68)</f>
        <v>86</v>
      </c>
      <c r="S68" s="30">
        <v>27.48</v>
      </c>
      <c r="T68" s="48"/>
      <c r="U68" s="38"/>
      <c r="V68" s="48"/>
      <c r="W68" s="48"/>
      <c r="X68" s="48"/>
      <c r="Y68" s="48"/>
      <c r="Z68"/>
      <c r="AA68" s="7"/>
      <c r="AB68"/>
      <c r="AC68"/>
      <c r="AD68"/>
      <c r="AE68"/>
    </row>
    <row r="69" spans="1:31" s="6" customFormat="1" x14ac:dyDescent="0.25">
      <c r="A69" s="44"/>
      <c r="B69" s="34"/>
      <c r="C69" s="34"/>
      <c r="D69" s="34"/>
      <c r="E69" s="34"/>
      <c r="F69" s="34"/>
      <c r="G69" s="35"/>
      <c r="H69" s="35"/>
      <c r="I69" s="35"/>
      <c r="J69" s="35"/>
      <c r="K69" s="36"/>
      <c r="L69" s="37"/>
      <c r="M69" s="38"/>
      <c r="N69" s="38"/>
      <c r="O69" s="38"/>
      <c r="P69" s="38"/>
      <c r="Q69" s="38"/>
      <c r="R69" s="36"/>
      <c r="S69" s="45"/>
      <c r="T69" s="48"/>
      <c r="U69" s="38"/>
      <c r="V69" s="48"/>
      <c r="W69" s="48"/>
      <c r="X69" s="48"/>
      <c r="Y69" s="48"/>
      <c r="Z69"/>
      <c r="AA69" s="7"/>
      <c r="AB69"/>
      <c r="AC69"/>
      <c r="AD69"/>
      <c r="AE69"/>
    </row>
    <row r="70" spans="1:31" s="6" customFormat="1" x14ac:dyDescent="0.25">
      <c r="A70" s="18" t="s">
        <v>84</v>
      </c>
      <c r="B70" s="40"/>
      <c r="C70" s="40"/>
      <c r="D70" s="40"/>
      <c r="E70" s="40"/>
      <c r="F70" s="3"/>
      <c r="G70" s="3"/>
      <c r="H70" s="3"/>
      <c r="I70" s="3"/>
      <c r="J70" s="3"/>
      <c r="K70" s="19"/>
      <c r="L70" s="3"/>
      <c r="M70" s="3"/>
      <c r="N70" s="3"/>
      <c r="O70" s="3"/>
      <c r="P70" s="3"/>
      <c r="Q70" s="3"/>
      <c r="R70" s="3"/>
      <c r="S70" s="5"/>
      <c r="T70" s="42"/>
      <c r="U70" s="43"/>
      <c r="V70" s="42"/>
      <c r="W70" s="42"/>
      <c r="X70" s="42"/>
      <c r="Y70" s="42"/>
      <c r="Z70"/>
      <c r="AA70" s="7"/>
      <c r="AB70"/>
      <c r="AC70"/>
      <c r="AD70"/>
      <c r="AE70"/>
    </row>
    <row r="71" spans="1:31" s="6" customFormat="1" x14ac:dyDescent="0.25">
      <c r="A71" s="23" t="s">
        <v>85</v>
      </c>
      <c r="B71" s="24">
        <v>2</v>
      </c>
      <c r="C71" s="24">
        <v>0</v>
      </c>
      <c r="D71" s="24">
        <v>0</v>
      </c>
      <c r="E71" s="24">
        <v>3</v>
      </c>
      <c r="F71" s="25">
        <f t="shared" ref="F71:F81" si="12">SUM(B71:E71)</f>
        <v>5</v>
      </c>
      <c r="G71" s="24">
        <v>2</v>
      </c>
      <c r="H71" s="24">
        <v>4</v>
      </c>
      <c r="I71" s="24">
        <v>5</v>
      </c>
      <c r="J71" s="24">
        <v>2</v>
      </c>
      <c r="K71" s="26">
        <f>SUM(G71:J71)</f>
        <v>13</v>
      </c>
      <c r="L71" s="27">
        <v>18</v>
      </c>
      <c r="M71" s="28">
        <v>17</v>
      </c>
      <c r="N71" s="28">
        <v>16</v>
      </c>
      <c r="O71" s="28">
        <v>16</v>
      </c>
      <c r="P71" s="28">
        <v>15</v>
      </c>
      <c r="Q71" s="26">
        <f>SUM(M71:P71)</f>
        <v>64</v>
      </c>
      <c r="R71" s="29">
        <f>SUM(Q71+L71)</f>
        <v>82</v>
      </c>
      <c r="S71" s="30">
        <v>26.2</v>
      </c>
      <c r="T71" s="42"/>
      <c r="U71" s="43"/>
      <c r="V71" s="42"/>
      <c r="W71" s="42"/>
      <c r="X71" s="42"/>
      <c r="Y71" s="42"/>
      <c r="Z71"/>
      <c r="AA71" s="7"/>
      <c r="AB71"/>
      <c r="AC71"/>
      <c r="AD71"/>
      <c r="AE71"/>
    </row>
    <row r="72" spans="1:31" s="6" customFormat="1" x14ac:dyDescent="0.25">
      <c r="A72" s="23" t="s">
        <v>86</v>
      </c>
      <c r="B72" s="24">
        <v>9</v>
      </c>
      <c r="C72" s="24">
        <v>8</v>
      </c>
      <c r="D72" s="24">
        <v>16</v>
      </c>
      <c r="E72" s="24">
        <v>8</v>
      </c>
      <c r="F72" s="25">
        <f t="shared" si="12"/>
        <v>41</v>
      </c>
      <c r="G72" s="24">
        <v>9</v>
      </c>
      <c r="H72" s="24">
        <v>11</v>
      </c>
      <c r="I72" s="24">
        <v>23</v>
      </c>
      <c r="J72" s="24">
        <v>3</v>
      </c>
      <c r="K72" s="26">
        <f>SUM(G72:J72)</f>
        <v>46</v>
      </c>
      <c r="L72" s="27">
        <v>87</v>
      </c>
      <c r="M72" s="28">
        <v>15</v>
      </c>
      <c r="N72" s="28">
        <v>41</v>
      </c>
      <c r="O72" s="28">
        <v>44</v>
      </c>
      <c r="P72" s="28">
        <v>44</v>
      </c>
      <c r="Q72" s="26">
        <f>SUM(M72:P72)</f>
        <v>144</v>
      </c>
      <c r="R72" s="29">
        <f>SUM(Q72+L72)</f>
        <v>231</v>
      </c>
      <c r="S72" s="30">
        <v>73.8</v>
      </c>
      <c r="T72" s="20"/>
      <c r="U72" s="41"/>
      <c r="V72" s="20"/>
      <c r="W72" s="20"/>
      <c r="X72" s="50"/>
      <c r="Y72" s="20"/>
      <c r="Z72"/>
      <c r="AA72" s="7"/>
      <c r="AB72"/>
      <c r="AC72"/>
      <c r="AD72"/>
      <c r="AE72"/>
    </row>
    <row r="73" spans="1:31" s="6" customFormat="1" x14ac:dyDescent="0.25">
      <c r="A73" s="33"/>
      <c r="B73" s="34"/>
      <c r="C73" s="34"/>
      <c r="D73" s="34"/>
      <c r="E73" s="34"/>
      <c r="F73" s="34"/>
      <c r="G73" s="35"/>
      <c r="H73" s="35"/>
      <c r="I73" s="35"/>
      <c r="J73" s="35"/>
      <c r="K73" s="36"/>
      <c r="L73" s="37"/>
      <c r="M73" s="38"/>
      <c r="N73" s="38"/>
      <c r="O73" s="38"/>
      <c r="P73" s="38"/>
      <c r="Q73" s="38"/>
      <c r="R73" s="36"/>
      <c r="S73" s="39"/>
      <c r="T73" s="20"/>
      <c r="U73" s="41"/>
      <c r="V73" s="20"/>
      <c r="W73" s="20"/>
      <c r="X73" s="20"/>
      <c r="Y73" s="20"/>
      <c r="Z73"/>
      <c r="AA73" s="7"/>
      <c r="AB73"/>
      <c r="AC73"/>
      <c r="AD73"/>
      <c r="AE73"/>
    </row>
    <row r="74" spans="1:31" s="6" customFormat="1" x14ac:dyDescent="0.25">
      <c r="A74" s="18" t="s">
        <v>87</v>
      </c>
      <c r="B74" s="40"/>
      <c r="C74" s="40"/>
      <c r="D74" s="40"/>
      <c r="E74" s="40"/>
      <c r="F74" s="40"/>
      <c r="G74" s="3"/>
      <c r="H74" s="3"/>
      <c r="I74" s="3"/>
      <c r="J74" s="3"/>
      <c r="K74" s="19"/>
      <c r="L74" s="3"/>
      <c r="M74" s="3"/>
      <c r="N74" s="3"/>
      <c r="O74" s="3"/>
      <c r="P74" s="3"/>
      <c r="Q74" s="3"/>
      <c r="R74" s="3"/>
      <c r="S74" s="5"/>
      <c r="T74" s="20"/>
      <c r="U74" s="41"/>
      <c r="V74" s="20"/>
      <c r="W74" s="20"/>
      <c r="X74" s="20"/>
      <c r="Y74" s="20"/>
      <c r="Z74"/>
      <c r="AA74" s="7"/>
      <c r="AB74"/>
      <c r="AC74"/>
      <c r="AD74"/>
      <c r="AE74"/>
    </row>
    <row r="75" spans="1:31" s="6" customFormat="1" x14ac:dyDescent="0.25">
      <c r="A75" s="23" t="s">
        <v>88</v>
      </c>
      <c r="B75" s="24">
        <v>8</v>
      </c>
      <c r="C75" s="24">
        <v>8</v>
      </c>
      <c r="D75" s="24">
        <v>14</v>
      </c>
      <c r="E75" s="24">
        <v>11</v>
      </c>
      <c r="F75" s="25">
        <f t="shared" si="12"/>
        <v>41</v>
      </c>
      <c r="G75" s="24">
        <v>9</v>
      </c>
      <c r="H75" s="24">
        <v>14</v>
      </c>
      <c r="I75" s="24">
        <v>25</v>
      </c>
      <c r="J75" s="24">
        <v>5</v>
      </c>
      <c r="K75" s="26">
        <f>SUM(G75:J75)</f>
        <v>53</v>
      </c>
      <c r="L75" s="27">
        <v>94</v>
      </c>
      <c r="M75" s="28">
        <v>27</v>
      </c>
      <c r="N75" s="28">
        <v>52</v>
      </c>
      <c r="O75" s="28">
        <v>55</v>
      </c>
      <c r="P75" s="28">
        <v>52</v>
      </c>
      <c r="Q75" s="26">
        <f t="shared" ref="Q75" si="13">SUM(M75:P75)</f>
        <v>186</v>
      </c>
      <c r="R75" s="29">
        <f>SUM(L75+Q75)</f>
        <v>280</v>
      </c>
      <c r="S75" s="30">
        <v>100</v>
      </c>
      <c r="T75" s="20"/>
      <c r="U75" s="41"/>
      <c r="V75" s="20"/>
      <c r="W75" s="20"/>
      <c r="X75" s="20"/>
      <c r="Y75" s="20"/>
      <c r="Z75"/>
      <c r="AA75" s="7"/>
      <c r="AB75"/>
      <c r="AC75"/>
      <c r="AD75"/>
      <c r="AE75"/>
    </row>
    <row r="76" spans="1:31" s="6" customFormat="1" x14ac:dyDescent="0.25">
      <c r="A76" s="33"/>
      <c r="B76" s="34"/>
      <c r="C76" s="34"/>
      <c r="D76" s="34"/>
      <c r="E76" s="34"/>
      <c r="F76" s="34"/>
      <c r="G76" s="35"/>
      <c r="H76" s="35"/>
      <c r="I76" s="35"/>
      <c r="J76" s="35"/>
      <c r="K76" s="36"/>
      <c r="L76" s="37"/>
      <c r="M76" s="38"/>
      <c r="N76" s="38"/>
      <c r="O76" s="38"/>
      <c r="P76" s="38"/>
      <c r="Q76" s="38"/>
      <c r="R76" s="36"/>
      <c r="S76" s="39"/>
      <c r="T76" s="20"/>
      <c r="U76" s="41"/>
      <c r="V76" s="20"/>
      <c r="W76" s="20"/>
      <c r="X76" s="20"/>
      <c r="Y76" s="20"/>
      <c r="Z76"/>
      <c r="AA76" s="7"/>
      <c r="AB76"/>
      <c r="AC76"/>
      <c r="AD76"/>
      <c r="AE76"/>
    </row>
    <row r="77" spans="1:31" s="6" customFormat="1" x14ac:dyDescent="0.25">
      <c r="A77" s="18" t="s">
        <v>89</v>
      </c>
      <c r="B77" s="40"/>
      <c r="C77" s="40"/>
      <c r="D77" s="40"/>
      <c r="E77" s="40"/>
      <c r="F77" s="3"/>
      <c r="G77" s="3"/>
      <c r="H77" s="3"/>
      <c r="I77" s="3"/>
      <c r="J77" s="3"/>
      <c r="K77" s="19"/>
      <c r="L77" s="3"/>
      <c r="M77" s="3"/>
      <c r="N77" s="3"/>
      <c r="O77" s="3"/>
      <c r="P77" s="3"/>
      <c r="Q77" s="3"/>
      <c r="R77" s="3"/>
      <c r="S77" s="5"/>
      <c r="T77" s="42"/>
      <c r="U77" s="43"/>
      <c r="V77" s="42"/>
      <c r="W77" s="42"/>
      <c r="X77" s="42"/>
      <c r="Y77" s="42"/>
      <c r="Z77"/>
      <c r="AA77" s="7"/>
      <c r="AB77"/>
      <c r="AC77"/>
      <c r="AD77"/>
      <c r="AE77"/>
    </row>
    <row r="78" spans="1:31" s="6" customFormat="1" x14ac:dyDescent="0.25">
      <c r="A78" s="23" t="s">
        <v>90</v>
      </c>
      <c r="B78" s="24">
        <v>9</v>
      </c>
      <c r="C78" s="24">
        <v>8</v>
      </c>
      <c r="D78" s="24">
        <v>14</v>
      </c>
      <c r="E78" s="24">
        <v>11</v>
      </c>
      <c r="F78" s="25">
        <f t="shared" si="12"/>
        <v>42</v>
      </c>
      <c r="G78" s="24">
        <v>11</v>
      </c>
      <c r="H78" s="24">
        <v>14</v>
      </c>
      <c r="I78" s="24">
        <v>24</v>
      </c>
      <c r="J78" s="24">
        <v>4</v>
      </c>
      <c r="K78" s="26">
        <f>SUM(G78:J78)</f>
        <v>53</v>
      </c>
      <c r="L78" s="27">
        <v>95</v>
      </c>
      <c r="M78" s="28">
        <v>29</v>
      </c>
      <c r="N78" s="28">
        <v>50</v>
      </c>
      <c r="O78" s="28">
        <v>49</v>
      </c>
      <c r="P78" s="28">
        <v>51</v>
      </c>
      <c r="Q78" s="26">
        <f>SUM(M78:P78)</f>
        <v>179</v>
      </c>
      <c r="R78" s="29">
        <f>SUM(L78+Q78)</f>
        <v>274</v>
      </c>
      <c r="S78" s="30">
        <f>R78/SUM(R78)%</f>
        <v>99.999999999999986</v>
      </c>
      <c r="T78" s="20"/>
      <c r="U78" s="41"/>
      <c r="V78" s="20"/>
      <c r="W78" s="20"/>
      <c r="X78" s="20"/>
      <c r="Y78" s="20"/>
      <c r="Z78"/>
      <c r="AA78" s="7"/>
      <c r="AB78"/>
      <c r="AC78"/>
      <c r="AD78"/>
      <c r="AE78"/>
    </row>
    <row r="79" spans="1:31" x14ac:dyDescent="0.25">
      <c r="A79" s="51"/>
      <c r="B79" s="34"/>
      <c r="C79" s="34"/>
      <c r="D79" s="34"/>
      <c r="E79" s="34"/>
      <c r="F79" s="34"/>
      <c r="G79" s="35"/>
      <c r="H79" s="35"/>
      <c r="I79" s="35"/>
      <c r="J79" s="35"/>
      <c r="K79" s="36"/>
      <c r="L79" s="37"/>
      <c r="M79" s="38"/>
      <c r="N79" s="38"/>
      <c r="O79" s="38"/>
      <c r="P79" s="38"/>
      <c r="Q79" s="38"/>
      <c r="R79" s="38"/>
      <c r="S79" s="45"/>
      <c r="T79" s="48"/>
      <c r="U79" s="41"/>
      <c r="V79" s="20"/>
      <c r="W79" s="20"/>
      <c r="X79" s="20"/>
      <c r="Y79" s="20"/>
    </row>
    <row r="80" spans="1:31" x14ac:dyDescent="0.25">
      <c r="A80" s="46" t="s">
        <v>91</v>
      </c>
      <c r="B80" s="40"/>
      <c r="C80" s="40"/>
      <c r="D80" s="40"/>
      <c r="E80" s="40"/>
      <c r="F80" s="3"/>
      <c r="G80" s="3"/>
      <c r="H80" s="3"/>
      <c r="I80" s="3"/>
      <c r="J80" s="3"/>
      <c r="K80" s="19"/>
      <c r="L80" s="3"/>
      <c r="M80" s="3"/>
      <c r="N80" s="3"/>
      <c r="O80" s="3"/>
      <c r="P80" s="3"/>
      <c r="Q80" s="3"/>
      <c r="R80" s="3"/>
      <c r="S80" s="5"/>
      <c r="T80" s="42"/>
      <c r="U80" s="43"/>
      <c r="V80" s="42"/>
      <c r="W80" s="42"/>
      <c r="X80" s="42"/>
      <c r="Y80" s="42"/>
    </row>
    <row r="81" spans="1:35" x14ac:dyDescent="0.25">
      <c r="A81" s="23" t="s">
        <v>92</v>
      </c>
      <c r="B81" s="24">
        <v>11</v>
      </c>
      <c r="C81" s="24">
        <v>12</v>
      </c>
      <c r="D81" s="24">
        <v>16</v>
      </c>
      <c r="E81" s="24">
        <v>11</v>
      </c>
      <c r="F81" s="25">
        <f t="shared" si="12"/>
        <v>50</v>
      </c>
      <c r="G81" s="24">
        <v>12</v>
      </c>
      <c r="H81" s="24">
        <v>13</v>
      </c>
      <c r="I81" s="24">
        <v>25</v>
      </c>
      <c r="J81" s="24">
        <v>7</v>
      </c>
      <c r="K81" s="26">
        <f>SUM(G81:J81)</f>
        <v>57</v>
      </c>
      <c r="L81" s="27">
        <v>107</v>
      </c>
      <c r="M81" s="28">
        <v>31</v>
      </c>
      <c r="N81" s="28">
        <v>58</v>
      </c>
      <c r="O81" s="28">
        <v>60</v>
      </c>
      <c r="P81" s="28">
        <v>61</v>
      </c>
      <c r="Q81" s="26">
        <f>SUM(M81:P81)</f>
        <v>210</v>
      </c>
      <c r="R81" s="29">
        <f>SUM(L81,Q81)</f>
        <v>317</v>
      </c>
      <c r="S81" s="30">
        <f>R81/SUM(R81)%</f>
        <v>100</v>
      </c>
      <c r="T81" s="20"/>
      <c r="U81" s="41"/>
      <c r="V81" s="20"/>
      <c r="W81" s="20"/>
      <c r="X81" s="20"/>
      <c r="Y81" s="20"/>
    </row>
    <row r="82" spans="1:35" x14ac:dyDescent="0.25">
      <c r="A82" s="44"/>
      <c r="B82" s="44"/>
      <c r="C82" s="44"/>
      <c r="D82" s="44"/>
      <c r="E82" s="44"/>
      <c r="F82" s="36"/>
      <c r="G82" s="36"/>
      <c r="H82" s="36"/>
      <c r="I82" s="36"/>
      <c r="J82" s="36"/>
      <c r="K82" s="36"/>
      <c r="L82" s="37"/>
      <c r="M82" s="38"/>
      <c r="N82" s="38"/>
      <c r="O82" s="38"/>
      <c r="P82" s="38"/>
      <c r="Q82" s="38"/>
      <c r="R82" s="36"/>
      <c r="S82" s="45"/>
      <c r="T82" s="20"/>
      <c r="U82" s="41"/>
      <c r="V82" s="20"/>
      <c r="W82" s="20"/>
      <c r="X82" s="20"/>
      <c r="Y82" s="20"/>
    </row>
    <row r="83" spans="1:35" x14ac:dyDescent="0.25">
      <c r="A83" s="52"/>
      <c r="B83" s="52"/>
      <c r="C83" s="52"/>
      <c r="D83" s="52"/>
      <c r="E83" s="52"/>
      <c r="L83" s="43"/>
      <c r="M83" s="41"/>
      <c r="N83" s="41"/>
      <c r="O83" s="41"/>
      <c r="P83" s="41"/>
      <c r="Q83" s="41"/>
      <c r="S83" s="53"/>
      <c r="T83" s="20"/>
      <c r="U83" s="41"/>
      <c r="V83" s="20"/>
      <c r="W83" s="20"/>
      <c r="X83" s="20"/>
      <c r="Y83" s="20"/>
    </row>
    <row r="84" spans="1:35" ht="51.75" x14ac:dyDescent="0.25">
      <c r="A84" s="54" t="s">
        <v>93</v>
      </c>
      <c r="B84" s="55" t="s">
        <v>94</v>
      </c>
      <c r="C84" s="56" t="s">
        <v>95</v>
      </c>
      <c r="D84" s="55" t="s">
        <v>96</v>
      </c>
      <c r="E84" s="56" t="s">
        <v>97</v>
      </c>
      <c r="F84" s="55" t="s">
        <v>98</v>
      </c>
      <c r="G84" s="56" t="s">
        <v>99</v>
      </c>
      <c r="H84" s="55" t="s">
        <v>100</v>
      </c>
      <c r="I84" s="56" t="s">
        <v>101</v>
      </c>
      <c r="J84" s="57" t="s">
        <v>102</v>
      </c>
      <c r="K84" s="57" t="s">
        <v>103</v>
      </c>
      <c r="L84" s="58" t="s">
        <v>104</v>
      </c>
      <c r="M84" s="59" t="s">
        <v>105</v>
      </c>
      <c r="N84" s="58" t="s">
        <v>106</v>
      </c>
      <c r="O84" s="59" t="s">
        <v>107</v>
      </c>
      <c r="P84" s="58" t="s">
        <v>108</v>
      </c>
      <c r="Q84" s="59" t="s">
        <v>109</v>
      </c>
      <c r="R84" s="58" t="s">
        <v>110</v>
      </c>
      <c r="S84" s="59" t="s">
        <v>111</v>
      </c>
      <c r="T84" s="57" t="s">
        <v>112</v>
      </c>
      <c r="U84" s="57" t="s">
        <v>113</v>
      </c>
      <c r="V84" s="60" t="s">
        <v>114</v>
      </c>
      <c r="W84" s="60" t="s">
        <v>115</v>
      </c>
      <c r="X84" s="60" t="s">
        <v>116</v>
      </c>
      <c r="Y84" s="60" t="s">
        <v>117</v>
      </c>
      <c r="Z84" s="61" t="s">
        <v>118</v>
      </c>
      <c r="AA84" s="60" t="s">
        <v>119</v>
      </c>
      <c r="AB84" s="60" t="s">
        <v>120</v>
      </c>
      <c r="AC84" s="60" t="s">
        <v>121</v>
      </c>
      <c r="AD84" s="60" t="s">
        <v>122</v>
      </c>
      <c r="AE84" s="60" t="s">
        <v>123</v>
      </c>
      <c r="AF84" s="60" t="s">
        <v>124</v>
      </c>
      <c r="AG84" s="60" t="s">
        <v>125</v>
      </c>
      <c r="AH84" s="61" t="s">
        <v>126</v>
      </c>
      <c r="AI84" s="60" t="s">
        <v>127</v>
      </c>
    </row>
    <row r="85" spans="1:35" x14ac:dyDescent="0.25">
      <c r="A85" s="62">
        <v>1</v>
      </c>
      <c r="B85" s="63">
        <v>11</v>
      </c>
      <c r="C85" s="64">
        <v>0</v>
      </c>
      <c r="D85" s="63">
        <v>12</v>
      </c>
      <c r="E85" s="64">
        <v>0</v>
      </c>
      <c r="F85" s="63">
        <v>17</v>
      </c>
      <c r="G85" s="64">
        <v>1</v>
      </c>
      <c r="H85" s="63">
        <v>11</v>
      </c>
      <c r="I85" s="65">
        <v>0</v>
      </c>
      <c r="J85" s="66">
        <v>51</v>
      </c>
      <c r="K85" s="67">
        <v>1</v>
      </c>
      <c r="L85" s="27">
        <v>12</v>
      </c>
      <c r="M85" s="68">
        <v>0</v>
      </c>
      <c r="N85" s="27">
        <v>17</v>
      </c>
      <c r="O85" s="68">
        <v>1</v>
      </c>
      <c r="P85" s="27">
        <v>30</v>
      </c>
      <c r="Q85" s="68">
        <v>2</v>
      </c>
      <c r="R85" s="27">
        <v>5</v>
      </c>
      <c r="S85" s="68">
        <v>2</v>
      </c>
      <c r="T85" s="66">
        <f>L85+N85+P85+R85</f>
        <v>64</v>
      </c>
      <c r="U85" s="67">
        <v>5</v>
      </c>
      <c r="V85" s="69">
        <v>115</v>
      </c>
      <c r="W85" s="70">
        <v>6</v>
      </c>
      <c r="X85" s="28">
        <v>34</v>
      </c>
      <c r="Y85" s="71">
        <v>2</v>
      </c>
      <c r="Z85" s="72">
        <v>62</v>
      </c>
      <c r="AA85" s="73">
        <v>4</v>
      </c>
      <c r="AB85" s="28">
        <v>62</v>
      </c>
      <c r="AC85" s="73">
        <v>3</v>
      </c>
      <c r="AD85" s="28">
        <v>61</v>
      </c>
      <c r="AE85" s="73">
        <v>5</v>
      </c>
      <c r="AF85" s="74">
        <f>SUM(X85+Z85+AB85+AD85)</f>
        <v>219</v>
      </c>
      <c r="AG85" s="26">
        <f>SUM(Y85+AA85+AC85+AE85)</f>
        <v>14</v>
      </c>
      <c r="AH85" s="75">
        <f t="shared" ref="AH85:AI95" si="14">SUM(V85+AF85)</f>
        <v>334</v>
      </c>
      <c r="AI85" s="21">
        <f t="shared" si="14"/>
        <v>20</v>
      </c>
    </row>
    <row r="86" spans="1:35" x14ac:dyDescent="0.25">
      <c r="A86" s="62">
        <v>2</v>
      </c>
      <c r="B86" s="63">
        <v>11</v>
      </c>
      <c r="C86" s="64">
        <v>0</v>
      </c>
      <c r="D86" s="63">
        <v>12</v>
      </c>
      <c r="E86" s="64">
        <v>0</v>
      </c>
      <c r="F86" s="63">
        <v>14</v>
      </c>
      <c r="G86" s="64">
        <v>4</v>
      </c>
      <c r="H86" s="63">
        <v>10</v>
      </c>
      <c r="I86" s="65">
        <v>1</v>
      </c>
      <c r="J86" s="66">
        <v>47</v>
      </c>
      <c r="K86" s="67">
        <v>5</v>
      </c>
      <c r="L86" s="27">
        <v>11</v>
      </c>
      <c r="M86" s="68">
        <v>0</v>
      </c>
      <c r="N86" s="27">
        <v>16</v>
      </c>
      <c r="O86" s="68">
        <v>2</v>
      </c>
      <c r="P86" s="27">
        <v>30</v>
      </c>
      <c r="Q86" s="68">
        <v>2</v>
      </c>
      <c r="R86" s="27">
        <v>6</v>
      </c>
      <c r="S86" s="68">
        <v>1</v>
      </c>
      <c r="T86" s="66">
        <f t="shared" ref="T86:T95" si="15">L86+N86+P86+R86</f>
        <v>63</v>
      </c>
      <c r="U86" s="67">
        <v>5</v>
      </c>
      <c r="V86" s="69">
        <v>110</v>
      </c>
      <c r="W86" s="70">
        <v>10</v>
      </c>
      <c r="X86" s="28">
        <v>34</v>
      </c>
      <c r="Y86" s="73">
        <v>2</v>
      </c>
      <c r="Z86" s="72">
        <v>61</v>
      </c>
      <c r="AA86" s="73">
        <v>2</v>
      </c>
      <c r="AB86" s="28">
        <v>61</v>
      </c>
      <c r="AC86" s="73">
        <v>2</v>
      </c>
      <c r="AD86" s="28">
        <v>63</v>
      </c>
      <c r="AE86" s="73">
        <v>2</v>
      </c>
      <c r="AF86" s="74">
        <f t="shared" ref="AF86:AG95" si="16">SUM(X86+Z86+AB86+AD86)</f>
        <v>219</v>
      </c>
      <c r="AG86" s="26">
        <f t="shared" si="16"/>
        <v>8</v>
      </c>
      <c r="AH86" s="75">
        <f t="shared" si="14"/>
        <v>329</v>
      </c>
      <c r="AI86" s="21">
        <f t="shared" si="14"/>
        <v>18</v>
      </c>
    </row>
    <row r="87" spans="1:35" x14ac:dyDescent="0.25">
      <c r="A87" s="62">
        <v>3</v>
      </c>
      <c r="B87" s="63">
        <v>11</v>
      </c>
      <c r="C87" s="64">
        <v>0</v>
      </c>
      <c r="D87" s="63">
        <v>12</v>
      </c>
      <c r="E87" s="64">
        <v>0</v>
      </c>
      <c r="F87" s="63">
        <v>18</v>
      </c>
      <c r="G87" s="64">
        <v>0</v>
      </c>
      <c r="H87" s="63">
        <v>11</v>
      </c>
      <c r="I87" s="65">
        <v>0</v>
      </c>
      <c r="J87" s="66">
        <v>52</v>
      </c>
      <c r="K87" s="67">
        <v>0</v>
      </c>
      <c r="L87" s="27">
        <v>11</v>
      </c>
      <c r="M87" s="68">
        <v>1</v>
      </c>
      <c r="N87" s="27">
        <v>18</v>
      </c>
      <c r="O87" s="68">
        <v>0</v>
      </c>
      <c r="P87" s="27">
        <v>32</v>
      </c>
      <c r="Q87" s="68">
        <v>0</v>
      </c>
      <c r="R87" s="27">
        <v>7</v>
      </c>
      <c r="S87" s="68">
        <v>0</v>
      </c>
      <c r="T87" s="66">
        <f t="shared" si="15"/>
        <v>68</v>
      </c>
      <c r="U87" s="67">
        <v>1</v>
      </c>
      <c r="V87" s="69">
        <v>120</v>
      </c>
      <c r="W87" s="70">
        <v>1</v>
      </c>
      <c r="X87" s="28">
        <v>36</v>
      </c>
      <c r="Y87" s="73">
        <v>0</v>
      </c>
      <c r="Z87" s="72">
        <v>63</v>
      </c>
      <c r="AA87" s="73">
        <v>1</v>
      </c>
      <c r="AB87" s="28">
        <v>62</v>
      </c>
      <c r="AC87" s="73">
        <v>2</v>
      </c>
      <c r="AD87" s="28">
        <v>64</v>
      </c>
      <c r="AE87" s="73">
        <v>1</v>
      </c>
      <c r="AF87" s="74">
        <f t="shared" si="16"/>
        <v>225</v>
      </c>
      <c r="AG87" s="26">
        <f t="shared" si="16"/>
        <v>4</v>
      </c>
      <c r="AH87" s="75">
        <f t="shared" si="14"/>
        <v>345</v>
      </c>
      <c r="AI87" s="21">
        <f t="shared" si="14"/>
        <v>5</v>
      </c>
    </row>
    <row r="88" spans="1:35" x14ac:dyDescent="0.25">
      <c r="A88" s="62">
        <v>4</v>
      </c>
      <c r="B88" s="63">
        <v>10</v>
      </c>
      <c r="C88" s="64">
        <v>0</v>
      </c>
      <c r="D88" s="63">
        <v>13</v>
      </c>
      <c r="E88" s="64">
        <v>0</v>
      </c>
      <c r="F88" s="63">
        <v>18</v>
      </c>
      <c r="G88" s="64">
        <v>0</v>
      </c>
      <c r="H88" s="63">
        <v>11</v>
      </c>
      <c r="I88" s="65">
        <v>0</v>
      </c>
      <c r="J88" s="66">
        <v>52</v>
      </c>
      <c r="K88" s="67">
        <v>0</v>
      </c>
      <c r="L88" s="27">
        <v>11</v>
      </c>
      <c r="M88" s="68">
        <v>0</v>
      </c>
      <c r="N88" s="27">
        <v>18</v>
      </c>
      <c r="O88" s="68">
        <v>0</v>
      </c>
      <c r="P88" s="27">
        <v>29</v>
      </c>
      <c r="Q88" s="68">
        <v>3</v>
      </c>
      <c r="R88" s="27">
        <v>7</v>
      </c>
      <c r="S88" s="68">
        <v>0</v>
      </c>
      <c r="T88" s="66">
        <f t="shared" si="15"/>
        <v>65</v>
      </c>
      <c r="U88" s="67">
        <v>3</v>
      </c>
      <c r="V88" s="69">
        <v>117</v>
      </c>
      <c r="W88" s="70">
        <v>3</v>
      </c>
      <c r="X88" s="28">
        <v>33</v>
      </c>
      <c r="Y88" s="73">
        <v>1</v>
      </c>
      <c r="Z88" s="72">
        <v>63</v>
      </c>
      <c r="AA88" s="73">
        <v>2</v>
      </c>
      <c r="AB88" s="28">
        <v>61</v>
      </c>
      <c r="AC88" s="73">
        <v>3</v>
      </c>
      <c r="AD88" s="28">
        <v>62</v>
      </c>
      <c r="AE88" s="73">
        <v>3</v>
      </c>
      <c r="AF88" s="74">
        <f t="shared" si="16"/>
        <v>219</v>
      </c>
      <c r="AG88" s="26">
        <f t="shared" si="16"/>
        <v>9</v>
      </c>
      <c r="AH88" s="75">
        <f t="shared" si="14"/>
        <v>336</v>
      </c>
      <c r="AI88" s="21">
        <f t="shared" si="14"/>
        <v>12</v>
      </c>
    </row>
    <row r="89" spans="1:35" x14ac:dyDescent="0.25">
      <c r="A89" s="62">
        <v>5</v>
      </c>
      <c r="B89" s="63">
        <v>10</v>
      </c>
      <c r="C89" s="64">
        <v>0</v>
      </c>
      <c r="D89" s="63">
        <v>13</v>
      </c>
      <c r="E89" s="64">
        <v>0</v>
      </c>
      <c r="F89" s="63">
        <v>19</v>
      </c>
      <c r="G89" s="64">
        <v>0</v>
      </c>
      <c r="H89" s="63">
        <v>11</v>
      </c>
      <c r="I89" s="65">
        <v>0</v>
      </c>
      <c r="J89" s="66">
        <v>53</v>
      </c>
      <c r="K89" s="67">
        <v>0</v>
      </c>
      <c r="L89" s="27">
        <v>12</v>
      </c>
      <c r="M89" s="68">
        <v>0</v>
      </c>
      <c r="N89" s="27">
        <v>17</v>
      </c>
      <c r="O89" s="68">
        <v>1</v>
      </c>
      <c r="P89" s="27">
        <v>31</v>
      </c>
      <c r="Q89" s="68">
        <v>1</v>
      </c>
      <c r="R89" s="27">
        <v>7</v>
      </c>
      <c r="S89" s="68">
        <v>0</v>
      </c>
      <c r="T89" s="66">
        <f t="shared" si="15"/>
        <v>67</v>
      </c>
      <c r="U89" s="67">
        <v>2</v>
      </c>
      <c r="V89" s="69">
        <v>120</v>
      </c>
      <c r="W89" s="70">
        <v>2</v>
      </c>
      <c r="X89" s="28">
        <v>36</v>
      </c>
      <c r="Y89" s="73">
        <v>0</v>
      </c>
      <c r="Z89" s="72">
        <v>63</v>
      </c>
      <c r="AA89" s="73">
        <v>3</v>
      </c>
      <c r="AB89" s="28">
        <v>61</v>
      </c>
      <c r="AC89" s="73">
        <v>3</v>
      </c>
      <c r="AD89" s="28">
        <v>64</v>
      </c>
      <c r="AE89" s="73">
        <v>1</v>
      </c>
      <c r="AF89" s="74">
        <f t="shared" si="16"/>
        <v>224</v>
      </c>
      <c r="AG89" s="26">
        <f t="shared" si="16"/>
        <v>7</v>
      </c>
      <c r="AH89" s="75">
        <f t="shared" si="14"/>
        <v>344</v>
      </c>
      <c r="AI89" s="21">
        <f t="shared" si="14"/>
        <v>9</v>
      </c>
    </row>
    <row r="90" spans="1:35" x14ac:dyDescent="0.25">
      <c r="A90" s="62">
        <v>6</v>
      </c>
      <c r="B90" s="63">
        <v>11</v>
      </c>
      <c r="C90" s="64">
        <v>0</v>
      </c>
      <c r="D90" s="63">
        <v>13</v>
      </c>
      <c r="E90" s="64">
        <v>0</v>
      </c>
      <c r="F90" s="63">
        <v>18</v>
      </c>
      <c r="G90" s="64">
        <v>0</v>
      </c>
      <c r="H90" s="63">
        <v>10</v>
      </c>
      <c r="I90" s="65">
        <v>1</v>
      </c>
      <c r="J90" s="66">
        <v>52</v>
      </c>
      <c r="K90" s="67">
        <v>1</v>
      </c>
      <c r="L90" s="27">
        <v>13</v>
      </c>
      <c r="M90" s="68">
        <v>0</v>
      </c>
      <c r="N90" s="27">
        <v>18</v>
      </c>
      <c r="O90" s="68">
        <v>0</v>
      </c>
      <c r="P90" s="27">
        <v>32</v>
      </c>
      <c r="Q90" s="68">
        <v>0</v>
      </c>
      <c r="R90" s="27">
        <v>7</v>
      </c>
      <c r="S90" s="68">
        <v>0</v>
      </c>
      <c r="T90" s="66">
        <f t="shared" si="15"/>
        <v>70</v>
      </c>
      <c r="U90" s="67">
        <v>0</v>
      </c>
      <c r="V90" s="69">
        <v>122</v>
      </c>
      <c r="W90" s="70">
        <v>1</v>
      </c>
      <c r="X90" s="28">
        <v>33</v>
      </c>
      <c r="Y90" s="73">
        <v>3</v>
      </c>
      <c r="Z90" s="72">
        <v>63</v>
      </c>
      <c r="AA90" s="73">
        <v>2</v>
      </c>
      <c r="AB90" s="28">
        <v>62</v>
      </c>
      <c r="AC90" s="73">
        <v>2</v>
      </c>
      <c r="AD90" s="28">
        <v>65</v>
      </c>
      <c r="AE90" s="73">
        <v>2</v>
      </c>
      <c r="AF90" s="74">
        <f t="shared" si="16"/>
        <v>223</v>
      </c>
      <c r="AG90" s="26">
        <f t="shared" si="16"/>
        <v>9</v>
      </c>
      <c r="AH90" s="75">
        <f t="shared" si="14"/>
        <v>345</v>
      </c>
      <c r="AI90" s="21">
        <f t="shared" si="14"/>
        <v>10</v>
      </c>
    </row>
    <row r="91" spans="1:35" x14ac:dyDescent="0.25">
      <c r="A91" s="62">
        <v>7</v>
      </c>
      <c r="B91" s="63">
        <v>10</v>
      </c>
      <c r="C91" s="64">
        <v>0</v>
      </c>
      <c r="D91" s="63">
        <v>12</v>
      </c>
      <c r="E91" s="64">
        <v>0</v>
      </c>
      <c r="F91" s="63">
        <v>16</v>
      </c>
      <c r="G91" s="64">
        <v>2</v>
      </c>
      <c r="H91" s="63">
        <v>10</v>
      </c>
      <c r="I91" s="65">
        <v>1</v>
      </c>
      <c r="J91" s="66">
        <v>48</v>
      </c>
      <c r="K91" s="67">
        <v>3</v>
      </c>
      <c r="L91" s="27">
        <v>10</v>
      </c>
      <c r="M91" s="68">
        <v>0</v>
      </c>
      <c r="N91" s="27">
        <v>18</v>
      </c>
      <c r="O91" s="68">
        <v>0</v>
      </c>
      <c r="P91" s="27">
        <v>32</v>
      </c>
      <c r="Q91" s="68">
        <v>0</v>
      </c>
      <c r="R91" s="27">
        <v>6</v>
      </c>
      <c r="S91" s="68">
        <v>1</v>
      </c>
      <c r="T91" s="66">
        <f t="shared" si="15"/>
        <v>66</v>
      </c>
      <c r="U91" s="67">
        <v>1</v>
      </c>
      <c r="V91" s="69">
        <v>114</v>
      </c>
      <c r="W91" s="70">
        <v>4</v>
      </c>
      <c r="X91" s="28">
        <v>33</v>
      </c>
      <c r="Y91" s="73">
        <v>4</v>
      </c>
      <c r="Z91" s="72">
        <v>63</v>
      </c>
      <c r="AA91" s="73">
        <v>2</v>
      </c>
      <c r="AB91" s="28">
        <v>58</v>
      </c>
      <c r="AC91" s="73">
        <v>6</v>
      </c>
      <c r="AD91" s="28">
        <v>57</v>
      </c>
      <c r="AE91" s="73">
        <v>8</v>
      </c>
      <c r="AF91" s="74">
        <f t="shared" si="16"/>
        <v>211</v>
      </c>
      <c r="AG91" s="26">
        <f t="shared" si="16"/>
        <v>20</v>
      </c>
      <c r="AH91" s="75">
        <f t="shared" si="14"/>
        <v>325</v>
      </c>
      <c r="AI91" s="21">
        <f t="shared" si="14"/>
        <v>24</v>
      </c>
    </row>
    <row r="92" spans="1:35" x14ac:dyDescent="0.25">
      <c r="A92" s="62">
        <v>8</v>
      </c>
      <c r="B92" s="63">
        <v>11</v>
      </c>
      <c r="C92" s="64">
        <v>0</v>
      </c>
      <c r="D92" s="63">
        <v>13</v>
      </c>
      <c r="E92" s="64">
        <v>0</v>
      </c>
      <c r="F92" s="63">
        <v>18</v>
      </c>
      <c r="G92" s="64">
        <v>1</v>
      </c>
      <c r="H92" s="63">
        <v>11</v>
      </c>
      <c r="I92" s="65">
        <v>0</v>
      </c>
      <c r="J92" s="66">
        <v>53</v>
      </c>
      <c r="K92" s="67">
        <v>1</v>
      </c>
      <c r="L92" s="27">
        <v>12</v>
      </c>
      <c r="M92" s="68">
        <v>0</v>
      </c>
      <c r="N92" s="27">
        <v>16</v>
      </c>
      <c r="O92" s="68">
        <v>1</v>
      </c>
      <c r="P92" s="27">
        <v>31</v>
      </c>
      <c r="Q92" s="68">
        <v>1</v>
      </c>
      <c r="R92" s="27">
        <v>6</v>
      </c>
      <c r="S92" s="68">
        <v>1</v>
      </c>
      <c r="T92" s="66">
        <f t="shared" si="15"/>
        <v>65</v>
      </c>
      <c r="U92" s="67">
        <v>3</v>
      </c>
      <c r="V92" s="69">
        <v>118</v>
      </c>
      <c r="W92" s="70">
        <v>4</v>
      </c>
      <c r="X92" s="28">
        <v>36</v>
      </c>
      <c r="Y92" s="73">
        <v>1</v>
      </c>
      <c r="Z92" s="72">
        <v>62</v>
      </c>
      <c r="AA92" s="73">
        <v>4</v>
      </c>
      <c r="AB92" s="28">
        <v>59</v>
      </c>
      <c r="AC92" s="73">
        <v>5</v>
      </c>
      <c r="AD92" s="28">
        <v>61</v>
      </c>
      <c r="AE92" s="73">
        <v>4</v>
      </c>
      <c r="AF92" s="74">
        <f t="shared" si="16"/>
        <v>218</v>
      </c>
      <c r="AG92" s="26">
        <f t="shared" si="16"/>
        <v>14</v>
      </c>
      <c r="AH92" s="75">
        <f t="shared" si="14"/>
        <v>336</v>
      </c>
      <c r="AI92" s="21">
        <f t="shared" si="14"/>
        <v>18</v>
      </c>
    </row>
    <row r="93" spans="1:35" x14ac:dyDescent="0.25">
      <c r="A93" s="62">
        <v>9</v>
      </c>
      <c r="B93" s="63">
        <v>11</v>
      </c>
      <c r="C93" s="64">
        <v>0</v>
      </c>
      <c r="D93" s="63">
        <v>13</v>
      </c>
      <c r="E93" s="64">
        <v>0</v>
      </c>
      <c r="F93" s="63">
        <v>18</v>
      </c>
      <c r="G93" s="64">
        <v>0</v>
      </c>
      <c r="H93" s="63">
        <v>10</v>
      </c>
      <c r="I93" s="65">
        <v>1</v>
      </c>
      <c r="J93" s="66">
        <v>52</v>
      </c>
      <c r="K93" s="67">
        <v>1</v>
      </c>
      <c r="L93" s="27">
        <v>12</v>
      </c>
      <c r="M93" s="68">
        <v>0</v>
      </c>
      <c r="N93" s="27">
        <v>17</v>
      </c>
      <c r="O93" s="68">
        <v>0</v>
      </c>
      <c r="P93" s="27">
        <v>32</v>
      </c>
      <c r="Q93" s="68">
        <v>0</v>
      </c>
      <c r="R93" s="27">
        <v>7</v>
      </c>
      <c r="S93" s="68">
        <v>0</v>
      </c>
      <c r="T93" s="66">
        <f t="shared" si="15"/>
        <v>68</v>
      </c>
      <c r="U93" s="67">
        <v>0</v>
      </c>
      <c r="V93" s="69">
        <v>120</v>
      </c>
      <c r="W93" s="70">
        <v>1</v>
      </c>
      <c r="X93" s="28">
        <v>38</v>
      </c>
      <c r="Y93" s="73">
        <v>0</v>
      </c>
      <c r="Z93" s="72">
        <v>63</v>
      </c>
      <c r="AA93" s="73">
        <v>2</v>
      </c>
      <c r="AB93" s="28">
        <v>64</v>
      </c>
      <c r="AC93" s="73">
        <v>0</v>
      </c>
      <c r="AD93" s="28">
        <v>62</v>
      </c>
      <c r="AE93" s="73">
        <v>3</v>
      </c>
      <c r="AF93" s="74">
        <f t="shared" si="16"/>
        <v>227</v>
      </c>
      <c r="AG93" s="26">
        <f t="shared" si="16"/>
        <v>5</v>
      </c>
      <c r="AH93" s="75">
        <f t="shared" si="14"/>
        <v>347</v>
      </c>
      <c r="AI93" s="21">
        <f t="shared" si="14"/>
        <v>6</v>
      </c>
    </row>
    <row r="94" spans="1:35" x14ac:dyDescent="0.25">
      <c r="A94" s="62">
        <v>10</v>
      </c>
      <c r="B94" s="63">
        <v>11</v>
      </c>
      <c r="C94" s="64">
        <v>0</v>
      </c>
      <c r="D94" s="63">
        <v>12</v>
      </c>
      <c r="E94" s="64">
        <v>0</v>
      </c>
      <c r="F94" s="63">
        <v>18</v>
      </c>
      <c r="G94" s="64">
        <v>0</v>
      </c>
      <c r="H94" s="63">
        <v>9</v>
      </c>
      <c r="I94" s="65">
        <v>2</v>
      </c>
      <c r="J94" s="66">
        <v>50</v>
      </c>
      <c r="K94" s="67">
        <v>2</v>
      </c>
      <c r="L94" s="27">
        <v>12</v>
      </c>
      <c r="M94" s="68">
        <v>0</v>
      </c>
      <c r="N94" s="27">
        <v>17</v>
      </c>
      <c r="O94" s="68">
        <v>1</v>
      </c>
      <c r="P94" s="27">
        <v>31</v>
      </c>
      <c r="Q94" s="68">
        <v>1</v>
      </c>
      <c r="R94" s="27">
        <v>7</v>
      </c>
      <c r="S94" s="68">
        <v>0</v>
      </c>
      <c r="T94" s="66">
        <f t="shared" si="15"/>
        <v>67</v>
      </c>
      <c r="U94" s="67">
        <v>2</v>
      </c>
      <c r="V94" s="69">
        <v>117</v>
      </c>
      <c r="W94" s="70">
        <v>4</v>
      </c>
      <c r="X94" s="28">
        <v>36</v>
      </c>
      <c r="Y94" s="73">
        <v>2</v>
      </c>
      <c r="Z94" s="72">
        <v>60</v>
      </c>
      <c r="AA94" s="73">
        <v>3</v>
      </c>
      <c r="AB94" s="28">
        <v>62</v>
      </c>
      <c r="AC94" s="73">
        <v>2</v>
      </c>
      <c r="AD94" s="28">
        <v>64</v>
      </c>
      <c r="AE94" s="73">
        <v>2</v>
      </c>
      <c r="AF94" s="74">
        <f t="shared" si="16"/>
        <v>222</v>
      </c>
      <c r="AG94" s="26">
        <f t="shared" si="16"/>
        <v>9</v>
      </c>
      <c r="AH94" s="75">
        <f t="shared" si="14"/>
        <v>339</v>
      </c>
      <c r="AI94" s="21">
        <f t="shared" si="14"/>
        <v>13</v>
      </c>
    </row>
    <row r="95" spans="1:35" x14ac:dyDescent="0.25">
      <c r="A95" s="62">
        <v>11</v>
      </c>
      <c r="B95" s="63">
        <v>11</v>
      </c>
      <c r="C95" s="64">
        <v>0</v>
      </c>
      <c r="D95" s="63">
        <v>11</v>
      </c>
      <c r="E95" s="64">
        <v>2</v>
      </c>
      <c r="F95" s="63">
        <v>13</v>
      </c>
      <c r="G95" s="64">
        <v>5</v>
      </c>
      <c r="H95" s="63">
        <v>11</v>
      </c>
      <c r="I95" s="65">
        <v>0</v>
      </c>
      <c r="J95" s="66">
        <v>46</v>
      </c>
      <c r="K95" s="67">
        <v>7</v>
      </c>
      <c r="L95" s="27">
        <v>12</v>
      </c>
      <c r="M95" s="68">
        <v>0</v>
      </c>
      <c r="N95" s="27">
        <v>18</v>
      </c>
      <c r="O95" s="68">
        <v>0</v>
      </c>
      <c r="P95" s="27">
        <v>29</v>
      </c>
      <c r="Q95" s="68">
        <v>3</v>
      </c>
      <c r="R95" s="27">
        <v>6</v>
      </c>
      <c r="S95" s="68">
        <v>1</v>
      </c>
      <c r="T95" s="66">
        <f t="shared" si="15"/>
        <v>65</v>
      </c>
      <c r="U95" s="67">
        <v>4</v>
      </c>
      <c r="V95" s="69">
        <v>111</v>
      </c>
      <c r="W95" s="70">
        <v>11</v>
      </c>
      <c r="X95" s="28">
        <v>33</v>
      </c>
      <c r="Y95" s="73">
        <v>5</v>
      </c>
      <c r="Z95" s="72">
        <v>59</v>
      </c>
      <c r="AA95" s="73">
        <v>3</v>
      </c>
      <c r="AB95" s="28">
        <v>60</v>
      </c>
      <c r="AC95" s="73">
        <v>4</v>
      </c>
      <c r="AD95" s="28">
        <v>57</v>
      </c>
      <c r="AE95" s="73">
        <v>8</v>
      </c>
      <c r="AF95" s="74">
        <f t="shared" si="16"/>
        <v>209</v>
      </c>
      <c r="AG95" s="26">
        <f t="shared" si="16"/>
        <v>20</v>
      </c>
      <c r="AH95" s="75">
        <f t="shared" si="14"/>
        <v>320</v>
      </c>
      <c r="AI95" s="21">
        <f t="shared" si="14"/>
        <v>31</v>
      </c>
    </row>
    <row r="96" spans="1:35" x14ac:dyDescent="0.25">
      <c r="A96" s="52"/>
      <c r="B96" s="52"/>
      <c r="C96" s="52"/>
      <c r="D96" s="52"/>
      <c r="E96" s="52"/>
      <c r="L96" s="43"/>
      <c r="M96" s="41"/>
      <c r="N96" s="41"/>
      <c r="O96" s="41"/>
      <c r="P96" s="41"/>
      <c r="Q96" s="41"/>
      <c r="S96" s="53"/>
      <c r="T96" s="20"/>
      <c r="U96" s="41"/>
      <c r="V96" s="20"/>
      <c r="W96" s="20"/>
      <c r="X96" s="20"/>
      <c r="Y96" s="20"/>
    </row>
    <row r="97" spans="1:29" x14ac:dyDescent="0.25">
      <c r="A97" s="52"/>
      <c r="B97" s="52"/>
      <c r="C97" s="52"/>
      <c r="D97" s="52"/>
      <c r="E97" s="52"/>
      <c r="L97" s="43"/>
      <c r="M97" s="41"/>
      <c r="N97" s="41"/>
      <c r="O97" s="41"/>
      <c r="P97" s="41"/>
      <c r="Q97" s="41"/>
      <c r="S97" s="53"/>
      <c r="T97" s="20"/>
      <c r="U97" s="41"/>
      <c r="V97" s="20"/>
      <c r="W97" s="20"/>
      <c r="X97" s="20"/>
      <c r="Y97" s="20"/>
    </row>
    <row r="98" spans="1:29" x14ac:dyDescent="0.25">
      <c r="A98" s="52"/>
      <c r="B98" s="52"/>
      <c r="C98" s="52"/>
      <c r="D98" s="52"/>
      <c r="E98" s="52"/>
      <c r="L98" s="43"/>
      <c r="M98" s="41"/>
      <c r="N98" s="41"/>
      <c r="O98" s="41"/>
      <c r="P98" s="41"/>
      <c r="Q98" s="41"/>
      <c r="S98" s="53"/>
      <c r="T98" s="20"/>
      <c r="U98" s="41"/>
      <c r="V98" s="20"/>
      <c r="W98" s="20"/>
      <c r="X98" s="20"/>
      <c r="Y98" s="20"/>
    </row>
    <row r="99" spans="1:29" x14ac:dyDescent="0.25">
      <c r="A99" s="76" t="s">
        <v>128</v>
      </c>
      <c r="B99" s="76"/>
      <c r="C99" s="76"/>
      <c r="D99" s="76"/>
      <c r="E99" s="76"/>
      <c r="F99" s="77"/>
      <c r="G99" s="77"/>
      <c r="H99" s="77"/>
      <c r="I99" s="77"/>
      <c r="J99" s="77"/>
      <c r="K99" s="77"/>
      <c r="L99" s="43"/>
      <c r="M99" s="41"/>
      <c r="N99" s="41"/>
      <c r="O99" s="41"/>
      <c r="P99" s="41"/>
      <c r="Q99" s="41"/>
      <c r="S99" s="53"/>
      <c r="T99" s="20"/>
      <c r="U99" s="41"/>
      <c r="V99" s="20"/>
      <c r="W99" s="20"/>
      <c r="X99" s="20"/>
      <c r="Y99" s="20"/>
    </row>
    <row r="100" spans="1:29" x14ac:dyDescent="0.25">
      <c r="A100" s="52" t="s">
        <v>129</v>
      </c>
      <c r="B100" s="52"/>
      <c r="C100" s="52"/>
      <c r="D100" s="52"/>
      <c r="E100" s="52"/>
      <c r="L100" s="43"/>
      <c r="M100" s="41"/>
      <c r="N100" s="41"/>
      <c r="O100" s="41"/>
      <c r="P100" s="41"/>
      <c r="Q100" s="41"/>
      <c r="S100" s="53"/>
      <c r="T100" s="20"/>
      <c r="U100" s="41"/>
      <c r="V100" s="20"/>
      <c r="W100" s="20"/>
      <c r="X100" s="20"/>
      <c r="Y100" s="20"/>
    </row>
    <row r="101" spans="1:29" x14ac:dyDescent="0.25">
      <c r="A101" s="52"/>
      <c r="B101" s="52"/>
      <c r="C101" s="52"/>
      <c r="D101" s="52"/>
      <c r="E101" s="52"/>
      <c r="L101" s="43"/>
      <c r="M101" s="41"/>
      <c r="N101" s="41"/>
      <c r="O101" s="41"/>
      <c r="P101" s="41"/>
      <c r="Q101" s="41"/>
      <c r="S101" s="53"/>
      <c r="T101" s="20"/>
      <c r="U101" s="41"/>
      <c r="V101" s="20"/>
      <c r="W101" s="20"/>
      <c r="X101" s="20"/>
      <c r="Y101" s="20"/>
    </row>
    <row r="102" spans="1:29" x14ac:dyDescent="0.25">
      <c r="A102" s="52"/>
      <c r="B102" s="52"/>
      <c r="C102" s="52"/>
      <c r="D102" s="52"/>
      <c r="E102" s="52"/>
      <c r="L102" s="43"/>
      <c r="M102" s="41"/>
      <c r="N102" s="41"/>
      <c r="O102" s="41"/>
      <c r="P102" s="41"/>
      <c r="Q102" s="41"/>
      <c r="S102" s="53"/>
      <c r="T102" s="20"/>
      <c r="U102" s="41"/>
      <c r="V102" s="20"/>
      <c r="W102" s="20"/>
      <c r="X102" s="20"/>
      <c r="Y102" s="20"/>
    </row>
    <row r="103" spans="1:29" x14ac:dyDescent="0.25">
      <c r="A103" s="52"/>
      <c r="B103" s="52"/>
      <c r="C103" s="52"/>
      <c r="D103" s="52"/>
      <c r="E103" s="52"/>
      <c r="L103" s="43"/>
      <c r="M103" s="41"/>
      <c r="N103" s="41"/>
      <c r="O103" s="41"/>
      <c r="P103" s="41"/>
      <c r="Q103" s="41"/>
      <c r="S103" s="53"/>
      <c r="T103" s="20"/>
      <c r="U103" s="41"/>
      <c r="V103" s="20"/>
      <c r="W103" s="20"/>
      <c r="X103" s="20"/>
      <c r="Y103" s="20"/>
    </row>
    <row r="104" spans="1:29" x14ac:dyDescent="0.25">
      <c r="A104" s="52" t="s">
        <v>130</v>
      </c>
      <c r="B104" s="52"/>
      <c r="C104" s="52"/>
      <c r="D104" s="52"/>
      <c r="E104" s="52"/>
      <c r="L104" s="43"/>
      <c r="M104" s="41"/>
      <c r="N104" s="41"/>
      <c r="O104" s="41"/>
      <c r="P104" s="41"/>
      <c r="Q104" s="41"/>
      <c r="S104" s="53"/>
      <c r="T104" s="20" t="s">
        <v>131</v>
      </c>
      <c r="U104" s="41"/>
      <c r="V104" s="20"/>
      <c r="W104" s="20"/>
      <c r="X104" s="20"/>
      <c r="Y104" s="20"/>
    </row>
    <row r="105" spans="1:29" x14ac:dyDescent="0.25">
      <c r="A105" s="76" t="s">
        <v>132</v>
      </c>
      <c r="B105" s="76"/>
      <c r="C105" s="76"/>
      <c r="D105" s="76"/>
      <c r="E105" s="76"/>
      <c r="F105" s="77"/>
      <c r="G105" s="77"/>
      <c r="H105" s="77"/>
      <c r="I105" s="77"/>
      <c r="J105" s="77"/>
      <c r="K105" s="77"/>
      <c r="L105" s="43"/>
      <c r="M105" s="41"/>
      <c r="N105" s="41"/>
      <c r="O105" s="41"/>
      <c r="P105" s="41"/>
      <c r="Q105" s="41"/>
      <c r="S105" s="53"/>
      <c r="T105" s="20" t="s">
        <v>133</v>
      </c>
      <c r="U105" s="41"/>
      <c r="V105" s="20"/>
      <c r="W105" s="20"/>
      <c r="X105" s="20"/>
      <c r="Y105" s="20"/>
    </row>
    <row r="106" spans="1:29" x14ac:dyDescent="0.25">
      <c r="A106" s="52"/>
      <c r="B106" s="52"/>
      <c r="C106" s="52"/>
      <c r="D106" s="52"/>
      <c r="E106" s="52"/>
      <c r="L106" s="43"/>
      <c r="M106" s="41"/>
      <c r="N106" s="41"/>
      <c r="O106" s="41"/>
      <c r="P106" s="41"/>
      <c r="Q106" s="41"/>
      <c r="S106" s="53"/>
      <c r="T106" s="20"/>
      <c r="U106" s="41"/>
      <c r="V106" s="20"/>
      <c r="W106" s="20"/>
      <c r="X106" s="20"/>
      <c r="Y106" s="20"/>
    </row>
    <row r="107" spans="1:29" x14ac:dyDescent="0.25">
      <c r="A107" s="52"/>
      <c r="B107" s="52"/>
      <c r="C107" s="52"/>
      <c r="D107" s="52"/>
      <c r="E107" s="52"/>
      <c r="L107" s="43"/>
      <c r="M107" s="41"/>
      <c r="N107" s="41"/>
      <c r="O107" s="41"/>
      <c r="P107" s="41"/>
      <c r="Q107" s="41"/>
      <c r="S107" s="53"/>
      <c r="T107" s="20"/>
      <c r="U107" s="41"/>
      <c r="V107" s="20"/>
      <c r="W107" s="20"/>
      <c r="X107" s="20"/>
      <c r="Y107" s="20"/>
    </row>
    <row r="108" spans="1:29" x14ac:dyDescent="0.25">
      <c r="A108" s="52"/>
      <c r="B108" s="52"/>
      <c r="C108" s="52"/>
      <c r="D108" s="52"/>
      <c r="E108" s="52"/>
      <c r="L108" s="43"/>
      <c r="M108" s="41"/>
      <c r="N108" s="41"/>
      <c r="O108" s="41"/>
      <c r="P108" s="41"/>
      <c r="Q108" s="41"/>
      <c r="S108" s="53"/>
      <c r="T108" s="20"/>
      <c r="U108" s="41"/>
      <c r="V108" s="20"/>
      <c r="W108" s="20"/>
      <c r="X108" s="20"/>
      <c r="Y108" s="20"/>
      <c r="AC108" s="20"/>
    </row>
    <row r="109" spans="1:29" x14ac:dyDescent="0.25">
      <c r="A109" s="52" t="s">
        <v>130</v>
      </c>
      <c r="B109" s="52"/>
      <c r="C109" s="52"/>
      <c r="D109" s="52"/>
      <c r="E109" s="52"/>
      <c r="L109" s="43"/>
      <c r="M109" s="41"/>
      <c r="N109" s="41"/>
      <c r="O109" s="41"/>
      <c r="P109" s="41"/>
      <c r="Q109" s="41"/>
      <c r="S109" s="53"/>
      <c r="T109" s="20"/>
      <c r="U109" s="41"/>
      <c r="V109" s="20"/>
      <c r="W109" s="20"/>
      <c r="X109" s="20"/>
      <c r="Y109" s="20"/>
    </row>
    <row r="110" spans="1:29" x14ac:dyDescent="0.25">
      <c r="A110" s="52" t="s">
        <v>134</v>
      </c>
      <c r="B110" s="52"/>
      <c r="C110" s="52"/>
      <c r="D110" s="52"/>
      <c r="E110" s="52"/>
      <c r="L110" s="43"/>
      <c r="M110" s="41"/>
      <c r="N110" s="41"/>
      <c r="O110" s="41"/>
      <c r="P110" s="41"/>
      <c r="Q110" s="41"/>
      <c r="S110" s="53"/>
      <c r="T110" s="20"/>
      <c r="U110" s="41"/>
      <c r="V110" s="20"/>
      <c r="W110" s="20"/>
      <c r="X110" s="20"/>
      <c r="Y110" s="20"/>
    </row>
    <row r="111" spans="1:29" x14ac:dyDescent="0.25">
      <c r="A111" s="52"/>
      <c r="B111" s="52"/>
      <c r="C111" s="52"/>
      <c r="D111" s="52"/>
      <c r="E111" s="52"/>
      <c r="L111" s="43"/>
      <c r="M111" s="41"/>
      <c r="N111" s="41"/>
      <c r="O111" s="41"/>
      <c r="P111" s="41"/>
      <c r="Q111" s="41"/>
      <c r="S111" s="53"/>
      <c r="T111" s="20"/>
      <c r="U111" s="41"/>
      <c r="V111" s="20"/>
      <c r="W111" s="20"/>
      <c r="X111" s="20"/>
      <c r="Y111" s="20"/>
    </row>
    <row r="112" spans="1:29" x14ac:dyDescent="0.25">
      <c r="A112" s="52"/>
      <c r="B112" s="52"/>
      <c r="C112" s="52"/>
      <c r="D112" s="52"/>
      <c r="E112" s="52"/>
      <c r="L112" s="43"/>
      <c r="M112" s="41"/>
      <c r="N112" s="41"/>
      <c r="O112" s="41"/>
      <c r="P112" s="41"/>
      <c r="Q112" s="41"/>
      <c r="S112" s="53"/>
      <c r="T112" s="20"/>
      <c r="U112" s="41"/>
      <c r="V112" s="20"/>
      <c r="W112" s="20"/>
      <c r="X112" s="20"/>
      <c r="Y112" s="20"/>
    </row>
    <row r="113" spans="1:25" x14ac:dyDescent="0.25">
      <c r="A113" s="52" t="s">
        <v>135</v>
      </c>
      <c r="B113" s="52"/>
      <c r="C113" s="52"/>
      <c r="D113" s="52"/>
      <c r="E113" s="52"/>
      <c r="L113" s="43"/>
      <c r="M113" s="41"/>
      <c r="N113" s="41"/>
      <c r="O113" s="41"/>
      <c r="P113" s="41"/>
      <c r="Q113" s="41"/>
      <c r="S113" s="53"/>
      <c r="T113" s="20"/>
      <c r="U113" s="41"/>
      <c r="V113" s="20"/>
      <c r="W113" s="20"/>
      <c r="X113" s="20"/>
      <c r="Y113" s="20"/>
    </row>
    <row r="114" spans="1:25" x14ac:dyDescent="0.25">
      <c r="A114" s="52" t="s">
        <v>136</v>
      </c>
      <c r="B114" s="52"/>
      <c r="C114" s="52"/>
      <c r="D114" s="52"/>
      <c r="E114" s="52"/>
      <c r="L114" s="43"/>
      <c r="M114" s="41"/>
      <c r="N114" s="41"/>
      <c r="O114" s="41"/>
      <c r="P114" s="41"/>
      <c r="Q114" s="41"/>
      <c r="S114" s="53"/>
      <c r="T114" s="20"/>
      <c r="U114" s="41"/>
      <c r="V114" s="20"/>
      <c r="W114" s="20"/>
      <c r="X114" s="20"/>
      <c r="Y114" s="20"/>
    </row>
    <row r="115" spans="1:25" x14ac:dyDescent="0.25">
      <c r="A115" s="52"/>
      <c r="B115" s="52"/>
      <c r="C115" s="52"/>
      <c r="D115" s="52"/>
      <c r="E115" s="52"/>
      <c r="L115" s="43"/>
      <c r="M115" s="41"/>
      <c r="N115" s="41"/>
      <c r="O115" s="41"/>
      <c r="P115" s="41"/>
      <c r="Q115" s="41"/>
      <c r="S115" s="53"/>
      <c r="T115" s="20"/>
      <c r="U115" s="41"/>
      <c r="V115" s="20"/>
      <c r="W115" s="20"/>
      <c r="X115" s="20"/>
      <c r="Y115" s="20"/>
    </row>
    <row r="116" spans="1:25" x14ac:dyDescent="0.25">
      <c r="A116" s="52" t="s">
        <v>137</v>
      </c>
      <c r="B116" s="52"/>
      <c r="C116" s="52"/>
      <c r="D116" s="52"/>
      <c r="E116" s="52"/>
      <c r="L116" s="43"/>
      <c r="M116" s="41"/>
      <c r="N116" s="41"/>
      <c r="O116" s="41"/>
      <c r="P116" s="41"/>
      <c r="Q116" s="41"/>
      <c r="S116" s="53"/>
      <c r="T116" s="20"/>
      <c r="U116" s="41"/>
      <c r="V116" s="20"/>
      <c r="W116" s="20"/>
      <c r="X116" s="20"/>
      <c r="Y116" s="20"/>
    </row>
    <row r="117" spans="1:25" x14ac:dyDescent="0.25">
      <c r="A117" s="52"/>
      <c r="B117" s="52"/>
      <c r="C117" s="52"/>
      <c r="D117" s="52"/>
      <c r="E117" s="52"/>
      <c r="L117" s="35"/>
    </row>
    <row r="118" spans="1:25" x14ac:dyDescent="0.25">
      <c r="A118" s="52"/>
      <c r="B118" s="52"/>
      <c r="C118" s="52"/>
      <c r="D118" s="52"/>
      <c r="E118" s="52"/>
      <c r="L118" s="35"/>
    </row>
    <row r="119" spans="1:25" x14ac:dyDescent="0.25">
      <c r="A119" s="52"/>
      <c r="B119" s="52"/>
      <c r="C119" s="52"/>
      <c r="D119" s="52"/>
      <c r="E119" s="52"/>
      <c r="L119" s="35"/>
    </row>
    <row r="120" spans="1:25" x14ac:dyDescent="0.25">
      <c r="A120" s="52"/>
      <c r="B120" s="52"/>
      <c r="C120" s="52"/>
      <c r="D120" s="52"/>
      <c r="E120" s="52"/>
      <c r="L120" s="35"/>
    </row>
    <row r="121" spans="1:25" x14ac:dyDescent="0.25">
      <c r="A121" s="52"/>
      <c r="B121" s="52"/>
      <c r="C121" s="52"/>
      <c r="D121" s="52"/>
      <c r="E121" s="52"/>
      <c r="L121" s="35"/>
    </row>
    <row r="122" spans="1:25" x14ac:dyDescent="0.25">
      <c r="A122" s="52"/>
      <c r="B122" s="52"/>
      <c r="C122" s="52"/>
      <c r="D122" s="52"/>
      <c r="E122" s="52"/>
      <c r="L122" s="35"/>
    </row>
    <row r="123" spans="1:25" x14ac:dyDescent="0.25">
      <c r="A123" s="52"/>
      <c r="B123" s="52"/>
      <c r="C123" s="52"/>
      <c r="D123" s="52"/>
      <c r="E123" s="52"/>
      <c r="L123" s="35"/>
    </row>
    <row r="124" spans="1:25" x14ac:dyDescent="0.25">
      <c r="A124" s="52"/>
      <c r="B124" s="52"/>
      <c r="C124" s="52"/>
      <c r="D124" s="52"/>
      <c r="E124" s="52"/>
      <c r="L124" s="35"/>
    </row>
    <row r="125" spans="1:25" x14ac:dyDescent="0.25">
      <c r="A125" s="52"/>
      <c r="B125" s="52"/>
      <c r="C125" s="52"/>
      <c r="D125" s="52"/>
      <c r="E125" s="52"/>
      <c r="L125" s="35"/>
    </row>
    <row r="126" spans="1:25" x14ac:dyDescent="0.25">
      <c r="A126" s="52"/>
      <c r="B126" s="52"/>
      <c r="C126" s="52"/>
      <c r="D126" s="52"/>
      <c r="E126" s="52"/>
      <c r="L126" s="35"/>
    </row>
    <row r="127" spans="1:25" x14ac:dyDescent="0.25">
      <c r="A127" s="52"/>
      <c r="B127" s="52"/>
      <c r="C127" s="52"/>
      <c r="D127" s="52"/>
      <c r="E127" s="52"/>
      <c r="L127" s="35"/>
    </row>
    <row r="128" spans="1:25" x14ac:dyDescent="0.25">
      <c r="A128" s="52"/>
      <c r="B128" s="52"/>
      <c r="C128" s="52"/>
      <c r="D128" s="52"/>
      <c r="E128" s="52"/>
      <c r="L128" s="35"/>
    </row>
    <row r="129" spans="1:12" x14ac:dyDescent="0.25">
      <c r="A129" s="52"/>
      <c r="B129" s="52"/>
      <c r="C129" s="52"/>
      <c r="D129" s="52"/>
      <c r="E129" s="52"/>
      <c r="L129" s="35"/>
    </row>
    <row r="130" spans="1:12" x14ac:dyDescent="0.25">
      <c r="A130" s="52"/>
      <c r="B130" s="52"/>
      <c r="C130" s="52"/>
      <c r="D130" s="52"/>
      <c r="E130" s="52"/>
      <c r="L130" s="35"/>
    </row>
    <row r="131" spans="1:12" x14ac:dyDescent="0.25">
      <c r="A131" s="52"/>
      <c r="B131" s="52"/>
      <c r="C131" s="52"/>
      <c r="D131" s="52"/>
      <c r="E131" s="52"/>
      <c r="L131" s="35"/>
    </row>
    <row r="132" spans="1:12" x14ac:dyDescent="0.25">
      <c r="A132" s="52"/>
      <c r="B132" s="52"/>
      <c r="C132" s="52"/>
      <c r="D132" s="52"/>
      <c r="E132" s="52"/>
      <c r="L132" s="35"/>
    </row>
    <row r="133" spans="1:12" x14ac:dyDescent="0.25">
      <c r="A133" s="52"/>
      <c r="B133" s="52"/>
      <c r="C133" s="52"/>
      <c r="D133" s="52"/>
      <c r="E133" s="52"/>
      <c r="L133" s="35"/>
    </row>
    <row r="134" spans="1:12" x14ac:dyDescent="0.25">
      <c r="A134" s="52"/>
      <c r="B134" s="52"/>
      <c r="C134" s="52"/>
      <c r="D134" s="52"/>
      <c r="E134" s="52"/>
      <c r="L134" s="35"/>
    </row>
    <row r="135" spans="1:12" x14ac:dyDescent="0.25">
      <c r="A135" s="52"/>
      <c r="B135" s="52"/>
      <c r="C135" s="52"/>
      <c r="D135" s="52"/>
      <c r="E135" s="52"/>
      <c r="L135" s="35"/>
    </row>
    <row r="136" spans="1:12" x14ac:dyDescent="0.25">
      <c r="A136" s="52"/>
      <c r="B136" s="52"/>
      <c r="C136" s="52"/>
      <c r="D136" s="52"/>
      <c r="E136" s="52"/>
      <c r="L136" s="35"/>
    </row>
    <row r="137" spans="1:12" x14ac:dyDescent="0.25">
      <c r="A137" s="52"/>
      <c r="B137" s="52"/>
      <c r="C137" s="52"/>
      <c r="D137" s="52"/>
      <c r="E137" s="52"/>
      <c r="L137" s="35"/>
    </row>
    <row r="138" spans="1:12" x14ac:dyDescent="0.25">
      <c r="A138" s="52"/>
      <c r="B138" s="52"/>
      <c r="C138" s="52"/>
      <c r="D138" s="52"/>
      <c r="E138" s="52"/>
      <c r="L138" s="35"/>
    </row>
    <row r="139" spans="1:12" x14ac:dyDescent="0.25">
      <c r="A139" s="52"/>
      <c r="B139" s="52"/>
      <c r="C139" s="52"/>
      <c r="D139" s="52"/>
      <c r="E139" s="52"/>
      <c r="L139" s="35"/>
    </row>
    <row r="140" spans="1:12" x14ac:dyDescent="0.25">
      <c r="A140" s="52"/>
      <c r="B140" s="52"/>
      <c r="C140" s="52"/>
      <c r="D140" s="52"/>
      <c r="E140" s="52"/>
      <c r="L140" s="35"/>
    </row>
    <row r="141" spans="1:12" x14ac:dyDescent="0.25">
      <c r="A141" s="52"/>
      <c r="B141" s="52"/>
      <c r="C141" s="52"/>
      <c r="D141" s="52"/>
      <c r="E141" s="52"/>
      <c r="L141" s="35"/>
    </row>
    <row r="142" spans="1:12" x14ac:dyDescent="0.25">
      <c r="A142" s="52"/>
      <c r="B142" s="52"/>
      <c r="C142" s="52"/>
      <c r="D142" s="52"/>
      <c r="E142" s="52"/>
      <c r="L142" s="35"/>
    </row>
    <row r="143" spans="1:12" x14ac:dyDescent="0.25">
      <c r="A143" s="52"/>
      <c r="B143" s="52"/>
      <c r="C143" s="52"/>
      <c r="D143" s="52"/>
      <c r="E143" s="52"/>
      <c r="L143" s="35"/>
    </row>
    <row r="144" spans="1:12" x14ac:dyDescent="0.25">
      <c r="A144" s="52"/>
      <c r="B144" s="52"/>
      <c r="C144" s="52"/>
      <c r="D144" s="52"/>
      <c r="E144" s="52"/>
      <c r="L144" s="35"/>
    </row>
    <row r="145" spans="1:12" x14ac:dyDescent="0.25">
      <c r="A145" s="52"/>
      <c r="B145" s="52"/>
      <c r="C145" s="52"/>
      <c r="D145" s="52"/>
      <c r="E145" s="52"/>
      <c r="L145" s="35"/>
    </row>
    <row r="146" spans="1:12" x14ac:dyDescent="0.25">
      <c r="A146" s="52"/>
      <c r="B146" s="52"/>
      <c r="C146" s="52"/>
      <c r="D146" s="52"/>
      <c r="E146" s="52"/>
      <c r="L146" s="35"/>
    </row>
    <row r="147" spans="1:12" x14ac:dyDescent="0.25">
      <c r="A147" s="52"/>
      <c r="B147" s="52"/>
      <c r="C147" s="52"/>
      <c r="D147" s="52"/>
      <c r="E147" s="52"/>
      <c r="L147" s="35"/>
    </row>
    <row r="148" spans="1:12" x14ac:dyDescent="0.25">
      <c r="A148" s="52"/>
      <c r="B148" s="52"/>
      <c r="C148" s="52"/>
      <c r="D148" s="52"/>
      <c r="E148" s="52"/>
      <c r="L148" s="35"/>
    </row>
    <row r="149" spans="1:12" x14ac:dyDescent="0.25">
      <c r="A149" s="52"/>
      <c r="B149" s="52"/>
      <c r="C149" s="52"/>
      <c r="D149" s="52"/>
      <c r="E149" s="52"/>
      <c r="L149" s="35"/>
    </row>
    <row r="150" spans="1:12" x14ac:dyDescent="0.25">
      <c r="A150" s="52"/>
      <c r="B150" s="52"/>
      <c r="C150" s="52"/>
      <c r="D150" s="52"/>
      <c r="E150" s="52"/>
      <c r="L150" s="35"/>
    </row>
    <row r="151" spans="1:12" x14ac:dyDescent="0.25">
      <c r="A151" s="52"/>
      <c r="B151" s="52"/>
      <c r="C151" s="52"/>
      <c r="D151" s="52"/>
      <c r="E151" s="52"/>
      <c r="L151" s="35"/>
    </row>
    <row r="152" spans="1:12" x14ac:dyDescent="0.25">
      <c r="A152" s="52"/>
      <c r="B152" s="52"/>
      <c r="C152" s="52"/>
      <c r="D152" s="52"/>
      <c r="E152" s="52"/>
      <c r="L152" s="35"/>
    </row>
    <row r="153" spans="1:12" x14ac:dyDescent="0.25">
      <c r="A153" s="52"/>
      <c r="B153" s="52"/>
      <c r="C153" s="52"/>
      <c r="D153" s="52"/>
      <c r="E153" s="52"/>
      <c r="L153" s="35"/>
    </row>
    <row r="154" spans="1:12" x14ac:dyDescent="0.25">
      <c r="A154" s="52"/>
      <c r="B154" s="52"/>
      <c r="C154" s="52"/>
      <c r="D154" s="52"/>
      <c r="E154" s="52"/>
      <c r="L154" s="35"/>
    </row>
    <row r="155" spans="1:12" x14ac:dyDescent="0.25">
      <c r="A155" s="52"/>
      <c r="B155" s="52"/>
      <c r="C155" s="52"/>
      <c r="D155" s="52"/>
      <c r="E155" s="52"/>
      <c r="L155" s="35"/>
    </row>
    <row r="156" spans="1:12" x14ac:dyDescent="0.25">
      <c r="A156" s="52"/>
      <c r="B156" s="52"/>
      <c r="C156" s="52"/>
      <c r="D156" s="52"/>
      <c r="E156" s="52"/>
      <c r="L156" s="35"/>
    </row>
    <row r="157" spans="1:12" x14ac:dyDescent="0.25">
      <c r="A157" s="52"/>
      <c r="B157" s="52"/>
      <c r="C157" s="52"/>
      <c r="D157" s="52"/>
      <c r="E157" s="52"/>
      <c r="L157" s="35"/>
    </row>
    <row r="158" spans="1:12" x14ac:dyDescent="0.25">
      <c r="A158" s="52"/>
      <c r="B158" s="52"/>
      <c r="C158" s="52"/>
      <c r="D158" s="52"/>
      <c r="E158" s="52"/>
      <c r="L158" s="35"/>
    </row>
    <row r="159" spans="1:12" x14ac:dyDescent="0.25">
      <c r="A159" s="52"/>
      <c r="B159" s="52"/>
      <c r="C159" s="52"/>
      <c r="D159" s="52"/>
      <c r="E159" s="52"/>
      <c r="L159" s="35"/>
    </row>
    <row r="160" spans="1:12" x14ac:dyDescent="0.25">
      <c r="A160" s="52"/>
      <c r="B160" s="52"/>
      <c r="C160" s="52"/>
      <c r="D160" s="52"/>
      <c r="E160" s="52"/>
      <c r="L160" s="35"/>
    </row>
    <row r="161" spans="1:12" x14ac:dyDescent="0.25">
      <c r="A161" s="52"/>
      <c r="B161" s="52"/>
      <c r="C161" s="52"/>
      <c r="D161" s="52"/>
      <c r="E161" s="52"/>
      <c r="L161" s="35"/>
    </row>
    <row r="162" spans="1:12" x14ac:dyDescent="0.25">
      <c r="A162" s="52"/>
      <c r="B162" s="52"/>
      <c r="C162" s="52"/>
      <c r="D162" s="52"/>
      <c r="E162" s="52"/>
      <c r="L162" s="35"/>
    </row>
    <row r="163" spans="1:12" x14ac:dyDescent="0.25">
      <c r="A163" s="52"/>
      <c r="B163" s="52"/>
      <c r="C163" s="52"/>
      <c r="D163" s="52"/>
      <c r="E163" s="52"/>
      <c r="L163" s="35"/>
    </row>
    <row r="164" spans="1:12" x14ac:dyDescent="0.25">
      <c r="A164" s="52"/>
      <c r="B164" s="52"/>
      <c r="C164" s="52"/>
      <c r="D164" s="52"/>
      <c r="E164" s="52"/>
      <c r="L164" s="35"/>
    </row>
    <row r="165" spans="1:12" x14ac:dyDescent="0.25">
      <c r="A165" s="52"/>
      <c r="B165" s="52"/>
      <c r="C165" s="52"/>
      <c r="D165" s="52"/>
      <c r="E165" s="52"/>
      <c r="L165" s="35"/>
    </row>
    <row r="166" spans="1:12" x14ac:dyDescent="0.25">
      <c r="A166" s="52"/>
      <c r="B166" s="52"/>
      <c r="C166" s="52"/>
      <c r="D166" s="52"/>
      <c r="E166" s="52"/>
      <c r="L166" s="35"/>
    </row>
    <row r="167" spans="1:12" x14ac:dyDescent="0.25">
      <c r="A167" s="52"/>
      <c r="B167" s="52"/>
      <c r="C167" s="52"/>
      <c r="D167" s="52"/>
      <c r="E167" s="52"/>
      <c r="L167" s="35"/>
    </row>
    <row r="168" spans="1:12" x14ac:dyDescent="0.25">
      <c r="A168" s="52"/>
      <c r="B168" s="52"/>
      <c r="C168" s="52"/>
      <c r="D168" s="52"/>
      <c r="E168" s="52"/>
      <c r="L168" s="35"/>
    </row>
    <row r="169" spans="1:12" x14ac:dyDescent="0.25">
      <c r="A169" s="52"/>
      <c r="B169" s="52"/>
      <c r="C169" s="52"/>
      <c r="D169" s="52"/>
      <c r="E169" s="52"/>
      <c r="L169" s="35"/>
    </row>
    <row r="170" spans="1:12" x14ac:dyDescent="0.25">
      <c r="A170" s="52"/>
      <c r="B170" s="52"/>
      <c r="C170" s="52"/>
      <c r="D170" s="52"/>
      <c r="E170" s="52"/>
      <c r="L170" s="35"/>
    </row>
    <row r="171" spans="1:12" x14ac:dyDescent="0.25">
      <c r="A171" s="52"/>
      <c r="B171" s="52"/>
      <c r="C171" s="52"/>
      <c r="D171" s="52"/>
      <c r="E171" s="52"/>
      <c r="L171" s="35"/>
    </row>
    <row r="172" spans="1:12" x14ac:dyDescent="0.25">
      <c r="A172" s="52"/>
      <c r="B172" s="52"/>
      <c r="C172" s="52"/>
      <c r="D172" s="52"/>
      <c r="E172" s="52"/>
      <c r="L172" s="35"/>
    </row>
    <row r="173" spans="1:12" x14ac:dyDescent="0.25">
      <c r="A173" s="52"/>
      <c r="B173" s="52"/>
      <c r="C173" s="52"/>
      <c r="D173" s="52"/>
      <c r="E173" s="52"/>
      <c r="L173" s="35"/>
    </row>
    <row r="174" spans="1:12" x14ac:dyDescent="0.25">
      <c r="A174" s="52"/>
      <c r="B174" s="52"/>
      <c r="C174" s="52"/>
      <c r="D174" s="52"/>
      <c r="E174" s="52"/>
      <c r="L174" s="35"/>
    </row>
    <row r="175" spans="1:12" x14ac:dyDescent="0.25">
      <c r="A175" s="52"/>
      <c r="B175" s="52"/>
      <c r="C175" s="52"/>
      <c r="D175" s="52"/>
      <c r="E175" s="52"/>
      <c r="L175" s="35"/>
    </row>
    <row r="176" spans="1:12" x14ac:dyDescent="0.25">
      <c r="A176" s="52"/>
      <c r="B176" s="52"/>
      <c r="C176" s="52"/>
      <c r="D176" s="52"/>
      <c r="E176" s="52"/>
      <c r="L176" s="35"/>
    </row>
    <row r="177" spans="1:12" x14ac:dyDescent="0.25">
      <c r="A177" s="52"/>
      <c r="B177" s="52"/>
      <c r="C177" s="52"/>
      <c r="D177" s="52"/>
      <c r="E177" s="52"/>
      <c r="L177" s="35"/>
    </row>
    <row r="178" spans="1:12" x14ac:dyDescent="0.25">
      <c r="A178" s="52"/>
      <c r="B178" s="52"/>
      <c r="C178" s="52"/>
      <c r="D178" s="52"/>
      <c r="E178" s="52"/>
      <c r="L178" s="35"/>
    </row>
    <row r="179" spans="1:12" x14ac:dyDescent="0.25">
      <c r="A179" s="52"/>
      <c r="B179" s="52"/>
      <c r="C179" s="52"/>
      <c r="D179" s="52"/>
      <c r="E179" s="52"/>
      <c r="L179" s="35"/>
    </row>
    <row r="180" spans="1:12" x14ac:dyDescent="0.25">
      <c r="A180" s="52"/>
      <c r="B180" s="52"/>
      <c r="C180" s="52"/>
      <c r="D180" s="52"/>
      <c r="E180" s="52"/>
      <c r="L180" s="35"/>
    </row>
    <row r="181" spans="1:12" x14ac:dyDescent="0.25">
      <c r="A181" s="52"/>
      <c r="B181" s="52"/>
      <c r="C181" s="52"/>
      <c r="D181" s="52"/>
      <c r="E181" s="52"/>
      <c r="L181" s="35"/>
    </row>
    <row r="182" spans="1:12" x14ac:dyDescent="0.25">
      <c r="A182" s="52"/>
      <c r="B182" s="52"/>
      <c r="C182" s="52"/>
      <c r="D182" s="52"/>
      <c r="E182" s="52"/>
      <c r="L182" s="35"/>
    </row>
    <row r="183" spans="1:12" x14ac:dyDescent="0.25">
      <c r="A183" s="52"/>
      <c r="B183" s="52"/>
      <c r="C183" s="52"/>
      <c r="D183" s="52"/>
      <c r="E183" s="52"/>
      <c r="L183" s="35"/>
    </row>
    <row r="184" spans="1:12" x14ac:dyDescent="0.25">
      <c r="A184" s="52"/>
      <c r="B184" s="52"/>
      <c r="C184" s="52"/>
      <c r="D184" s="52"/>
      <c r="E184" s="52"/>
      <c r="L184" s="35"/>
    </row>
    <row r="185" spans="1:12" x14ac:dyDescent="0.25">
      <c r="A185" s="52"/>
      <c r="B185" s="52"/>
      <c r="C185" s="52"/>
      <c r="D185" s="52"/>
      <c r="E185" s="52"/>
      <c r="L185" s="35"/>
    </row>
    <row r="186" spans="1:12" x14ac:dyDescent="0.25">
      <c r="A186" s="52"/>
      <c r="B186" s="52"/>
      <c r="C186" s="52"/>
      <c r="D186" s="52"/>
      <c r="E186" s="52"/>
      <c r="L186" s="35"/>
    </row>
    <row r="187" spans="1:12" x14ac:dyDescent="0.25">
      <c r="A187" s="52"/>
      <c r="B187" s="52"/>
      <c r="C187" s="52"/>
      <c r="D187" s="52"/>
      <c r="E187" s="52"/>
      <c r="L187" s="35"/>
    </row>
    <row r="188" spans="1:12" x14ac:dyDescent="0.25">
      <c r="A188" s="52"/>
      <c r="B188" s="52"/>
      <c r="C188" s="52"/>
      <c r="D188" s="52"/>
      <c r="E188" s="52"/>
      <c r="L188" s="35"/>
    </row>
    <row r="189" spans="1:12" x14ac:dyDescent="0.25">
      <c r="A189" s="52"/>
      <c r="B189" s="52"/>
      <c r="C189" s="52"/>
      <c r="D189" s="52"/>
      <c r="E189" s="52"/>
      <c r="L189" s="35"/>
    </row>
    <row r="190" spans="1:12" x14ac:dyDescent="0.25">
      <c r="A190" s="52"/>
      <c r="B190" s="52"/>
      <c r="C190" s="52"/>
      <c r="D190" s="52"/>
      <c r="E190" s="52"/>
      <c r="L190" s="35"/>
    </row>
    <row r="191" spans="1:12" x14ac:dyDescent="0.25">
      <c r="A191" s="52"/>
      <c r="B191" s="52"/>
      <c r="C191" s="52"/>
      <c r="D191" s="52"/>
      <c r="E191" s="52"/>
      <c r="L191" s="35"/>
    </row>
    <row r="192" spans="1:12" x14ac:dyDescent="0.25">
      <c r="A192" s="52"/>
      <c r="B192" s="52"/>
      <c r="C192" s="52"/>
      <c r="D192" s="52"/>
      <c r="E192" s="52"/>
      <c r="L192" s="35"/>
    </row>
    <row r="193" spans="1:12" x14ac:dyDescent="0.25">
      <c r="A193" s="52"/>
      <c r="B193" s="52"/>
      <c r="C193" s="52"/>
      <c r="D193" s="52"/>
      <c r="E193" s="52"/>
      <c r="L193" s="35"/>
    </row>
    <row r="194" spans="1:12" x14ac:dyDescent="0.25">
      <c r="A194" s="52"/>
      <c r="B194" s="52"/>
      <c r="C194" s="52"/>
      <c r="D194" s="52"/>
      <c r="E194" s="52"/>
      <c r="L194" s="35"/>
    </row>
    <row r="195" spans="1:12" x14ac:dyDescent="0.25">
      <c r="A195" s="52"/>
      <c r="B195" s="52"/>
      <c r="C195" s="52"/>
      <c r="D195" s="52"/>
      <c r="E195" s="52"/>
      <c r="L195" s="35"/>
    </row>
    <row r="196" spans="1:12" x14ac:dyDescent="0.25">
      <c r="A196" s="52"/>
      <c r="B196" s="52"/>
      <c r="C196" s="52"/>
      <c r="D196" s="52"/>
      <c r="E196" s="52"/>
      <c r="L196" s="35"/>
    </row>
    <row r="197" spans="1:12" x14ac:dyDescent="0.25">
      <c r="A197" s="52"/>
      <c r="B197" s="52"/>
      <c r="C197" s="52"/>
      <c r="D197" s="52"/>
      <c r="E197" s="52"/>
      <c r="L197" s="35"/>
    </row>
    <row r="198" spans="1:12" x14ac:dyDescent="0.25">
      <c r="A198" s="52"/>
      <c r="B198" s="52"/>
      <c r="C198" s="52"/>
      <c r="D198" s="52"/>
      <c r="E198" s="52"/>
      <c r="L198" s="35"/>
    </row>
    <row r="199" spans="1:12" x14ac:dyDescent="0.25">
      <c r="A199" s="52"/>
      <c r="B199" s="52"/>
      <c r="C199" s="52"/>
      <c r="D199" s="52"/>
      <c r="E199" s="52"/>
      <c r="L199" s="35"/>
    </row>
    <row r="200" spans="1:12" x14ac:dyDescent="0.25">
      <c r="A200" s="52"/>
      <c r="B200" s="52"/>
      <c r="C200" s="52"/>
      <c r="D200" s="52"/>
      <c r="E200" s="52"/>
      <c r="L200" s="35"/>
    </row>
    <row r="201" spans="1:12" x14ac:dyDescent="0.25">
      <c r="A201" s="52"/>
      <c r="B201" s="52"/>
      <c r="C201" s="52"/>
      <c r="D201" s="52"/>
      <c r="E201" s="52"/>
      <c r="L201" s="35"/>
    </row>
    <row r="202" spans="1:12" x14ac:dyDescent="0.25">
      <c r="A202" s="52"/>
      <c r="B202" s="52"/>
      <c r="C202" s="52"/>
      <c r="D202" s="52"/>
      <c r="E202" s="52"/>
      <c r="L202" s="79"/>
    </row>
    <row r="203" spans="1:12" x14ac:dyDescent="0.25">
      <c r="A203" s="52"/>
      <c r="B203" s="52"/>
      <c r="C203" s="52"/>
      <c r="D203" s="52"/>
      <c r="E203" s="52"/>
    </row>
    <row r="204" spans="1:12" x14ac:dyDescent="0.25">
      <c r="A204" s="52"/>
      <c r="B204" s="52"/>
      <c r="C204" s="52"/>
      <c r="D204" s="52"/>
      <c r="E204" s="52"/>
    </row>
    <row r="205" spans="1:12" x14ac:dyDescent="0.25">
      <c r="A205" s="52"/>
      <c r="B205" s="52"/>
      <c r="C205" s="52"/>
      <c r="D205" s="52"/>
      <c r="E205" s="52"/>
    </row>
    <row r="206" spans="1:12" x14ac:dyDescent="0.25">
      <c r="A206" s="52"/>
      <c r="B206" s="52"/>
      <c r="C206" s="52"/>
      <c r="D206" s="52"/>
      <c r="E206" s="52"/>
    </row>
    <row r="207" spans="1:12" x14ac:dyDescent="0.25">
      <c r="A207" s="52"/>
      <c r="B207" s="52"/>
      <c r="C207" s="52"/>
      <c r="D207" s="52"/>
      <c r="E207" s="52"/>
    </row>
    <row r="208" spans="1:12" x14ac:dyDescent="0.25">
      <c r="A208" s="52"/>
      <c r="B208" s="52"/>
      <c r="C208" s="52"/>
      <c r="D208" s="52"/>
      <c r="E208" s="52"/>
    </row>
    <row r="209" spans="1:5" x14ac:dyDescent="0.25">
      <c r="A209" s="52"/>
      <c r="B209" s="52"/>
      <c r="C209" s="52"/>
      <c r="D209" s="52"/>
      <c r="E209" s="52"/>
    </row>
    <row r="210" spans="1:5" x14ac:dyDescent="0.25">
      <c r="A210" s="52"/>
      <c r="B210" s="52"/>
      <c r="C210" s="52"/>
      <c r="D210" s="52"/>
      <c r="E210" s="52"/>
    </row>
    <row r="211" spans="1:5" x14ac:dyDescent="0.25">
      <c r="A211" s="52"/>
      <c r="B211" s="52"/>
      <c r="C211" s="52"/>
      <c r="D211" s="52"/>
      <c r="E211" s="52"/>
    </row>
    <row r="212" spans="1:5" x14ac:dyDescent="0.25">
      <c r="A212" s="52"/>
      <c r="B212" s="52"/>
      <c r="C212" s="52"/>
      <c r="D212" s="52"/>
      <c r="E212" s="52"/>
    </row>
    <row r="213" spans="1:5" x14ac:dyDescent="0.25">
      <c r="A213" s="52"/>
      <c r="B213" s="52"/>
      <c r="C213" s="52"/>
      <c r="D213" s="52"/>
      <c r="E213" s="52"/>
    </row>
    <row r="214" spans="1:5" x14ac:dyDescent="0.25">
      <c r="A214" s="52"/>
      <c r="B214" s="52"/>
      <c r="C214" s="52"/>
      <c r="D214" s="52"/>
      <c r="E214" s="52"/>
    </row>
    <row r="215" spans="1:5" x14ac:dyDescent="0.25">
      <c r="A215" s="52"/>
      <c r="B215" s="52"/>
      <c r="C215" s="52"/>
      <c r="D215" s="52"/>
      <c r="E215" s="52"/>
    </row>
    <row r="216" spans="1:5" x14ac:dyDescent="0.25">
      <c r="A216" s="52"/>
      <c r="B216" s="52"/>
      <c r="C216" s="52"/>
      <c r="D216" s="52"/>
      <c r="E216" s="52"/>
    </row>
    <row r="217" spans="1:5" x14ac:dyDescent="0.25">
      <c r="A217" s="52"/>
      <c r="B217" s="52"/>
      <c r="C217" s="52"/>
      <c r="D217" s="52"/>
      <c r="E217" s="52"/>
    </row>
    <row r="218" spans="1:5" x14ac:dyDescent="0.25">
      <c r="A218" s="52"/>
      <c r="B218" s="52"/>
      <c r="C218" s="52"/>
      <c r="D218" s="52"/>
      <c r="E218" s="52"/>
    </row>
    <row r="219" spans="1:5" x14ac:dyDescent="0.25">
      <c r="A219" s="52"/>
      <c r="B219" s="52"/>
      <c r="C219" s="52"/>
      <c r="D219" s="52"/>
      <c r="E219" s="52"/>
    </row>
    <row r="220" spans="1:5" x14ac:dyDescent="0.25">
      <c r="A220" s="52"/>
      <c r="B220" s="52"/>
      <c r="C220" s="52"/>
      <c r="D220" s="52"/>
      <c r="E220" s="52"/>
    </row>
    <row r="221" spans="1:5" x14ac:dyDescent="0.25">
      <c r="A221" s="52"/>
      <c r="B221" s="52"/>
      <c r="C221" s="52"/>
      <c r="D221" s="52"/>
      <c r="E221" s="52"/>
    </row>
    <row r="222" spans="1:5" x14ac:dyDescent="0.25">
      <c r="A222" s="52"/>
      <c r="B222" s="52"/>
      <c r="C222" s="52"/>
      <c r="D222" s="52"/>
      <c r="E222" s="52"/>
    </row>
    <row r="223" spans="1:5" x14ac:dyDescent="0.25">
      <c r="A223" s="52"/>
      <c r="B223" s="52"/>
      <c r="C223" s="52"/>
      <c r="D223" s="52"/>
      <c r="E223" s="52"/>
    </row>
    <row r="224" spans="1:5" x14ac:dyDescent="0.25">
      <c r="A224" s="52"/>
      <c r="B224" s="52"/>
      <c r="C224" s="52"/>
      <c r="D224" s="52"/>
      <c r="E224" s="52"/>
    </row>
    <row r="225" spans="1:5" x14ac:dyDescent="0.25">
      <c r="A225" s="52"/>
      <c r="B225" s="52"/>
      <c r="C225" s="52"/>
      <c r="D225" s="52"/>
      <c r="E225" s="52"/>
    </row>
    <row r="226" spans="1:5" x14ac:dyDescent="0.25">
      <c r="A226" s="52"/>
      <c r="B226" s="52"/>
      <c r="C226" s="52"/>
      <c r="D226" s="52"/>
      <c r="E226" s="52"/>
    </row>
    <row r="227" spans="1:5" x14ac:dyDescent="0.25">
      <c r="A227" s="52"/>
      <c r="B227" s="52"/>
      <c r="C227" s="52"/>
      <c r="D227" s="52"/>
      <c r="E227" s="52"/>
    </row>
    <row r="228" spans="1:5" x14ac:dyDescent="0.25">
      <c r="A228" s="52"/>
      <c r="B228" s="52"/>
      <c r="C228" s="52"/>
      <c r="D228" s="52"/>
      <c r="E228" s="52"/>
    </row>
    <row r="229" spans="1:5" x14ac:dyDescent="0.25">
      <c r="A229" s="52"/>
      <c r="B229" s="52"/>
      <c r="C229" s="52"/>
      <c r="D229" s="52"/>
      <c r="E229" s="52"/>
    </row>
    <row r="230" spans="1:5" x14ac:dyDescent="0.25">
      <c r="A230" s="52"/>
      <c r="B230" s="52"/>
      <c r="C230" s="52"/>
      <c r="D230" s="52"/>
      <c r="E230" s="52"/>
    </row>
    <row r="231" spans="1:5" x14ac:dyDescent="0.25">
      <c r="A231" s="52"/>
      <c r="B231" s="52"/>
      <c r="C231" s="52"/>
      <c r="D231" s="52"/>
      <c r="E231" s="52"/>
    </row>
    <row r="232" spans="1:5" x14ac:dyDescent="0.25">
      <c r="A232" s="52"/>
      <c r="B232" s="52"/>
      <c r="C232" s="52"/>
      <c r="D232" s="52"/>
      <c r="E232" s="52"/>
    </row>
    <row r="233" spans="1:5" x14ac:dyDescent="0.25">
      <c r="A233" s="52"/>
      <c r="B233" s="52"/>
      <c r="C233" s="52"/>
      <c r="D233" s="52"/>
      <c r="E233" s="52"/>
    </row>
    <row r="234" spans="1:5" x14ac:dyDescent="0.25">
      <c r="A234" s="52"/>
      <c r="B234" s="52"/>
      <c r="C234" s="52"/>
      <c r="D234" s="52"/>
      <c r="E234" s="52"/>
    </row>
    <row r="235" spans="1:5" x14ac:dyDescent="0.25">
      <c r="A235" s="52"/>
      <c r="B235" s="52"/>
      <c r="C235" s="52"/>
      <c r="D235" s="52"/>
      <c r="E235" s="52"/>
    </row>
    <row r="236" spans="1:5" x14ac:dyDescent="0.25">
      <c r="A236" s="52"/>
      <c r="B236" s="52"/>
      <c r="C236" s="52"/>
      <c r="D236" s="52"/>
      <c r="E236" s="52"/>
    </row>
    <row r="237" spans="1:5" x14ac:dyDescent="0.25">
      <c r="A237" s="52"/>
      <c r="B237" s="52"/>
      <c r="C237" s="52"/>
      <c r="D237" s="52"/>
      <c r="E237" s="52"/>
    </row>
    <row r="238" spans="1:5" x14ac:dyDescent="0.25">
      <c r="A238" s="52"/>
      <c r="B238" s="52"/>
      <c r="C238" s="52"/>
      <c r="D238" s="52"/>
      <c r="E238" s="52"/>
    </row>
    <row r="239" spans="1:5" x14ac:dyDescent="0.25">
      <c r="A239" s="52"/>
      <c r="B239" s="52"/>
      <c r="C239" s="52"/>
      <c r="D239" s="52"/>
      <c r="E239" s="52"/>
    </row>
    <row r="240" spans="1:5" x14ac:dyDescent="0.25">
      <c r="A240" s="52"/>
      <c r="B240" s="52"/>
      <c r="C240" s="52"/>
      <c r="D240" s="52"/>
      <c r="E240" s="52"/>
    </row>
    <row r="241" spans="1:5" x14ac:dyDescent="0.25">
      <c r="A241" s="52"/>
      <c r="B241" s="52"/>
      <c r="C241" s="52"/>
      <c r="D241" s="52"/>
      <c r="E241" s="52"/>
    </row>
    <row r="242" spans="1:5" x14ac:dyDescent="0.25">
      <c r="A242" s="52"/>
      <c r="B242" s="52"/>
      <c r="C242" s="52"/>
      <c r="D242" s="52"/>
      <c r="E242" s="52"/>
    </row>
    <row r="243" spans="1:5" x14ac:dyDescent="0.25">
      <c r="A243" s="52"/>
      <c r="B243" s="52"/>
      <c r="C243" s="52"/>
      <c r="D243" s="52"/>
      <c r="E243" s="52"/>
    </row>
    <row r="244" spans="1:5" x14ac:dyDescent="0.25">
      <c r="A244" s="52"/>
      <c r="B244" s="52"/>
      <c r="C244" s="52"/>
      <c r="D244" s="52"/>
      <c r="E244" s="52"/>
    </row>
    <row r="245" spans="1:5" x14ac:dyDescent="0.25">
      <c r="A245" s="52"/>
      <c r="B245" s="52"/>
      <c r="C245" s="52"/>
      <c r="D245" s="52"/>
      <c r="E245" s="52"/>
    </row>
    <row r="246" spans="1:5" x14ac:dyDescent="0.25">
      <c r="A246" s="52"/>
      <c r="B246" s="52"/>
      <c r="C246" s="52"/>
      <c r="D246" s="52"/>
      <c r="E246" s="52"/>
    </row>
    <row r="247" spans="1:5" x14ac:dyDescent="0.25">
      <c r="A247" s="52"/>
      <c r="B247" s="52"/>
      <c r="C247" s="52"/>
      <c r="D247" s="52"/>
      <c r="E247" s="52"/>
    </row>
    <row r="248" spans="1:5" x14ac:dyDescent="0.25">
      <c r="A248" s="52"/>
      <c r="B248" s="52"/>
      <c r="C248" s="52"/>
      <c r="D248" s="52"/>
      <c r="E248" s="52"/>
    </row>
    <row r="249" spans="1:5" x14ac:dyDescent="0.25">
      <c r="A249" s="52"/>
      <c r="B249" s="52"/>
      <c r="C249" s="52"/>
      <c r="D249" s="52"/>
      <c r="E249" s="52"/>
    </row>
    <row r="250" spans="1:5" x14ac:dyDescent="0.25">
      <c r="A250" s="52"/>
      <c r="B250" s="52"/>
      <c r="C250" s="52"/>
      <c r="D250" s="52"/>
      <c r="E250" s="52"/>
    </row>
    <row r="251" spans="1:5" x14ac:dyDescent="0.25">
      <c r="A251" s="52"/>
      <c r="B251" s="52"/>
      <c r="C251" s="52"/>
      <c r="D251" s="52"/>
      <c r="E251" s="52"/>
    </row>
    <row r="252" spans="1:5" x14ac:dyDescent="0.25">
      <c r="A252" s="52"/>
      <c r="B252" s="52"/>
      <c r="C252" s="52"/>
      <c r="D252" s="52"/>
      <c r="E252" s="52"/>
    </row>
    <row r="253" spans="1:5" x14ac:dyDescent="0.25">
      <c r="A253" s="52"/>
      <c r="B253" s="52"/>
      <c r="C253" s="52"/>
      <c r="D253" s="52"/>
      <c r="E253" s="52"/>
    </row>
    <row r="254" spans="1:5" x14ac:dyDescent="0.25">
      <c r="A254" s="52"/>
      <c r="B254" s="52"/>
      <c r="C254" s="52"/>
      <c r="D254" s="52"/>
      <c r="E254" s="52"/>
    </row>
    <row r="255" spans="1:5" x14ac:dyDescent="0.25">
      <c r="A255" s="52"/>
      <c r="B255" s="52"/>
      <c r="C255" s="52"/>
      <c r="D255" s="52"/>
      <c r="E255" s="52"/>
    </row>
    <row r="256" spans="1:5" x14ac:dyDescent="0.25">
      <c r="A256" s="52"/>
      <c r="B256" s="52"/>
      <c r="C256" s="52"/>
      <c r="D256" s="52"/>
      <c r="E256" s="52"/>
    </row>
    <row r="257" spans="1:5" x14ac:dyDescent="0.25">
      <c r="A257" s="52"/>
      <c r="B257" s="52"/>
      <c r="C257" s="52"/>
      <c r="D257" s="52"/>
      <c r="E257" s="52"/>
    </row>
    <row r="258" spans="1:5" x14ac:dyDescent="0.25">
      <c r="A258" s="52"/>
      <c r="B258" s="52"/>
      <c r="C258" s="52"/>
      <c r="D258" s="52"/>
      <c r="E258" s="52"/>
    </row>
    <row r="259" spans="1:5" x14ac:dyDescent="0.25">
      <c r="A259" s="52"/>
      <c r="B259" s="52"/>
      <c r="C259" s="52"/>
      <c r="D259" s="52"/>
      <c r="E259" s="52"/>
    </row>
    <row r="260" spans="1:5" x14ac:dyDescent="0.25">
      <c r="A260" s="52"/>
      <c r="B260" s="52"/>
      <c r="C260" s="52"/>
      <c r="D260" s="52"/>
      <c r="E260" s="52"/>
    </row>
    <row r="261" spans="1:5" x14ac:dyDescent="0.25">
      <c r="A261" s="52"/>
      <c r="B261" s="52"/>
      <c r="C261" s="52"/>
      <c r="D261" s="52"/>
      <c r="E261" s="52"/>
    </row>
    <row r="262" spans="1:5" x14ac:dyDescent="0.25">
      <c r="A262" s="52"/>
      <c r="B262" s="52"/>
      <c r="C262" s="52"/>
      <c r="D262" s="52"/>
      <c r="E262" s="52"/>
    </row>
    <row r="263" spans="1:5" x14ac:dyDescent="0.25">
      <c r="A263" s="52"/>
      <c r="B263" s="52"/>
      <c r="C263" s="52"/>
      <c r="D263" s="52"/>
      <c r="E263" s="52"/>
    </row>
    <row r="264" spans="1:5" x14ac:dyDescent="0.25">
      <c r="A264" s="52"/>
      <c r="B264" s="52"/>
      <c r="C264" s="52"/>
      <c r="D264" s="52"/>
      <c r="E264" s="52"/>
    </row>
    <row r="265" spans="1:5" x14ac:dyDescent="0.25">
      <c r="A265" s="52"/>
      <c r="B265" s="52"/>
      <c r="C265" s="52"/>
      <c r="D265" s="52"/>
      <c r="E265" s="52"/>
    </row>
    <row r="266" spans="1:5" x14ac:dyDescent="0.25">
      <c r="A266" s="52"/>
      <c r="B266" s="52"/>
      <c r="C266" s="52"/>
      <c r="D266" s="52"/>
      <c r="E266" s="52"/>
    </row>
    <row r="267" spans="1:5" x14ac:dyDescent="0.25">
      <c r="A267" s="52"/>
      <c r="B267" s="52"/>
      <c r="C267" s="52"/>
      <c r="D267" s="52"/>
      <c r="E267" s="52"/>
    </row>
    <row r="268" spans="1:5" x14ac:dyDescent="0.25">
      <c r="A268" s="52"/>
      <c r="B268" s="52"/>
      <c r="C268" s="52"/>
      <c r="D268" s="52"/>
      <c r="E268" s="52"/>
    </row>
    <row r="269" spans="1:5" x14ac:dyDescent="0.25">
      <c r="A269" s="52"/>
      <c r="B269" s="52"/>
      <c r="C269" s="52"/>
      <c r="D269" s="52"/>
      <c r="E269" s="52"/>
    </row>
    <row r="270" spans="1:5" x14ac:dyDescent="0.25">
      <c r="A270" s="52"/>
      <c r="B270" s="52"/>
      <c r="C270" s="52"/>
      <c r="D270" s="52"/>
      <c r="E270" s="52"/>
    </row>
    <row r="271" spans="1:5" x14ac:dyDescent="0.25">
      <c r="A271" s="52"/>
      <c r="B271" s="52"/>
      <c r="C271" s="52"/>
      <c r="D271" s="52"/>
      <c r="E271" s="52"/>
    </row>
    <row r="272" spans="1:5" x14ac:dyDescent="0.25">
      <c r="A272" s="52"/>
      <c r="B272" s="52"/>
      <c r="C272" s="52"/>
      <c r="D272" s="52"/>
      <c r="E272" s="52"/>
    </row>
    <row r="273" spans="1:5" x14ac:dyDescent="0.25">
      <c r="A273" s="52"/>
      <c r="B273" s="52"/>
      <c r="C273" s="52"/>
      <c r="D273" s="52"/>
      <c r="E273" s="52"/>
    </row>
    <row r="274" spans="1:5" x14ac:dyDescent="0.25">
      <c r="A274" s="52"/>
      <c r="B274" s="52"/>
      <c r="C274" s="52"/>
      <c r="D274" s="52"/>
      <c r="E274" s="52"/>
    </row>
    <row r="275" spans="1:5" x14ac:dyDescent="0.25">
      <c r="A275" s="52"/>
      <c r="B275" s="52"/>
      <c r="C275" s="52"/>
      <c r="D275" s="52"/>
      <c r="E275" s="52"/>
    </row>
    <row r="276" spans="1:5" x14ac:dyDescent="0.25">
      <c r="A276" s="52"/>
      <c r="B276" s="52"/>
      <c r="C276" s="52"/>
      <c r="D276" s="52"/>
      <c r="E276" s="52"/>
    </row>
    <row r="277" spans="1:5" x14ac:dyDescent="0.25">
      <c r="A277" s="52"/>
      <c r="B277" s="52"/>
      <c r="C277" s="52"/>
      <c r="D277" s="52"/>
      <c r="E277" s="52"/>
    </row>
    <row r="278" spans="1:5" x14ac:dyDescent="0.25">
      <c r="A278" s="52"/>
      <c r="B278" s="52"/>
      <c r="C278" s="52"/>
      <c r="D278" s="52"/>
      <c r="E278" s="52"/>
    </row>
    <row r="279" spans="1:5" x14ac:dyDescent="0.25">
      <c r="A279" s="52"/>
      <c r="B279" s="52"/>
      <c r="C279" s="52"/>
      <c r="D279" s="52"/>
      <c r="E279" s="52"/>
    </row>
    <row r="280" spans="1:5" x14ac:dyDescent="0.25">
      <c r="A280" s="52"/>
      <c r="B280" s="52"/>
      <c r="C280" s="52"/>
      <c r="D280" s="52"/>
      <c r="E280" s="52"/>
    </row>
    <row r="281" spans="1:5" x14ac:dyDescent="0.25">
      <c r="A281" s="52"/>
      <c r="B281" s="52"/>
      <c r="C281" s="52"/>
      <c r="D281" s="52"/>
      <c r="E281" s="52"/>
    </row>
    <row r="282" spans="1:5" x14ac:dyDescent="0.25">
      <c r="A282" s="52"/>
      <c r="B282" s="52"/>
      <c r="C282" s="52"/>
      <c r="D282" s="52"/>
      <c r="E282" s="52"/>
    </row>
    <row r="283" spans="1:5" x14ac:dyDescent="0.25">
      <c r="A283" s="52"/>
      <c r="B283" s="52"/>
      <c r="C283" s="52"/>
      <c r="D283" s="52"/>
      <c r="E283" s="52"/>
    </row>
    <row r="284" spans="1:5" x14ac:dyDescent="0.25">
      <c r="A284" s="52"/>
      <c r="B284" s="52"/>
      <c r="C284" s="52"/>
      <c r="D284" s="52"/>
      <c r="E284" s="52"/>
    </row>
    <row r="285" spans="1:5" x14ac:dyDescent="0.25">
      <c r="A285" s="52"/>
      <c r="B285" s="52"/>
      <c r="C285" s="52"/>
      <c r="D285" s="52"/>
      <c r="E285" s="52"/>
    </row>
    <row r="286" spans="1:5" x14ac:dyDescent="0.25">
      <c r="A286" s="52"/>
      <c r="B286" s="52"/>
      <c r="C286" s="52"/>
      <c r="D286" s="52"/>
      <c r="E286" s="52"/>
    </row>
    <row r="287" spans="1:5" x14ac:dyDescent="0.25">
      <c r="A287" s="52"/>
      <c r="B287" s="52"/>
      <c r="C287" s="52"/>
      <c r="D287" s="52"/>
      <c r="E287" s="52"/>
    </row>
    <row r="288" spans="1:5" x14ac:dyDescent="0.25">
      <c r="A288" s="52"/>
      <c r="B288" s="52"/>
      <c r="C288" s="52"/>
      <c r="D288" s="52"/>
      <c r="E288" s="52"/>
    </row>
    <row r="289" spans="1:5" x14ac:dyDescent="0.25">
      <c r="A289" s="52"/>
      <c r="B289" s="52"/>
      <c r="C289" s="52"/>
      <c r="D289" s="52"/>
      <c r="E289" s="52"/>
    </row>
    <row r="290" spans="1:5" x14ac:dyDescent="0.25">
      <c r="A290" s="52"/>
      <c r="B290" s="52"/>
      <c r="C290" s="52"/>
      <c r="D290" s="52"/>
      <c r="E290" s="52"/>
    </row>
    <row r="291" spans="1:5" x14ac:dyDescent="0.25">
      <c r="A291" s="52"/>
      <c r="B291" s="52"/>
      <c r="C291" s="52"/>
      <c r="D291" s="52"/>
      <c r="E291" s="52"/>
    </row>
    <row r="292" spans="1:5" x14ac:dyDescent="0.25">
      <c r="A292" s="52"/>
      <c r="B292" s="52"/>
      <c r="C292" s="52"/>
      <c r="D292" s="52"/>
      <c r="E292" s="52"/>
    </row>
    <row r="293" spans="1:5" x14ac:dyDescent="0.25">
      <c r="A293" s="52"/>
      <c r="B293" s="52"/>
      <c r="C293" s="52"/>
      <c r="D293" s="52"/>
      <c r="E293" s="52"/>
    </row>
    <row r="294" spans="1:5" x14ac:dyDescent="0.25">
      <c r="A294" s="52"/>
      <c r="B294" s="52"/>
      <c r="C294" s="52"/>
      <c r="D294" s="52"/>
      <c r="E294" s="52"/>
    </row>
    <row r="295" spans="1:5" x14ac:dyDescent="0.25">
      <c r="A295" s="52"/>
      <c r="B295" s="52"/>
      <c r="C295" s="52"/>
      <c r="D295" s="52"/>
      <c r="E295" s="52"/>
    </row>
    <row r="296" spans="1:5" x14ac:dyDescent="0.25">
      <c r="A296" s="52"/>
      <c r="B296" s="52"/>
      <c r="C296" s="52"/>
      <c r="D296" s="52"/>
      <c r="E296" s="52"/>
    </row>
    <row r="297" spans="1:5" x14ac:dyDescent="0.25">
      <c r="A297" s="52"/>
      <c r="B297" s="52"/>
      <c r="C297" s="52"/>
      <c r="D297" s="52"/>
      <c r="E297" s="52"/>
    </row>
    <row r="298" spans="1:5" x14ac:dyDescent="0.25">
      <c r="A298" s="52"/>
      <c r="B298" s="52"/>
      <c r="C298" s="52"/>
      <c r="D298" s="52"/>
      <c r="E298" s="52"/>
    </row>
    <row r="299" spans="1:5" x14ac:dyDescent="0.25">
      <c r="A299" s="52"/>
      <c r="B299" s="52"/>
      <c r="C299" s="52"/>
      <c r="D299" s="52"/>
      <c r="E299" s="52"/>
    </row>
    <row r="300" spans="1:5" x14ac:dyDescent="0.25">
      <c r="A300" s="52"/>
      <c r="B300" s="52"/>
      <c r="C300" s="52"/>
      <c r="D300" s="52"/>
      <c r="E300" s="52"/>
    </row>
    <row r="301" spans="1:5" x14ac:dyDescent="0.25">
      <c r="A301" s="52"/>
      <c r="B301" s="52"/>
      <c r="C301" s="52"/>
      <c r="D301" s="52"/>
      <c r="E301" s="52"/>
    </row>
    <row r="302" spans="1:5" x14ac:dyDescent="0.25">
      <c r="A302" s="52"/>
      <c r="B302" s="52"/>
      <c r="C302" s="52"/>
      <c r="D302" s="52"/>
      <c r="E302" s="52"/>
    </row>
    <row r="303" spans="1:5" x14ac:dyDescent="0.25">
      <c r="A303" s="52"/>
      <c r="B303" s="52"/>
      <c r="C303" s="52"/>
      <c r="D303" s="52"/>
      <c r="E303" s="52"/>
    </row>
    <row r="304" spans="1:5" x14ac:dyDescent="0.25">
      <c r="A304" s="52"/>
      <c r="B304" s="52"/>
      <c r="C304" s="52"/>
      <c r="D304" s="52"/>
      <c r="E304" s="52"/>
    </row>
    <row r="305" spans="1:5" x14ac:dyDescent="0.25">
      <c r="A305" s="52"/>
      <c r="B305" s="52"/>
      <c r="C305" s="52"/>
      <c r="D305" s="52"/>
      <c r="E305" s="52"/>
    </row>
    <row r="306" spans="1:5" x14ac:dyDescent="0.25">
      <c r="A306" s="52"/>
      <c r="B306" s="52"/>
      <c r="C306" s="52"/>
      <c r="D306" s="52"/>
      <c r="E306" s="52"/>
    </row>
    <row r="307" spans="1:5" x14ac:dyDescent="0.25">
      <c r="A307" s="52"/>
      <c r="B307" s="52"/>
      <c r="C307" s="52"/>
      <c r="D307" s="52"/>
      <c r="E307" s="52"/>
    </row>
    <row r="308" spans="1:5" x14ac:dyDescent="0.25">
      <c r="A308" s="52"/>
      <c r="B308" s="52"/>
      <c r="C308" s="52"/>
      <c r="D308" s="52"/>
      <c r="E308" s="52"/>
    </row>
    <row r="309" spans="1:5" x14ac:dyDescent="0.25">
      <c r="A309" s="52"/>
      <c r="B309" s="52"/>
      <c r="C309" s="52"/>
      <c r="D309" s="52"/>
      <c r="E309" s="52"/>
    </row>
    <row r="310" spans="1:5" x14ac:dyDescent="0.25">
      <c r="A310" s="52"/>
      <c r="B310" s="52"/>
      <c r="C310" s="52"/>
      <c r="D310" s="52"/>
      <c r="E310" s="52"/>
    </row>
    <row r="311" spans="1:5" x14ac:dyDescent="0.25">
      <c r="A311" s="52"/>
      <c r="B311" s="52"/>
      <c r="C311" s="52"/>
      <c r="D311" s="52"/>
      <c r="E311" s="52"/>
    </row>
    <row r="312" spans="1:5" x14ac:dyDescent="0.25">
      <c r="A312" s="52"/>
      <c r="B312" s="52"/>
      <c r="C312" s="52"/>
      <c r="D312" s="52"/>
      <c r="E312" s="52"/>
    </row>
    <row r="313" spans="1:5" x14ac:dyDescent="0.25">
      <c r="A313" s="52"/>
      <c r="B313" s="52"/>
      <c r="C313" s="52"/>
      <c r="D313" s="52"/>
      <c r="E313" s="52"/>
    </row>
    <row r="314" spans="1:5" x14ac:dyDescent="0.25">
      <c r="A314" s="52"/>
      <c r="B314" s="52"/>
      <c r="C314" s="52"/>
      <c r="D314" s="52"/>
      <c r="E314" s="52"/>
    </row>
    <row r="315" spans="1:5" x14ac:dyDescent="0.25">
      <c r="A315" s="52"/>
      <c r="B315" s="52"/>
      <c r="C315" s="52"/>
      <c r="D315" s="52"/>
      <c r="E315" s="52"/>
    </row>
    <row r="316" spans="1:5" x14ac:dyDescent="0.25">
      <c r="A316" s="52"/>
      <c r="B316" s="52"/>
      <c r="C316" s="52"/>
      <c r="D316" s="52"/>
      <c r="E316" s="52"/>
    </row>
    <row r="317" spans="1:5" x14ac:dyDescent="0.25">
      <c r="A317" s="52"/>
      <c r="B317" s="52"/>
      <c r="C317" s="52"/>
      <c r="D317" s="52"/>
      <c r="E317" s="52"/>
    </row>
    <row r="318" spans="1:5" x14ac:dyDescent="0.25">
      <c r="A318" s="52"/>
      <c r="B318" s="52"/>
      <c r="C318" s="52"/>
      <c r="D318" s="52"/>
      <c r="E318" s="52"/>
    </row>
    <row r="319" spans="1:5" x14ac:dyDescent="0.25">
      <c r="A319" s="52"/>
      <c r="B319" s="52"/>
      <c r="C319" s="52"/>
      <c r="D319" s="52"/>
      <c r="E319" s="52"/>
    </row>
    <row r="320" spans="1:5" x14ac:dyDescent="0.25">
      <c r="A320" s="52"/>
      <c r="B320" s="52"/>
      <c r="C320" s="52"/>
      <c r="D320" s="52"/>
      <c r="E320" s="52"/>
    </row>
    <row r="321" spans="1:5" x14ac:dyDescent="0.25">
      <c r="A321" s="52"/>
      <c r="B321" s="52"/>
      <c r="C321" s="52"/>
      <c r="D321" s="52"/>
      <c r="E321" s="52"/>
    </row>
    <row r="322" spans="1:5" x14ac:dyDescent="0.25">
      <c r="A322" s="52"/>
      <c r="B322" s="52"/>
      <c r="C322" s="52"/>
      <c r="D322" s="52"/>
      <c r="E322" s="52"/>
    </row>
    <row r="323" spans="1:5" x14ac:dyDescent="0.25">
      <c r="A323" s="52"/>
      <c r="B323" s="52"/>
      <c r="C323" s="52"/>
      <c r="D323" s="52"/>
      <c r="E323" s="52"/>
    </row>
    <row r="324" spans="1:5" x14ac:dyDescent="0.25">
      <c r="A324" s="52"/>
      <c r="B324" s="52"/>
      <c r="C324" s="52"/>
      <c r="D324" s="52"/>
      <c r="E324" s="52"/>
    </row>
    <row r="325" spans="1:5" x14ac:dyDescent="0.25">
      <c r="A325" s="52"/>
      <c r="B325" s="52"/>
      <c r="C325" s="52"/>
      <c r="D325" s="52"/>
      <c r="E325" s="52"/>
    </row>
    <row r="326" spans="1:5" x14ac:dyDescent="0.25">
      <c r="A326" s="52"/>
      <c r="B326" s="52"/>
      <c r="C326" s="52"/>
      <c r="D326" s="52"/>
      <c r="E326" s="52"/>
    </row>
    <row r="327" spans="1:5" x14ac:dyDescent="0.25">
      <c r="A327" s="52"/>
      <c r="B327" s="52"/>
      <c r="C327" s="52"/>
      <c r="D327" s="52"/>
      <c r="E327" s="52"/>
    </row>
    <row r="328" spans="1:5" x14ac:dyDescent="0.25">
      <c r="A328" s="52"/>
      <c r="B328" s="52"/>
      <c r="C328" s="52"/>
      <c r="D328" s="52"/>
      <c r="E328" s="52"/>
    </row>
    <row r="329" spans="1:5" x14ac:dyDescent="0.25">
      <c r="A329" s="52"/>
      <c r="B329" s="52"/>
      <c r="C329" s="52"/>
      <c r="D329" s="52"/>
      <c r="E329" s="52"/>
    </row>
    <row r="330" spans="1:5" x14ac:dyDescent="0.25">
      <c r="A330" s="52"/>
      <c r="B330" s="52"/>
      <c r="C330" s="52"/>
      <c r="D330" s="52"/>
      <c r="E330" s="52"/>
    </row>
    <row r="331" spans="1:5" x14ac:dyDescent="0.25">
      <c r="A331" s="52"/>
      <c r="B331" s="52"/>
      <c r="C331" s="52"/>
      <c r="D331" s="52"/>
      <c r="E331" s="52"/>
    </row>
    <row r="332" spans="1:5" x14ac:dyDescent="0.25">
      <c r="A332" s="52"/>
      <c r="B332" s="52"/>
      <c r="C332" s="52"/>
      <c r="D332" s="52"/>
      <c r="E332" s="52"/>
    </row>
    <row r="333" spans="1:5" x14ac:dyDescent="0.25">
      <c r="A333" s="52"/>
      <c r="B333" s="52"/>
      <c r="C333" s="52"/>
      <c r="D333" s="52"/>
      <c r="E333" s="52"/>
    </row>
    <row r="334" spans="1:5" x14ac:dyDescent="0.25">
      <c r="A334" s="52"/>
      <c r="B334" s="52"/>
      <c r="C334" s="52"/>
      <c r="D334" s="52"/>
      <c r="E334" s="52"/>
    </row>
    <row r="335" spans="1:5" x14ac:dyDescent="0.25">
      <c r="A335" s="52"/>
      <c r="B335" s="52"/>
      <c r="C335" s="52"/>
      <c r="D335" s="52"/>
      <c r="E335" s="52"/>
    </row>
    <row r="336" spans="1:5" x14ac:dyDescent="0.25">
      <c r="A336" s="52"/>
      <c r="B336" s="52"/>
      <c r="C336" s="52"/>
      <c r="D336" s="52"/>
      <c r="E336" s="52"/>
    </row>
    <row r="337" spans="1:5" x14ac:dyDescent="0.25">
      <c r="A337" s="52"/>
      <c r="B337" s="52"/>
      <c r="C337" s="52"/>
      <c r="D337" s="52"/>
      <c r="E337" s="52"/>
    </row>
    <row r="338" spans="1:5" x14ac:dyDescent="0.25">
      <c r="A338" s="52"/>
      <c r="B338" s="52"/>
      <c r="C338" s="52"/>
      <c r="D338" s="52"/>
      <c r="E338" s="52"/>
    </row>
    <row r="339" spans="1:5" x14ac:dyDescent="0.25">
      <c r="A339" s="52"/>
      <c r="B339" s="52"/>
      <c r="C339" s="52"/>
      <c r="D339" s="52"/>
      <c r="E339" s="52"/>
    </row>
    <row r="340" spans="1:5" x14ac:dyDescent="0.25">
      <c r="A340" s="52"/>
      <c r="B340" s="52"/>
      <c r="C340" s="52"/>
      <c r="D340" s="52"/>
      <c r="E340" s="52"/>
    </row>
    <row r="341" spans="1:5" x14ac:dyDescent="0.25">
      <c r="A341" s="52"/>
      <c r="B341" s="52"/>
      <c r="C341" s="52"/>
      <c r="D341" s="52"/>
      <c r="E341" s="52"/>
    </row>
    <row r="342" spans="1:5" x14ac:dyDescent="0.25">
      <c r="A342" s="52"/>
      <c r="B342" s="52"/>
      <c r="C342" s="52"/>
      <c r="D342" s="52"/>
      <c r="E342" s="52"/>
    </row>
    <row r="343" spans="1:5" x14ac:dyDescent="0.25">
      <c r="A343" s="52"/>
      <c r="B343" s="52"/>
      <c r="C343" s="52"/>
      <c r="D343" s="52"/>
      <c r="E343" s="52"/>
    </row>
    <row r="344" spans="1:5" x14ac:dyDescent="0.25">
      <c r="A344" s="52"/>
      <c r="B344" s="52"/>
      <c r="C344" s="52"/>
      <c r="D344" s="52"/>
      <c r="E344" s="52"/>
    </row>
    <row r="345" spans="1:5" x14ac:dyDescent="0.25">
      <c r="A345" s="52"/>
      <c r="B345" s="52"/>
      <c r="C345" s="52"/>
      <c r="D345" s="52"/>
      <c r="E345" s="52"/>
    </row>
    <row r="346" spans="1:5" x14ac:dyDescent="0.25">
      <c r="A346" s="52"/>
      <c r="B346" s="52"/>
      <c r="C346" s="52"/>
      <c r="D346" s="52"/>
      <c r="E346" s="52"/>
    </row>
    <row r="347" spans="1:5" x14ac:dyDescent="0.25">
      <c r="A347" s="52"/>
      <c r="B347" s="52"/>
      <c r="C347" s="52"/>
      <c r="D347" s="52"/>
      <c r="E347" s="52"/>
    </row>
    <row r="348" spans="1:5" x14ac:dyDescent="0.25">
      <c r="A348" s="52"/>
      <c r="B348" s="52"/>
      <c r="C348" s="52"/>
      <c r="D348" s="52"/>
      <c r="E348" s="52"/>
    </row>
    <row r="349" spans="1:5" x14ac:dyDescent="0.25">
      <c r="A349" s="52"/>
      <c r="B349" s="52"/>
      <c r="C349" s="52"/>
      <c r="D349" s="52"/>
      <c r="E349" s="52"/>
    </row>
    <row r="350" spans="1:5" x14ac:dyDescent="0.25">
      <c r="A350" s="52"/>
      <c r="B350" s="52"/>
      <c r="C350" s="52"/>
      <c r="D350" s="52"/>
      <c r="E350" s="52"/>
    </row>
    <row r="351" spans="1:5" x14ac:dyDescent="0.25">
      <c r="A351" s="52"/>
      <c r="B351" s="52"/>
      <c r="C351" s="52"/>
      <c r="D351" s="52"/>
      <c r="E351" s="52"/>
    </row>
    <row r="352" spans="1:5" x14ac:dyDescent="0.25">
      <c r="A352" s="52"/>
      <c r="B352" s="52"/>
      <c r="C352" s="52"/>
      <c r="D352" s="52"/>
      <c r="E352" s="52"/>
    </row>
    <row r="353" spans="1:5" x14ac:dyDescent="0.25">
      <c r="A353" s="52"/>
      <c r="B353" s="52"/>
      <c r="C353" s="52"/>
      <c r="D353" s="52"/>
      <c r="E353" s="52"/>
    </row>
    <row r="354" spans="1:5" x14ac:dyDescent="0.25">
      <c r="A354" s="52"/>
      <c r="B354" s="52"/>
      <c r="C354" s="52"/>
      <c r="D354" s="52"/>
      <c r="E354" s="52"/>
    </row>
    <row r="355" spans="1:5" x14ac:dyDescent="0.25">
      <c r="A355" s="52"/>
      <c r="B355" s="52"/>
      <c r="C355" s="52"/>
      <c r="D355" s="52"/>
      <c r="E355" s="52"/>
    </row>
    <row r="356" spans="1:5" x14ac:dyDescent="0.25">
      <c r="A356" s="52"/>
      <c r="B356" s="52"/>
      <c r="C356" s="52"/>
      <c r="D356" s="52"/>
      <c r="E356" s="52"/>
    </row>
    <row r="357" spans="1:5" x14ac:dyDescent="0.25">
      <c r="A357" s="52"/>
      <c r="B357" s="52"/>
      <c r="C357" s="52"/>
      <c r="D357" s="52"/>
      <c r="E357" s="52"/>
    </row>
    <row r="358" spans="1:5" x14ac:dyDescent="0.25">
      <c r="A358" s="52"/>
      <c r="B358" s="52"/>
      <c r="C358" s="52"/>
      <c r="D358" s="52"/>
      <c r="E358" s="52"/>
    </row>
    <row r="359" spans="1:5" x14ac:dyDescent="0.25">
      <c r="A359" s="52"/>
      <c r="B359" s="52"/>
      <c r="C359" s="52"/>
      <c r="D359" s="52"/>
      <c r="E359" s="52"/>
    </row>
    <row r="360" spans="1:5" x14ac:dyDescent="0.25">
      <c r="A360" s="52"/>
      <c r="B360" s="52"/>
      <c r="C360" s="52"/>
      <c r="D360" s="52"/>
      <c r="E360" s="52"/>
    </row>
    <row r="361" spans="1:5" x14ac:dyDescent="0.25">
      <c r="A361" s="52"/>
      <c r="B361" s="52"/>
      <c r="C361" s="52"/>
      <c r="D361" s="52"/>
      <c r="E361" s="52"/>
    </row>
    <row r="362" spans="1:5" x14ac:dyDescent="0.25">
      <c r="A362" s="52"/>
      <c r="B362" s="52"/>
      <c r="C362" s="52"/>
      <c r="D362" s="52"/>
      <c r="E362" s="52"/>
    </row>
    <row r="363" spans="1:5" x14ac:dyDescent="0.25">
      <c r="A363" s="52"/>
      <c r="B363" s="52"/>
      <c r="C363" s="52"/>
      <c r="D363" s="52"/>
      <c r="E363" s="52"/>
    </row>
    <row r="364" spans="1:5" x14ac:dyDescent="0.25">
      <c r="A364" s="52"/>
      <c r="B364" s="52"/>
      <c r="C364" s="52"/>
      <c r="D364" s="52"/>
      <c r="E364" s="52"/>
    </row>
    <row r="365" spans="1:5" x14ac:dyDescent="0.25">
      <c r="A365" s="52"/>
      <c r="B365" s="52"/>
      <c r="C365" s="52"/>
      <c r="D365" s="52"/>
      <c r="E365" s="52"/>
    </row>
    <row r="366" spans="1:5" x14ac:dyDescent="0.25">
      <c r="A366" s="52"/>
      <c r="B366" s="52"/>
      <c r="C366" s="52"/>
      <c r="D366" s="52"/>
      <c r="E366" s="52"/>
    </row>
    <row r="367" spans="1:5" x14ac:dyDescent="0.25">
      <c r="A367" s="52"/>
      <c r="B367" s="52"/>
      <c r="C367" s="52"/>
      <c r="D367" s="52"/>
      <c r="E367" s="52"/>
    </row>
    <row r="368" spans="1:5" x14ac:dyDescent="0.25">
      <c r="A368" s="52"/>
      <c r="B368" s="52"/>
      <c r="C368" s="52"/>
      <c r="D368" s="52"/>
      <c r="E368" s="52"/>
    </row>
    <row r="369" spans="1:5" x14ac:dyDescent="0.25">
      <c r="A369" s="52"/>
      <c r="B369" s="52"/>
      <c r="C369" s="52"/>
      <c r="D369" s="52"/>
      <c r="E369" s="52"/>
    </row>
    <row r="370" spans="1:5" x14ac:dyDescent="0.25">
      <c r="A370" s="52"/>
      <c r="B370" s="52"/>
      <c r="C370" s="52"/>
      <c r="D370" s="52"/>
      <c r="E370" s="52"/>
    </row>
    <row r="371" spans="1:5" x14ac:dyDescent="0.25">
      <c r="A371" s="52"/>
      <c r="B371" s="52"/>
      <c r="C371" s="52"/>
      <c r="D371" s="52"/>
      <c r="E371" s="52"/>
    </row>
    <row r="372" spans="1:5" x14ac:dyDescent="0.25">
      <c r="A372" s="52"/>
      <c r="B372" s="52"/>
      <c r="C372" s="52"/>
      <c r="D372" s="52"/>
      <c r="E372" s="52"/>
    </row>
    <row r="373" spans="1:5" x14ac:dyDescent="0.25">
      <c r="A373" s="52"/>
      <c r="B373" s="52"/>
      <c r="C373" s="52"/>
      <c r="D373" s="52"/>
      <c r="E373" s="52"/>
    </row>
    <row r="374" spans="1:5" x14ac:dyDescent="0.25">
      <c r="A374" s="52"/>
      <c r="B374" s="52"/>
      <c r="C374" s="52"/>
      <c r="D374" s="52"/>
      <c r="E374" s="52"/>
    </row>
    <row r="375" spans="1:5" x14ac:dyDescent="0.25">
      <c r="A375" s="52"/>
      <c r="B375" s="52"/>
      <c r="C375" s="52"/>
      <c r="D375" s="52"/>
      <c r="E375" s="52"/>
    </row>
    <row r="376" spans="1:5" x14ac:dyDescent="0.25">
      <c r="A376" s="52"/>
      <c r="B376" s="52"/>
      <c r="C376" s="52"/>
      <c r="D376" s="52"/>
      <c r="E376" s="52"/>
    </row>
  </sheetData>
  <mergeCells count="1">
    <mergeCell ref="V18:W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Deaf Smith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Garman</dc:creator>
  <cp:lastModifiedBy>Rachel Garman</cp:lastModifiedBy>
  <dcterms:created xsi:type="dcterms:W3CDTF">2020-03-17T14:47:52Z</dcterms:created>
  <dcterms:modified xsi:type="dcterms:W3CDTF">2020-03-17T14:48:27Z</dcterms:modified>
</cp:coreProperties>
</file>