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ION RESULTS\"/>
    </mc:Choice>
  </mc:AlternateContent>
  <xr:revisionPtr revIDLastSave="0" documentId="13_ncr:1_{14155AE7-245D-425E-A702-00DF0F6EE803}" xr6:coauthVersionLast="45" xr6:coauthVersionMax="45" xr10:uidLastSave="{00000000-0000-0000-0000-000000000000}"/>
  <bookViews>
    <workbookView xWindow="-120" yWindow="-120" windowWidth="29040" windowHeight="15840" firstSheet="1" activeTab="1" xr2:uid="{5131783F-1F39-4EE9-848E-DFF8C04E7C6D}"/>
  </bookViews>
  <sheets>
    <sheet name="Reeves County Canvass" sheetId="2" r:id="rId1"/>
    <sheet name="Reeves County Commissioner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B13" i="3"/>
  <c r="C13" i="3"/>
  <c r="D13" i="3"/>
  <c r="E13" i="3"/>
  <c r="F13" i="3" l="1"/>
  <c r="E32" i="3"/>
  <c r="D32" i="3"/>
  <c r="C32" i="3"/>
  <c r="B32" i="3"/>
  <c r="E22" i="3"/>
  <c r="B22" i="3"/>
  <c r="C22" i="3"/>
  <c r="D22" i="3"/>
  <c r="F31" i="3"/>
  <c r="F30" i="3"/>
  <c r="F29" i="3"/>
  <c r="F28" i="3"/>
  <c r="F21" i="3"/>
  <c r="F20" i="3"/>
  <c r="F19" i="3"/>
  <c r="F18" i="3"/>
  <c r="F32" i="3" l="1"/>
  <c r="F22" i="3"/>
  <c r="D20" i="2" l="1"/>
  <c r="D19" i="2"/>
  <c r="D18" i="2"/>
  <c r="D17" i="2"/>
  <c r="D10" i="2"/>
  <c r="D9" i="2"/>
  <c r="D8" i="2"/>
  <c r="D7" i="2"/>
</calcChain>
</file>

<file path=xl/sharedStrings.xml><?xml version="1.0" encoding="utf-8"?>
<sst xmlns="http://schemas.openxmlformats.org/spreadsheetml/2006/main" count="75" uniqueCount="37">
  <si>
    <t>UNDER</t>
  </si>
  <si>
    <t>OVER</t>
  </si>
  <si>
    <t>Against</t>
  </si>
  <si>
    <t>For</t>
  </si>
  <si>
    <t>Reeves County Special Election</t>
  </si>
  <si>
    <t>CANVASS - - - May 4, 2019</t>
  </si>
  <si>
    <r>
      <t>Confirming the creation of Emergency Service District No. 1 to provide fire services to Reeves County, except that area within the municipal boundaries of the City of Balmorhea, and authorizing Reeves County to levy a tax on the ad valorem property situated in said district not to exceed then cents (10</t>
    </r>
    <r>
      <rPr>
        <b/>
        <sz val="10"/>
        <color theme="1"/>
        <rFont val="Calibri"/>
        <family val="2"/>
      </rPr>
      <t>¢</t>
    </r>
    <r>
      <rPr>
        <b/>
        <sz val="10"/>
        <color theme="1"/>
        <rFont val="Calibri"/>
        <family val="2"/>
        <scheme val="minor"/>
      </rPr>
      <t>) per one hundred dollars ($100.00) valuation for the support thereof.</t>
    </r>
  </si>
  <si>
    <t>Mail In &amp; Early</t>
  </si>
  <si>
    <t>Election Day</t>
  </si>
  <si>
    <t>Grand Total</t>
  </si>
  <si>
    <r>
      <t>Confirming the creation of Emergency Service District No. 2 to provide ambulance services to Reeves County, except that area within the municipal boundaries of the City of Balmorhea, and authorizing Reeves County to levy a tax on the ad valorem property situated in said district not to exceed then cents (10</t>
    </r>
    <r>
      <rPr>
        <b/>
        <sz val="10"/>
        <color theme="1"/>
        <rFont val="Calibri"/>
        <family val="2"/>
      </rPr>
      <t>¢</t>
    </r>
    <r>
      <rPr>
        <b/>
        <sz val="10"/>
        <color theme="1"/>
        <rFont val="Calibri"/>
        <family val="2"/>
        <scheme val="minor"/>
      </rPr>
      <t>) per one hundred dollars ($100.00) valuation for the support thereof.</t>
    </r>
  </si>
  <si>
    <t>CANDIDATE NAME</t>
  </si>
  <si>
    <t>Box 2, 3, 10, 11, 12</t>
  </si>
  <si>
    <t xml:space="preserve">Box 1, 7 ,8 </t>
  </si>
  <si>
    <t>BOX 4</t>
  </si>
  <si>
    <t>COMBINED REGULAR AND EARLY VOTING PRECINCT TOTALS</t>
  </si>
  <si>
    <t>TOTAL</t>
  </si>
  <si>
    <t>Total</t>
  </si>
  <si>
    <t>REEVES COUTNY CIVIC CENTER</t>
  </si>
  <si>
    <t>PECOS COMMUNITY CENTER</t>
  </si>
  <si>
    <t>BALMORHEA COMMUNTIY CENTER</t>
  </si>
  <si>
    <t>TOYAH OLD SCHOOL BLDG</t>
  </si>
  <si>
    <t>DEMOCRTATIC PRIMARY RUNOFF ELECTION</t>
  </si>
  <si>
    <t>PRECINCTS COUNTED 5                                                                  PROVISIONAL VOTERS 2</t>
  </si>
  <si>
    <t>PROVISIONAL BALLOTS COUNTED 0</t>
  </si>
  <si>
    <r>
      <rPr>
        <b/>
        <sz val="11"/>
        <color theme="1"/>
        <rFont val="Calibri"/>
        <family val="2"/>
        <scheme val="minor"/>
      </rPr>
      <t xml:space="preserve">  TOTAL NUMBER OF REGISTERED VOTERS:  </t>
    </r>
    <r>
      <rPr>
        <sz val="11"/>
        <color theme="1"/>
        <rFont val="Calibri"/>
        <family val="2"/>
        <scheme val="minor"/>
      </rPr>
      <t xml:space="preserve">                               BOX 1, 7 ,8, = 1931 BOX 2,3, 10,11,12 = 4785                            BOX 4 = 123 BOX 5 &amp; 6 = 629                                                                   </t>
    </r>
    <r>
      <rPr>
        <b/>
        <sz val="11"/>
        <color theme="1"/>
        <rFont val="Calibri"/>
        <family val="2"/>
        <scheme val="minor"/>
      </rPr>
      <t>TOTOAL NUMBER OF VOTERS IS=  7468</t>
    </r>
  </si>
  <si>
    <t>The following totals are for both Absentee Voting, Early Voting and Election Day</t>
  </si>
  <si>
    <t>UNITED STATES SENATOR</t>
  </si>
  <si>
    <t>ROYCE WEST</t>
  </si>
  <si>
    <t>MARY "MJ" HEAGAR</t>
  </si>
  <si>
    <t>BOX 5 &amp; 6</t>
  </si>
  <si>
    <t>RAILROAD COMMISSIONER</t>
  </si>
  <si>
    <t>ROBERTO R. "BETO" ALONZO</t>
  </si>
  <si>
    <t>CHRYSTA CASTANEDA</t>
  </si>
  <si>
    <t>STATE SENATOR, DISTRICT 19</t>
  </si>
  <si>
    <t>ROLAND GUTIERREZ</t>
  </si>
  <si>
    <t>XOCHIL PENA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</si>
</sst>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Border="1"/>
    <xf numFmtId="0" fontId="6" fillId="0" borderId="0" xfId="0" applyFont="1" applyAlignment="1"/>
    <xf numFmtId="0" fontId="7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top" wrapText="1"/>
    </xf>
    <xf numFmtId="15" fontId="1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</cellXfs>
  <cellStyles count="1"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937BBD-B4F7-4A61-AC68-1C7167A021DF}" name="Table14" displayName="Table14" ref="A17:F22" totalsRowCount="1" headerRowDxfId="45" dataDxfId="43" headerRowBorderDxfId="44" tableBorderDxfId="42" totalsRowBorderDxfId="41">
  <autoFilter ref="A17:F21" xr:uid="{967EB39B-DEF1-4A87-9B50-3CE0962753F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2472423-4F83-4071-97C8-E78421C2C7CB}" name="CANDIDATE NAME" totalsRowLabel="Total" dataDxfId="40" totalsRowDxfId="17"/>
    <tableColumn id="2" xr3:uid="{4B5704F3-7C6F-4EF6-9653-D8FEECCD2FD3}" name="Box 2, 3, 10, 11, 12" totalsRowFunction="sum" dataDxfId="39" totalsRowDxfId="16"/>
    <tableColumn id="6" xr3:uid="{80AF3EB5-1EF4-44E1-9659-DE8CACFC1E47}" name="Box 1, 7 ,8 " totalsRowFunction="sum" dataDxfId="38" totalsRowDxfId="15"/>
    <tableColumn id="5" xr3:uid="{6FB72165-0791-444A-98D1-2BA5D312FBE1}" name="BOX 4" totalsRowFunction="sum" dataDxfId="37" totalsRowDxfId="14"/>
    <tableColumn id="8" xr3:uid="{CC08441C-E19C-4E7F-9669-B55285762475}" name="BOX 5 &amp; 6" totalsRowFunction="sum" dataDxfId="36" totalsRowDxfId="13"/>
    <tableColumn id="4" xr3:uid="{1E0B18D4-6570-42CB-818B-AB296077A8F4}" name="TOTAL" totalsRowFunction="sum" dataDxfId="35" totalsRowDxfId="12">
      <calculatedColumnFormula>SUM(B18:E18)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46C6E3-569F-4F8A-A115-0180568CC077}" name="Table15" displayName="Table15" ref="A27:F32" totalsRowCount="1" headerRowDxfId="34" dataDxfId="32" headerRowBorderDxfId="33" tableBorderDxfId="31" totalsRowBorderDxfId="30">
  <autoFilter ref="A27:F31" xr:uid="{507890D9-E206-4FAC-A07D-6ABDC5B969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51373B6-A9CD-4CC0-AA6D-60538D187B9A}" name="CANDIDATE NAME" totalsRowLabel="Total" dataDxfId="29" totalsRowDxfId="11"/>
    <tableColumn id="2" xr3:uid="{D9A4B6C0-B89A-4527-A580-B21BAE887535}" name="Box 2, 3, 10, 11, 12" totalsRowFunction="sum" dataDxfId="28" totalsRowDxfId="10"/>
    <tableColumn id="6" xr3:uid="{342ABFFA-7F77-47BE-83C4-CF178075414C}" name="Box 1, 7 ,8 " totalsRowFunction="sum" dataDxfId="27" totalsRowDxfId="9"/>
    <tableColumn id="5" xr3:uid="{6FB2E5BD-685D-4828-8339-8A0D657FC59D}" name="BOX 4" totalsRowFunction="sum" dataDxfId="26" totalsRowDxfId="8"/>
    <tableColumn id="8" xr3:uid="{AAAA0BBE-9B06-414F-B4D3-52300B287AA2}" name="BOX 5 &amp; 6" totalsRowFunction="sum" dataDxfId="25" totalsRowDxfId="7"/>
    <tableColumn id="4" xr3:uid="{1B3E754C-044D-4AF1-A004-A6A26A8DE518}" name="TOTAL" totalsRowFunction="sum" dataDxfId="24" totalsRowDxfId="6">
      <calculatedColumnFormula>SUM(B28:E28)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0D4719-2C13-4CAE-97B7-C8F35E5E9B09}" name="Table1" displayName="Table1" ref="A8:F13" totalsRowCount="1" headerRowDxfId="50" dataDxfId="48" headerRowBorderDxfId="49" tableBorderDxfId="47" totalsRowBorderDxfId="46">
  <autoFilter ref="A8:F12" xr:uid="{F04CEFB6-1B00-4575-AAC3-C25262A9CC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284A7AD-E1E9-4D7F-8208-C778EFDF2778}" name="CANDIDATE NAME" totalsRowLabel="Total" dataDxfId="23" totalsRowDxfId="5"/>
    <tableColumn id="2" xr3:uid="{4C389887-0764-4E1F-B0DE-53C3125EAF8A}" name="Box 2, 3, 10, 11, 12" totalsRowFunction="sum" dataDxfId="22" totalsRowDxfId="4"/>
    <tableColumn id="6" xr3:uid="{D5BAE73B-8FFA-43C5-B935-7DF2A8A77067}" name="Box 1, 7 ,8 " totalsRowFunction="sum" dataDxfId="21" totalsRowDxfId="3"/>
    <tableColumn id="5" xr3:uid="{C4537237-F849-420A-9D94-73358C0A7FD8}" name="BOX 4" totalsRowFunction="sum" dataDxfId="20" totalsRowDxfId="2"/>
    <tableColumn id="8" xr3:uid="{B8FF0F83-50B9-4353-836A-52890403BA2E}" name="BOX 5 &amp; 6" totalsRowFunction="sum" dataDxfId="19" totalsRowDxfId="1"/>
    <tableColumn id="4" xr3:uid="{16C8D775-08AF-4BD4-906D-2EE78276BF71}" name="TOTAL" totalsRowFunction="sum" dataDxfId="18" totalsRowDxfId="0">
      <calculatedColumnFormula>SUM(B9:E9)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D272-D784-4382-A63B-9E075FDD15F4}">
  <sheetPr>
    <pageSetUpPr fitToPage="1"/>
  </sheetPr>
  <dimension ref="A1:D20"/>
  <sheetViews>
    <sheetView workbookViewId="0">
      <selection activeCell="B20" sqref="B20"/>
    </sheetView>
  </sheetViews>
  <sheetFormatPr defaultRowHeight="15" x14ac:dyDescent="0.25"/>
  <cols>
    <col min="1" max="1" width="24.7109375" customWidth="1"/>
    <col min="2" max="4" width="30.7109375" style="1" customWidth="1"/>
  </cols>
  <sheetData>
    <row r="1" spans="1:4" x14ac:dyDescent="0.25">
      <c r="A1" s="38" t="s">
        <v>4</v>
      </c>
      <c r="B1" s="38"/>
      <c r="C1" s="38"/>
      <c r="D1" s="38"/>
    </row>
    <row r="2" spans="1:4" x14ac:dyDescent="0.25">
      <c r="A2" s="38" t="s">
        <v>5</v>
      </c>
      <c r="B2" s="38"/>
      <c r="C2" s="38"/>
      <c r="D2" s="38"/>
    </row>
    <row r="3" spans="1:4" x14ac:dyDescent="0.25">
      <c r="A3" s="8"/>
      <c r="B3" s="8"/>
      <c r="C3" s="8"/>
      <c r="D3" s="8"/>
    </row>
    <row r="4" spans="1:4" ht="39.950000000000003" customHeight="1" x14ac:dyDescent="0.25">
      <c r="A4" s="39" t="s">
        <v>6</v>
      </c>
      <c r="B4" s="39"/>
      <c r="C4" s="39"/>
      <c r="D4" s="39"/>
    </row>
    <row r="5" spans="1:4" ht="15" customHeight="1" x14ac:dyDescent="0.25">
      <c r="A5" s="7"/>
      <c r="B5" s="7"/>
      <c r="C5" s="7"/>
      <c r="D5" s="7"/>
    </row>
    <row r="6" spans="1:4" x14ac:dyDescent="0.25">
      <c r="A6" s="2"/>
      <c r="B6" s="6" t="s">
        <v>7</v>
      </c>
      <c r="C6" s="6" t="s">
        <v>8</v>
      </c>
      <c r="D6" s="6" t="s">
        <v>9</v>
      </c>
    </row>
    <row r="7" spans="1:4" ht="30" customHeight="1" x14ac:dyDescent="0.25">
      <c r="A7" s="5" t="s">
        <v>3</v>
      </c>
      <c r="B7" s="3">
        <v>849</v>
      </c>
      <c r="C7" s="3">
        <v>291</v>
      </c>
      <c r="D7" s="3">
        <f>SUM(B7:C7)</f>
        <v>1140</v>
      </c>
    </row>
    <row r="8" spans="1:4" ht="30" customHeight="1" x14ac:dyDescent="0.25">
      <c r="A8" s="5" t="s">
        <v>2</v>
      </c>
      <c r="B8" s="3">
        <v>379</v>
      </c>
      <c r="C8" s="3">
        <v>102</v>
      </c>
      <c r="D8" s="3">
        <f t="shared" ref="D8:D10" si="0">SUM(B8:C8)</f>
        <v>481</v>
      </c>
    </row>
    <row r="9" spans="1:4" ht="30" customHeight="1" x14ac:dyDescent="0.25">
      <c r="A9" s="4" t="s">
        <v>1</v>
      </c>
      <c r="B9" s="3">
        <v>2</v>
      </c>
      <c r="C9" s="3">
        <v>0</v>
      </c>
      <c r="D9" s="3">
        <f t="shared" si="0"/>
        <v>2</v>
      </c>
    </row>
    <row r="10" spans="1:4" ht="30" customHeight="1" x14ac:dyDescent="0.25">
      <c r="A10" s="4" t="s">
        <v>0</v>
      </c>
      <c r="B10" s="3">
        <v>103</v>
      </c>
      <c r="C10" s="3">
        <v>35</v>
      </c>
      <c r="D10" s="3">
        <f t="shared" si="0"/>
        <v>138</v>
      </c>
    </row>
    <row r="11" spans="1:4" ht="30" customHeight="1" x14ac:dyDescent="0.25">
      <c r="A11" s="9"/>
      <c r="B11" s="10"/>
      <c r="C11" s="10"/>
      <c r="D11" s="10"/>
    </row>
    <row r="12" spans="1:4" ht="30" customHeight="1" x14ac:dyDescent="0.25">
      <c r="A12" s="38" t="s">
        <v>4</v>
      </c>
      <c r="B12" s="38"/>
      <c r="C12" s="38"/>
      <c r="D12" s="38"/>
    </row>
    <row r="13" spans="1:4" ht="15" customHeight="1" x14ac:dyDescent="0.25">
      <c r="A13" s="38" t="s">
        <v>5</v>
      </c>
      <c r="B13" s="38"/>
      <c r="C13" s="38"/>
      <c r="D13" s="38"/>
    </row>
    <row r="14" spans="1:4" ht="39.950000000000003" customHeight="1" x14ac:dyDescent="0.25">
      <c r="A14" s="39" t="s">
        <v>10</v>
      </c>
      <c r="B14" s="39"/>
      <c r="C14" s="39"/>
      <c r="D14" s="39"/>
    </row>
    <row r="15" spans="1:4" ht="15" customHeight="1" x14ac:dyDescent="0.25">
      <c r="A15" s="7"/>
      <c r="B15" s="7"/>
      <c r="C15" s="7"/>
      <c r="D15" s="7"/>
    </row>
    <row r="16" spans="1:4" ht="15" customHeight="1" x14ac:dyDescent="0.25">
      <c r="A16" s="2"/>
      <c r="B16" s="6" t="s">
        <v>7</v>
      </c>
      <c r="C16" s="6" t="s">
        <v>8</v>
      </c>
      <c r="D16" s="6" t="s">
        <v>9</v>
      </c>
    </row>
    <row r="17" spans="1:4" ht="39.950000000000003" customHeight="1" x14ac:dyDescent="0.25">
      <c r="A17" s="5" t="s">
        <v>3</v>
      </c>
      <c r="B17" s="3">
        <v>837</v>
      </c>
      <c r="C17" s="3">
        <v>284</v>
      </c>
      <c r="D17" s="3">
        <f>SUM(B17:C17)</f>
        <v>1121</v>
      </c>
    </row>
    <row r="18" spans="1:4" ht="30" customHeight="1" x14ac:dyDescent="0.25">
      <c r="A18" s="5" t="s">
        <v>2</v>
      </c>
      <c r="B18" s="3">
        <v>376</v>
      </c>
      <c r="C18" s="3">
        <v>130</v>
      </c>
      <c r="D18" s="3">
        <f t="shared" ref="D18:D20" si="1">SUM(B18:C18)</f>
        <v>506</v>
      </c>
    </row>
    <row r="19" spans="1:4" ht="30" customHeight="1" x14ac:dyDescent="0.25">
      <c r="A19" s="4" t="s">
        <v>1</v>
      </c>
      <c r="B19" s="3">
        <v>1</v>
      </c>
      <c r="C19" s="3">
        <v>0</v>
      </c>
      <c r="D19" s="3">
        <f t="shared" si="1"/>
        <v>1</v>
      </c>
    </row>
    <row r="20" spans="1:4" ht="30" customHeight="1" x14ac:dyDescent="0.25">
      <c r="A20" s="4" t="s">
        <v>0</v>
      </c>
      <c r="B20" s="3">
        <v>119</v>
      </c>
      <c r="C20" s="3">
        <v>36</v>
      </c>
      <c r="D20" s="3">
        <f t="shared" si="1"/>
        <v>155</v>
      </c>
    </row>
  </sheetData>
  <mergeCells count="6">
    <mergeCell ref="A12:D12"/>
    <mergeCell ref="A13:D13"/>
    <mergeCell ref="A14:D14"/>
    <mergeCell ref="A1:D1"/>
    <mergeCell ref="A2:D2"/>
    <mergeCell ref="A4:D4"/>
  </mergeCells>
  <printOptions horizontalCentered="1"/>
  <pageMargins left="1" right="1" top="0.5" bottom="0.5" header="0.05" footer="0"/>
  <pageSetup fitToWidth="0" orientation="landscape" r:id="rId1"/>
  <rowBreaks count="1" manualBreakCount="1">
    <brk id="1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BFD6-E470-4A1E-9F18-D20570B4A5E5}">
  <sheetPr>
    <pageSetUpPr fitToPage="1"/>
  </sheetPr>
  <dimension ref="A1:G44"/>
  <sheetViews>
    <sheetView tabSelected="1" view="pageLayout" zoomScaleNormal="100" workbookViewId="0">
      <selection activeCell="D10" sqref="D10"/>
    </sheetView>
  </sheetViews>
  <sheetFormatPr defaultRowHeight="15" x14ac:dyDescent="0.25"/>
  <cols>
    <col min="1" max="1" width="24.7109375" style="16" customWidth="1"/>
    <col min="2" max="2" width="24.42578125" style="16" customWidth="1"/>
    <col min="3" max="3" width="19.85546875" style="16" customWidth="1"/>
    <col min="4" max="4" width="13.140625" style="16" customWidth="1"/>
    <col min="5" max="5" width="18.7109375" style="16" customWidth="1"/>
    <col min="6" max="6" width="9.140625" style="16"/>
    <col min="7" max="7" width="11.85546875" style="16" customWidth="1"/>
  </cols>
  <sheetData>
    <row r="1" spans="1:7" ht="21" customHeight="1" x14ac:dyDescent="0.25">
      <c r="A1" s="40" t="s">
        <v>22</v>
      </c>
      <c r="B1" s="40"/>
      <c r="C1" s="40"/>
      <c r="D1" s="40"/>
      <c r="E1" s="40"/>
      <c r="F1" s="40"/>
      <c r="G1" s="40"/>
    </row>
    <row r="2" spans="1:7" ht="21" customHeight="1" x14ac:dyDescent="0.25">
      <c r="A2" s="47">
        <v>44026</v>
      </c>
      <c r="B2" s="40"/>
      <c r="C2" s="40"/>
      <c r="D2" s="40"/>
      <c r="E2" s="40"/>
      <c r="F2" s="40"/>
      <c r="G2" s="40"/>
    </row>
    <row r="3" spans="1:7" ht="15.75" customHeight="1" x14ac:dyDescent="0.25">
      <c r="A3" s="41" t="s">
        <v>15</v>
      </c>
      <c r="B3" s="41"/>
      <c r="C3" s="41"/>
      <c r="D3" s="41"/>
      <c r="E3" s="41"/>
      <c r="F3" s="41"/>
      <c r="G3" s="41"/>
    </row>
    <row r="4" spans="1:7" ht="64.5" customHeight="1" x14ac:dyDescent="0.25">
      <c r="A4" s="43" t="s">
        <v>25</v>
      </c>
      <c r="B4" s="43"/>
      <c r="C4" s="44" t="s">
        <v>23</v>
      </c>
      <c r="D4" s="44"/>
      <c r="E4" s="44" t="s">
        <v>24</v>
      </c>
      <c r="F4" s="44"/>
    </row>
    <row r="5" spans="1:7" ht="20.25" customHeight="1" x14ac:dyDescent="0.25">
      <c r="A5" s="45" t="s">
        <v>26</v>
      </c>
      <c r="B5" s="45"/>
      <c r="C5" s="45"/>
      <c r="D5" s="45"/>
      <c r="E5" s="45"/>
      <c r="F5" s="45"/>
      <c r="G5" s="45"/>
    </row>
    <row r="6" spans="1:7" ht="20.25" customHeight="1" x14ac:dyDescent="0.25">
      <c r="A6" s="48" t="s">
        <v>27</v>
      </c>
      <c r="B6" s="46"/>
      <c r="C6" s="46"/>
      <c r="D6" s="46"/>
      <c r="E6" s="46"/>
      <c r="F6" s="46"/>
      <c r="G6" s="46"/>
    </row>
    <row r="7" spans="1:7" s="11" customFormat="1" ht="24.95" customHeight="1" x14ac:dyDescent="0.2">
      <c r="A7" s="34"/>
      <c r="B7" s="35" t="s">
        <v>18</v>
      </c>
      <c r="C7" s="35" t="s">
        <v>19</v>
      </c>
      <c r="D7" s="35" t="s">
        <v>21</v>
      </c>
      <c r="E7" s="35" t="s">
        <v>20</v>
      </c>
      <c r="F7" s="35"/>
      <c r="G7" s="34"/>
    </row>
    <row r="8" spans="1:7" ht="24.95" customHeight="1" x14ac:dyDescent="0.25">
      <c r="A8" s="17" t="s">
        <v>11</v>
      </c>
      <c r="B8" s="18" t="s">
        <v>12</v>
      </c>
      <c r="C8" s="18" t="s">
        <v>13</v>
      </c>
      <c r="D8" s="18" t="s">
        <v>14</v>
      </c>
      <c r="E8" s="18" t="s">
        <v>30</v>
      </c>
      <c r="F8" s="19" t="s">
        <v>16</v>
      </c>
      <c r="G8"/>
    </row>
    <row r="9" spans="1:7" ht="24.95" customHeight="1" x14ac:dyDescent="0.25">
      <c r="A9" s="20" t="s">
        <v>28</v>
      </c>
      <c r="B9" s="21">
        <v>100</v>
      </c>
      <c r="C9" s="21">
        <v>21</v>
      </c>
      <c r="D9" s="21">
        <v>3</v>
      </c>
      <c r="E9" s="21">
        <v>12</v>
      </c>
      <c r="F9" s="22">
        <f>SUM(B9:E9)</f>
        <v>136</v>
      </c>
      <c r="G9"/>
    </row>
    <row r="10" spans="1:7" ht="24.95" customHeight="1" x14ac:dyDescent="0.25">
      <c r="A10" s="20" t="s">
        <v>29</v>
      </c>
      <c r="B10" s="21">
        <v>117</v>
      </c>
      <c r="C10" s="21">
        <v>39</v>
      </c>
      <c r="D10" s="21">
        <v>3</v>
      </c>
      <c r="E10" s="21">
        <v>13</v>
      </c>
      <c r="F10" s="22">
        <f>SUM(B10:E10)</f>
        <v>172</v>
      </c>
      <c r="G10"/>
    </row>
    <row r="11" spans="1:7" ht="23.25" customHeight="1" x14ac:dyDescent="0.25">
      <c r="A11" s="32" t="s">
        <v>1</v>
      </c>
      <c r="B11" s="21">
        <v>0</v>
      </c>
      <c r="C11" s="21">
        <v>0</v>
      </c>
      <c r="D11" s="21">
        <v>0</v>
      </c>
      <c r="E11" s="21">
        <v>0</v>
      </c>
      <c r="F11" s="22">
        <f>SUM(B11:E11)</f>
        <v>0</v>
      </c>
      <c r="G11"/>
    </row>
    <row r="12" spans="1:7" ht="25.5" customHeight="1" x14ac:dyDescent="0.25">
      <c r="A12" s="33" t="s">
        <v>0</v>
      </c>
      <c r="B12" s="23">
        <v>15</v>
      </c>
      <c r="C12" s="23">
        <v>2</v>
      </c>
      <c r="D12" s="23">
        <v>1</v>
      </c>
      <c r="E12" s="23">
        <v>1</v>
      </c>
      <c r="F12" s="24">
        <f>SUM(B12:E12)</f>
        <v>19</v>
      </c>
      <c r="G12"/>
    </row>
    <row r="13" spans="1:7" ht="20.25" customHeight="1" x14ac:dyDescent="0.25">
      <c r="A13" s="31" t="s">
        <v>17</v>
      </c>
      <c r="B13" s="23">
        <f>SUBTOTAL(109,Table1[Box 2, 3, 10, 11, 12])</f>
        <v>232</v>
      </c>
      <c r="C13" s="23">
        <f>SUBTOTAL(109,Table1[Box 1, 7 ,8 ])</f>
        <v>62</v>
      </c>
      <c r="D13" s="23">
        <f>SUBTOTAL(109,Table1[BOX 4])</f>
        <v>7</v>
      </c>
      <c r="E13" s="23">
        <f>SUBTOTAL(109,Table1[BOX 5 &amp; 6])</f>
        <v>26</v>
      </c>
      <c r="F13" s="24">
        <f>SUBTOTAL(109,Table1[TOTAL])</f>
        <v>327</v>
      </c>
      <c r="G13"/>
    </row>
    <row r="14" spans="1:7" ht="15" customHeight="1" x14ac:dyDescent="0.25"/>
    <row r="15" spans="1:7" ht="21.75" customHeight="1" x14ac:dyDescent="0.25">
      <c r="A15" s="49" t="s">
        <v>31</v>
      </c>
      <c r="B15" s="49"/>
      <c r="C15" s="49"/>
      <c r="D15" s="49"/>
      <c r="E15" s="49"/>
      <c r="F15" s="49"/>
      <c r="G15" s="49"/>
    </row>
    <row r="16" spans="1:7" s="37" customFormat="1" ht="18.75" customHeight="1" x14ac:dyDescent="0.25">
      <c r="B16" s="36" t="s">
        <v>18</v>
      </c>
      <c r="C16" s="36" t="s">
        <v>19</v>
      </c>
      <c r="D16" s="36" t="s">
        <v>21</v>
      </c>
      <c r="E16" s="36" t="s">
        <v>20</v>
      </c>
      <c r="F16" s="36"/>
    </row>
    <row r="17" spans="1:7" ht="24.95" customHeight="1" x14ac:dyDescent="0.25">
      <c r="A17" s="17" t="s">
        <v>11</v>
      </c>
      <c r="B17" s="18" t="s">
        <v>12</v>
      </c>
      <c r="C17" s="18" t="s">
        <v>13</v>
      </c>
      <c r="D17" s="18" t="s">
        <v>14</v>
      </c>
      <c r="E17" s="18" t="s">
        <v>30</v>
      </c>
      <c r="F17" s="19" t="s">
        <v>16</v>
      </c>
      <c r="G17"/>
    </row>
    <row r="18" spans="1:7" ht="30.75" customHeight="1" x14ac:dyDescent="0.25">
      <c r="A18" s="20" t="s">
        <v>32</v>
      </c>
      <c r="B18" s="21">
        <v>116</v>
      </c>
      <c r="C18" s="21">
        <v>29</v>
      </c>
      <c r="D18" s="21">
        <v>4</v>
      </c>
      <c r="E18" s="21">
        <v>18</v>
      </c>
      <c r="F18" s="22">
        <f>SUM(B18:E18)</f>
        <v>167</v>
      </c>
      <c r="G18"/>
    </row>
    <row r="19" spans="1:7" ht="24.95" customHeight="1" x14ac:dyDescent="0.25">
      <c r="A19" s="20" t="s">
        <v>33</v>
      </c>
      <c r="B19" s="21">
        <v>104</v>
      </c>
      <c r="C19" s="21">
        <v>31</v>
      </c>
      <c r="D19" s="21">
        <v>3</v>
      </c>
      <c r="E19" s="21">
        <v>8</v>
      </c>
      <c r="F19" s="22">
        <f>SUM(B19:E19)</f>
        <v>146</v>
      </c>
      <c r="G19"/>
    </row>
    <row r="20" spans="1:7" ht="24.95" customHeight="1" x14ac:dyDescent="0.25">
      <c r="A20" s="32" t="s">
        <v>1</v>
      </c>
      <c r="B20" s="21">
        <v>0</v>
      </c>
      <c r="C20" s="21">
        <v>0</v>
      </c>
      <c r="D20" s="21">
        <v>0</v>
      </c>
      <c r="E20" s="21">
        <v>0</v>
      </c>
      <c r="F20" s="22">
        <f>SUM(B20:E20)</f>
        <v>0</v>
      </c>
      <c r="G20"/>
    </row>
    <row r="21" spans="1:7" ht="24.95" customHeight="1" x14ac:dyDescent="0.25">
      <c r="A21" s="33" t="s">
        <v>0</v>
      </c>
      <c r="B21" s="23">
        <v>12</v>
      </c>
      <c r="C21" s="23">
        <v>2</v>
      </c>
      <c r="D21" s="23">
        <v>0</v>
      </c>
      <c r="E21" s="23">
        <v>0</v>
      </c>
      <c r="F21" s="24">
        <f>SUM(B21:E21)</f>
        <v>14</v>
      </c>
      <c r="G21"/>
    </row>
    <row r="22" spans="1:7" ht="24.95" customHeight="1" x14ac:dyDescent="0.25">
      <c r="A22" s="31" t="s">
        <v>17</v>
      </c>
      <c r="B22" s="23">
        <f>SUBTOTAL(109,Table14[Box 2, 3, 10, 11, 12])</f>
        <v>232</v>
      </c>
      <c r="C22" s="23">
        <f>SUBTOTAL(109,Table14[Box 1, 7 ,8 ])</f>
        <v>62</v>
      </c>
      <c r="D22" s="23">
        <f>SUBTOTAL(109,Table14[BOX 4])</f>
        <v>7</v>
      </c>
      <c r="E22" s="23">
        <f>SUBTOTAL(109,Table14[BOX 5 &amp; 6])</f>
        <v>26</v>
      </c>
      <c r="F22" s="24">
        <f>SUBTOTAL(109,Table14[TOTAL])</f>
        <v>327</v>
      </c>
      <c r="G22"/>
    </row>
    <row r="23" spans="1:7" ht="24.75" hidden="1" customHeight="1" x14ac:dyDescent="0.25"/>
    <row r="24" spans="1:7" ht="18" customHeight="1" x14ac:dyDescent="0.25"/>
    <row r="25" spans="1:7" s="14" customFormat="1" ht="37.5" customHeight="1" x14ac:dyDescent="0.2">
      <c r="A25" s="51" t="s">
        <v>34</v>
      </c>
      <c r="B25" s="50"/>
      <c r="C25" s="50"/>
      <c r="D25" s="50"/>
      <c r="E25" s="50"/>
      <c r="F25" s="50"/>
      <c r="G25" s="50"/>
    </row>
    <row r="26" spans="1:7" s="12" customFormat="1" ht="21" customHeight="1" x14ac:dyDescent="0.2">
      <c r="B26" s="36" t="s">
        <v>18</v>
      </c>
      <c r="C26" s="36" t="s">
        <v>19</v>
      </c>
      <c r="D26" s="36" t="s">
        <v>21</v>
      </c>
      <c r="E26" s="36" t="s">
        <v>20</v>
      </c>
      <c r="F26" s="36"/>
    </row>
    <row r="27" spans="1:7" s="13" customFormat="1" ht="24.75" customHeight="1" x14ac:dyDescent="0.25">
      <c r="A27" s="17" t="s">
        <v>11</v>
      </c>
      <c r="B27" s="18" t="s">
        <v>12</v>
      </c>
      <c r="C27" s="18" t="s">
        <v>13</v>
      </c>
      <c r="D27" s="18" t="s">
        <v>14</v>
      </c>
      <c r="E27" s="18" t="s">
        <v>30</v>
      </c>
      <c r="F27" s="19" t="s">
        <v>16</v>
      </c>
    </row>
    <row r="28" spans="1:7" s="11" customFormat="1" ht="21" customHeight="1" x14ac:dyDescent="0.2">
      <c r="A28" s="20" t="s">
        <v>35</v>
      </c>
      <c r="B28" s="21">
        <v>111</v>
      </c>
      <c r="C28" s="21">
        <v>28</v>
      </c>
      <c r="D28" s="21">
        <v>5</v>
      </c>
      <c r="E28" s="21">
        <v>18</v>
      </c>
      <c r="F28" s="22">
        <f>SUM(B28:E28)</f>
        <v>162</v>
      </c>
    </row>
    <row r="29" spans="1:7" ht="31.5" x14ac:dyDescent="0.25">
      <c r="A29" s="20" t="s">
        <v>36</v>
      </c>
      <c r="B29" s="21">
        <v>112</v>
      </c>
      <c r="C29" s="21">
        <v>32</v>
      </c>
      <c r="D29" s="21">
        <v>2</v>
      </c>
      <c r="E29" s="21">
        <v>8</v>
      </c>
      <c r="F29" s="22">
        <f>SUM(B29:E29)</f>
        <v>154</v>
      </c>
      <c r="G29"/>
    </row>
    <row r="30" spans="1:7" ht="16.5" customHeight="1" x14ac:dyDescent="0.25">
      <c r="A30" s="32" t="s">
        <v>1</v>
      </c>
      <c r="B30" s="21">
        <v>0</v>
      </c>
      <c r="C30" s="21">
        <v>0</v>
      </c>
      <c r="D30" s="21">
        <v>0</v>
      </c>
      <c r="E30" s="21">
        <v>0</v>
      </c>
      <c r="F30" s="22">
        <f>SUM(B30:E30)</f>
        <v>0</v>
      </c>
      <c r="G30"/>
    </row>
    <row r="31" spans="1:7" ht="18.75" x14ac:dyDescent="0.25">
      <c r="A31" s="33" t="s">
        <v>0</v>
      </c>
      <c r="B31" s="23">
        <v>9</v>
      </c>
      <c r="C31" s="23">
        <v>2</v>
      </c>
      <c r="D31" s="23">
        <v>0</v>
      </c>
      <c r="E31" s="23">
        <v>0</v>
      </c>
      <c r="F31" s="24">
        <f>SUM(B31:E31)</f>
        <v>11</v>
      </c>
      <c r="G31"/>
    </row>
    <row r="32" spans="1:7" ht="18.75" x14ac:dyDescent="0.25">
      <c r="A32" s="31" t="s">
        <v>17</v>
      </c>
      <c r="B32" s="23">
        <f>SUBTOTAL(109,Table15[Box 2, 3, 10, 11, 12])</f>
        <v>232</v>
      </c>
      <c r="C32" s="23">
        <f>SUBTOTAL(109,Table15[Box 1, 7 ,8 ])</f>
        <v>62</v>
      </c>
      <c r="D32" s="23">
        <f>SUBTOTAL(109,Table15[BOX 4])</f>
        <v>7</v>
      </c>
      <c r="E32" s="23">
        <f>SUBTOTAL(109,Table15[BOX 5 &amp; 6])</f>
        <v>26</v>
      </c>
      <c r="F32" s="24">
        <f>SUBTOTAL(109,Table15[TOTAL])</f>
        <v>327</v>
      </c>
      <c r="G32"/>
    </row>
    <row r="37" spans="2:4" ht="18.75" x14ac:dyDescent="0.25">
      <c r="B37" s="42"/>
      <c r="C37" s="42"/>
      <c r="D37" s="42"/>
    </row>
    <row r="38" spans="2:4" x14ac:dyDescent="0.25">
      <c r="B38" s="25"/>
      <c r="C38" s="26"/>
      <c r="D38" s="26"/>
    </row>
    <row r="39" spans="2:4" x14ac:dyDescent="0.25">
      <c r="B39" s="15"/>
      <c r="C39" s="27"/>
      <c r="D39" s="28"/>
    </row>
    <row r="40" spans="2:4" x14ac:dyDescent="0.25">
      <c r="B40" s="25"/>
      <c r="C40" s="26"/>
      <c r="D40" s="26"/>
    </row>
    <row r="41" spans="2:4" x14ac:dyDescent="0.25">
      <c r="B41" s="15"/>
      <c r="C41" s="27"/>
      <c r="D41" s="28"/>
    </row>
    <row r="42" spans="2:4" x14ac:dyDescent="0.25">
      <c r="B42" s="29"/>
      <c r="C42" s="29"/>
      <c r="D42" s="29"/>
    </row>
    <row r="43" spans="2:4" x14ac:dyDescent="0.25">
      <c r="B43" s="15"/>
      <c r="C43" s="30"/>
      <c r="D43" s="15"/>
    </row>
    <row r="44" spans="2:4" x14ac:dyDescent="0.25">
      <c r="B44" s="29"/>
      <c r="C44" s="29"/>
      <c r="D44" s="29"/>
    </row>
  </sheetData>
  <mergeCells count="11">
    <mergeCell ref="A25:G25"/>
    <mergeCell ref="A1:G1"/>
    <mergeCell ref="A2:G2"/>
    <mergeCell ref="A3:G3"/>
    <mergeCell ref="B37:D37"/>
    <mergeCell ref="A4:B4"/>
    <mergeCell ref="C4:D4"/>
    <mergeCell ref="E4:F4"/>
    <mergeCell ref="A5:G5"/>
    <mergeCell ref="A15:G15"/>
    <mergeCell ref="A6:G6"/>
  </mergeCells>
  <phoneticPr fontId="10" type="noConversion"/>
  <printOptions horizontalCentered="1" verticalCentered="1"/>
  <pageMargins left="0.25" right="0.25" top="0.25" bottom="0.25" header="0" footer="0"/>
  <pageSetup fitToHeight="0" orientation="landscape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Reeves County Canvass</vt:lpstr>
      <vt:lpstr>Reeves County Commissioners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Kellie</cp:lastModifiedBy>
  <cp:lastPrinted>2020-07-23T21:18:51Z</cp:lastPrinted>
  <dcterms:created xsi:type="dcterms:W3CDTF">2019-05-06T16:24:36Z</dcterms:created>
  <dcterms:modified xsi:type="dcterms:W3CDTF">2020-07-23T21:30:32Z</dcterms:modified>
</cp:coreProperties>
</file>